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ttps://d.docs.live.net/a1ba07c9f4d002c0/Documents/Fadeout/Data/"/>
    </mc:Choice>
  </mc:AlternateContent>
  <xr:revisionPtr revIDLastSave="27" documentId="13_ncr:1_{D4D9D0FD-150A-42A4-B8CE-334BB8563835}" xr6:coauthVersionLast="47" xr6:coauthVersionMax="47" xr10:uidLastSave="{A941D277-B02C-47EF-B59F-6A0B1BEFA710}"/>
  <bookViews>
    <workbookView xWindow="-110" yWindow="-110" windowWidth="19420" windowHeight="1030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E51" i="1" l="1"/>
  <c r="ED51" i="1"/>
  <c r="EC51" i="1"/>
  <c r="EB51" i="1"/>
  <c r="EE50" i="1"/>
  <c r="ED50" i="1"/>
  <c r="EC50" i="1"/>
  <c r="EB50" i="1"/>
  <c r="EE49" i="1"/>
  <c r="ED49" i="1"/>
  <c r="EC49" i="1"/>
  <c r="EB49" i="1"/>
  <c r="EC39" i="1"/>
  <c r="EB39" i="1"/>
  <c r="EC38" i="1"/>
  <c r="EB38" i="1"/>
  <c r="EC37" i="1"/>
  <c r="EB37" i="1"/>
  <c r="EE39" i="1"/>
  <c r="ED39" i="1"/>
  <c r="EE38" i="1"/>
  <c r="ED38" i="1"/>
  <c r="EE37" i="1"/>
  <c r="ED37" i="1"/>
  <c r="EE36" i="1"/>
  <c r="EE24" i="1"/>
  <c r="ED36" i="1"/>
  <c r="EE27" i="1"/>
  <c r="ED27" i="1"/>
  <c r="EE26" i="1"/>
  <c r="ED26" i="1"/>
  <c r="EE25" i="1"/>
  <c r="ED25" i="1"/>
  <c r="ED24" i="1"/>
  <c r="EC27" i="1"/>
  <c r="EB27" i="1"/>
  <c r="EC26" i="1"/>
  <c r="EC24" i="1"/>
  <c r="EB26" i="1"/>
  <c r="EB24" i="1"/>
  <c r="DR24" i="1"/>
  <c r="DQ24" i="1"/>
  <c r="DO24" i="1"/>
  <c r="DT24" i="1" s="1"/>
  <c r="DN24" i="1"/>
  <c r="DS24" i="1" s="1"/>
  <c r="AQ24" i="1"/>
  <c r="AP24" i="1"/>
  <c r="AR24" i="1" s="1"/>
  <c r="AM24" i="1"/>
  <c r="AO24" i="1" s="1"/>
  <c r="DR59" i="1"/>
  <c r="DQ59" i="1"/>
  <c r="DR58" i="1"/>
  <c r="DQ58" i="1"/>
  <c r="DR57" i="1"/>
  <c r="DQ57" i="1"/>
  <c r="DR56" i="1"/>
  <c r="DQ56" i="1"/>
  <c r="DR55" i="1"/>
  <c r="DQ55" i="1"/>
  <c r="DR54" i="1"/>
  <c r="DQ54" i="1"/>
  <c r="DR53" i="1"/>
  <c r="DQ53" i="1"/>
  <c r="DR52" i="1"/>
  <c r="DQ52" i="1"/>
  <c r="DR51" i="1"/>
  <c r="DQ51" i="1"/>
  <c r="DR50" i="1"/>
  <c r="DQ50" i="1"/>
  <c r="DR49" i="1"/>
  <c r="DQ49" i="1"/>
  <c r="DR48" i="1"/>
  <c r="DQ48" i="1"/>
  <c r="DR47" i="1"/>
  <c r="DQ47" i="1"/>
  <c r="DR46" i="1"/>
  <c r="DQ46" i="1"/>
  <c r="DR45" i="1"/>
  <c r="DQ45" i="1"/>
  <c r="DR44" i="1"/>
  <c r="DQ44" i="1"/>
  <c r="DR43" i="1"/>
  <c r="DQ43" i="1"/>
  <c r="DR42" i="1"/>
  <c r="DQ42" i="1"/>
  <c r="DR41" i="1"/>
  <c r="DQ41" i="1"/>
  <c r="DR40" i="1"/>
  <c r="DQ40" i="1"/>
  <c r="DR39" i="1"/>
  <c r="DQ39" i="1"/>
  <c r="DR38" i="1"/>
  <c r="DQ38" i="1"/>
  <c r="DR37" i="1"/>
  <c r="DQ37" i="1"/>
  <c r="DR36" i="1"/>
  <c r="DQ36" i="1"/>
  <c r="DR35" i="1"/>
  <c r="DQ35" i="1"/>
  <c r="DR34" i="1"/>
  <c r="DQ34" i="1"/>
  <c r="DR33" i="1"/>
  <c r="DQ33" i="1"/>
  <c r="DR32" i="1"/>
  <c r="DQ32" i="1"/>
  <c r="DR31" i="1"/>
  <c r="DQ31" i="1"/>
  <c r="DR30" i="1"/>
  <c r="DQ30" i="1"/>
  <c r="DR29" i="1"/>
  <c r="DQ29" i="1"/>
  <c r="DR28" i="1"/>
  <c r="DQ28" i="1"/>
  <c r="DR27" i="1"/>
  <c r="DQ27" i="1"/>
  <c r="DR26" i="1"/>
  <c r="DQ26" i="1"/>
  <c r="DR25" i="1"/>
  <c r="DQ25" i="1"/>
  <c r="DT59" i="1"/>
  <c r="DS59" i="1"/>
  <c r="DT58" i="1"/>
  <c r="DS58" i="1"/>
  <c r="DT57" i="1"/>
  <c r="DS57" i="1"/>
  <c r="DT56" i="1"/>
  <c r="DS56" i="1"/>
  <c r="DT55" i="1"/>
  <c r="DS55" i="1"/>
  <c r="DT54" i="1"/>
  <c r="DS54" i="1"/>
  <c r="DT53" i="1"/>
  <c r="DS53" i="1"/>
  <c r="DT52" i="1"/>
  <c r="DS52" i="1"/>
  <c r="DT48" i="1"/>
  <c r="DS48" i="1"/>
  <c r="DT47" i="1"/>
  <c r="DS47" i="1"/>
  <c r="DT46" i="1"/>
  <c r="DS46" i="1"/>
  <c r="DT45" i="1"/>
  <c r="DS45" i="1"/>
  <c r="DT44" i="1"/>
  <c r="DS44" i="1"/>
  <c r="DT43" i="1"/>
  <c r="DS43" i="1"/>
  <c r="DT42" i="1"/>
  <c r="DS42" i="1"/>
  <c r="DT41" i="1"/>
  <c r="DS41" i="1"/>
  <c r="DT40" i="1"/>
  <c r="DS40" i="1"/>
  <c r="DT36" i="1"/>
  <c r="DS36" i="1"/>
  <c r="DT35" i="1"/>
  <c r="DS35" i="1"/>
  <c r="DT34" i="1"/>
  <c r="DS34" i="1"/>
  <c r="DT33" i="1"/>
  <c r="DS33" i="1"/>
  <c r="DT32" i="1"/>
  <c r="DS32" i="1"/>
  <c r="DT31" i="1"/>
  <c r="DS31" i="1"/>
  <c r="DT30" i="1"/>
  <c r="DS30" i="1"/>
  <c r="DT29" i="1"/>
  <c r="DS29" i="1"/>
  <c r="DT28" i="1"/>
  <c r="DS28" i="1"/>
  <c r="DT26" i="1"/>
  <c r="DT25" i="1"/>
  <c r="DS25" i="1"/>
  <c r="DO51" i="1"/>
  <c r="DT51" i="1" s="1"/>
  <c r="DN51" i="1"/>
  <c r="DS51" i="1" s="1"/>
  <c r="DO50" i="1"/>
  <c r="DT50" i="1" s="1"/>
  <c r="DN50" i="1"/>
  <c r="DS50" i="1" s="1"/>
  <c r="DO49" i="1"/>
  <c r="DT49" i="1" s="1"/>
  <c r="DN49" i="1"/>
  <c r="DS49" i="1" s="1"/>
  <c r="DO39" i="1"/>
  <c r="DT39" i="1" s="1"/>
  <c r="DN39" i="1"/>
  <c r="DS39" i="1" s="1"/>
  <c r="DO38" i="1"/>
  <c r="DT38" i="1" s="1"/>
  <c r="DN38" i="1"/>
  <c r="DS38" i="1" s="1"/>
  <c r="DO37" i="1"/>
  <c r="DT37" i="1" s="1"/>
  <c r="DN37" i="1"/>
  <c r="DS37" i="1" s="1"/>
  <c r="DO27" i="1"/>
  <c r="DT27" i="1" s="1"/>
  <c r="DN27" i="1"/>
  <c r="DS27" i="1" s="1"/>
  <c r="DO26" i="1"/>
  <c r="DN26" i="1"/>
  <c r="DS26" i="1" s="1"/>
  <c r="AQ51" i="1"/>
  <c r="AP51" i="1"/>
  <c r="AR51" i="1" s="1"/>
  <c r="AM51" i="1"/>
  <c r="AO51" i="1" s="1"/>
  <c r="AQ50" i="1"/>
  <c r="AP50" i="1"/>
  <c r="AR50" i="1" s="1"/>
  <c r="AM50" i="1"/>
  <c r="AO50" i="1" s="1"/>
  <c r="AQ49" i="1"/>
  <c r="AP49" i="1"/>
  <c r="AR49" i="1" s="1"/>
  <c r="AM49" i="1"/>
  <c r="AN49" i="1" s="1"/>
  <c r="AQ39" i="1"/>
  <c r="AP39" i="1"/>
  <c r="AR39" i="1" s="1"/>
  <c r="AM39" i="1"/>
  <c r="AO39" i="1" s="1"/>
  <c r="AQ38" i="1"/>
  <c r="AP38" i="1"/>
  <c r="AR38" i="1" s="1"/>
  <c r="AM38" i="1"/>
  <c r="AN38" i="1" s="1"/>
  <c r="AQ37" i="1"/>
  <c r="AP37" i="1"/>
  <c r="AR37" i="1" s="1"/>
  <c r="AM37" i="1"/>
  <c r="AO37" i="1" s="1"/>
  <c r="AQ27" i="1"/>
  <c r="AP27" i="1"/>
  <c r="AR27" i="1" s="1"/>
  <c r="AM27" i="1"/>
  <c r="AO27" i="1" s="1"/>
  <c r="AQ26" i="1"/>
  <c r="AP26" i="1"/>
  <c r="AR26" i="1" s="1"/>
  <c r="AM26" i="1"/>
  <c r="AN26" i="1" s="1"/>
  <c r="DD379" i="1"/>
  <c r="DD378" i="1"/>
  <c r="DD377" i="1"/>
  <c r="DD376" i="1"/>
  <c r="DD375" i="1"/>
  <c r="AO379" i="1"/>
  <c r="AO378" i="1"/>
  <c r="AO377" i="1"/>
  <c r="AO376" i="1"/>
  <c r="AO375" i="1"/>
  <c r="AO374" i="1"/>
  <c r="AN24" i="1" l="1"/>
  <c r="AO49" i="1"/>
  <c r="AN51" i="1"/>
  <c r="AN50" i="1"/>
  <c r="AN39" i="1"/>
  <c r="AO38" i="1"/>
  <c r="AN37" i="1"/>
  <c r="AN27" i="1"/>
  <c r="AO26" i="1"/>
  <c r="DT545" i="1"/>
  <c r="DT544" i="1"/>
  <c r="DS545" i="1"/>
  <c r="DS544" i="1"/>
  <c r="DT460" i="1" l="1"/>
  <c r="DS460" i="1"/>
  <c r="DT459" i="1"/>
  <c r="DS459" i="1"/>
  <c r="DU460" i="1"/>
  <c r="DU459" i="1"/>
  <c r="DT457" i="1"/>
  <c r="DS457" i="1"/>
  <c r="DS455" i="1"/>
  <c r="CL379" i="1" l="1"/>
  <c r="CL378" i="1"/>
  <c r="CL377" i="1"/>
  <c r="CL376" i="1"/>
  <c r="CL375" i="1"/>
  <c r="CL374" i="1"/>
  <c r="AY365" i="1" l="1"/>
  <c r="AY364" i="1"/>
  <c r="AY363" i="1"/>
  <c r="AY362" i="1"/>
  <c r="T365" i="1" l="1"/>
  <c r="AM365" i="1"/>
  <c r="AN365" i="1" s="1"/>
  <c r="AO365" i="1" s="1"/>
  <c r="T362" i="1"/>
  <c r="AM362" i="1"/>
  <c r="AN362" i="1" s="1"/>
  <c r="AO362" i="1" s="1"/>
  <c r="T363" i="1"/>
  <c r="AM363" i="1"/>
  <c r="AN363" i="1" s="1"/>
  <c r="AO363" i="1" s="1"/>
  <c r="T364" i="1"/>
  <c r="AM364" i="1"/>
  <c r="AN364" i="1" s="1"/>
  <c r="AO364" i="1" s="1"/>
  <c r="M379" i="1" l="1"/>
  <c r="M378" i="1"/>
  <c r="M377" i="1"/>
  <c r="M376" i="1"/>
  <c r="M375" i="1"/>
</calcChain>
</file>

<file path=xl/sharedStrings.xml><?xml version="1.0" encoding="utf-8"?>
<sst xmlns="http://schemas.openxmlformats.org/spreadsheetml/2006/main" count="16470" uniqueCount="755">
  <si>
    <t>Ref_nr</t>
  </si>
  <si>
    <t>Study_ID</t>
  </si>
  <si>
    <t>Authors</t>
  </si>
  <si>
    <t>Authors_full</t>
  </si>
  <si>
    <t>Title</t>
  </si>
  <si>
    <t>Year</t>
  </si>
  <si>
    <t>Country</t>
  </si>
  <si>
    <t>Language</t>
  </si>
  <si>
    <t>Outlet</t>
  </si>
  <si>
    <t>Publishing_status</t>
  </si>
  <si>
    <t>Treatment</t>
  </si>
  <si>
    <t>Time_point</t>
  </si>
  <si>
    <t>Test_name</t>
  </si>
  <si>
    <t>Test_domain</t>
  </si>
  <si>
    <t>Test_subject</t>
  </si>
  <si>
    <t>Target_group</t>
  </si>
  <si>
    <t>Clustered</t>
  </si>
  <si>
    <t>NrClusters</t>
  </si>
  <si>
    <t>ClusterSize</t>
  </si>
  <si>
    <t>Level_treatment_assignment</t>
  </si>
  <si>
    <t>Post_mean_treatment</t>
  </si>
  <si>
    <t>Post_mean_control</t>
  </si>
  <si>
    <t>Post_SD_treatment</t>
  </si>
  <si>
    <t>Post_SD_control</t>
  </si>
  <si>
    <t>Pre_mean_treatment</t>
  </si>
  <si>
    <t>Pre_mean_control</t>
  </si>
  <si>
    <t>Pre_SD_treatment</t>
  </si>
  <si>
    <t>Pre_SD_control</t>
  </si>
  <si>
    <t>Estimation_method</t>
  </si>
  <si>
    <t>Standardized</t>
  </si>
  <si>
    <t>Scaled</t>
  </si>
  <si>
    <t>Glass_d</t>
  </si>
  <si>
    <t>SuperPop</t>
  </si>
  <si>
    <t>RawMean</t>
  </si>
  <si>
    <t>LargePop</t>
  </si>
  <si>
    <t>ITT_TOT</t>
  </si>
  <si>
    <t>QES</t>
  </si>
  <si>
    <t>Effectsize_g</t>
  </si>
  <si>
    <t>SE_g</t>
  </si>
  <si>
    <t>Var_g</t>
  </si>
  <si>
    <t>Post_SD_pooled</t>
  </si>
  <si>
    <t>Pre_SD_pooled</t>
  </si>
  <si>
    <t>SD_pooled</t>
  </si>
  <si>
    <t>N_classrooms</t>
  </si>
  <si>
    <t>N_schools</t>
  </si>
  <si>
    <t>N_districts</t>
  </si>
  <si>
    <t>N_regions</t>
  </si>
  <si>
    <t>N_treatment</t>
  </si>
  <si>
    <t>N_control</t>
  </si>
  <si>
    <t>N_total</t>
  </si>
  <si>
    <t>Girls</t>
  </si>
  <si>
    <t>Grade_mean</t>
  </si>
  <si>
    <t>Minority</t>
  </si>
  <si>
    <t>ELL</t>
  </si>
  <si>
    <t>Low_income_pct</t>
  </si>
  <si>
    <t>Name</t>
  </si>
  <si>
    <t>CAI</t>
  </si>
  <si>
    <t>Coaching_personnel</t>
  </si>
  <si>
    <t>Incentives</t>
  </si>
  <si>
    <t>Group_620</t>
  </si>
  <si>
    <t>Other_method</t>
  </si>
  <si>
    <t>Peer_assisted</t>
  </si>
  <si>
    <t>Progress_monitoring</t>
  </si>
  <si>
    <t>Group_5</t>
  </si>
  <si>
    <t>Group_1</t>
  </si>
  <si>
    <t>Group_23</t>
  </si>
  <si>
    <t>Group_45</t>
  </si>
  <si>
    <t>Group_5_single</t>
  </si>
  <si>
    <t>Math</t>
  </si>
  <si>
    <t>Comprehension</t>
  </si>
  <si>
    <t>Decoding</t>
  </si>
  <si>
    <t>Fluency</t>
  </si>
  <si>
    <t>Multiple_reading</t>
  </si>
  <si>
    <t>Spelling_Writing</t>
  </si>
  <si>
    <t>Vocabulary</t>
  </si>
  <si>
    <t>Algebra_PreAlgebra</t>
  </si>
  <si>
    <t>Fractions</t>
  </si>
  <si>
    <t>Geometry</t>
  </si>
  <si>
    <t>Multiple_math</t>
  </si>
  <si>
    <t>Number_sense</t>
  </si>
  <si>
    <t>Operations</t>
  </si>
  <si>
    <t>Problem_solving</t>
  </si>
  <si>
    <t>General_academic</t>
  </si>
  <si>
    <t>Metacognitive</t>
  </si>
  <si>
    <t>Social_emotional</t>
  </si>
  <si>
    <t>General</t>
  </si>
  <si>
    <t>Composite</t>
  </si>
  <si>
    <t>Control_group</t>
  </si>
  <si>
    <t>Duration</t>
  </si>
  <si>
    <t>Sessions</t>
  </si>
  <si>
    <t>Hours_week</t>
  </si>
  <si>
    <t>Imp_problem_ind</t>
  </si>
  <si>
    <t>Implementer</t>
  </si>
  <si>
    <t>Research_staff</t>
  </si>
  <si>
    <t>School_staff</t>
  </si>
  <si>
    <t>Control_type</t>
  </si>
  <si>
    <t>Sequence_generation</t>
  </si>
  <si>
    <t>Allocation_concealment</t>
  </si>
  <si>
    <t>Blinding</t>
  </si>
  <si>
    <t>Incomplete_outcome</t>
  </si>
  <si>
    <t>Reporting</t>
  </si>
  <si>
    <t>Other_bias</t>
  </si>
  <si>
    <t>Protocol</t>
  </si>
  <si>
    <t>Analysis_plan</t>
  </si>
  <si>
    <t>Confounding</t>
  </si>
  <si>
    <t>K6_Ind</t>
  </si>
  <si>
    <t>Test_duration</t>
  </si>
  <si>
    <t>Test_max</t>
  </si>
  <si>
    <t>Test_min</t>
  </si>
  <si>
    <t>FU_ind</t>
  </si>
  <si>
    <t>School_assignment</t>
  </si>
  <si>
    <t>Class_assignment</t>
  </si>
  <si>
    <t>30740634</t>
  </si>
  <si>
    <t>1</t>
  </si>
  <si>
    <t>Blachman et al. (2004)</t>
  </si>
  <si>
    <t>Blachman Benita A; Schatschneider Christopher ; Fletcher Jack M; Francis David J; Clonan Sheila M; Shaywitz Bennett A; Shaywitz Sally E;</t>
  </si>
  <si>
    <t>Effects of Intensive Reading Remediation for Second and Third Graders and a 1-Year Follow-Up</t>
  </si>
  <si>
    <t>USA</t>
  </si>
  <si>
    <t>English</t>
  </si>
  <si>
    <t>Journal of Educational Psychology</t>
  </si>
  <si>
    <t>intensive_read_remedation</t>
  </si>
  <si>
    <t>0</t>
  </si>
  <si>
    <t>Gray Oral Reading Tests III</t>
  </si>
  <si>
    <t>Accuracy</t>
  </si>
  <si>
    <t>Reading</t>
  </si>
  <si>
    <t>teachers in_x000D_
participating schools were asked to identify children they considered to be among the lowest 20% of readers in their classrooms, excluding children_x000D_
who were left-handed; who had hearing loss, severe articulation problems,_x000D_
severe emotional disturbance, autism, mental retardation, or neurological problems (e.g., epilepsy); or who were learning English as a second language, p. 445</t>
  </si>
  <si>
    <t>Individual</t>
  </si>
  <si>
    <t>adjusted means</t>
  </si>
  <si>
    <t>Not reported</t>
  </si>
  <si>
    <t>No name</t>
  </si>
  <si>
    <t>Control children continued to receive whatever remedial reading instruction was provided by the school (e.g., Chapter 1 reading, reading instruction in the resource room), in addition to their classroom reading instruction. 23 out 32 control children received some form of remedial reading instruction, either "phonics based, with some literature", or literature based, with some phonics" p. 450.</t>
  </si>
  <si>
    <t>teachers certified in either reading or_x000D_
special education, p. 449</t>
  </si>
  <si>
    <t>No intervention</t>
  </si>
  <si>
    <t>High</t>
  </si>
  <si>
    <t>3</t>
  </si>
  <si>
    <t>4</t>
  </si>
  <si>
    <t>No</t>
  </si>
  <si>
    <t>Unclear</t>
  </si>
  <si>
    <t>Quotient</t>
  </si>
  <si>
    <t>Rate</t>
  </si>
  <si>
    <t>Wide Range Achievement Test-Revised</t>
  </si>
  <si>
    <t>Spelling</t>
  </si>
  <si>
    <t>Woodcock Reading Mastery Test-Revised</t>
  </si>
  <si>
    <t>Word Attack</t>
  </si>
  <si>
    <t>Word Identification</t>
  </si>
  <si>
    <t>Woodcock Reading Mastery Test</t>
  </si>
  <si>
    <t>19771740</t>
  </si>
  <si>
    <t>Blachman et al. (2014)</t>
  </si>
  <si>
    <t>Blachman Benita A; Fletcher Jack M; Munger Kristen A; Schatschneider Christopher; Murray Maria S; Vaughn Michael G</t>
  </si>
  <si>
    <t>Intensive Reading Remediation in Grade 2 or 3: Are There Effects a Decade Later?</t>
  </si>
  <si>
    <t>Group Reading Assessment and Diagnostic Evaluation</t>
  </si>
  <si>
    <t>Passage Comprehension</t>
  </si>
  <si>
    <t>teachers in participating schools were asked to identify children they considered to be among the lowest 20% of readers in their classrooms, excluding children who were left-handed; who had hearing loss, severe articulation problems, severe emotional disturbance, autism, mental retardation, or neurological problems (e.g., epilepsy); or who were learning English as a second language, p. 5</t>
  </si>
  <si>
    <t>Control children continued to receive whatever remedial reading instruction was provided by the school (e.g., Chapter 1 reading, reading instruction in the resource room), in addition to their classroom reading instruction. 23 out 32 control children received some form of remedial reading instruction, either "phonics based, with some literature", or literature based, with some phonics" p. 450 in original study.</t>
  </si>
  <si>
    <t>teachers certified in either reading or special education, p. 449 in original study.</t>
  </si>
  <si>
    <t>Peabody Picture Vocabulary Test IV</t>
  </si>
  <si>
    <t>Receptive vocabulary</t>
  </si>
  <si>
    <t>Test of Word Reading Efficiency</t>
  </si>
  <si>
    <t>Phonemic Decoding</t>
  </si>
  <si>
    <t>Sight Word Efficiency</t>
  </si>
  <si>
    <t>Wide Range Achievement Test IV</t>
  </si>
  <si>
    <t>11</t>
  </si>
  <si>
    <t>Institute of Education Sciences Report</t>
  </si>
  <si>
    <t>comprehension</t>
  </si>
  <si>
    <t>reading</t>
  </si>
  <si>
    <t>Regression adjusted</t>
  </si>
  <si>
    <t>ITT</t>
  </si>
  <si>
    <t>Reading Apprenticeship Academic Literacy</t>
  </si>
  <si>
    <t>TAU</t>
  </si>
  <si>
    <t>Teacher</t>
  </si>
  <si>
    <t>Low</t>
  </si>
  <si>
    <t>vocabulary</t>
  </si>
  <si>
    <t>Xtreme Reading</t>
  </si>
  <si>
    <t>20022153</t>
  </si>
  <si>
    <t>Somers et al. (2010)</t>
  </si>
  <si>
    <t>Somers Marie-Andree ; Corrin William ; Sepanik Susan ; Salinger Terry ; Levin Jesse ; Zmach Courtney</t>
  </si>
  <si>
    <t>The Enhanced Reading Opportunities Study Final Report: The Impact of Supplemental Literacy Courses for Struggling Ninth-Grade Readers</t>
  </si>
  <si>
    <t>Reading Apprenticeship Academic Literacy, Year 1 &amp; 2</t>
  </si>
  <si>
    <t>State test</t>
  </si>
  <si>
    <t>general</t>
  </si>
  <si>
    <t>math</t>
  </si>
  <si>
    <t>Students with reading skills between two and four years below grade level</t>
  </si>
  <si>
    <t>Xtreme Reading, Year 1 &amp; 2</t>
  </si>
  <si>
    <t>19768710</t>
  </si>
  <si>
    <t>Dyson et al. (2015)</t>
  </si>
  <si>
    <t>Dyson Nancy ; Jordan Nancy C; Beliakoff Amber ; Hassinger-Das Brenna ;</t>
  </si>
  <si>
    <t>A Kindergarten Number-Sense Intervention With Contrasting Practice Conditions for Low-Achieving Children</t>
  </si>
  <si>
    <t>Journal for Research in Mathematics Education</t>
  </si>
  <si>
    <t>Number_Fact</t>
  </si>
  <si>
    <t>Number Sense Screener</t>
  </si>
  <si>
    <t>Number Sense</t>
  </si>
  <si>
    <t>low-achieving kindergartners. "Children in our low-scoring group achieved below the 25th percentile, based on common items from an earlier version of the number-sense screener that has kindergarten norms from a range of social classes" (p. 6).</t>
  </si>
  <si>
    <t>business-as-usual. Children’s regular mathematics classroom instruction was not interrupted by the study. With the exception of School 1, children in the control group received the school’s own form of 30-minute mathematics intervention time in addition to their regular mathematics instruction period. Our intervention groups took place during this same intervention time, p. 9</t>
  </si>
  <si>
    <t>Graduate/undergraduate students</t>
  </si>
  <si>
    <t>2</t>
  </si>
  <si>
    <t>Woodcock Johnson Test of Achievement III</t>
  </si>
  <si>
    <t>Calculation</t>
  </si>
  <si>
    <t>Number_List</t>
  </si>
  <si>
    <t>19768901</t>
  </si>
  <si>
    <t>Gunn et al. (2005)</t>
  </si>
  <si>
    <t>Gunn B; Smolkowski K; Biglan A; Black C; Blair J</t>
  </si>
  <si>
    <t>Fostering the development of reading skill through supplemental instruction: Results for hispanic and non-hispanic students</t>
  </si>
  <si>
    <t>The Journal of Special Education</t>
  </si>
  <si>
    <t>SHIP_hispanic</t>
  </si>
  <si>
    <t>Woodcock-Johnson Tests of Achievement</t>
  </si>
  <si>
    <t>Letter-word identification</t>
  </si>
  <si>
    <t>A diverse sample of students at risk for reading difficulty.</t>
  </si>
  <si>
    <t>raw means</t>
  </si>
  <si>
    <t>Schools and Homes in Partnership Project (SHIP), Reading Mastery, and Corrective Reading</t>
  </si>
  <si>
    <t>"Our interviews with the [control] teachers revealed that their approaches to teaching reading varied widely." (p. 70)</t>
  </si>
  <si>
    <t>Instructional assistants (Ias) from the community</t>
  </si>
  <si>
    <t>Passage comprehension</t>
  </si>
  <si>
    <t>Word attack</t>
  </si>
  <si>
    <t>SHIP_non-hispanic</t>
  </si>
  <si>
    <t>30740662</t>
  </si>
  <si>
    <t>Fälth et al. (2013)</t>
  </si>
  <si>
    <t>Fälth Linda ; Gustafson Stefan ; Tjus Tomas ; Heimann Mikael ; Svensson Idor</t>
  </si>
  <si>
    <t>Computer-assisted interventions targeting reading skills of children with reading disabilities - A longitudinal study</t>
  </si>
  <si>
    <t>Sweden</t>
  </si>
  <si>
    <t>Dyslexia</t>
  </si>
  <si>
    <t>combined_training</t>
  </si>
  <si>
    <t>UMESOL</t>
  </si>
  <si>
    <t>segment subtraction</t>
  </si>
  <si>
    <t>children with reading disabilities (0.75 SD below average)</t>
  </si>
  <si>
    <t>COMPHOT+Omega-IS</t>
  </si>
  <si>
    <t>The ordinary special instruction consisted of a variety of activities related to_x000D_
reading and writing, such as reading aloud or silently, discussing stories, and_x000D_
instructions in spelling rules, phonological awareness training and occasional_x000D_
memory training. Compared with the other three interventions, the ordinary special_x000D_
instruction was less systematic, and the special education teachers decided how the_x000D_
lessons should be structured for each participant, p. 43</t>
  </si>
  <si>
    <t>Special education teachers</t>
  </si>
  <si>
    <t>Test of Word Reading Efficiency, Swedish</t>
  </si>
  <si>
    <t>sight word reading</t>
  </si>
  <si>
    <t>Woodcock Mastery Reading Test-Revised, Swedish</t>
  </si>
  <si>
    <t>reading comprehension</t>
  </si>
  <si>
    <t>Wordchains</t>
  </si>
  <si>
    <t>word recognition</t>
  </si>
  <si>
    <t>comprehension_training</t>
  </si>
  <si>
    <t>Omega-IS</t>
  </si>
  <si>
    <t>phonological_training</t>
  </si>
  <si>
    <t>COMPHOT</t>
  </si>
  <si>
    <t>Journal of Learning Disabilities</t>
  </si>
  <si>
    <t>passage comprehension</t>
  </si>
  <si>
    <t>word decoding</t>
  </si>
  <si>
    <t>20020145</t>
  </si>
  <si>
    <t>Toll et al. (2014)</t>
  </si>
  <si>
    <t>Toll Sylke W. M; Van Luit  ; Johannes E H;</t>
  </si>
  <si>
    <t>Effects of remedial numeracy instruction throughout kindergarten starting at different ages: Evidence from a large-scale longitudinal study</t>
  </si>
  <si>
    <t>Netherlands</t>
  </si>
  <si>
    <t>Learning and Instruction</t>
  </si>
  <si>
    <t>Early Numeracy Test-Revised</t>
  </si>
  <si>
    <t>kindergartners scoring below average (below 50th percentile)</t>
  </si>
  <si>
    <t>The road to mathematics (complete and short version)</t>
  </si>
  <si>
    <t>The two control conditions_x000D_
received the regular curriculum (tasks and instruction as usual), p. 41</t>
  </si>
  <si>
    <t>a specialized female teacher from their own school, p. 42</t>
  </si>
  <si>
    <t>Numeracy_complete_60weeks</t>
  </si>
  <si>
    <t>7</t>
  </si>
  <si>
    <t>Speeded Number Fact</t>
  </si>
  <si>
    <t>arithmetic</t>
  </si>
  <si>
    <t>Numeracy_short_20weeks</t>
  </si>
  <si>
    <t>20022173</t>
  </si>
  <si>
    <t>Dyson et al. (2013)</t>
  </si>
  <si>
    <t>Dyson Nancy I; Jordan Nancy C; Glutting Joseph</t>
  </si>
  <si>
    <t>A Number Sense Intervention for Low-Income Kindergartners at Risk for Mathematics Difficulties</t>
  </si>
  <si>
    <t>Number sense intervention</t>
  </si>
  <si>
    <t>Woodcock Johnson III</t>
  </si>
  <si>
    <t>Applied Problems</t>
  </si>
  <si>
    <t>Low-income</t>
  </si>
  <si>
    <t>25</t>
  </si>
  <si>
    <t>business as usual</t>
  </si>
  <si>
    <t>University students</t>
  </si>
  <si>
    <t>20024945</t>
  </si>
  <si>
    <t>5</t>
  </si>
  <si>
    <t>Vaughn et al. (2006a)</t>
  </si>
  <si>
    <t>Vaughn S ; Cirino P T; Linan-Thompson S ; Mathes P G; Carlson C D; Cardenas-Hagan E ; et al ;</t>
  </si>
  <si>
    <t>Effectiveness of an English Intervention for First-Grade English Language Learners at Risk for Reading Problems</t>
  </si>
  <si>
    <t>American Educational Research Journal</t>
  </si>
  <si>
    <t>Comprehensive Test of Phonological Processing</t>
  </si>
  <si>
    <t>Nonword repetition</t>
  </si>
  <si>
    <t>English-language (EL) learners at risk for reading problems</t>
  </si>
  <si>
    <t>Intervention and control received same core instruction. For the students in the Spanish study with additional instruction data,_x000D_
27 of 46 (59%) comparison group students received one or more types of reading instruction over their core instruction. Among the students in the English study with additional instruction data, 28 of 40 (70%) of those in the comparison group received one or more types of supplemental reading instruction over their core instruction, p. 465</t>
  </si>
  <si>
    <t>Teachers</t>
  </si>
  <si>
    <t>Phonological awareness composite</t>
  </si>
  <si>
    <t>Rapid Letter Naming</t>
  </si>
  <si>
    <t>DIBELS</t>
  </si>
  <si>
    <t>Oral reading fluency I</t>
  </si>
  <si>
    <t>Oral reading fluency II</t>
  </si>
  <si>
    <t>Word reading efficiency</t>
  </si>
  <si>
    <t>Woodcock-Johnson Language Proficiency Battery</t>
  </si>
  <si>
    <t>Listening comprehension</t>
  </si>
  <si>
    <t>Picture vocabulary</t>
  </si>
  <si>
    <t>Verbal analogies</t>
  </si>
  <si>
    <t>Spanish</t>
  </si>
  <si>
    <t>20028908</t>
  </si>
  <si>
    <t>Hatz &amp; Sachse (2010)</t>
  </si>
  <si>
    <t>Hatz Hubertus ; Sachse Steffi</t>
  </si>
  <si>
    <t>Prävention von lese-rechtschreibstörungen: Auswirkungen eines trainings phonologischer bewusstheit und eines rechtschreibtrainings im ersten schuljahr auf den schriftspracherwerb bei risikokindern</t>
  </si>
  <si>
    <t>Germany</t>
  </si>
  <si>
    <t>German</t>
  </si>
  <si>
    <t>Zeitschrift für Entwicklungspsychologie und Pädagogische Psychologie</t>
  </si>
  <si>
    <t>IG_1</t>
  </si>
  <si>
    <t>Diagnostiche Rechtschreibtest für erste Klasse</t>
  </si>
  <si>
    <t>spelling</t>
  </si>
  <si>
    <t>1st grade children with low scores on a pre-test, but high enouch scores on an IQ-test (&gt; 84) (p. 229)</t>
  </si>
  <si>
    <t>School</t>
  </si>
  <si>
    <t>Münsteraner Trainingsprogramm (p. 231)</t>
  </si>
  <si>
    <t>Control: spefically mentioned  but p. 236 discusses reasons for small effects that I think revolves around the control group getting similar training focused on phonological awareness.</t>
  </si>
  <si>
    <t>Teachers ("Lehrkräften, p. 231)</t>
  </si>
  <si>
    <t>Würzburger Leise Leseprobe</t>
  </si>
  <si>
    <t>fluency</t>
  </si>
  <si>
    <t>Test Basiskompetenzen für Lese-Rechtschreibleistungen</t>
  </si>
  <si>
    <t>phonological awareness</t>
  </si>
  <si>
    <t>IG_2</t>
  </si>
  <si>
    <t>Diagnostiche Rechtschreibtest für zweite Klasse</t>
  </si>
  <si>
    <t>20029696</t>
  </si>
  <si>
    <t>Vaughn et al. (2006b)</t>
  </si>
  <si>
    <t>Vaughn Sharon ; Linan-Thompson Sylvia ; Mathes Patricia G; Cirino Paul T; Carlson Coleen D; Pollard-Durodola Sharolyn D; Cardenas-Hagan Elsa ; Francis David J;</t>
  </si>
  <si>
    <t>Effectiveness of Spanish intervention for first-grade English language learners at risk for reading difficulties</t>
  </si>
  <si>
    <t>Spanish_English</t>
  </si>
  <si>
    <t>Nonword Repetition</t>
  </si>
  <si>
    <t>ELLs. students whose home language was Spanish and who were at risk for reading difficulties (students whose parents and schools selected Spanish as their language for core reading instruction), p. 58</t>
  </si>
  <si>
    <t>100</t>
  </si>
  <si>
    <t>Of the 34 comparison students, 29 received one or more types of reading intervention in addition to their core reading instruction. The total amount of time that reading intervention was provided to these students ranged from 9 hr 2 min to 227 hr 29 min, with a mean of 83 hr 58 min (SD = 49 hr 44 min). The types of instruction provided included guided reading (n = 9), Esperanza (n = 8), Reading Recovery (n = 7), and tutoring (n = 11), among others (p. 63).</t>
  </si>
  <si>
    <t>Hired by the research team, all has undergraduate degrees. Two out of six are not certified elementary school teachers. (p. 62)</t>
  </si>
  <si>
    <t>Phonological awareness</t>
  </si>
  <si>
    <t>Dynamic Indicators of Basic Early Literacy Skills</t>
  </si>
  <si>
    <t>Woodcock Language Proficiency Battery-Revised</t>
  </si>
  <si>
    <t>Dictation</t>
  </si>
  <si>
    <t>Listening Comprehension</t>
  </si>
  <si>
    <t>Picture Vocabulary</t>
  </si>
  <si>
    <t>Verbal Analogies</t>
  </si>
  <si>
    <t>Spanish_Spanish</t>
  </si>
  <si>
    <t>Indicadores Dinámicos del Éxito en la Lectura</t>
  </si>
  <si>
    <t>Test of Phonological Processing, Spanish Version</t>
  </si>
  <si>
    <t>Woodcock Language Proficiency Battery-Revised, Spanish Version</t>
  </si>
  <si>
    <t>25537862</t>
  </si>
  <si>
    <t>Jordan et al. (2012)</t>
  </si>
  <si>
    <t>Jordan Nancy C; Glutting Joseph ; Dyson Nancy ; Hassinger-Das Brenna ; Irwin Casey ;</t>
  </si>
  <si>
    <t>Building Kindergartners' Number Sense: A Randomized Controlled Study</t>
  </si>
  <si>
    <t>Number Sense Group</t>
  </si>
  <si>
    <t>Woodcock Johnson III Test of Achievement</t>
  </si>
  <si>
    <t>High-risk kindergartners from low income communities</t>
  </si>
  <si>
    <t>28.6</t>
  </si>
  <si>
    <t>The business-as-usual_x000D_
control groups received their regular math instruction each day_x000D_
along with the intervention groups. During the intervention time,_x000D_
business-as-usual controls were engaged in regular kindergarten_x000D_
activities, typically center work or special subjects (p. 654)</t>
  </si>
  <si>
    <t>30.6</t>
  </si>
  <si>
    <t>29.6</t>
  </si>
  <si>
    <t>31.6</t>
  </si>
  <si>
    <t>25537888</t>
  </si>
  <si>
    <t>Tolan et al. (2004)</t>
  </si>
  <si>
    <t>Tolan Patrick ; Gorman-Smith Deborah ; Henry David ;</t>
  </si>
  <si>
    <t>Supporting Families in a High-Risk Setting: Proximal Effects of the SAFEChildren Preventive Intervention</t>
  </si>
  <si>
    <t>Journal of Consulting and Clinical Psychology</t>
  </si>
  <si>
    <t>SAFEChildren</t>
  </si>
  <si>
    <t>Woodcock Diagnostic Reading Battery</t>
  </si>
  <si>
    <t>Children in high-risk settings (inner city)</t>
  </si>
  <si>
    <t>Individual/family</t>
  </si>
  <si>
    <t>The SAFEChildren Preventive Intervention</t>
  </si>
  <si>
    <t>Control: Nonintervention</t>
  </si>
  <si>
    <t>6</t>
  </si>
  <si>
    <t>25537907</t>
  </si>
  <si>
    <t>Hansson (2014)</t>
  </si>
  <si>
    <t>Hansson Åse</t>
  </si>
  <si>
    <t>Effekter av intensivundervisning i matematik - Utvärdering av ett pilotprojekt med personlig tränare i matematik för elever i behov av särskilt stöd</t>
  </si>
  <si>
    <t>Swedish</t>
  </si>
  <si>
    <t>Report from University of Gothenburg</t>
  </si>
  <si>
    <t>Personlig Tränare</t>
  </si>
  <si>
    <t>Magnes Matematikdiagnoser</t>
  </si>
  <si>
    <t>At-risk students in math with an IEP, below grade-level skills, and low scores on a diagnostic test</t>
  </si>
  <si>
    <t>regression adjusted</t>
  </si>
  <si>
    <t>Business as usual control. Not described in report.</t>
  </si>
  <si>
    <t>Paid non-professionals (e.g., students and retired teachers)</t>
  </si>
  <si>
    <t>Vadasy et al. (2000)</t>
  </si>
  <si>
    <t>Vadasy P F; Jenkins J R; Pool K ;</t>
  </si>
  <si>
    <t>Effects of tutoring in phonological and early reading skills on students at risk for reading disabilities</t>
  </si>
  <si>
    <t>phono_based treatment</t>
  </si>
  <si>
    <t>Reading subtest</t>
  </si>
  <si>
    <t>Students at risk for learning disability(p. 579)</t>
  </si>
  <si>
    <t>Sound Partners</t>
  </si>
  <si>
    <t>Control: Regular classroom instruction + Title 1 service . (p. 581)</t>
  </si>
  <si>
    <t>Non-certified tutors (ex. Parents)(p. 582)</t>
  </si>
  <si>
    <t>Spelling subtest</t>
  </si>
  <si>
    <t>Woodcock Johnson Psycho-Educational Battery-Revised</t>
  </si>
  <si>
    <t>Yopp-Singer</t>
  </si>
  <si>
    <t>segmentation</t>
  </si>
  <si>
    <t>Test of Written Spelling</t>
  </si>
  <si>
    <t>Spelling, predictable</t>
  </si>
  <si>
    <t>Spelling, unpredictable</t>
  </si>
  <si>
    <t>26665819</t>
  </si>
  <si>
    <t>Clarke et al. (2016a)</t>
  </si>
  <si>
    <t>Clarke Ben ; Doabler Christian ; Smolkowski Keith ; Kurtz Nelson Evangeline; Fien Hank ; Baker Scott K; Kosty Derek ;</t>
  </si>
  <si>
    <t>Testing the Immediate and Long-Term Efficacy of a Tier 2 Kindergarten Mathematics Intervention</t>
  </si>
  <si>
    <t>Journal of Research on Educational Effectiveness</t>
  </si>
  <si>
    <t>ROOTS</t>
  </si>
  <si>
    <t>Stanford Achievement Test Series-Tenth Edition</t>
  </si>
  <si>
    <t>Students at risk in mathematics, p. 607_x000D_
the 10–12 lowest performing students from each participating kindergarten classroom, p. 609_x000D_
Students qualified for the_x000D_
intervention if they scored 20 or less on the NSB and had a composite score on the ASPENS that placed in the strategic or intensive range, p. 611</t>
  </si>
  <si>
    <t>32</t>
  </si>
  <si>
    <t>All students, including treatment and control students, received core mathematics instruction. As discussed, the ROOTS intervention occurred outside of, and in_x000D_
addition to, core mathematics instruction, p. 616 no-treatment control condition… the control condition recieved distric-approved core mathematics instruction only  (p. 609-610)</t>
  </si>
  <si>
    <t>District-employed instructional assistants and interventionists hired specifically for the_x000D_
study, p. 610</t>
  </si>
  <si>
    <t>post</t>
  </si>
  <si>
    <t>Stanford Early School Achievement Test</t>
  </si>
  <si>
    <t>Test of Early Mathematics Ability-Third Edition</t>
  </si>
  <si>
    <t>29185099</t>
  </si>
  <si>
    <t>Cleary et al. (2017)</t>
  </si>
  <si>
    <t>Cleary, Timothy J. ; Velardi, Brittany; Schnaidman, Bracha</t>
  </si>
  <si>
    <t>Effects of the Self-Regulation Empowerment Program (SREP) on Middle School Students’ Strategic Skills, Self-Efficacy and Mathematics Achievement</t>
  </si>
  <si>
    <t>Journal of School Psychology</t>
  </si>
  <si>
    <t>Self-Regulation Empowerment Program (SREP)</t>
  </si>
  <si>
    <t>New Jersey Assessment of Skills and Knowledge</t>
  </si>
  <si>
    <t>Low math performance and motivation and regulation deficiencies</t>
  </si>
  <si>
    <t>Individual within strata</t>
  </si>
  <si>
    <t>Raw means</t>
  </si>
  <si>
    <t>Existing school program</t>
  </si>
  <si>
    <t>School staff</t>
  </si>
  <si>
    <t>30740738</t>
  </si>
  <si>
    <t>Wolff (2011)</t>
  </si>
  <si>
    <t>Wolff Ulrika ;</t>
  </si>
  <si>
    <t>Effects of a randomised reading intervention study: An application of structural equation modelling</t>
  </si>
  <si>
    <t>RAFT</t>
  </si>
  <si>
    <t>Diagnostiskt material för analys av läs- och skrivförmåga</t>
  </si>
  <si>
    <t>Reading comprehension, dls 1</t>
  </si>
  <si>
    <t>Pupils, who were identified in a screening procedure as being significantly behind their_x000D_
peers despite two years of formal literacy teaching, p. 296</t>
  </si>
  <si>
    <t>RAFT (‘Reading And Fluency Training based on phoneme awareness’)</t>
  </si>
  <si>
    <t>The pupils in the control group participated in ordinary classroom instruction, which in most cases (about 75%) included special education in a group or individually., p. 299</t>
  </si>
  <si>
    <t>Teachers, employed by the participating_x000D_
municipalities, with a graduate diploma in special education, p. 299</t>
  </si>
  <si>
    <t>Reading comprehension, dls 2</t>
  </si>
  <si>
    <t>Spelling, dls 1</t>
  </si>
  <si>
    <t>Spelling, dls 2</t>
  </si>
  <si>
    <t>8 passages from IEA</t>
  </si>
  <si>
    <t>Spelling, dls grade 3</t>
  </si>
  <si>
    <t>32520226</t>
  </si>
  <si>
    <t>Wolff (2016)</t>
  </si>
  <si>
    <t>Effects of a Randomized Reading Intervention Study Aimed at 9-Year-Olds: A 5-Year Follow-up</t>
  </si>
  <si>
    <t>The participants in the original reading intervention study were identified as poor_x000D_
readers based on a screening battery (n=2212) by the end of grade 2., p. 88</t>
  </si>
  <si>
    <t>The pupils in the control group participated in ordinary classroom instruction, which in most cases (about 75%) included special education in a group or individually</t>
  </si>
  <si>
    <t>Teachers, employed by the participating municipalities, with a graduate diploma in special education</t>
  </si>
  <si>
    <t>Lilla Duvan; Läskedjor</t>
  </si>
  <si>
    <t>Läsforståelse II</t>
  </si>
  <si>
    <t>30740649</t>
  </si>
  <si>
    <t>Elbro &amp; Klint (2004)</t>
  </si>
  <si>
    <t>Elbro, Carsten ; Klint Petersen, Dorthe</t>
  </si>
  <si>
    <t>Long-Term Effects of Phoneme Awareness and Letter Sound Training: An Intervention Study With Children at Risk for Dyslexia</t>
  </si>
  <si>
    <t>Denmark</t>
  </si>
  <si>
    <t>Phoneme training</t>
  </si>
  <si>
    <t>OS400</t>
  </si>
  <si>
    <t>silent word reading</t>
  </si>
  <si>
    <t>Children at risk of reading difficulties because they have at least one dyslexic parent</t>
  </si>
  <si>
    <t>Business as usual. The control condition was not entirely without without phoneme awareness training - app. 16 minutes a day (p. 662)</t>
  </si>
  <si>
    <t>BKS-testen</t>
  </si>
  <si>
    <t>phoneme discrimination</t>
  </si>
  <si>
    <t>Peabody Picture Vocabulary Test (Danish version)</t>
  </si>
  <si>
    <t>receptive vocabulary</t>
  </si>
  <si>
    <t>Læsetekster for unge</t>
  </si>
  <si>
    <t>reading comprehension accuracy</t>
  </si>
  <si>
    <t>reading comprehension efficiency</t>
  </si>
  <si>
    <t>30740677</t>
  </si>
  <si>
    <t>Hurry &amp; Sylva (2007)</t>
  </si>
  <si>
    <t>Hurry Jane; Sylva Kathy</t>
  </si>
  <si>
    <t>Long-term outcomes of early reading intervention</t>
  </si>
  <si>
    <t>UK</t>
  </si>
  <si>
    <t>Journal of Research in Reading</t>
  </si>
  <si>
    <t>Phonological_Training</t>
  </si>
  <si>
    <t>British Ability Scale</t>
  </si>
  <si>
    <t>Word reading</t>
  </si>
  <si>
    <t>Six poorest readers in each school in year 2</t>
  </si>
  <si>
    <t>16</t>
  </si>
  <si>
    <t>"Children in both within and between-school control groups received the standard provision available in their school. As weak readers, they often received extra, specialised with help with reading, on average 21 minutes weekly." (p. 234)</t>
  </si>
  <si>
    <t>Research associates</t>
  </si>
  <si>
    <t>Neale Analysis of Reading</t>
  </si>
  <si>
    <t>Prose reading</t>
  </si>
  <si>
    <t>NFER-Nelson Group Reading</t>
  </si>
  <si>
    <t>30740729</t>
  </si>
  <si>
    <t>Torgeson et al. (2010)</t>
  </si>
  <si>
    <t>Torgesen Joseph K; Wagner Richard K; Rashotte Carol A; Herron Jeannine ; Lindamood Patricia ;</t>
  </si>
  <si>
    <t>Computer-assisted instruction to prevent early reading difficulties in students at risk for dyslexia: Outcomes from two instructional approaches</t>
  </si>
  <si>
    <t>Annals of Dyslexia</t>
  </si>
  <si>
    <t>LIPS_treatment</t>
  </si>
  <si>
    <t>Blending Words</t>
  </si>
  <si>
    <t>Students identified with highest probability of reading difficulties (p. 43) (among those with verbal IQ &gt; 75)</t>
  </si>
  <si>
    <t>The Lindamood Phoneme Sequncing Program for Reading, Spelling and Speech (LIPS)</t>
  </si>
  <si>
    <t>Children assigned to the control condition received no instruction by our teachers although many of these children received special support from either their classroom teachers during the small-group instructional time in the reading block or from resource personnel in their schools. (p. 44)</t>
  </si>
  <si>
    <t>Elision</t>
  </si>
  <si>
    <t>Naming Letters</t>
  </si>
  <si>
    <t>Segmenting Words</t>
  </si>
  <si>
    <t>Nonword Efficiency</t>
  </si>
  <si>
    <t>Word Efficiency</t>
  </si>
  <si>
    <t>Word Reading Mastery Test-Revised</t>
  </si>
  <si>
    <t>Gray Oral Reading Test III</t>
  </si>
  <si>
    <t>Rate measure</t>
  </si>
  <si>
    <t>Reading Comprehension</t>
  </si>
  <si>
    <t>Wide Range Achivement Test-Revised</t>
  </si>
  <si>
    <t>RWT_treatment</t>
  </si>
  <si>
    <t>Read, Write and Type (RWT)</t>
  </si>
  <si>
    <t>33674479</t>
  </si>
  <si>
    <t>Vaughn et al. (2006c)</t>
  </si>
  <si>
    <t>Vaughn S ; Mathes P ; Linan-Thompson S ; Cirino P ; Carlson C ; Pollard-Durodola S ; Cardenas-Hagan E ; Francis D</t>
  </si>
  <si>
    <t>Effectiveness of an English intervention for first-grade English Language Learners at risk for reading problems</t>
  </si>
  <si>
    <t>Elementary School Journal</t>
  </si>
  <si>
    <t>English_English</t>
  </si>
  <si>
    <t>English language learners at risk of reading problems  (specific criteria p. 157)</t>
  </si>
  <si>
    <t>Students in the contrast condition received the school's existing intervention for struggling readers, p. 153. Fourteen contrast students received supplemental reading interventions (p. 165).</t>
  </si>
  <si>
    <t>Hired by the research team, bilingual teachers</t>
  </si>
  <si>
    <t>English_Spanish</t>
  </si>
  <si>
    <t>34911806</t>
  </si>
  <si>
    <t>Hallstedt et al. (2018)</t>
  </si>
  <si>
    <t>Hassler Hallstedt Martin; Klingberg Torkel ; Ghaderi Ata</t>
  </si>
  <si>
    <t>Short and Long-Term Effects of a Mathematics Tablet Intervention for Low Performing Second Graders</t>
  </si>
  <si>
    <t>Chasing_Planets_MATH</t>
  </si>
  <si>
    <t>HRT</t>
  </si>
  <si>
    <t>Addition (0-999)</t>
  </si>
  <si>
    <t>Low Performing Second Graders with low achievement in math (criteria p. 5)</t>
  </si>
  <si>
    <t>18.8</t>
  </si>
  <si>
    <t>Chasing Planets</t>
  </si>
  <si>
    <t>Control conditions: passive control, reading (placebo). The placebo group practiced primarily reading and, to a lesser_x000D_
extent, motoric skills on tablet for 20 min each day during the_x000D_
intervention, p. 10</t>
  </si>
  <si>
    <t>Count amount</t>
  </si>
  <si>
    <t>Missing Term</t>
  </si>
  <si>
    <t>Subtraction (0-999)</t>
  </si>
  <si>
    <t>Chasing_Planets_MATH_WM</t>
  </si>
  <si>
    <t>15.4</t>
  </si>
  <si>
    <t>35028865</t>
  </si>
  <si>
    <t>Van de Rijt et al. (1998)</t>
  </si>
  <si>
    <t>Van de Rijt Bernadette A. M; Van Luit Johannes E. H;</t>
  </si>
  <si>
    <t>Effectiveness of the Additional Early Mathematics program for teaching children early mathematics</t>
  </si>
  <si>
    <t>Instructional Science</t>
  </si>
  <si>
    <t>Treatment_guiding instruction</t>
  </si>
  <si>
    <t>Early Mathematical Compentency Scale</t>
  </si>
  <si>
    <t>young poor arithmetic achievers, below criterium_x000D_
score performance of 45% correct on first Early Mathematical_x000D_
Competence Scale, p. 348</t>
  </si>
  <si>
    <t>Additional Early Mathematics (AEM) program</t>
  </si>
  <si>
    <t>The two control groups differed in the way mathematics was presented; either according to one of the common Dutch arithmetic methods at least twice a week (CWMgroup) or, according to a way of teaching arithmetic without any (structural) use of an arithmetic method by offering mathematical education based on textbooks information and materials like Montesorri and Cuisenaire. All children in each control group worked at least two times a week, half an hour each time, in mathematical tasks. The children in the experimental groups as well as the children in the control groups received instructions in small groups of four or five children, p. 350f</t>
  </si>
  <si>
    <t>Treatment_structuring instruction</t>
  </si>
  <si>
    <t>36364726</t>
  </si>
  <si>
    <t>Prediger &amp; Wessel (2018)</t>
  </si>
  <si>
    <t>Prediger Susanne ; Wessel Lena</t>
  </si>
  <si>
    <t>Brauchen mehrsprachige Jugendliche eine andere fach- und sprachintegrierte Förderung als einsprachige? Differentielle Analysen zur Wirksamkeit zweier Interventionen in Mathematik</t>
  </si>
  <si>
    <t>Zeitschrift für Erziehungswissenschaft</t>
  </si>
  <si>
    <t>Diskursive Sprachförderung</t>
  </si>
  <si>
    <t>fractions</t>
  </si>
  <si>
    <t>Low-performing students in mathematics</t>
  </si>
  <si>
    <t>55</t>
  </si>
  <si>
    <t>Researcher</t>
  </si>
  <si>
    <t>Lexikalische Sprachförderung</t>
  </si>
  <si>
    <t>62</t>
  </si>
  <si>
    <t>36531289</t>
  </si>
  <si>
    <t>Ryder et al. (2008)</t>
  </si>
  <si>
    <t>Ryder Janice F; Tunner William E; Greaney Keith T;</t>
  </si>
  <si>
    <t>Explicit instruction in phonemic awareness and phonemically based decoding skills as an intervention strategy for struggling readers in whole language classrooms</t>
  </si>
  <si>
    <t>New Zealand</t>
  </si>
  <si>
    <t>Reading and Writing</t>
  </si>
  <si>
    <t>treatment</t>
  </si>
  <si>
    <t>Burt Word Reading Test, New Zealand Revision</t>
  </si>
  <si>
    <t>Lowest scoring students on pre-test, who do not receive Reading Recovery or other assistance. Children with early reading difficulties in a whole language instructional environment, p. 349</t>
  </si>
  <si>
    <t>Control group continued to receive the standard whole language instruction and_x000D_
supplementary activities for struggling readers provided by their classroom teacher, p. 358. The observations and interviews_x000D_
revealed that for struggling readers (which included the children in the control_x000D_
group), all four teachers used a one-to-one, remedial procedure for teaching word_x000D_
identification strategies known as Pause, Prompt and Praise, p. 356</t>
  </si>
  <si>
    <t>Teacher aide</t>
  </si>
  <si>
    <t>Neale Analysis of Reading Ability, Revised</t>
  </si>
  <si>
    <t>accuracy</t>
  </si>
  <si>
    <t>Phonological Awareness Test</t>
  </si>
  <si>
    <t>phoneme blending</t>
  </si>
  <si>
    <t>phoneme deletion</t>
  </si>
  <si>
    <t>phoneme segmentation</t>
  </si>
  <si>
    <t>phoneme substitution</t>
  </si>
  <si>
    <t>39449611</t>
  </si>
  <si>
    <t>Schüler-Meyer et al. (2019)</t>
  </si>
  <si>
    <t>Schüler-Meyer Alexander ; Prediger Susanne ; Kuzu Taha ; Wessel Lena ; Redder Angelika</t>
  </si>
  <si>
    <t>Is Formal Language Proficiency in the Home Language Required to Profit from a Bilingual Teaching Intervention in Mathematics? A Mixed Methods Study on Fostering Multilingual Students’ Conceptual Understanding</t>
  </si>
  <si>
    <t>International Journal of Science and Mathematics Education</t>
  </si>
  <si>
    <t>Bilingual</t>
  </si>
  <si>
    <t>German/Turkish bilingual students with low math achievement</t>
  </si>
  <si>
    <t>Teacher students hired by researchers</t>
  </si>
  <si>
    <t>Monolingual</t>
  </si>
  <si>
    <t>25537890</t>
  </si>
  <si>
    <t>Vadasy &amp; Sanders (2011)</t>
  </si>
  <si>
    <t>Vadasy Patricia F; Sanders Elizabeth A;</t>
  </si>
  <si>
    <t>Efficacy of supplemental phonics-based instruction for low-skilled first graders: How language minority status and pretest characteristics moderate treatment response</t>
  </si>
  <si>
    <t>Scientific Studies of Reading</t>
  </si>
  <si>
    <t>Phonics-based_instruction_LM</t>
  </si>
  <si>
    <t>LM and non-LM first graders (LM=Language minority), performing in the lower half of their classroom group (p. 474).</t>
  </si>
  <si>
    <t>Phonics-based instruction</t>
  </si>
  <si>
    <t>Waitlisted, classroom instruction only, p. 474</t>
  </si>
  <si>
    <t>Paraeducators, district employees</t>
  </si>
  <si>
    <t>Woodcock Reading Mastery Test-Revised/Normative Update</t>
  </si>
  <si>
    <t>word reading</t>
  </si>
  <si>
    <t>Phonics-based_instruction_non-LM</t>
  </si>
  <si>
    <t>36959633</t>
  </si>
  <si>
    <t>Vadasy &amp; Sanders (2013)</t>
  </si>
  <si>
    <t>Two-year follow-up of a code-oriented intervention for lower-skilled first-graders: the influence of language status and word reading skills on third-grade literacy outcomes</t>
  </si>
  <si>
    <t>Reading &amp; Writing</t>
  </si>
  <si>
    <t>Gray Oral Reading Test IV</t>
  </si>
  <si>
    <t>Low performers at pre-test, divided into English learners (ELs) and non-ELs.</t>
  </si>
  <si>
    <t>Paraeducators</t>
  </si>
  <si>
    <t>36959634</t>
  </si>
  <si>
    <t>Cirino et al. (2009)</t>
  </si>
  <si>
    <t>Cirino Paul T; Vaughn Sharon ; Linan-Thompson Sylvia ; Cardenas-Hagan Elsa ; Fletcher Jack M; Francis David J;</t>
  </si>
  <si>
    <t>One-year follow-up outcomes of Spanish and English interventions for English language learners at risk for reading problems</t>
  </si>
  <si>
    <t>Treatment_English</t>
  </si>
  <si>
    <t>Oral Reading Fluency</t>
  </si>
  <si>
    <t>English Language Learners at Risk for Reading Problems</t>
  </si>
  <si>
    <t>Proactive Reading</t>
  </si>
  <si>
    <t>TAU - also the additional instruction (e.g. extra tutoring) usually provided by the school</t>
  </si>
  <si>
    <t>Tutors (hired by research team)</t>
  </si>
  <si>
    <t>Dynamic Indicators of Basic Early Literacy Skills Spanish</t>
  </si>
  <si>
    <t>Oral Reading Fluency Spanish</t>
  </si>
  <si>
    <t>Word Reading Efficiency</t>
  </si>
  <si>
    <t>Test of Word Reading Efficiency Spanish</t>
  </si>
  <si>
    <t>Word Reading Efficiency Spanish</t>
  </si>
  <si>
    <t>Woodcock Language Proficiency Battery</t>
  </si>
  <si>
    <t>Letter-Word Identification</t>
  </si>
  <si>
    <t>Oral Language Composite</t>
  </si>
  <si>
    <t>Woodcock Language Proficiency Battery Spanish</t>
  </si>
  <si>
    <t>Letter-Word Identification Spanish</t>
  </si>
  <si>
    <t>Oral Language Composite Spanish</t>
  </si>
  <si>
    <t>Passage Comprehension Spanish</t>
  </si>
  <si>
    <t>Word Attack Spanish</t>
  </si>
  <si>
    <t>Treatment_Spanish</t>
  </si>
  <si>
    <t>Lectura Proactiva</t>
  </si>
  <si>
    <t>37063331</t>
  </si>
  <si>
    <t>Vaughn et al (2008)</t>
  </si>
  <si>
    <t>Vaughn S ; Cirino P ; Tolar T ; Fletcher J M; Cardenas-Hagen E ; Carlson C D; Francis D J</t>
  </si>
  <si>
    <t>Long-term follow-up of Spanish and English interventions for first-grade English language learners at risk for reading problems</t>
  </si>
  <si>
    <t>oral reading fluency</t>
  </si>
  <si>
    <t>English language learners at risk of reading problems</t>
  </si>
  <si>
    <t>No information on instruction following the years after intervention. For the time during intervention, see coding for original studies if we end up using this coding.</t>
  </si>
  <si>
    <t>Tutors with undergraduate degree in the relevant area</t>
  </si>
  <si>
    <t>Test of Sentence Reading Efficiency</t>
  </si>
  <si>
    <t>sentence reading efficiency</t>
  </si>
  <si>
    <t>word reading efficiency</t>
  </si>
  <si>
    <t>letter-word identification</t>
  </si>
  <si>
    <t>listening comprehension</t>
  </si>
  <si>
    <t>picture vocabulary</t>
  </si>
  <si>
    <t>word attack</t>
  </si>
  <si>
    <t>25537898</t>
  </si>
  <si>
    <t>Vadasy &amp; Sanders (2010)</t>
  </si>
  <si>
    <t>Efficacy of Supplemental Phonics-Based Instruction for Low-Skilled Kindergarteners in the Context of Language Minority Status and Classroom Phonics Instruction</t>
  </si>
  <si>
    <t>Supplemental_phonics_LM</t>
  </si>
  <si>
    <t>Language minority and low-performing kindergarteners</t>
  </si>
  <si>
    <t>classroom instruction only, no tutoring (p. 786)</t>
  </si>
  <si>
    <t>Supplemental_phonics_non-LM</t>
  </si>
  <si>
    <t>37063330</t>
  </si>
  <si>
    <t>Vadasy &amp; Sanders (2012)</t>
  </si>
  <si>
    <t>Two-year follow-up of a kindergarten phonics intervention for English learners and native English speakers: contextualizing treatment impacts by classroom literacy instruction</t>
  </si>
  <si>
    <t>LM</t>
  </si>
  <si>
    <t>Gray Oral Reading Test</t>
  </si>
  <si>
    <t>classroom instruction only, no tutoring (p. 786 in the original study) / non-treatment control condition</t>
  </si>
  <si>
    <t>Wide Range Achievement Test</t>
  </si>
  <si>
    <t>Non-LM</t>
  </si>
  <si>
    <t>49774920</t>
  </si>
  <si>
    <t>Torgesen et al. (2006)</t>
  </si>
  <si>
    <t>Torgesen, J.; Myers, D.; Schirm, A; Stuart, E.; Vartivarian; S.; Mansfield, W.; Stancavage, F.; Durno, D.; Javorsky, R.; Haan, C.</t>
  </si>
  <si>
    <t>National assessment of Title I Interim report - Volume II: Closing the Reading Gap: First Year Findings from a Randomized Trial of Four Reading Interventions of Striving Readers</t>
  </si>
  <si>
    <t>Institute of Education Sciences report</t>
  </si>
  <si>
    <t>Corrective Reading_3rd grade</t>
  </si>
  <si>
    <t>Reading Comprehension (Passage Comprehension)</t>
  </si>
  <si>
    <t>"Children were defined as eligible if they were identified by their teachers as struggling readers and if they scored at or below the 30th percentile on a word-level reading test and at or above the 5th percentile on a vocabulary test." (p. 4)</t>
  </si>
  <si>
    <t>unclear</t>
  </si>
  <si>
    <t>standard score</t>
  </si>
  <si>
    <t>Corrective Reading</t>
  </si>
  <si>
    <t>"Students assigned to the control group were to receive the type and amount of intervention instruction they would have received from their schools in the absence of the study. [...] the amount of small-group and individualized instruction received by students in the control group was considerable; in fact, it approached the amount</t>
  </si>
  <si>
    <t>Accuracy and Fluency (Sight Word Efficiency)</t>
  </si>
  <si>
    <t>Phonemic Decoding (Phonemic Decoding Efficiency)</t>
  </si>
  <si>
    <t>Accuracy and Fluency (Word Identification)</t>
  </si>
  <si>
    <t>Phonemic Decoding (Word Attack)</t>
  </si>
  <si>
    <t>Corrective Reading_5th grade</t>
  </si>
  <si>
    <t>Failure Free Reading_3rd grade</t>
  </si>
  <si>
    <t>Failure Free Reading</t>
  </si>
  <si>
    <t>Failure Free Reading_5th grade</t>
  </si>
  <si>
    <t>Spell Read_3rd grade</t>
  </si>
  <si>
    <t>Spell Read</t>
  </si>
  <si>
    <t>Spell Read_5th grade</t>
  </si>
  <si>
    <t>Wilson Reading_3rd grade</t>
  </si>
  <si>
    <t>Wilson Reading</t>
  </si>
  <si>
    <t>Wilson Reading_5th grade</t>
  </si>
  <si>
    <t>25537866</t>
  </si>
  <si>
    <t>Torgesen et al. (2007)</t>
  </si>
  <si>
    <t>Torgesen Joseph ; Schirm Allen ; Castner Laura ; Vartivarian Sonya ; Mansfield Wendy ; Myers David ; Stancavage Fran ; Durno Donna ; Javorsky Rosanne ; Haan Cinthia ; Institute of Education Sciences (ED;</t>
  </si>
  <si>
    <t>National Assessment of Title I. Final Report. Volume II: Closing the Reading Gap--Findings from a Randomized Trial of Four Reading Interventions for Striving Readers. NCEE 2008-4013</t>
  </si>
  <si>
    <t>Struggling readers/ low performing</t>
  </si>
  <si>
    <t>Control: Business as usual</t>
  </si>
  <si>
    <t>Spell Read (PAT)</t>
  </si>
  <si>
    <t>Same_test</t>
  </si>
  <si>
    <t>Yes</t>
  </si>
  <si>
    <t>Schanzenbach (2007)</t>
  </si>
  <si>
    <t>What Have Researchers Learned from Project STAR?</t>
  </si>
  <si>
    <t>Brookings Papers on Education Policy</t>
  </si>
  <si>
    <t>Class size reduction</t>
  </si>
  <si>
    <t xml:space="preserve">Stanford Achievement Test </t>
  </si>
  <si>
    <t>Comprehensive Tests of Basic Skills (CTBS)</t>
  </si>
  <si>
    <t>composite reading and math</t>
  </si>
  <si>
    <t>Class</t>
  </si>
  <si>
    <t>Comment</t>
  </si>
  <si>
    <t>Goodson et al. (2012)</t>
  </si>
  <si>
    <t>Goodson Barbara ; Wolf Anne ; Bell Steve ; Turner Herb ; Finney Pamela B</t>
  </si>
  <si>
    <t>Effectiveness of a Program to Accelerate Vocabulary Development in Kindergarten (VOCAB): First Grade Follow-Up Impact Report and Exploratory Analyses of Kindergarten Impacts</t>
  </si>
  <si>
    <t>K_PAVE</t>
  </si>
  <si>
    <t>expressive vocabulary</t>
  </si>
  <si>
    <t>Kindergarten PAVEd for Success (K-PAVE)</t>
  </si>
  <si>
    <t>High poverty and low achievement students</t>
  </si>
  <si>
    <t>Expressive Vocabulary Test–2</t>
  </si>
  <si>
    <t>Kaufman Test of Educational Achievement–II</t>
  </si>
  <si>
    <t>Woodcock-Johnson III</t>
  </si>
  <si>
    <t>PreTestSD_C</t>
  </si>
  <si>
    <t>PreTestMean_C</t>
  </si>
  <si>
    <t>PreTestSD_T</t>
  </si>
  <si>
    <t>PreTestMean_T</t>
  </si>
  <si>
    <t>Schanzenbach, D.</t>
  </si>
  <si>
    <t>Differential_blinding</t>
  </si>
  <si>
    <t>General student population</t>
  </si>
  <si>
    <t>Similar_test</t>
  </si>
  <si>
    <t>PostFU_anchor</t>
  </si>
  <si>
    <t>Raw_score_T</t>
  </si>
  <si>
    <t>Raw_score_C</t>
  </si>
  <si>
    <t>Norm_score_T_pre</t>
  </si>
  <si>
    <t>Norm_score_C_pre</t>
  </si>
  <si>
    <t>Norm_score_T</t>
  </si>
  <si>
    <t>Norm_score_C</t>
  </si>
  <si>
    <t>Norm_mean</t>
  </si>
  <si>
    <t>Differential_imbalance</t>
  </si>
  <si>
    <t>Norm_SD</t>
  </si>
  <si>
    <t>Useful_comp</t>
  </si>
  <si>
    <t>Issue with differential imbalance</t>
  </si>
  <si>
    <t>1&amp;2</t>
  </si>
  <si>
    <t>3&amp;4</t>
  </si>
  <si>
    <t>Treatment_consistent</t>
  </si>
  <si>
    <t>phonics-based_instruction_EL</t>
  </si>
  <si>
    <t>phonics-based_instruction_non_EL</t>
  </si>
  <si>
    <t>4&amp;5</t>
  </si>
  <si>
    <t>8&amp;10&amp;11</t>
  </si>
  <si>
    <t>No pre-test corresponding to this test reported</t>
  </si>
  <si>
    <t>Pre-test sample different from post</t>
  </si>
  <si>
    <t>No pre-tests reported for this sample</t>
  </si>
  <si>
    <t>Pre-test means not reported for follow-up sample</t>
  </si>
  <si>
    <t>Pre-test means reported but no standard deviations, have not coded the means</t>
  </si>
  <si>
    <t>Attrition but no information about the FU sample at pre-test</t>
  </si>
  <si>
    <t>For this test, we have no FU-post comparison</t>
  </si>
  <si>
    <t>No pre-test means for the correct sample</t>
  </si>
  <si>
    <t>No pre-test and the sample is different across the measurement occasions.</t>
  </si>
  <si>
    <t>Project STAR</t>
  </si>
  <si>
    <t>No. There is attrition, but the pre-test is only presented for one sample.</t>
  </si>
  <si>
    <t>No. There is attrition, but scores are only reported for one group at pre-test.</t>
  </si>
  <si>
    <t>Percentile score</t>
  </si>
  <si>
    <t>No. Some attrition from post to follow-up, but no separated pre-tests.</t>
  </si>
  <si>
    <t>No. There is more students tested at follow-up, but pre-test only reported for one group which doesn't correspond to either one tested at post-test or follow-up test. Not available for both post- and follow-up though.</t>
  </si>
  <si>
    <t>In R.</t>
  </si>
  <si>
    <t>No. There is attrition but pre-test only shown for one group.</t>
  </si>
  <si>
    <t>No. Differential attrition, but pre-tests are not separately reported.</t>
  </si>
  <si>
    <t>No. Attrition is unclear and not reported by follow-up sample.</t>
  </si>
  <si>
    <t>Reading age</t>
  </si>
  <si>
    <t>No. There is differential attrition,  but pre-tests are not reported for the different samples at post and follow-up.</t>
  </si>
  <si>
    <t>No. Some attrition from post to follow-up, but pre-test only shown for one group.</t>
  </si>
  <si>
    <t>No. There is attrition, but scores are imputed at post and follow-up.</t>
  </si>
  <si>
    <t>Reading age: 9,333 T; 9,4167 C</t>
  </si>
  <si>
    <t>No. There is attrition,  but pre-test means are not reported for the follow-up sample.</t>
  </si>
  <si>
    <t>Pre-test unclear norm, probably 100 for post-test</t>
  </si>
  <si>
    <t>Pre-test unclear norm, post-test probably 15</t>
  </si>
  <si>
    <t>NormalComp</t>
  </si>
  <si>
    <t>Norm_mean_pre</t>
  </si>
  <si>
    <t>Norm_SD_pre</t>
  </si>
  <si>
    <t>High achievers</t>
  </si>
  <si>
    <t>Typically achieving students</t>
  </si>
  <si>
    <t>Not-at-risk control</t>
  </si>
  <si>
    <t>Adjusted means</t>
  </si>
  <si>
    <t>Raw_adjusted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</si>
</sst>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F549"/>
  <sheetViews>
    <sheetView tabSelected="1" zoomScaleNormal="100" workbookViewId="0">
      <pane xSplit="3" ySplit="1" topLeftCell="CL534" activePane="bottomRight" state="frozen"/>
      <selection pane="topRight" activeCell="D1" sqref="D1"/>
      <selection pane="bottomLeft" activeCell="A2" sqref="A2"/>
      <selection pane="bottomRight" activeCell="CR550" sqref="CR550"/>
    </sheetView>
  </sheetViews>
  <sheetFormatPr defaultRowHeight="14.5" x14ac:dyDescent="0.35"/>
  <cols>
    <col min="1" max="1" width="8.81640625" style="5" bestFit="1" customWidth="1"/>
    <col min="2" max="2" width="9.54296875" bestFit="1" customWidth="1"/>
    <col min="3" max="3" width="23.453125" bestFit="1" customWidth="1"/>
    <col min="4" max="5" width="8.7265625" customWidth="1"/>
    <col min="6" max="6" width="5.1796875" customWidth="1"/>
    <col min="7" max="7" width="11.54296875" customWidth="1"/>
    <col min="8" max="8" width="8.6328125" customWidth="1"/>
    <col min="9" max="9" width="59.36328125" customWidth="1"/>
    <col min="10" max="10" width="15.6328125" customWidth="1"/>
    <col min="11" max="12" width="45.90625" customWidth="1"/>
    <col min="13" max="13" width="10.36328125" customWidth="1"/>
    <col min="14" max="14" width="26.7265625" customWidth="1"/>
    <col min="15" max="15" width="25.54296875" customWidth="1"/>
    <col min="16" max="16" width="24.90625" customWidth="1"/>
    <col min="17" max="17" width="22.26953125" customWidth="1"/>
    <col min="18" max="18" width="8.81640625" customWidth="1"/>
    <col min="19" max="19" width="9.54296875" customWidth="1"/>
    <col min="20" max="20" width="11.81640625" customWidth="1"/>
    <col min="21" max="21" width="25.54296875" customWidth="1"/>
    <col min="22" max="22" width="20.08984375" customWidth="1"/>
    <col min="23" max="23" width="17.453125" customWidth="1"/>
    <col min="24" max="24" width="17.54296875" customWidth="1"/>
    <col min="25" max="25" width="14.81640625" customWidth="1"/>
    <col min="26" max="26" width="19.1796875" customWidth="1"/>
    <col min="27" max="27" width="16.453125" customWidth="1"/>
    <col min="28" max="28" width="16.54296875" customWidth="1"/>
    <col min="29" max="29" width="13.90625" customWidth="1"/>
    <col min="30" max="30" width="17.6328125" customWidth="1"/>
    <col min="31" max="31" width="11.81640625" customWidth="1"/>
    <col min="32" max="32" width="13.26953125" customWidth="1"/>
    <col min="33" max="33" width="7.26953125" customWidth="1"/>
    <col min="34" max="34" width="8.90625" customWidth="1"/>
    <col min="35" max="35" width="9.1796875" customWidth="1"/>
    <col min="36" max="36" width="8.54296875" customWidth="1"/>
    <col min="37" max="37" width="7.7265625" customWidth="1"/>
    <col min="38" max="38" width="4.08984375" customWidth="1"/>
    <col min="39" max="39" width="12.453125" customWidth="1"/>
    <col min="40" max="41" width="11.81640625" customWidth="1"/>
    <col min="42" max="42" width="14.6328125" customWidth="1"/>
    <col min="43" max="43" width="13.7265625" customWidth="1"/>
    <col min="44" max="44" width="11.81640625" customWidth="1"/>
    <col min="45" max="45" width="12.36328125" customWidth="1"/>
    <col min="46" max="46" width="9.26953125" customWidth="1"/>
    <col min="47" max="47" width="9.7265625" customWidth="1"/>
    <col min="48" max="48" width="9.1796875" customWidth="1"/>
    <col min="49" max="50" width="11.81640625" customWidth="1"/>
    <col min="51" max="51" width="7.08984375" customWidth="1"/>
    <col min="52" max="53" width="11.81640625" customWidth="1"/>
    <col min="54" max="54" width="8" customWidth="1"/>
    <col min="55" max="55" width="18.54296875" customWidth="1"/>
    <col min="56" max="56" width="15" customWidth="1"/>
    <col min="57" max="57" width="38.81640625" customWidth="1"/>
    <col min="58" max="58" width="10" customWidth="1"/>
    <col min="59" max="59" width="17.90625" customWidth="1"/>
    <col min="60" max="60" width="9.26953125" customWidth="1"/>
    <col min="61" max="61" width="10.08984375" customWidth="1"/>
    <col min="62" max="62" width="13.453125" customWidth="1"/>
    <col min="63" max="63" width="12.36328125" customWidth="1"/>
    <col min="64" max="64" width="18.453125" customWidth="1"/>
    <col min="65" max="66" width="8.08984375" customWidth="1"/>
    <col min="67" max="68" width="9.08984375" customWidth="1"/>
    <col min="69" max="69" width="13.90625" customWidth="1"/>
    <col min="70" max="70" width="5.36328125" customWidth="1"/>
    <col min="71" max="71" width="14.1796875" customWidth="1"/>
    <col min="72" max="72" width="8.54296875" customWidth="1"/>
    <col min="73" max="73" width="7.08984375" customWidth="1"/>
    <col min="74" max="74" width="15.1796875" customWidth="1"/>
    <col min="75" max="75" width="14.453125" customWidth="1"/>
    <col min="76" max="76" width="10.1796875" customWidth="1"/>
    <col min="77" max="77" width="17.54296875" customWidth="1"/>
    <col min="78" max="78" width="8.453125" customWidth="1"/>
    <col min="79" max="79" width="9.1796875" customWidth="1"/>
    <col min="80" max="80" width="13.36328125" customWidth="1"/>
    <col min="81" max="81" width="13.453125" customWidth="1"/>
    <col min="82" max="82" width="10.1796875" customWidth="1"/>
    <col min="83" max="83" width="14.7265625" customWidth="1"/>
    <col min="84" max="84" width="16.26953125" customWidth="1"/>
    <col min="85" max="85" width="12.7265625" customWidth="1"/>
    <col min="86" max="86" width="15.1796875" customWidth="1"/>
    <col min="87" max="87" width="7.36328125" customWidth="1"/>
    <col min="88" max="88" width="9.81640625" customWidth="1"/>
    <col min="89" max="89" width="46.36328125" customWidth="1"/>
    <col min="90" max="90" width="10.81640625" customWidth="1"/>
    <col min="91" max="91" width="7.81640625" customWidth="1"/>
    <col min="92" max="92" width="11.81640625" customWidth="1"/>
    <col min="93" max="93" width="15.90625" customWidth="1"/>
    <col min="94" max="94" width="32.08984375" customWidth="1"/>
    <col min="95" max="95" width="13.26953125" customWidth="1"/>
    <col min="96" max="96" width="11.08984375" customWidth="1"/>
    <col min="97" max="97" width="13.90625" customWidth="1"/>
    <col min="98" max="98" width="19.08984375" customWidth="1"/>
    <col min="99" max="99" width="21.1796875" customWidth="1"/>
    <col min="100" max="100" width="7.453125" customWidth="1"/>
    <col min="101" max="101" width="18.90625" customWidth="1"/>
    <col min="102" max="102" width="9" customWidth="1"/>
    <col min="103" max="103" width="10.08984375" customWidth="1"/>
    <col min="104" max="104" width="7.90625" customWidth="1"/>
    <col min="105" max="105" width="12.1796875" customWidth="1"/>
    <col min="106" max="106" width="11.54296875" customWidth="1"/>
    <col min="107" max="107" width="6.6328125" customWidth="1"/>
    <col min="108" max="108" width="12.6328125" customWidth="1"/>
    <col min="109" max="109" width="8.90625" customWidth="1"/>
    <col min="110" max="110" width="8.54296875" customWidth="1"/>
    <col min="111" max="111" width="6.6328125" customWidth="1"/>
    <col min="112" max="112" width="17" customWidth="1"/>
    <col min="113" max="113" width="15.6328125" customWidth="1"/>
    <col min="114" max="114" width="18.08984375" customWidth="1"/>
    <col min="115" max="115" width="13.6328125" customWidth="1"/>
    <col min="116" max="116" width="10.7265625" customWidth="1"/>
    <col min="117" max="117" width="9.6328125" customWidth="1"/>
    <col min="118" max="120" width="16.36328125" customWidth="1"/>
    <col min="121" max="121" width="17.26953125" customWidth="1"/>
    <col min="122" max="122" width="17.1796875" customWidth="1"/>
    <col min="123" max="124" width="13.453125" customWidth="1"/>
    <col min="125" max="126" width="19.08984375" bestFit="1" customWidth="1"/>
    <col min="127" max="129" width="19.08984375" customWidth="1"/>
    <col min="130" max="130" width="20" customWidth="1"/>
    <col min="131" max="131" width="25.54296875" customWidth="1"/>
    <col min="132" max="132" width="24.36328125" customWidth="1"/>
    <col min="133" max="133" width="21.453125" customWidth="1"/>
    <col min="134" max="134" width="29.36328125" customWidth="1"/>
    <col min="135" max="135" width="21.54296875" customWidth="1"/>
    <col min="136" max="136" width="15.81640625" customWidth="1"/>
  </cols>
  <sheetData>
    <row r="1" spans="1:136" s="1" customFormat="1" x14ac:dyDescent="0.35">
      <c r="A1" s="4" t="s">
        <v>0</v>
      </c>
      <c r="B1" s="1" t="s">
        <v>1</v>
      </c>
      <c r="C1" s="1" t="s">
        <v>2</v>
      </c>
      <c r="D1" s="1" t="s">
        <v>3</v>
      </c>
      <c r="E1" s="1" t="s">
        <v>4</v>
      </c>
      <c r="F1" s="1" t="s">
        <v>5</v>
      </c>
      <c r="G1" s="1" t="s">
        <v>6</v>
      </c>
      <c r="H1" s="1" t="s">
        <v>7</v>
      </c>
      <c r="I1" s="1" t="s">
        <v>8</v>
      </c>
      <c r="J1" s="1" t="s">
        <v>9</v>
      </c>
      <c r="K1" s="1" t="s">
        <v>10</v>
      </c>
      <c r="L1" s="1" t="s">
        <v>715</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698</v>
      </c>
      <c r="DK1" s="1" t="s">
        <v>701</v>
      </c>
      <c r="DL1" s="1" t="s">
        <v>700</v>
      </c>
      <c r="DM1" s="1" t="s">
        <v>672</v>
      </c>
      <c r="DN1" s="1" t="s">
        <v>702</v>
      </c>
      <c r="DO1" s="1" t="s">
        <v>703</v>
      </c>
      <c r="DP1" s="1" t="s">
        <v>754</v>
      </c>
      <c r="DQ1" s="1" t="s">
        <v>704</v>
      </c>
      <c r="DR1" s="1" t="s">
        <v>705</v>
      </c>
      <c r="DS1" s="1" t="s">
        <v>706</v>
      </c>
      <c r="DT1" s="1" t="s">
        <v>707</v>
      </c>
      <c r="DU1" s="1" t="s">
        <v>708</v>
      </c>
      <c r="DV1" s="1" t="s">
        <v>710</v>
      </c>
      <c r="DW1" s="1" t="s">
        <v>747</v>
      </c>
      <c r="DX1" s="1" t="s">
        <v>748</v>
      </c>
      <c r="DY1" s="1" t="s">
        <v>749</v>
      </c>
      <c r="DZ1" s="1" t="s">
        <v>709</v>
      </c>
      <c r="EA1" s="1" t="s">
        <v>711</v>
      </c>
      <c r="EB1" s="1" t="s">
        <v>696</v>
      </c>
      <c r="EC1" s="1" t="s">
        <v>694</v>
      </c>
      <c r="ED1" s="1" t="s">
        <v>695</v>
      </c>
      <c r="EE1" s="1" t="s">
        <v>693</v>
      </c>
      <c r="EF1" s="1" t="s">
        <v>682</v>
      </c>
    </row>
    <row r="2" spans="1:136" x14ac:dyDescent="0.35">
      <c r="A2" s="5">
        <v>30740634</v>
      </c>
      <c r="B2" t="s">
        <v>113</v>
      </c>
      <c r="C2" t="s">
        <v>114</v>
      </c>
      <c r="D2" t="s">
        <v>115</v>
      </c>
      <c r="E2" t="s">
        <v>116</v>
      </c>
      <c r="F2">
        <v>2004</v>
      </c>
      <c r="G2" t="s">
        <v>117</v>
      </c>
      <c r="H2" t="s">
        <v>118</v>
      </c>
      <c r="I2" t="s">
        <v>119</v>
      </c>
      <c r="J2">
        <v>1</v>
      </c>
      <c r="K2" t="s">
        <v>120</v>
      </c>
      <c r="L2" t="s">
        <v>120</v>
      </c>
      <c r="M2">
        <v>0</v>
      </c>
      <c r="N2" s="3" t="s">
        <v>122</v>
      </c>
      <c r="O2" s="3" t="s">
        <v>123</v>
      </c>
      <c r="P2" s="3" t="s">
        <v>124</v>
      </c>
      <c r="Q2" s="3" t="s">
        <v>125</v>
      </c>
      <c r="R2" s="3">
        <v>0</v>
      </c>
      <c r="S2" s="3">
        <v>69</v>
      </c>
      <c r="T2" s="3">
        <v>1</v>
      </c>
      <c r="U2" s="3" t="s">
        <v>126</v>
      </c>
      <c r="V2" s="3">
        <v>88.07</v>
      </c>
      <c r="W2" s="3">
        <v>80.040000000000006</v>
      </c>
      <c r="X2" s="3">
        <v>13</v>
      </c>
      <c r="Y2" s="3">
        <v>10.83</v>
      </c>
      <c r="Z2" s="3">
        <v>77.430000000000007</v>
      </c>
      <c r="AA2" s="3">
        <v>78.91</v>
      </c>
      <c r="AB2" s="3">
        <v>6.3</v>
      </c>
      <c r="AC2" s="3">
        <v>6.81</v>
      </c>
      <c r="AD2" s="3" t="s">
        <v>127</v>
      </c>
      <c r="AE2" s="3"/>
      <c r="AF2" s="3"/>
      <c r="AG2" s="3">
        <v>0</v>
      </c>
      <c r="AH2" s="3">
        <v>0</v>
      </c>
      <c r="AI2" s="3">
        <v>0</v>
      </c>
      <c r="AJ2" s="3">
        <v>1</v>
      </c>
      <c r="AK2" s="3"/>
      <c r="AL2" s="3">
        <v>0</v>
      </c>
      <c r="AM2" s="3">
        <v>0.71191011235955048</v>
      </c>
      <c r="AN2" s="3">
        <v>0.248896779400058</v>
      </c>
      <c r="AO2" s="3">
        <v>6.1949606795721153E-2</v>
      </c>
      <c r="AP2" s="3">
        <v>12.04466556848784</v>
      </c>
      <c r="AQ2" s="3">
        <v>6.5409149709132004</v>
      </c>
      <c r="AR2" s="3">
        <v>12.04466556848784</v>
      </c>
      <c r="AS2" s="3"/>
      <c r="AT2" s="3">
        <v>11</v>
      </c>
      <c r="AU2" s="3">
        <v>4</v>
      </c>
      <c r="AV2" s="3">
        <v>1</v>
      </c>
      <c r="AW2" s="3">
        <v>37</v>
      </c>
      <c r="AX2" s="3">
        <v>32</v>
      </c>
      <c r="AY2" s="3">
        <v>69</v>
      </c>
      <c r="AZ2" s="3">
        <v>40.54</v>
      </c>
      <c r="BA2" s="3">
        <v>2.5</v>
      </c>
      <c r="BB2" s="3">
        <v>24</v>
      </c>
      <c r="BC2" s="3" t="s">
        <v>128</v>
      </c>
      <c r="BD2" s="3"/>
      <c r="BE2" s="3" t="s">
        <v>129</v>
      </c>
      <c r="BF2" s="3">
        <v>0</v>
      </c>
      <c r="BG2" s="3">
        <v>1</v>
      </c>
      <c r="BH2" s="3">
        <v>0</v>
      </c>
      <c r="BI2" s="3">
        <v>0</v>
      </c>
      <c r="BJ2" s="3">
        <v>0</v>
      </c>
      <c r="BK2" s="3">
        <v>0</v>
      </c>
      <c r="BL2" s="3">
        <v>0</v>
      </c>
      <c r="BM2" s="3">
        <v>1</v>
      </c>
      <c r="BN2" s="3">
        <v>1</v>
      </c>
      <c r="BO2" s="3">
        <v>0</v>
      </c>
      <c r="BP2" s="3">
        <v>0</v>
      </c>
      <c r="BQ2" s="3">
        <v>0</v>
      </c>
      <c r="BR2" s="3">
        <v>0</v>
      </c>
      <c r="BS2" s="3">
        <v>1</v>
      </c>
      <c r="BT2" s="3">
        <v>1</v>
      </c>
      <c r="BU2" s="3">
        <v>1</v>
      </c>
      <c r="BV2" s="3">
        <v>1</v>
      </c>
      <c r="BW2" s="3">
        <v>1</v>
      </c>
      <c r="BX2" s="3">
        <v>0</v>
      </c>
      <c r="BY2" s="3">
        <v>0</v>
      </c>
      <c r="BZ2" s="3">
        <v>0</v>
      </c>
      <c r="CA2" s="3">
        <v>0</v>
      </c>
      <c r="CB2" s="3">
        <v>0</v>
      </c>
      <c r="CC2" s="3">
        <v>0</v>
      </c>
      <c r="CD2" s="3">
        <v>0</v>
      </c>
      <c r="CE2" s="3">
        <v>0</v>
      </c>
      <c r="CF2" s="3">
        <v>0</v>
      </c>
      <c r="CG2" s="3">
        <v>0</v>
      </c>
      <c r="CH2" s="3">
        <v>0</v>
      </c>
      <c r="CI2" s="3">
        <v>0</v>
      </c>
      <c r="CJ2" s="3">
        <v>0</v>
      </c>
      <c r="CK2" s="3" t="s">
        <v>130</v>
      </c>
      <c r="CL2" s="3">
        <v>35.555555200000001</v>
      </c>
      <c r="CM2" s="3">
        <v>126</v>
      </c>
      <c r="CN2" s="3">
        <v>4.17</v>
      </c>
      <c r="CO2" s="3">
        <v>0</v>
      </c>
      <c r="CP2" s="3" t="s">
        <v>131</v>
      </c>
      <c r="CQ2" s="3" t="s">
        <v>121</v>
      </c>
      <c r="CR2" s="3">
        <v>1</v>
      </c>
      <c r="CS2" s="3" t="s">
        <v>132</v>
      </c>
      <c r="CT2" s="3" t="s">
        <v>133</v>
      </c>
      <c r="CU2" s="3" t="s">
        <v>133</v>
      </c>
      <c r="CV2" s="3" t="s">
        <v>134</v>
      </c>
      <c r="CW2" s="3" t="s">
        <v>134</v>
      </c>
      <c r="CX2" s="3">
        <v>1</v>
      </c>
      <c r="CY2" s="3" t="s">
        <v>135</v>
      </c>
      <c r="CZ2" s="3" t="s">
        <v>136</v>
      </c>
      <c r="DA2" s="3" t="s">
        <v>137</v>
      </c>
      <c r="DB2" s="3"/>
      <c r="DC2" s="3">
        <v>1</v>
      </c>
      <c r="DD2" s="3">
        <v>0</v>
      </c>
      <c r="DE2" s="3">
        <v>120</v>
      </c>
      <c r="DF2" s="3">
        <v>0</v>
      </c>
      <c r="DG2" s="3">
        <v>1</v>
      </c>
      <c r="DH2" s="3">
        <v>0</v>
      </c>
      <c r="DI2" s="3">
        <v>0</v>
      </c>
      <c r="DJ2" s="3">
        <v>0</v>
      </c>
      <c r="DK2" s="3">
        <v>1</v>
      </c>
      <c r="DL2" s="3"/>
      <c r="DM2" s="3"/>
      <c r="DN2" s="3"/>
      <c r="DO2" s="3"/>
      <c r="DP2" s="3"/>
      <c r="DQ2" s="3">
        <v>77.430000000000007</v>
      </c>
      <c r="DR2" s="3">
        <v>78.91</v>
      </c>
      <c r="DS2" s="3">
        <v>88.07</v>
      </c>
      <c r="DT2" s="3">
        <v>80.040000000000006</v>
      </c>
      <c r="DU2" s="3">
        <v>100</v>
      </c>
      <c r="DV2" s="3">
        <v>15</v>
      </c>
      <c r="DW2" s="3"/>
      <c r="DX2" s="3"/>
      <c r="DY2" s="3"/>
      <c r="EA2" t="s">
        <v>673</v>
      </c>
      <c r="EB2">
        <v>77.430000000000007</v>
      </c>
      <c r="EC2">
        <v>78.91</v>
      </c>
      <c r="ED2">
        <v>6.3</v>
      </c>
      <c r="EE2">
        <v>6.81</v>
      </c>
    </row>
    <row r="3" spans="1:136" x14ac:dyDescent="0.35">
      <c r="A3" s="5" t="s">
        <v>112</v>
      </c>
      <c r="B3" t="s">
        <v>113</v>
      </c>
      <c r="C3" t="s">
        <v>114</v>
      </c>
      <c r="D3" t="s">
        <v>115</v>
      </c>
      <c r="E3" t="s">
        <v>116</v>
      </c>
      <c r="F3">
        <v>2004</v>
      </c>
      <c r="G3" t="s">
        <v>117</v>
      </c>
      <c r="H3" t="s">
        <v>118</v>
      </c>
      <c r="I3" t="s">
        <v>119</v>
      </c>
      <c r="J3">
        <v>1</v>
      </c>
      <c r="K3" t="s">
        <v>120</v>
      </c>
      <c r="L3" t="s">
        <v>120</v>
      </c>
      <c r="M3">
        <v>0</v>
      </c>
      <c r="N3" s="3" t="s">
        <v>122</v>
      </c>
      <c r="O3" s="3" t="s">
        <v>69</v>
      </c>
      <c r="P3" s="3" t="s">
        <v>124</v>
      </c>
      <c r="Q3" s="3" t="s">
        <v>125</v>
      </c>
      <c r="R3" s="3">
        <v>0</v>
      </c>
      <c r="S3" s="3">
        <v>69</v>
      </c>
      <c r="T3" s="3">
        <v>1</v>
      </c>
      <c r="U3" s="3" t="s">
        <v>126</v>
      </c>
      <c r="V3" s="3">
        <v>89.8</v>
      </c>
      <c r="W3" s="3">
        <v>83.67</v>
      </c>
      <c r="X3" s="3">
        <v>11.96</v>
      </c>
      <c r="Y3" s="3">
        <v>11.29</v>
      </c>
      <c r="Z3" s="3">
        <v>78.239999999999995</v>
      </c>
      <c r="AA3" s="3">
        <v>78.75</v>
      </c>
      <c r="AB3" s="3">
        <v>11.56</v>
      </c>
      <c r="AC3" s="3">
        <v>10</v>
      </c>
      <c r="AD3" s="3" t="s">
        <v>127</v>
      </c>
      <c r="AE3" s="3"/>
      <c r="AF3" s="3"/>
      <c r="AG3" s="3">
        <v>0</v>
      </c>
      <c r="AH3" s="3">
        <v>0</v>
      </c>
      <c r="AI3" s="3">
        <v>0</v>
      </c>
      <c r="AJ3" s="3">
        <v>1</v>
      </c>
      <c r="AK3" s="3"/>
      <c r="AL3" s="3">
        <v>0</v>
      </c>
      <c r="AM3" s="3">
        <v>0.54382022471910119</v>
      </c>
      <c r="AN3" s="3">
        <v>0.24580495045991929</v>
      </c>
      <c r="AO3" s="3">
        <v>6.0420073670603362E-2</v>
      </c>
      <c r="AP3" s="3">
        <v>11.654788715373609</v>
      </c>
      <c r="AQ3" s="3">
        <v>10.86608416471301</v>
      </c>
      <c r="AR3" s="3">
        <v>11.654788715373609</v>
      </c>
      <c r="AS3" s="3"/>
      <c r="AT3" s="3">
        <v>11</v>
      </c>
      <c r="AU3" s="3">
        <v>4</v>
      </c>
      <c r="AV3" s="3">
        <v>1</v>
      </c>
      <c r="AW3" s="3">
        <v>37</v>
      </c>
      <c r="AX3" s="3">
        <v>32</v>
      </c>
      <c r="AY3" s="3">
        <v>69</v>
      </c>
      <c r="AZ3" s="3">
        <v>40.54</v>
      </c>
      <c r="BA3" s="3">
        <v>2.5</v>
      </c>
      <c r="BB3" s="3">
        <v>24</v>
      </c>
      <c r="BC3" s="3" t="s">
        <v>128</v>
      </c>
      <c r="BD3" s="3"/>
      <c r="BE3" s="3" t="s">
        <v>129</v>
      </c>
      <c r="BF3" s="3">
        <v>0</v>
      </c>
      <c r="BG3" s="3">
        <v>1</v>
      </c>
      <c r="BH3" s="3">
        <v>0</v>
      </c>
      <c r="BI3" s="3">
        <v>0</v>
      </c>
      <c r="BJ3" s="3">
        <v>0</v>
      </c>
      <c r="BK3" s="3">
        <v>0</v>
      </c>
      <c r="BL3" s="3">
        <v>0</v>
      </c>
      <c r="BM3" s="3">
        <v>1</v>
      </c>
      <c r="BN3" s="3">
        <v>1</v>
      </c>
      <c r="BO3" s="3">
        <v>0</v>
      </c>
      <c r="BP3" s="3">
        <v>0</v>
      </c>
      <c r="BQ3" s="3">
        <v>0</v>
      </c>
      <c r="BR3" s="3">
        <v>0</v>
      </c>
      <c r="BS3" s="3">
        <v>1</v>
      </c>
      <c r="BT3" s="3">
        <v>1</v>
      </c>
      <c r="BU3" s="3">
        <v>1</v>
      </c>
      <c r="BV3" s="3">
        <v>1</v>
      </c>
      <c r="BW3" s="3">
        <v>1</v>
      </c>
      <c r="BX3" s="3">
        <v>0</v>
      </c>
      <c r="BY3" s="3">
        <v>0</v>
      </c>
      <c r="BZ3" s="3">
        <v>0</v>
      </c>
      <c r="CA3" s="3">
        <v>0</v>
      </c>
      <c r="CB3" s="3">
        <v>0</v>
      </c>
      <c r="CC3" s="3">
        <v>0</v>
      </c>
      <c r="CD3" s="3">
        <v>0</v>
      </c>
      <c r="CE3" s="3">
        <v>0</v>
      </c>
      <c r="CF3" s="3">
        <v>0</v>
      </c>
      <c r="CG3" s="3">
        <v>0</v>
      </c>
      <c r="CH3" s="3">
        <v>0</v>
      </c>
      <c r="CI3" s="3">
        <v>0</v>
      </c>
      <c r="CJ3" s="3">
        <v>0</v>
      </c>
      <c r="CK3" s="3" t="s">
        <v>130</v>
      </c>
      <c r="CL3" s="3">
        <v>35.555555200000001</v>
      </c>
      <c r="CM3" s="3">
        <v>126</v>
      </c>
      <c r="CN3" s="3">
        <v>4.17</v>
      </c>
      <c r="CO3" s="3">
        <v>0</v>
      </c>
      <c r="CP3" s="3" t="s">
        <v>131</v>
      </c>
      <c r="CQ3" s="3" t="s">
        <v>121</v>
      </c>
      <c r="CR3" s="3">
        <v>1</v>
      </c>
      <c r="CS3" s="3" t="s">
        <v>132</v>
      </c>
      <c r="CT3" s="3" t="s">
        <v>133</v>
      </c>
      <c r="CU3" s="3" t="s">
        <v>133</v>
      </c>
      <c r="CV3" s="3" t="s">
        <v>134</v>
      </c>
      <c r="CW3" s="3" t="s">
        <v>134</v>
      </c>
      <c r="CX3" s="3">
        <v>1</v>
      </c>
      <c r="CY3" s="3" t="s">
        <v>135</v>
      </c>
      <c r="CZ3" s="3" t="s">
        <v>136</v>
      </c>
      <c r="DA3" s="3" t="s">
        <v>137</v>
      </c>
      <c r="DB3" s="3"/>
      <c r="DC3" s="3">
        <v>1</v>
      </c>
      <c r="DD3" s="3">
        <v>0</v>
      </c>
      <c r="DE3" s="3">
        <v>120</v>
      </c>
      <c r="DF3" s="3">
        <v>0</v>
      </c>
      <c r="DG3" s="3">
        <v>1</v>
      </c>
      <c r="DH3" s="3">
        <v>0</v>
      </c>
      <c r="DI3" s="3">
        <v>0</v>
      </c>
      <c r="DJ3" s="3">
        <v>0</v>
      </c>
      <c r="DK3" s="3">
        <v>2</v>
      </c>
      <c r="DL3" s="3"/>
      <c r="DM3" s="3"/>
      <c r="DN3" s="3"/>
      <c r="DO3" s="3"/>
      <c r="DP3" s="3"/>
      <c r="DQ3" s="3">
        <v>78.239999999999995</v>
      </c>
      <c r="DR3" s="3">
        <v>78.75</v>
      </c>
      <c r="DS3" s="3">
        <v>89.8</v>
      </c>
      <c r="DT3" s="3">
        <v>83.67</v>
      </c>
      <c r="DU3" s="3">
        <v>100</v>
      </c>
      <c r="DV3" s="3">
        <v>15</v>
      </c>
      <c r="DW3" s="3"/>
      <c r="DX3" s="3"/>
      <c r="DY3" s="3"/>
      <c r="EA3" t="s">
        <v>673</v>
      </c>
      <c r="EB3">
        <v>78.239999999999995</v>
      </c>
      <c r="EC3">
        <v>78.75</v>
      </c>
      <c r="ED3">
        <v>11.56</v>
      </c>
      <c r="EE3">
        <v>10</v>
      </c>
    </row>
    <row r="4" spans="1:136" x14ac:dyDescent="0.35">
      <c r="A4" s="5" t="s">
        <v>112</v>
      </c>
      <c r="B4" t="s">
        <v>113</v>
      </c>
      <c r="C4" t="s">
        <v>114</v>
      </c>
      <c r="D4" t="s">
        <v>115</v>
      </c>
      <c r="E4" t="s">
        <v>116</v>
      </c>
      <c r="F4">
        <v>2004</v>
      </c>
      <c r="G4" t="s">
        <v>117</v>
      </c>
      <c r="H4" t="s">
        <v>118</v>
      </c>
      <c r="I4" t="s">
        <v>119</v>
      </c>
      <c r="J4">
        <v>1</v>
      </c>
      <c r="K4" t="s">
        <v>120</v>
      </c>
      <c r="L4" t="s">
        <v>120</v>
      </c>
      <c r="M4">
        <v>0</v>
      </c>
      <c r="N4" s="3" t="s">
        <v>122</v>
      </c>
      <c r="O4" s="3" t="s">
        <v>138</v>
      </c>
      <c r="P4" s="3" t="s">
        <v>124</v>
      </c>
      <c r="Q4" s="3" t="s">
        <v>125</v>
      </c>
      <c r="R4" s="3">
        <v>0</v>
      </c>
      <c r="S4" s="3">
        <v>69</v>
      </c>
      <c r="T4" s="3">
        <v>1</v>
      </c>
      <c r="U4" s="3" t="s">
        <v>126</v>
      </c>
      <c r="V4" s="3">
        <v>85.18</v>
      </c>
      <c r="W4" s="3">
        <v>77.48</v>
      </c>
      <c r="X4" s="3">
        <v>11.28</v>
      </c>
      <c r="Y4" s="3">
        <v>10.25</v>
      </c>
      <c r="Z4" s="3">
        <v>73.08</v>
      </c>
      <c r="AA4" s="3">
        <v>74.03</v>
      </c>
      <c r="AB4" s="3">
        <v>8.08</v>
      </c>
      <c r="AC4" s="3">
        <v>7.01</v>
      </c>
      <c r="AD4" s="3" t="s">
        <v>127</v>
      </c>
      <c r="AE4" s="3"/>
      <c r="AF4" s="3"/>
      <c r="AG4" s="3">
        <v>0</v>
      </c>
      <c r="AH4" s="3">
        <v>0</v>
      </c>
      <c r="AI4" s="3">
        <v>0</v>
      </c>
      <c r="AJ4" s="3">
        <v>1</v>
      </c>
      <c r="AK4" s="3"/>
      <c r="AL4" s="3">
        <v>0</v>
      </c>
      <c r="AM4" s="3">
        <v>0.77123595505617981</v>
      </c>
      <c r="AN4" s="3">
        <v>0.25017435410131128</v>
      </c>
      <c r="AO4" s="3">
        <v>6.2587207450008314E-2</v>
      </c>
      <c r="AP4" s="3">
        <v>10.815632619279549</v>
      </c>
      <c r="AQ4" s="3">
        <v>7.6036651609994639</v>
      </c>
      <c r="AR4" s="3">
        <v>10.815632619279549</v>
      </c>
      <c r="AS4" s="3"/>
      <c r="AT4" s="3">
        <v>11</v>
      </c>
      <c r="AU4" s="3">
        <v>4</v>
      </c>
      <c r="AV4" s="3">
        <v>1</v>
      </c>
      <c r="AW4" s="3">
        <v>37</v>
      </c>
      <c r="AX4" s="3">
        <v>32</v>
      </c>
      <c r="AY4" s="3">
        <v>69</v>
      </c>
      <c r="AZ4" s="3">
        <v>40.54</v>
      </c>
      <c r="BA4" s="3">
        <v>2.5</v>
      </c>
      <c r="BB4" s="3">
        <v>24</v>
      </c>
      <c r="BC4" s="3" t="s">
        <v>128</v>
      </c>
      <c r="BD4" s="3"/>
      <c r="BE4" s="3" t="s">
        <v>129</v>
      </c>
      <c r="BF4" s="3">
        <v>0</v>
      </c>
      <c r="BG4" s="3">
        <v>1</v>
      </c>
      <c r="BH4" s="3">
        <v>0</v>
      </c>
      <c r="BI4" s="3">
        <v>0</v>
      </c>
      <c r="BJ4" s="3">
        <v>0</v>
      </c>
      <c r="BK4" s="3">
        <v>0</v>
      </c>
      <c r="BL4" s="3">
        <v>0</v>
      </c>
      <c r="BM4" s="3">
        <v>1</v>
      </c>
      <c r="BN4" s="3">
        <v>1</v>
      </c>
      <c r="BO4" s="3">
        <v>0</v>
      </c>
      <c r="BP4" s="3">
        <v>0</v>
      </c>
      <c r="BQ4" s="3">
        <v>0</v>
      </c>
      <c r="BR4" s="3">
        <v>0</v>
      </c>
      <c r="BS4" s="3">
        <v>1</v>
      </c>
      <c r="BT4" s="3">
        <v>1</v>
      </c>
      <c r="BU4" s="3">
        <v>1</v>
      </c>
      <c r="BV4" s="3">
        <v>1</v>
      </c>
      <c r="BW4" s="3">
        <v>1</v>
      </c>
      <c r="BX4" s="3">
        <v>0</v>
      </c>
      <c r="BY4" s="3">
        <v>0</v>
      </c>
      <c r="BZ4" s="3">
        <v>0</v>
      </c>
      <c r="CA4" s="3">
        <v>0</v>
      </c>
      <c r="CB4" s="3">
        <v>0</v>
      </c>
      <c r="CC4" s="3">
        <v>0</v>
      </c>
      <c r="CD4" s="3">
        <v>0</v>
      </c>
      <c r="CE4" s="3">
        <v>0</v>
      </c>
      <c r="CF4" s="3">
        <v>0</v>
      </c>
      <c r="CG4" s="3">
        <v>0</v>
      </c>
      <c r="CH4" s="3">
        <v>0</v>
      </c>
      <c r="CI4" s="3">
        <v>0</v>
      </c>
      <c r="CJ4" s="3">
        <v>0</v>
      </c>
      <c r="CK4" s="3" t="s">
        <v>130</v>
      </c>
      <c r="CL4" s="3">
        <v>35.555555200000001</v>
      </c>
      <c r="CM4" s="3">
        <v>126</v>
      </c>
      <c r="CN4" s="3">
        <v>4.17</v>
      </c>
      <c r="CO4" s="3">
        <v>0</v>
      </c>
      <c r="CP4" s="3" t="s">
        <v>131</v>
      </c>
      <c r="CQ4" s="3" t="s">
        <v>121</v>
      </c>
      <c r="CR4" s="3">
        <v>1</v>
      </c>
      <c r="CS4" s="3" t="s">
        <v>132</v>
      </c>
      <c r="CT4" s="3" t="s">
        <v>133</v>
      </c>
      <c r="CU4" s="3" t="s">
        <v>133</v>
      </c>
      <c r="CV4" s="3" t="s">
        <v>134</v>
      </c>
      <c r="CW4" s="3" t="s">
        <v>134</v>
      </c>
      <c r="CX4" s="3">
        <v>1</v>
      </c>
      <c r="CY4" s="3" t="s">
        <v>135</v>
      </c>
      <c r="CZ4" s="3" t="s">
        <v>136</v>
      </c>
      <c r="DA4" s="3" t="s">
        <v>137</v>
      </c>
      <c r="DB4" s="3"/>
      <c r="DC4" s="3">
        <v>1</v>
      </c>
      <c r="DD4" s="3">
        <v>0</v>
      </c>
      <c r="DE4" s="3">
        <v>120</v>
      </c>
      <c r="DF4" s="3">
        <v>0</v>
      </c>
      <c r="DG4" s="3">
        <v>1</v>
      </c>
      <c r="DH4" s="3">
        <v>0</v>
      </c>
      <c r="DI4" s="3">
        <v>0</v>
      </c>
      <c r="DJ4" s="3">
        <v>0</v>
      </c>
      <c r="DK4" s="3">
        <v>3</v>
      </c>
      <c r="DL4" s="3"/>
      <c r="DM4" s="3"/>
      <c r="DN4" s="3"/>
      <c r="DO4" s="3"/>
      <c r="DP4" s="3"/>
      <c r="DQ4" s="3">
        <v>73.08</v>
      </c>
      <c r="DR4" s="3">
        <v>74.03</v>
      </c>
      <c r="DS4" s="3">
        <v>85.18</v>
      </c>
      <c r="DT4" s="3">
        <v>77.48</v>
      </c>
      <c r="DU4" s="3">
        <v>100</v>
      </c>
      <c r="DV4" s="3">
        <v>15</v>
      </c>
      <c r="DW4" s="3"/>
      <c r="DX4" s="3"/>
      <c r="DY4" s="3"/>
      <c r="EA4" t="s">
        <v>673</v>
      </c>
      <c r="EB4">
        <v>73.08</v>
      </c>
      <c r="EC4">
        <v>74.03</v>
      </c>
      <c r="ED4">
        <v>8.08</v>
      </c>
      <c r="EE4">
        <v>7.01</v>
      </c>
    </row>
    <row r="5" spans="1:136" x14ac:dyDescent="0.35">
      <c r="A5" s="5" t="s">
        <v>112</v>
      </c>
      <c r="B5" t="s">
        <v>113</v>
      </c>
      <c r="C5" t="s">
        <v>114</v>
      </c>
      <c r="D5" t="s">
        <v>115</v>
      </c>
      <c r="E5" t="s">
        <v>116</v>
      </c>
      <c r="F5">
        <v>2004</v>
      </c>
      <c r="G5" t="s">
        <v>117</v>
      </c>
      <c r="H5" t="s">
        <v>118</v>
      </c>
      <c r="I5" t="s">
        <v>119</v>
      </c>
      <c r="J5">
        <v>1</v>
      </c>
      <c r="K5" t="s">
        <v>120</v>
      </c>
      <c r="L5" t="s">
        <v>120</v>
      </c>
      <c r="M5">
        <v>0</v>
      </c>
      <c r="N5" s="3" t="s">
        <v>122</v>
      </c>
      <c r="O5" s="3" t="s">
        <v>139</v>
      </c>
      <c r="P5" s="3" t="s">
        <v>124</v>
      </c>
      <c r="Q5" s="3" t="s">
        <v>125</v>
      </c>
      <c r="R5" s="3">
        <v>0</v>
      </c>
      <c r="S5" s="3">
        <v>69</v>
      </c>
      <c r="T5" s="3">
        <v>1</v>
      </c>
      <c r="U5" s="3" t="s">
        <v>126</v>
      </c>
      <c r="V5" s="3">
        <v>84.6</v>
      </c>
      <c r="W5" s="3">
        <v>77.34</v>
      </c>
      <c r="X5" s="3">
        <v>8.8800000000000008</v>
      </c>
      <c r="Y5" s="3">
        <v>8.41</v>
      </c>
      <c r="Z5" s="3">
        <v>76.62</v>
      </c>
      <c r="AA5" s="3">
        <v>78.13</v>
      </c>
      <c r="AB5" s="3">
        <v>5.66</v>
      </c>
      <c r="AC5" s="3">
        <v>5.79</v>
      </c>
      <c r="AD5" s="3" t="s">
        <v>127</v>
      </c>
      <c r="AE5" s="3"/>
      <c r="AF5" s="3"/>
      <c r="AG5" s="3">
        <v>0</v>
      </c>
      <c r="AH5" s="3">
        <v>0</v>
      </c>
      <c r="AI5" s="3">
        <v>0</v>
      </c>
      <c r="AJ5" s="3">
        <v>1</v>
      </c>
      <c r="AK5" s="3"/>
      <c r="AL5" s="3">
        <v>0</v>
      </c>
      <c r="AM5" s="3">
        <v>0.94921348314606735</v>
      </c>
      <c r="AN5" s="3">
        <v>0.25457033944850621</v>
      </c>
      <c r="AO5" s="3">
        <v>6.4806057726927671E-2</v>
      </c>
      <c r="AP5" s="3">
        <v>8.6657065579936265</v>
      </c>
      <c r="AQ5" s="3">
        <v>5.7205164937463362</v>
      </c>
      <c r="AR5" s="3">
        <v>8.6657065579936265</v>
      </c>
      <c r="AS5" s="3"/>
      <c r="AT5" s="3">
        <v>11</v>
      </c>
      <c r="AU5" s="3">
        <v>4</v>
      </c>
      <c r="AV5" s="3">
        <v>1</v>
      </c>
      <c r="AW5" s="3">
        <v>37</v>
      </c>
      <c r="AX5" s="3">
        <v>32</v>
      </c>
      <c r="AY5" s="3">
        <v>69</v>
      </c>
      <c r="AZ5" s="3">
        <v>40.54</v>
      </c>
      <c r="BA5" s="3">
        <v>2.5</v>
      </c>
      <c r="BB5" s="3">
        <v>24</v>
      </c>
      <c r="BC5" s="3" t="s">
        <v>128</v>
      </c>
      <c r="BD5" s="3"/>
      <c r="BE5" s="3" t="s">
        <v>129</v>
      </c>
      <c r="BF5" s="3">
        <v>0</v>
      </c>
      <c r="BG5" s="3">
        <v>1</v>
      </c>
      <c r="BH5" s="3">
        <v>0</v>
      </c>
      <c r="BI5" s="3">
        <v>0</v>
      </c>
      <c r="BJ5" s="3">
        <v>0</v>
      </c>
      <c r="BK5" s="3">
        <v>0</v>
      </c>
      <c r="BL5" s="3">
        <v>0</v>
      </c>
      <c r="BM5" s="3">
        <v>1</v>
      </c>
      <c r="BN5" s="3">
        <v>1</v>
      </c>
      <c r="BO5" s="3">
        <v>0</v>
      </c>
      <c r="BP5" s="3">
        <v>0</v>
      </c>
      <c r="BQ5" s="3">
        <v>0</v>
      </c>
      <c r="BR5" s="3">
        <v>0</v>
      </c>
      <c r="BS5" s="3">
        <v>1</v>
      </c>
      <c r="BT5" s="3">
        <v>1</v>
      </c>
      <c r="BU5" s="3">
        <v>1</v>
      </c>
      <c r="BV5" s="3">
        <v>1</v>
      </c>
      <c r="BW5" s="3">
        <v>1</v>
      </c>
      <c r="BX5" s="3">
        <v>0</v>
      </c>
      <c r="BY5" s="3">
        <v>0</v>
      </c>
      <c r="BZ5" s="3">
        <v>0</v>
      </c>
      <c r="CA5" s="3">
        <v>0</v>
      </c>
      <c r="CB5" s="3">
        <v>0</v>
      </c>
      <c r="CC5" s="3">
        <v>0</v>
      </c>
      <c r="CD5" s="3">
        <v>0</v>
      </c>
      <c r="CE5" s="3">
        <v>0</v>
      </c>
      <c r="CF5" s="3">
        <v>0</v>
      </c>
      <c r="CG5" s="3">
        <v>0</v>
      </c>
      <c r="CH5" s="3">
        <v>0</v>
      </c>
      <c r="CI5" s="3">
        <v>0</v>
      </c>
      <c r="CJ5" s="3">
        <v>0</v>
      </c>
      <c r="CK5" s="3" t="s">
        <v>130</v>
      </c>
      <c r="CL5" s="3">
        <v>35.555555200000001</v>
      </c>
      <c r="CM5" s="3">
        <v>126</v>
      </c>
      <c r="CN5" s="3">
        <v>4.17</v>
      </c>
      <c r="CO5" s="3">
        <v>0</v>
      </c>
      <c r="CP5" s="3" t="s">
        <v>131</v>
      </c>
      <c r="CQ5" s="3" t="s">
        <v>121</v>
      </c>
      <c r="CR5" s="3">
        <v>1</v>
      </c>
      <c r="CS5" s="3" t="s">
        <v>132</v>
      </c>
      <c r="CT5" s="3" t="s">
        <v>133</v>
      </c>
      <c r="CU5" s="3" t="s">
        <v>133</v>
      </c>
      <c r="CV5" s="3" t="s">
        <v>134</v>
      </c>
      <c r="CW5" s="3" t="s">
        <v>134</v>
      </c>
      <c r="CX5" s="3">
        <v>1</v>
      </c>
      <c r="CY5" s="3" t="s">
        <v>135</v>
      </c>
      <c r="CZ5" s="3" t="s">
        <v>136</v>
      </c>
      <c r="DA5" s="3" t="s">
        <v>137</v>
      </c>
      <c r="DB5" s="3"/>
      <c r="DC5" s="3">
        <v>1</v>
      </c>
      <c r="DD5" s="3">
        <v>0</v>
      </c>
      <c r="DE5" s="3">
        <v>120</v>
      </c>
      <c r="DF5" s="3">
        <v>0</v>
      </c>
      <c r="DG5" s="3">
        <v>1</v>
      </c>
      <c r="DH5" s="3">
        <v>0</v>
      </c>
      <c r="DI5" s="3">
        <v>0</v>
      </c>
      <c r="DJ5" s="3">
        <v>0</v>
      </c>
      <c r="DK5" s="3">
        <v>4</v>
      </c>
      <c r="DL5" s="3"/>
      <c r="DM5" s="3"/>
      <c r="DN5" s="3"/>
      <c r="DO5" s="3"/>
      <c r="DP5" s="3"/>
      <c r="DQ5" s="3">
        <v>76.62</v>
      </c>
      <c r="DR5" s="3">
        <v>78.13</v>
      </c>
      <c r="DS5" s="3">
        <v>84.6</v>
      </c>
      <c r="DT5" s="3">
        <v>77.34</v>
      </c>
      <c r="DU5" s="3">
        <v>100</v>
      </c>
      <c r="DV5" s="3">
        <v>15</v>
      </c>
      <c r="DW5" s="3"/>
      <c r="DX5" s="3"/>
      <c r="DY5" s="3"/>
      <c r="EA5" t="s">
        <v>673</v>
      </c>
      <c r="EB5">
        <v>76.62</v>
      </c>
      <c r="EC5">
        <v>78.13</v>
      </c>
      <c r="ED5">
        <v>5.66</v>
      </c>
      <c r="EE5">
        <v>5.79</v>
      </c>
    </row>
    <row r="6" spans="1:136" x14ac:dyDescent="0.35">
      <c r="A6" s="5" t="s">
        <v>112</v>
      </c>
      <c r="B6" t="s">
        <v>113</v>
      </c>
      <c r="C6" t="s">
        <v>114</v>
      </c>
      <c r="D6" t="s">
        <v>115</v>
      </c>
      <c r="E6" t="s">
        <v>116</v>
      </c>
      <c r="F6">
        <v>2004</v>
      </c>
      <c r="G6" t="s">
        <v>117</v>
      </c>
      <c r="H6" t="s">
        <v>118</v>
      </c>
      <c r="I6" t="s">
        <v>119</v>
      </c>
      <c r="J6">
        <v>1</v>
      </c>
      <c r="K6" t="s">
        <v>120</v>
      </c>
      <c r="L6" t="s">
        <v>120</v>
      </c>
      <c r="M6">
        <v>0</v>
      </c>
      <c r="N6" t="s">
        <v>140</v>
      </c>
      <c r="O6" t="s">
        <v>141</v>
      </c>
      <c r="P6" t="s">
        <v>124</v>
      </c>
      <c r="Q6" t="s">
        <v>125</v>
      </c>
      <c r="R6">
        <v>0</v>
      </c>
      <c r="S6">
        <v>69</v>
      </c>
      <c r="T6">
        <v>1</v>
      </c>
      <c r="U6" t="s">
        <v>126</v>
      </c>
      <c r="V6">
        <v>92.03</v>
      </c>
      <c r="W6">
        <v>83.03</v>
      </c>
      <c r="X6">
        <v>8.48</v>
      </c>
      <c r="Y6">
        <v>9.57</v>
      </c>
      <c r="Z6">
        <v>82.08</v>
      </c>
      <c r="AA6">
        <v>81.44</v>
      </c>
      <c r="AB6">
        <v>6.52</v>
      </c>
      <c r="AC6">
        <v>6.95</v>
      </c>
      <c r="AD6" t="s">
        <v>127</v>
      </c>
      <c r="AG6">
        <v>0</v>
      </c>
      <c r="AH6">
        <v>0</v>
      </c>
      <c r="AI6">
        <v>0</v>
      </c>
      <c r="AJ6">
        <v>1</v>
      </c>
      <c r="AL6">
        <v>0</v>
      </c>
      <c r="AM6">
        <v>1.117303370786517</v>
      </c>
      <c r="AN6">
        <v>0.25946707579386469</v>
      </c>
      <c r="AO6">
        <v>6.7323163421019155E-2</v>
      </c>
      <c r="AP6">
        <v>9.0007514611654322</v>
      </c>
      <c r="AQ6">
        <v>6.7223750911171001</v>
      </c>
      <c r="AR6">
        <v>9.0007514611654322</v>
      </c>
      <c r="AT6">
        <v>11</v>
      </c>
      <c r="AU6">
        <v>4</v>
      </c>
      <c r="AV6">
        <v>1</v>
      </c>
      <c r="AW6">
        <v>37</v>
      </c>
      <c r="AX6">
        <v>32</v>
      </c>
      <c r="AY6">
        <v>69</v>
      </c>
      <c r="AZ6">
        <v>40.54</v>
      </c>
      <c r="BA6">
        <v>2.5</v>
      </c>
      <c r="BB6">
        <v>24</v>
      </c>
      <c r="BC6" t="s">
        <v>128</v>
      </c>
      <c r="BE6" t="s">
        <v>129</v>
      </c>
      <c r="BF6">
        <v>0</v>
      </c>
      <c r="BG6">
        <v>1</v>
      </c>
      <c r="BH6">
        <v>0</v>
      </c>
      <c r="BI6">
        <v>0</v>
      </c>
      <c r="BJ6">
        <v>0</v>
      </c>
      <c r="BK6">
        <v>0</v>
      </c>
      <c r="BL6">
        <v>0</v>
      </c>
      <c r="BM6">
        <v>1</v>
      </c>
      <c r="BN6">
        <v>1</v>
      </c>
      <c r="BO6">
        <v>0</v>
      </c>
      <c r="BP6">
        <v>0</v>
      </c>
      <c r="BQ6">
        <v>0</v>
      </c>
      <c r="BR6">
        <v>0</v>
      </c>
      <c r="BS6">
        <v>1</v>
      </c>
      <c r="BT6">
        <v>1</v>
      </c>
      <c r="BU6">
        <v>1</v>
      </c>
      <c r="BV6">
        <v>1</v>
      </c>
      <c r="BW6">
        <v>1</v>
      </c>
      <c r="BX6">
        <v>0</v>
      </c>
      <c r="BY6">
        <v>0</v>
      </c>
      <c r="BZ6">
        <v>0</v>
      </c>
      <c r="CA6">
        <v>0</v>
      </c>
      <c r="CB6">
        <v>0</v>
      </c>
      <c r="CC6">
        <v>0</v>
      </c>
      <c r="CD6">
        <v>0</v>
      </c>
      <c r="CE6">
        <v>0</v>
      </c>
      <c r="CF6">
        <v>0</v>
      </c>
      <c r="CG6">
        <v>0</v>
      </c>
      <c r="CH6">
        <v>0</v>
      </c>
      <c r="CI6">
        <v>0</v>
      </c>
      <c r="CJ6">
        <v>0</v>
      </c>
      <c r="CK6" t="s">
        <v>130</v>
      </c>
      <c r="CL6">
        <v>35.555555200000001</v>
      </c>
      <c r="CM6">
        <v>126</v>
      </c>
      <c r="CN6">
        <v>4.17</v>
      </c>
      <c r="CO6">
        <v>0</v>
      </c>
      <c r="CP6" t="s">
        <v>131</v>
      </c>
      <c r="CQ6" t="s">
        <v>121</v>
      </c>
      <c r="CR6">
        <v>1</v>
      </c>
      <c r="CS6" t="s">
        <v>132</v>
      </c>
      <c r="CT6" t="s">
        <v>133</v>
      </c>
      <c r="CU6" t="s">
        <v>133</v>
      </c>
      <c r="CV6" t="s">
        <v>134</v>
      </c>
      <c r="CW6" t="s">
        <v>134</v>
      </c>
      <c r="CX6">
        <v>1</v>
      </c>
      <c r="CY6" t="s">
        <v>135</v>
      </c>
      <c r="CZ6" t="s">
        <v>136</v>
      </c>
      <c r="DA6" t="s">
        <v>137</v>
      </c>
      <c r="DC6">
        <v>1</v>
      </c>
      <c r="DD6">
        <v>0</v>
      </c>
      <c r="DE6">
        <v>120</v>
      </c>
      <c r="DF6">
        <v>0</v>
      </c>
      <c r="DG6">
        <v>1</v>
      </c>
      <c r="DH6">
        <v>0</v>
      </c>
      <c r="DI6">
        <v>0</v>
      </c>
      <c r="DJ6">
        <v>0</v>
      </c>
      <c r="DK6">
        <v>5</v>
      </c>
      <c r="DQ6">
        <v>82.08</v>
      </c>
      <c r="DR6">
        <v>81.44</v>
      </c>
      <c r="DS6">
        <v>92.03</v>
      </c>
      <c r="DT6">
        <v>83.03</v>
      </c>
      <c r="DU6" s="3">
        <v>100</v>
      </c>
      <c r="DV6" s="3">
        <v>15</v>
      </c>
      <c r="DW6" s="3"/>
      <c r="DX6" s="3"/>
      <c r="DY6" s="3"/>
      <c r="EA6" t="s">
        <v>673</v>
      </c>
      <c r="EB6">
        <v>82.08</v>
      </c>
      <c r="EC6">
        <v>81.44</v>
      </c>
      <c r="ED6">
        <v>6.52</v>
      </c>
      <c r="EE6">
        <v>6.95</v>
      </c>
    </row>
    <row r="7" spans="1:136" x14ac:dyDescent="0.35">
      <c r="A7" s="5" t="s">
        <v>112</v>
      </c>
      <c r="B7" t="s">
        <v>113</v>
      </c>
      <c r="C7" t="s">
        <v>114</v>
      </c>
      <c r="D7" t="s">
        <v>115</v>
      </c>
      <c r="E7" t="s">
        <v>116</v>
      </c>
      <c r="F7">
        <v>2004</v>
      </c>
      <c r="G7" t="s">
        <v>117</v>
      </c>
      <c r="H7" t="s">
        <v>118</v>
      </c>
      <c r="I7" t="s">
        <v>119</v>
      </c>
      <c r="J7">
        <v>1</v>
      </c>
      <c r="K7" t="s">
        <v>120</v>
      </c>
      <c r="L7" t="s">
        <v>120</v>
      </c>
      <c r="M7">
        <v>0</v>
      </c>
      <c r="N7" s="3" t="s">
        <v>142</v>
      </c>
      <c r="O7" s="3" t="s">
        <v>143</v>
      </c>
      <c r="P7" s="3" t="s">
        <v>124</v>
      </c>
      <c r="Q7" s="3" t="s">
        <v>125</v>
      </c>
      <c r="R7" s="3">
        <v>0</v>
      </c>
      <c r="S7" s="3">
        <v>69</v>
      </c>
      <c r="T7" s="3">
        <v>1</v>
      </c>
      <c r="U7" s="3" t="s">
        <v>126</v>
      </c>
      <c r="V7" s="3">
        <v>89.67</v>
      </c>
      <c r="W7" s="3">
        <v>80.61</v>
      </c>
      <c r="X7" s="3">
        <v>14.07</v>
      </c>
      <c r="Y7" s="3">
        <v>9.4600000000000009</v>
      </c>
      <c r="Z7" s="3">
        <v>83.3</v>
      </c>
      <c r="AA7" s="3">
        <v>81.97</v>
      </c>
      <c r="AB7" s="3">
        <v>8.69</v>
      </c>
      <c r="AC7" s="3">
        <v>7.32</v>
      </c>
      <c r="AD7" s="3" t="s">
        <v>127</v>
      </c>
      <c r="AE7" s="3"/>
      <c r="AF7" s="3"/>
      <c r="AG7" s="3">
        <v>0</v>
      </c>
      <c r="AH7" s="3">
        <v>0</v>
      </c>
      <c r="AI7" s="3">
        <v>0</v>
      </c>
      <c r="AJ7" s="3">
        <v>1</v>
      </c>
      <c r="AK7" s="3"/>
      <c r="AL7" s="3">
        <v>0</v>
      </c>
      <c r="AM7" s="3">
        <v>0.88</v>
      </c>
      <c r="AN7" s="3">
        <v>0.252761985333882</v>
      </c>
      <c r="AO7" s="3">
        <v>6.3888621229925585E-2</v>
      </c>
      <c r="AP7" s="3">
        <v>12.156305408882661</v>
      </c>
      <c r="AQ7" s="3">
        <v>8.0850276215849171</v>
      </c>
      <c r="AR7" s="3">
        <v>12.156305408882661</v>
      </c>
      <c r="AS7" s="3"/>
      <c r="AT7" s="3">
        <v>11</v>
      </c>
      <c r="AU7" s="3">
        <v>4</v>
      </c>
      <c r="AV7" s="3">
        <v>1</v>
      </c>
      <c r="AW7" s="3">
        <v>37</v>
      </c>
      <c r="AX7" s="3">
        <v>32</v>
      </c>
      <c r="AY7" s="3">
        <v>69</v>
      </c>
      <c r="AZ7" s="3">
        <v>40.54</v>
      </c>
      <c r="BA7" s="3">
        <v>2.5</v>
      </c>
      <c r="BB7" s="3">
        <v>24</v>
      </c>
      <c r="BC7" s="3" t="s">
        <v>128</v>
      </c>
      <c r="BD7" s="3"/>
      <c r="BE7" s="3" t="s">
        <v>129</v>
      </c>
      <c r="BF7" s="3">
        <v>0</v>
      </c>
      <c r="BG7" s="3">
        <v>1</v>
      </c>
      <c r="BH7" s="3">
        <v>0</v>
      </c>
      <c r="BI7" s="3">
        <v>0</v>
      </c>
      <c r="BJ7" s="3">
        <v>0</v>
      </c>
      <c r="BK7" s="3">
        <v>0</v>
      </c>
      <c r="BL7" s="3">
        <v>0</v>
      </c>
      <c r="BM7" s="3">
        <v>1</v>
      </c>
      <c r="BN7" s="3">
        <v>1</v>
      </c>
      <c r="BO7" s="3">
        <v>0</v>
      </c>
      <c r="BP7" s="3">
        <v>0</v>
      </c>
      <c r="BQ7" s="3">
        <v>0</v>
      </c>
      <c r="BR7" s="3">
        <v>0</v>
      </c>
      <c r="BS7" s="3">
        <v>1</v>
      </c>
      <c r="BT7" s="3">
        <v>1</v>
      </c>
      <c r="BU7" s="3">
        <v>1</v>
      </c>
      <c r="BV7" s="3">
        <v>1</v>
      </c>
      <c r="BW7" s="3">
        <v>1</v>
      </c>
      <c r="BX7" s="3">
        <v>0</v>
      </c>
      <c r="BY7" s="3">
        <v>0</v>
      </c>
      <c r="BZ7" s="3">
        <v>0</v>
      </c>
      <c r="CA7" s="3">
        <v>0</v>
      </c>
      <c r="CB7" s="3">
        <v>0</v>
      </c>
      <c r="CC7" s="3">
        <v>0</v>
      </c>
      <c r="CD7" s="3">
        <v>0</v>
      </c>
      <c r="CE7" s="3">
        <v>0</v>
      </c>
      <c r="CF7" s="3">
        <v>0</v>
      </c>
      <c r="CG7" s="3">
        <v>0</v>
      </c>
      <c r="CH7" s="3">
        <v>0</v>
      </c>
      <c r="CI7" s="3">
        <v>0</v>
      </c>
      <c r="CJ7" s="3">
        <v>0</v>
      </c>
      <c r="CK7" s="3" t="s">
        <v>130</v>
      </c>
      <c r="CL7" s="3">
        <v>35.555555200000001</v>
      </c>
      <c r="CM7" s="3">
        <v>126</v>
      </c>
      <c r="CN7" s="3">
        <v>4.17</v>
      </c>
      <c r="CO7" s="3">
        <v>0</v>
      </c>
      <c r="CP7" s="3" t="s">
        <v>131</v>
      </c>
      <c r="CQ7" s="3" t="s">
        <v>121</v>
      </c>
      <c r="CR7" s="3">
        <v>1</v>
      </c>
      <c r="CS7" s="3" t="s">
        <v>132</v>
      </c>
      <c r="CT7" s="3" t="s">
        <v>133</v>
      </c>
      <c r="CU7" s="3" t="s">
        <v>133</v>
      </c>
      <c r="CV7" s="3" t="s">
        <v>134</v>
      </c>
      <c r="CW7" s="3" t="s">
        <v>134</v>
      </c>
      <c r="CX7" s="3">
        <v>1</v>
      </c>
      <c r="CY7" s="3" t="s">
        <v>135</v>
      </c>
      <c r="CZ7" s="3" t="s">
        <v>136</v>
      </c>
      <c r="DA7" s="3" t="s">
        <v>137</v>
      </c>
      <c r="DB7" s="3"/>
      <c r="DC7" s="3">
        <v>1</v>
      </c>
      <c r="DD7" s="3">
        <v>0</v>
      </c>
      <c r="DE7" s="3">
        <v>120</v>
      </c>
      <c r="DF7" s="3">
        <v>0</v>
      </c>
      <c r="DG7" s="3">
        <v>1</v>
      </c>
      <c r="DH7" s="3">
        <v>0</v>
      </c>
      <c r="DI7" s="3">
        <v>0</v>
      </c>
      <c r="DJ7" s="3">
        <v>0</v>
      </c>
      <c r="DK7" s="3">
        <v>6</v>
      </c>
      <c r="DL7" s="3"/>
      <c r="DM7" s="3"/>
      <c r="DN7" s="3"/>
      <c r="DO7" s="3"/>
      <c r="DP7" s="3"/>
      <c r="DQ7" s="3">
        <v>83.3</v>
      </c>
      <c r="DR7" s="3">
        <v>81.97</v>
      </c>
      <c r="DS7" s="3">
        <v>89.67</v>
      </c>
      <c r="DT7" s="3">
        <v>80.61</v>
      </c>
      <c r="DU7" s="3">
        <v>100</v>
      </c>
      <c r="DV7" s="3">
        <v>15</v>
      </c>
      <c r="DW7" s="3"/>
      <c r="DX7" s="3"/>
      <c r="DY7" s="3"/>
      <c r="DZ7" s="3"/>
      <c r="EA7" s="3" t="s">
        <v>673</v>
      </c>
      <c r="EB7">
        <v>83.3</v>
      </c>
      <c r="EC7">
        <v>81.97</v>
      </c>
      <c r="ED7">
        <v>8.69</v>
      </c>
      <c r="EE7">
        <v>7.32</v>
      </c>
    </row>
    <row r="8" spans="1:136" x14ac:dyDescent="0.35">
      <c r="A8" s="5" t="s">
        <v>112</v>
      </c>
      <c r="B8" t="s">
        <v>113</v>
      </c>
      <c r="C8" t="s">
        <v>114</v>
      </c>
      <c r="D8" t="s">
        <v>115</v>
      </c>
      <c r="E8" t="s">
        <v>116</v>
      </c>
      <c r="F8">
        <v>2004</v>
      </c>
      <c r="G8" t="s">
        <v>117</v>
      </c>
      <c r="H8" t="s">
        <v>118</v>
      </c>
      <c r="I8" t="s">
        <v>119</v>
      </c>
      <c r="J8">
        <v>1</v>
      </c>
      <c r="K8" t="s">
        <v>120</v>
      </c>
      <c r="L8" t="s">
        <v>120</v>
      </c>
      <c r="M8">
        <v>0</v>
      </c>
      <c r="N8" s="3" t="s">
        <v>142</v>
      </c>
      <c r="O8" s="3" t="s">
        <v>144</v>
      </c>
      <c r="P8" s="3" t="s">
        <v>124</v>
      </c>
      <c r="Q8" s="3" t="s">
        <v>125</v>
      </c>
      <c r="R8" s="3">
        <v>0</v>
      </c>
      <c r="S8" s="3">
        <v>69</v>
      </c>
      <c r="T8" s="3">
        <v>1</v>
      </c>
      <c r="U8" s="3" t="s">
        <v>126</v>
      </c>
      <c r="V8" s="3">
        <v>89.33</v>
      </c>
      <c r="W8" s="3">
        <v>79.59</v>
      </c>
      <c r="X8" s="3">
        <v>12.09</v>
      </c>
      <c r="Y8" s="3">
        <v>9.83</v>
      </c>
      <c r="Z8" s="3">
        <v>82.81</v>
      </c>
      <c r="AA8" s="3">
        <v>83.97</v>
      </c>
      <c r="AB8" s="3">
        <v>6.83</v>
      </c>
      <c r="AC8" s="3">
        <v>6.45</v>
      </c>
      <c r="AD8" s="3" t="s">
        <v>127</v>
      </c>
      <c r="AE8" s="3"/>
      <c r="AF8" s="3"/>
      <c r="AG8" s="3">
        <v>0</v>
      </c>
      <c r="AH8" s="3">
        <v>0</v>
      </c>
      <c r="AI8" s="3">
        <v>0</v>
      </c>
      <c r="AJ8" s="3">
        <v>1</v>
      </c>
      <c r="AK8" s="3"/>
      <c r="AL8" s="3">
        <v>0</v>
      </c>
      <c r="AM8" s="3">
        <v>1.295280898876404</v>
      </c>
      <c r="AN8" s="3">
        <v>0.26539527993907608</v>
      </c>
      <c r="AO8" s="3">
        <v>7.0434654613940564E-2</v>
      </c>
      <c r="AP8" s="3">
        <v>11.10166553324051</v>
      </c>
      <c r="AQ8" s="3">
        <v>6.6568760321537228</v>
      </c>
      <c r="AR8" s="3">
        <v>11.10166553324051</v>
      </c>
      <c r="AS8" s="3"/>
      <c r="AT8" s="3">
        <v>11</v>
      </c>
      <c r="AU8" s="3">
        <v>4</v>
      </c>
      <c r="AV8" s="3">
        <v>1</v>
      </c>
      <c r="AW8" s="3">
        <v>37</v>
      </c>
      <c r="AX8" s="3">
        <v>32</v>
      </c>
      <c r="AY8" s="3">
        <v>69</v>
      </c>
      <c r="AZ8" s="3">
        <v>40.54</v>
      </c>
      <c r="BA8" s="3">
        <v>2.5</v>
      </c>
      <c r="BB8" s="3">
        <v>24</v>
      </c>
      <c r="BC8" s="3" t="s">
        <v>128</v>
      </c>
      <c r="BD8" s="3"/>
      <c r="BE8" s="3" t="s">
        <v>129</v>
      </c>
      <c r="BF8" s="3">
        <v>0</v>
      </c>
      <c r="BG8" s="3">
        <v>1</v>
      </c>
      <c r="BH8" s="3">
        <v>0</v>
      </c>
      <c r="BI8" s="3">
        <v>0</v>
      </c>
      <c r="BJ8" s="3">
        <v>0</v>
      </c>
      <c r="BK8" s="3">
        <v>0</v>
      </c>
      <c r="BL8" s="3">
        <v>0</v>
      </c>
      <c r="BM8" s="3">
        <v>1</v>
      </c>
      <c r="BN8" s="3">
        <v>1</v>
      </c>
      <c r="BO8" s="3">
        <v>0</v>
      </c>
      <c r="BP8" s="3">
        <v>0</v>
      </c>
      <c r="BQ8" s="3">
        <v>0</v>
      </c>
      <c r="BR8" s="3">
        <v>0</v>
      </c>
      <c r="BS8" s="3">
        <v>1</v>
      </c>
      <c r="BT8" s="3">
        <v>1</v>
      </c>
      <c r="BU8" s="3">
        <v>1</v>
      </c>
      <c r="BV8" s="3">
        <v>1</v>
      </c>
      <c r="BW8" s="3">
        <v>1</v>
      </c>
      <c r="BX8" s="3">
        <v>0</v>
      </c>
      <c r="BY8" s="3">
        <v>0</v>
      </c>
      <c r="BZ8" s="3">
        <v>0</v>
      </c>
      <c r="CA8" s="3">
        <v>0</v>
      </c>
      <c r="CB8" s="3">
        <v>0</v>
      </c>
      <c r="CC8" s="3">
        <v>0</v>
      </c>
      <c r="CD8" s="3">
        <v>0</v>
      </c>
      <c r="CE8" s="3">
        <v>0</v>
      </c>
      <c r="CF8" s="3">
        <v>0</v>
      </c>
      <c r="CG8" s="3">
        <v>0</v>
      </c>
      <c r="CH8" s="3">
        <v>0</v>
      </c>
      <c r="CI8" s="3">
        <v>0</v>
      </c>
      <c r="CJ8" s="3">
        <v>0</v>
      </c>
      <c r="CK8" s="3" t="s">
        <v>130</v>
      </c>
      <c r="CL8" s="3">
        <v>35.555555200000001</v>
      </c>
      <c r="CM8" s="3">
        <v>126</v>
      </c>
      <c r="CN8" s="3">
        <v>4.17</v>
      </c>
      <c r="CO8" s="3">
        <v>0</v>
      </c>
      <c r="CP8" s="3" t="s">
        <v>131</v>
      </c>
      <c r="CQ8" s="3" t="s">
        <v>121</v>
      </c>
      <c r="CR8" s="3">
        <v>1</v>
      </c>
      <c r="CS8" s="3" t="s">
        <v>132</v>
      </c>
      <c r="CT8" s="3" t="s">
        <v>133</v>
      </c>
      <c r="CU8" s="3" t="s">
        <v>133</v>
      </c>
      <c r="CV8" s="3" t="s">
        <v>134</v>
      </c>
      <c r="CW8" s="3" t="s">
        <v>134</v>
      </c>
      <c r="CX8" s="3">
        <v>1</v>
      </c>
      <c r="CY8" s="3" t="s">
        <v>135</v>
      </c>
      <c r="CZ8" s="3" t="s">
        <v>136</v>
      </c>
      <c r="DA8" s="3" t="s">
        <v>137</v>
      </c>
      <c r="DB8" s="3"/>
      <c r="DC8" s="3">
        <v>1</v>
      </c>
      <c r="DD8" s="3">
        <v>0</v>
      </c>
      <c r="DE8" s="3">
        <v>120</v>
      </c>
      <c r="DF8" s="3">
        <v>0</v>
      </c>
      <c r="DG8" s="3">
        <v>1</v>
      </c>
      <c r="DH8" s="3">
        <v>0</v>
      </c>
      <c r="DI8" s="3">
        <v>0</v>
      </c>
      <c r="DJ8" s="3">
        <v>0</v>
      </c>
      <c r="DK8" s="3">
        <v>7</v>
      </c>
      <c r="DL8" s="3"/>
      <c r="DM8" s="3"/>
      <c r="DN8" s="3"/>
      <c r="DO8" s="3"/>
      <c r="DP8" s="3"/>
      <c r="DQ8" s="3">
        <v>82.81</v>
      </c>
      <c r="DR8" s="3">
        <v>83.97</v>
      </c>
      <c r="DS8" s="3">
        <v>89.33</v>
      </c>
      <c r="DT8" s="3">
        <v>79.59</v>
      </c>
      <c r="DU8" s="3">
        <v>100</v>
      </c>
      <c r="DV8" s="3">
        <v>15</v>
      </c>
      <c r="DW8" s="3"/>
      <c r="DX8" s="3"/>
      <c r="DY8" s="3"/>
      <c r="DZ8" s="3"/>
      <c r="EA8" s="3" t="s">
        <v>673</v>
      </c>
      <c r="EB8">
        <v>82.81</v>
      </c>
      <c r="EC8">
        <v>83.97</v>
      </c>
      <c r="ED8">
        <v>6.83</v>
      </c>
      <c r="EE8">
        <v>6.45</v>
      </c>
    </row>
    <row r="9" spans="1:136" x14ac:dyDescent="0.35">
      <c r="A9" s="5" t="s">
        <v>112</v>
      </c>
      <c r="B9" t="s">
        <v>113</v>
      </c>
      <c r="C9" t="s">
        <v>114</v>
      </c>
      <c r="D9" t="s">
        <v>115</v>
      </c>
      <c r="E9" t="s">
        <v>116</v>
      </c>
      <c r="F9">
        <v>2004</v>
      </c>
      <c r="G9" t="s">
        <v>117</v>
      </c>
      <c r="H9" t="s">
        <v>118</v>
      </c>
      <c r="I9" t="s">
        <v>119</v>
      </c>
      <c r="J9">
        <v>1</v>
      </c>
      <c r="K9" t="s">
        <v>120</v>
      </c>
      <c r="L9" t="s">
        <v>120</v>
      </c>
      <c r="M9">
        <v>12</v>
      </c>
      <c r="N9" s="3" t="s">
        <v>122</v>
      </c>
      <c r="O9" s="3" t="s">
        <v>123</v>
      </c>
      <c r="P9" s="3" t="s">
        <v>124</v>
      </c>
      <c r="Q9" s="3" t="s">
        <v>125</v>
      </c>
      <c r="R9" s="3">
        <v>0</v>
      </c>
      <c r="S9" s="3">
        <v>69</v>
      </c>
      <c r="T9" s="3">
        <v>1</v>
      </c>
      <c r="U9" s="3" t="s">
        <v>126</v>
      </c>
      <c r="V9" s="3">
        <v>82.37</v>
      </c>
      <c r="W9" s="3">
        <v>78.36</v>
      </c>
      <c r="X9" s="3">
        <v>12.93</v>
      </c>
      <c r="Y9" s="3">
        <v>14.59</v>
      </c>
      <c r="Z9" s="3"/>
      <c r="AA9" s="3"/>
      <c r="AB9" s="3"/>
      <c r="AC9" s="3"/>
      <c r="AD9" s="3" t="s">
        <v>127</v>
      </c>
      <c r="AE9" s="3"/>
      <c r="AF9" s="3"/>
      <c r="AG9" s="3">
        <v>0</v>
      </c>
      <c r="AH9" s="3">
        <v>0</v>
      </c>
      <c r="AI9" s="3">
        <v>0</v>
      </c>
      <c r="AJ9" s="3">
        <v>1</v>
      </c>
      <c r="AK9" s="3"/>
      <c r="AL9" s="3">
        <v>0</v>
      </c>
      <c r="AM9" s="3">
        <v>0.29662921348314603</v>
      </c>
      <c r="AN9" s="3">
        <v>0.24272335627482211</v>
      </c>
      <c r="AO9" s="3">
        <v>5.8914627681314197E-2</v>
      </c>
      <c r="AP9" s="3">
        <v>13.723042774292979</v>
      </c>
      <c r="AQ9" s="3"/>
      <c r="AR9" s="3">
        <v>13.723042774292979</v>
      </c>
      <c r="AS9" s="3"/>
      <c r="AT9" s="3">
        <v>11</v>
      </c>
      <c r="AU9" s="3">
        <v>4</v>
      </c>
      <c r="AV9" s="3">
        <v>1</v>
      </c>
      <c r="AW9" s="3">
        <v>37</v>
      </c>
      <c r="AX9" s="3">
        <v>32</v>
      </c>
      <c r="AY9" s="3">
        <v>69</v>
      </c>
      <c r="AZ9" s="3">
        <v>40.54</v>
      </c>
      <c r="BA9" s="3">
        <v>2.5</v>
      </c>
      <c r="BB9" s="3">
        <v>24</v>
      </c>
      <c r="BC9" s="3" t="s">
        <v>128</v>
      </c>
      <c r="BD9" s="3"/>
      <c r="BE9" s="3" t="s">
        <v>129</v>
      </c>
      <c r="BF9" s="3">
        <v>0</v>
      </c>
      <c r="BG9" s="3">
        <v>1</v>
      </c>
      <c r="BH9" s="3">
        <v>0</v>
      </c>
      <c r="BI9" s="3">
        <v>0</v>
      </c>
      <c r="BJ9" s="3">
        <v>0</v>
      </c>
      <c r="BK9" s="3">
        <v>0</v>
      </c>
      <c r="BL9" s="3">
        <v>0</v>
      </c>
      <c r="BM9" s="3">
        <v>1</v>
      </c>
      <c r="BN9" s="3">
        <v>1</v>
      </c>
      <c r="BO9" s="3">
        <v>0</v>
      </c>
      <c r="BP9" s="3">
        <v>0</v>
      </c>
      <c r="BQ9" s="3">
        <v>0</v>
      </c>
      <c r="BR9" s="3">
        <v>0</v>
      </c>
      <c r="BS9" s="3">
        <v>1</v>
      </c>
      <c r="BT9" s="3">
        <v>1</v>
      </c>
      <c r="BU9" s="3">
        <v>1</v>
      </c>
      <c r="BV9" s="3">
        <v>1</v>
      </c>
      <c r="BW9" s="3">
        <v>1</v>
      </c>
      <c r="BX9" s="3">
        <v>0</v>
      </c>
      <c r="BY9" s="3">
        <v>0</v>
      </c>
      <c r="BZ9" s="3">
        <v>0</v>
      </c>
      <c r="CA9" s="3">
        <v>0</v>
      </c>
      <c r="CB9" s="3">
        <v>0</v>
      </c>
      <c r="CC9" s="3">
        <v>0</v>
      </c>
      <c r="CD9" s="3">
        <v>0</v>
      </c>
      <c r="CE9" s="3">
        <v>0</v>
      </c>
      <c r="CF9" s="3">
        <v>0</v>
      </c>
      <c r="CG9" s="3">
        <v>0</v>
      </c>
      <c r="CH9" s="3">
        <v>0</v>
      </c>
      <c r="CI9" s="3">
        <v>0</v>
      </c>
      <c r="CJ9" s="3">
        <v>0</v>
      </c>
      <c r="CK9" s="3" t="s">
        <v>130</v>
      </c>
      <c r="CL9" s="3">
        <v>35.555555200000001</v>
      </c>
      <c r="CM9" s="3">
        <v>126</v>
      </c>
      <c r="CN9" s="3">
        <v>4.17</v>
      </c>
      <c r="CO9" s="3">
        <v>0</v>
      </c>
      <c r="CP9" s="3" t="s">
        <v>131</v>
      </c>
      <c r="CQ9" s="3" t="s">
        <v>121</v>
      </c>
      <c r="CR9" s="3">
        <v>1</v>
      </c>
      <c r="CS9" s="3" t="s">
        <v>132</v>
      </c>
      <c r="CT9" s="3" t="s">
        <v>133</v>
      </c>
      <c r="CU9" s="3" t="s">
        <v>133</v>
      </c>
      <c r="CV9" s="3" t="s">
        <v>134</v>
      </c>
      <c r="CW9" s="3" t="s">
        <v>134</v>
      </c>
      <c r="CX9" s="3">
        <v>1</v>
      </c>
      <c r="CY9" s="3" t="s">
        <v>135</v>
      </c>
      <c r="CZ9" s="3" t="s">
        <v>136</v>
      </c>
      <c r="DA9" s="3" t="s">
        <v>137</v>
      </c>
      <c r="DB9" s="3"/>
      <c r="DC9" s="3">
        <v>1</v>
      </c>
      <c r="DD9" s="3">
        <v>12</v>
      </c>
      <c r="DE9" s="3">
        <v>120</v>
      </c>
      <c r="DF9" s="3">
        <v>0</v>
      </c>
      <c r="DG9" s="3">
        <v>1</v>
      </c>
      <c r="DH9" s="3">
        <v>0</v>
      </c>
      <c r="DI9" s="3">
        <v>0</v>
      </c>
      <c r="DJ9" s="3">
        <v>0</v>
      </c>
      <c r="DK9" s="3">
        <v>1</v>
      </c>
      <c r="DL9" s="3">
        <v>1</v>
      </c>
      <c r="DM9" s="3">
        <v>1</v>
      </c>
      <c r="DN9" s="3"/>
      <c r="DO9" s="3"/>
      <c r="DP9" s="3"/>
      <c r="DQ9" s="3">
        <v>77.430000000000007</v>
      </c>
      <c r="DR9" s="3">
        <v>78.91</v>
      </c>
      <c r="DS9" s="3">
        <v>82.37</v>
      </c>
      <c r="DT9" s="3">
        <v>78.36</v>
      </c>
      <c r="DU9" s="3">
        <v>100</v>
      </c>
      <c r="DV9" s="3">
        <v>15</v>
      </c>
      <c r="DW9" s="3"/>
      <c r="DX9" s="3"/>
      <c r="DY9" s="3"/>
      <c r="DZ9">
        <v>0</v>
      </c>
      <c r="EA9" t="s">
        <v>673</v>
      </c>
      <c r="EB9">
        <v>77.430000000000007</v>
      </c>
      <c r="EC9">
        <v>78.91</v>
      </c>
      <c r="ED9">
        <v>6.3</v>
      </c>
      <c r="EE9">
        <v>6.81</v>
      </c>
    </row>
    <row r="10" spans="1:136" x14ac:dyDescent="0.35">
      <c r="A10" s="5" t="s">
        <v>112</v>
      </c>
      <c r="B10" t="s">
        <v>113</v>
      </c>
      <c r="C10" t="s">
        <v>114</v>
      </c>
      <c r="D10" t="s">
        <v>115</v>
      </c>
      <c r="E10" t="s">
        <v>116</v>
      </c>
      <c r="F10">
        <v>2004</v>
      </c>
      <c r="G10" t="s">
        <v>117</v>
      </c>
      <c r="H10" t="s">
        <v>118</v>
      </c>
      <c r="I10" t="s">
        <v>119</v>
      </c>
      <c r="J10">
        <v>1</v>
      </c>
      <c r="K10" t="s">
        <v>120</v>
      </c>
      <c r="L10" t="s">
        <v>120</v>
      </c>
      <c r="M10">
        <v>12</v>
      </c>
      <c r="N10" s="3" t="s">
        <v>122</v>
      </c>
      <c r="O10" s="3" t="s">
        <v>69</v>
      </c>
      <c r="P10" s="3" t="s">
        <v>124</v>
      </c>
      <c r="Q10" s="3" t="s">
        <v>125</v>
      </c>
      <c r="R10" s="3">
        <v>0</v>
      </c>
      <c r="S10" s="3">
        <v>69</v>
      </c>
      <c r="T10" s="3">
        <v>1</v>
      </c>
      <c r="U10" s="3" t="s">
        <v>126</v>
      </c>
      <c r="V10" s="3">
        <v>92.67</v>
      </c>
      <c r="W10" s="3">
        <v>89.88</v>
      </c>
      <c r="X10" s="3">
        <v>11.64</v>
      </c>
      <c r="Y10" s="3">
        <v>12.89</v>
      </c>
      <c r="Z10" s="3"/>
      <c r="AA10" s="3"/>
      <c r="AB10" s="3"/>
      <c r="AC10" s="3"/>
      <c r="AD10" s="3" t="s">
        <v>127</v>
      </c>
      <c r="AE10" s="3"/>
      <c r="AF10" s="3"/>
      <c r="AG10" s="3">
        <v>0</v>
      </c>
      <c r="AH10" s="3">
        <v>0</v>
      </c>
      <c r="AI10" s="3">
        <v>0</v>
      </c>
      <c r="AJ10" s="3">
        <v>1</v>
      </c>
      <c r="AK10" s="3"/>
      <c r="AL10" s="3">
        <v>0</v>
      </c>
      <c r="AM10" s="3">
        <v>0.23730337078651681</v>
      </c>
      <c r="AN10" s="3">
        <v>0.24225005974358571</v>
      </c>
      <c r="AO10" s="3">
        <v>5.8685091445770818E-2</v>
      </c>
      <c r="AP10" s="3">
        <v>12.23424402509904</v>
      </c>
      <c r="AQ10" s="3"/>
      <c r="AR10" s="3">
        <v>12.23424402509904</v>
      </c>
      <c r="AS10" s="3"/>
      <c r="AT10" s="3">
        <v>11</v>
      </c>
      <c r="AU10" s="3">
        <v>4</v>
      </c>
      <c r="AV10" s="3">
        <v>1</v>
      </c>
      <c r="AW10" s="3">
        <v>37</v>
      </c>
      <c r="AX10" s="3">
        <v>32</v>
      </c>
      <c r="AY10" s="3">
        <v>69</v>
      </c>
      <c r="AZ10" s="3">
        <v>40.54</v>
      </c>
      <c r="BA10" s="3">
        <v>2.5</v>
      </c>
      <c r="BB10" s="3">
        <v>24</v>
      </c>
      <c r="BC10" s="3" t="s">
        <v>128</v>
      </c>
      <c r="BD10" s="3"/>
      <c r="BE10" s="3" t="s">
        <v>129</v>
      </c>
      <c r="BF10" s="3">
        <v>0</v>
      </c>
      <c r="BG10" s="3">
        <v>1</v>
      </c>
      <c r="BH10" s="3">
        <v>0</v>
      </c>
      <c r="BI10" s="3">
        <v>0</v>
      </c>
      <c r="BJ10" s="3">
        <v>0</v>
      </c>
      <c r="BK10" s="3">
        <v>0</v>
      </c>
      <c r="BL10" s="3">
        <v>0</v>
      </c>
      <c r="BM10" s="3">
        <v>1</v>
      </c>
      <c r="BN10" s="3">
        <v>1</v>
      </c>
      <c r="BO10" s="3">
        <v>0</v>
      </c>
      <c r="BP10" s="3">
        <v>0</v>
      </c>
      <c r="BQ10" s="3">
        <v>0</v>
      </c>
      <c r="BR10" s="3">
        <v>0</v>
      </c>
      <c r="BS10" s="3">
        <v>1</v>
      </c>
      <c r="BT10" s="3">
        <v>1</v>
      </c>
      <c r="BU10" s="3">
        <v>1</v>
      </c>
      <c r="BV10" s="3">
        <v>1</v>
      </c>
      <c r="BW10" s="3">
        <v>1</v>
      </c>
      <c r="BX10" s="3">
        <v>0</v>
      </c>
      <c r="BY10" s="3">
        <v>0</v>
      </c>
      <c r="BZ10" s="3">
        <v>0</v>
      </c>
      <c r="CA10" s="3">
        <v>0</v>
      </c>
      <c r="CB10" s="3">
        <v>0</v>
      </c>
      <c r="CC10" s="3">
        <v>0</v>
      </c>
      <c r="CD10" s="3">
        <v>0</v>
      </c>
      <c r="CE10" s="3">
        <v>0</v>
      </c>
      <c r="CF10" s="3">
        <v>0</v>
      </c>
      <c r="CG10" s="3">
        <v>0</v>
      </c>
      <c r="CH10" s="3">
        <v>0</v>
      </c>
      <c r="CI10" s="3">
        <v>0</v>
      </c>
      <c r="CJ10" s="3">
        <v>0</v>
      </c>
      <c r="CK10" s="3" t="s">
        <v>130</v>
      </c>
      <c r="CL10" s="3">
        <v>35.555555200000001</v>
      </c>
      <c r="CM10" s="3">
        <v>126</v>
      </c>
      <c r="CN10" s="3">
        <v>4.17</v>
      </c>
      <c r="CO10" s="3">
        <v>0</v>
      </c>
      <c r="CP10" s="3" t="s">
        <v>131</v>
      </c>
      <c r="CQ10" s="3" t="s">
        <v>121</v>
      </c>
      <c r="CR10" s="3">
        <v>1</v>
      </c>
      <c r="CS10" s="3" t="s">
        <v>132</v>
      </c>
      <c r="CT10" s="3" t="s">
        <v>133</v>
      </c>
      <c r="CU10" s="3" t="s">
        <v>133</v>
      </c>
      <c r="CV10" s="3" t="s">
        <v>134</v>
      </c>
      <c r="CW10" s="3" t="s">
        <v>134</v>
      </c>
      <c r="CX10" s="3">
        <v>1</v>
      </c>
      <c r="CY10" s="3" t="s">
        <v>135</v>
      </c>
      <c r="CZ10" s="3" t="s">
        <v>136</v>
      </c>
      <c r="DA10" s="3" t="s">
        <v>137</v>
      </c>
      <c r="DB10" s="3"/>
      <c r="DC10" s="3">
        <v>1</v>
      </c>
      <c r="DD10" s="3">
        <v>12</v>
      </c>
      <c r="DE10" s="3">
        <v>120</v>
      </c>
      <c r="DF10" s="3">
        <v>0</v>
      </c>
      <c r="DG10" s="3">
        <v>1</v>
      </c>
      <c r="DH10" s="3">
        <v>0</v>
      </c>
      <c r="DI10" s="3">
        <v>0</v>
      </c>
      <c r="DJ10" s="3">
        <v>0</v>
      </c>
      <c r="DK10" s="3">
        <v>2</v>
      </c>
      <c r="DL10" s="3">
        <v>1</v>
      </c>
      <c r="DM10" s="3">
        <v>1</v>
      </c>
      <c r="DN10" s="3"/>
      <c r="DO10" s="3"/>
      <c r="DP10" s="3"/>
      <c r="DQ10" s="3">
        <v>78.239999999999995</v>
      </c>
      <c r="DR10" s="3">
        <v>78.75</v>
      </c>
      <c r="DS10" s="3">
        <v>92.67</v>
      </c>
      <c r="DT10" s="3">
        <v>89.88</v>
      </c>
      <c r="DU10" s="3">
        <v>100</v>
      </c>
      <c r="DV10" s="3">
        <v>15</v>
      </c>
      <c r="DW10" s="3"/>
      <c r="DX10" s="3"/>
      <c r="DY10" s="3"/>
      <c r="DZ10">
        <v>0</v>
      </c>
      <c r="EA10" t="s">
        <v>673</v>
      </c>
      <c r="EB10">
        <v>78.239999999999995</v>
      </c>
      <c r="EC10">
        <v>78.75</v>
      </c>
      <c r="ED10">
        <v>11.56</v>
      </c>
      <c r="EE10">
        <v>10</v>
      </c>
    </row>
    <row r="11" spans="1:136" x14ac:dyDescent="0.35">
      <c r="A11" s="5">
        <v>30740634</v>
      </c>
      <c r="B11" t="s">
        <v>113</v>
      </c>
      <c r="C11" t="s">
        <v>114</v>
      </c>
      <c r="D11" t="s">
        <v>115</v>
      </c>
      <c r="E11" t="s">
        <v>116</v>
      </c>
      <c r="F11">
        <v>2004</v>
      </c>
      <c r="G11" t="s">
        <v>117</v>
      </c>
      <c r="H11" t="s">
        <v>118</v>
      </c>
      <c r="I11" t="s">
        <v>119</v>
      </c>
      <c r="J11">
        <v>1</v>
      </c>
      <c r="K11" t="s">
        <v>120</v>
      </c>
      <c r="L11" t="s">
        <v>120</v>
      </c>
      <c r="M11">
        <v>12</v>
      </c>
      <c r="N11" s="3" t="s">
        <v>122</v>
      </c>
      <c r="O11" s="3" t="s">
        <v>138</v>
      </c>
      <c r="P11" s="3" t="s">
        <v>124</v>
      </c>
      <c r="Q11" s="3" t="s">
        <v>125</v>
      </c>
      <c r="R11" s="3">
        <v>0</v>
      </c>
      <c r="S11" s="3">
        <v>69</v>
      </c>
      <c r="T11" s="3">
        <v>1</v>
      </c>
      <c r="U11" s="3" t="s">
        <v>126</v>
      </c>
      <c r="V11" s="3">
        <v>85.22</v>
      </c>
      <c r="W11" s="3">
        <v>79.5</v>
      </c>
      <c r="X11" s="3">
        <v>11.64</v>
      </c>
      <c r="Y11" s="3">
        <v>12.23</v>
      </c>
      <c r="Z11" s="3"/>
      <c r="AA11" s="3"/>
      <c r="AB11" s="3"/>
      <c r="AC11" s="3"/>
      <c r="AD11" s="3" t="s">
        <v>127</v>
      </c>
      <c r="AE11" s="3"/>
      <c r="AF11" s="3"/>
      <c r="AG11" s="3">
        <v>0</v>
      </c>
      <c r="AH11" s="3">
        <v>0</v>
      </c>
      <c r="AI11" s="3">
        <v>0</v>
      </c>
      <c r="AJ11" s="3">
        <v>1</v>
      </c>
      <c r="AK11" s="3"/>
      <c r="AL11" s="3">
        <v>0</v>
      </c>
      <c r="AM11" s="3">
        <v>0.56359550561797744</v>
      </c>
      <c r="AN11" s="3">
        <v>0.246127538867563</v>
      </c>
      <c r="AO11" s="3">
        <v>6.0578765389003732E-2</v>
      </c>
      <c r="AP11" s="3">
        <v>11.916616706571681</v>
      </c>
      <c r="AQ11" s="3"/>
      <c r="AR11" s="3">
        <v>11.916616706571681</v>
      </c>
      <c r="AS11" s="3"/>
      <c r="AT11" s="3">
        <v>11</v>
      </c>
      <c r="AU11" s="3">
        <v>4</v>
      </c>
      <c r="AV11" s="3">
        <v>1</v>
      </c>
      <c r="AW11" s="3">
        <v>37</v>
      </c>
      <c r="AX11" s="3">
        <v>32</v>
      </c>
      <c r="AY11" s="3">
        <v>69</v>
      </c>
      <c r="AZ11" s="3">
        <v>40.54</v>
      </c>
      <c r="BA11" s="3">
        <v>2.5</v>
      </c>
      <c r="BB11" s="3">
        <v>24</v>
      </c>
      <c r="BC11" s="3" t="s">
        <v>128</v>
      </c>
      <c r="BD11" s="3"/>
      <c r="BE11" s="3" t="s">
        <v>129</v>
      </c>
      <c r="BF11" s="3">
        <v>0</v>
      </c>
      <c r="BG11" s="3">
        <v>1</v>
      </c>
      <c r="BH11" s="3">
        <v>0</v>
      </c>
      <c r="BI11" s="3">
        <v>0</v>
      </c>
      <c r="BJ11" s="3">
        <v>0</v>
      </c>
      <c r="BK11" s="3">
        <v>0</v>
      </c>
      <c r="BL11" s="3">
        <v>0</v>
      </c>
      <c r="BM11" s="3">
        <v>1</v>
      </c>
      <c r="BN11" s="3">
        <v>1</v>
      </c>
      <c r="BO11" s="3">
        <v>0</v>
      </c>
      <c r="BP11" s="3">
        <v>0</v>
      </c>
      <c r="BQ11" s="3">
        <v>0</v>
      </c>
      <c r="BR11" s="3">
        <v>0</v>
      </c>
      <c r="BS11" s="3">
        <v>1</v>
      </c>
      <c r="BT11" s="3">
        <v>1</v>
      </c>
      <c r="BU11" s="3">
        <v>1</v>
      </c>
      <c r="BV11" s="3">
        <v>1</v>
      </c>
      <c r="BW11" s="3">
        <v>1</v>
      </c>
      <c r="BX11" s="3">
        <v>0</v>
      </c>
      <c r="BY11" s="3">
        <v>0</v>
      </c>
      <c r="BZ11" s="3">
        <v>0</v>
      </c>
      <c r="CA11" s="3">
        <v>0</v>
      </c>
      <c r="CB11" s="3">
        <v>0</v>
      </c>
      <c r="CC11" s="3">
        <v>0</v>
      </c>
      <c r="CD11" s="3">
        <v>0</v>
      </c>
      <c r="CE11" s="3">
        <v>0</v>
      </c>
      <c r="CF11" s="3">
        <v>0</v>
      </c>
      <c r="CG11" s="3">
        <v>0</v>
      </c>
      <c r="CH11" s="3">
        <v>0</v>
      </c>
      <c r="CI11" s="3">
        <v>0</v>
      </c>
      <c r="CJ11" s="3">
        <v>0</v>
      </c>
      <c r="CK11" s="3" t="s">
        <v>130</v>
      </c>
      <c r="CL11" s="3">
        <v>35.555555200000001</v>
      </c>
      <c r="CM11" s="3">
        <v>126</v>
      </c>
      <c r="CN11" s="3">
        <v>4.17</v>
      </c>
      <c r="CO11" s="3">
        <v>0</v>
      </c>
      <c r="CP11" s="3" t="s">
        <v>131</v>
      </c>
      <c r="CQ11" s="3" t="s">
        <v>121</v>
      </c>
      <c r="CR11" s="3">
        <v>1</v>
      </c>
      <c r="CS11" s="3" t="s">
        <v>132</v>
      </c>
      <c r="CT11" s="3" t="s">
        <v>133</v>
      </c>
      <c r="CU11" s="3" t="s">
        <v>133</v>
      </c>
      <c r="CV11" s="3" t="s">
        <v>134</v>
      </c>
      <c r="CW11" s="3" t="s">
        <v>134</v>
      </c>
      <c r="CX11" s="3">
        <v>1</v>
      </c>
      <c r="CY11" s="3" t="s">
        <v>135</v>
      </c>
      <c r="CZ11" s="3" t="s">
        <v>136</v>
      </c>
      <c r="DA11" s="3" t="s">
        <v>137</v>
      </c>
      <c r="DB11" s="3"/>
      <c r="DC11" s="3">
        <v>1</v>
      </c>
      <c r="DD11" s="3">
        <v>12</v>
      </c>
      <c r="DE11" s="3">
        <v>120</v>
      </c>
      <c r="DF11" s="3">
        <v>0</v>
      </c>
      <c r="DG11" s="3">
        <v>1</v>
      </c>
      <c r="DH11" s="3">
        <v>0</v>
      </c>
      <c r="DI11" s="3">
        <v>0</v>
      </c>
      <c r="DJ11" s="3">
        <v>0</v>
      </c>
      <c r="DK11" s="3">
        <v>3</v>
      </c>
      <c r="DL11" s="3">
        <v>1</v>
      </c>
      <c r="DM11" s="3">
        <v>1</v>
      </c>
      <c r="DN11" s="3"/>
      <c r="DO11" s="3"/>
      <c r="DP11" s="3"/>
      <c r="DQ11" s="3">
        <v>73.08</v>
      </c>
      <c r="DR11" s="3">
        <v>74.03</v>
      </c>
      <c r="DS11" s="3">
        <v>85.22</v>
      </c>
      <c r="DT11" s="3">
        <v>79.5</v>
      </c>
      <c r="DU11" s="3">
        <v>100</v>
      </c>
      <c r="DV11" s="3">
        <v>15</v>
      </c>
      <c r="DW11" s="3"/>
      <c r="DX11" s="3"/>
      <c r="DY11" s="3"/>
      <c r="DZ11">
        <v>0</v>
      </c>
      <c r="EA11" t="s">
        <v>673</v>
      </c>
      <c r="EB11">
        <v>73.08</v>
      </c>
      <c r="EC11">
        <v>74.03</v>
      </c>
      <c r="ED11">
        <v>8.08</v>
      </c>
      <c r="EE11">
        <v>7.01</v>
      </c>
    </row>
    <row r="12" spans="1:136" x14ac:dyDescent="0.35">
      <c r="A12" s="5" t="s">
        <v>112</v>
      </c>
      <c r="B12" t="s">
        <v>113</v>
      </c>
      <c r="C12" t="s">
        <v>114</v>
      </c>
      <c r="D12" t="s">
        <v>115</v>
      </c>
      <c r="E12" t="s">
        <v>116</v>
      </c>
      <c r="F12">
        <v>2004</v>
      </c>
      <c r="G12" t="s">
        <v>117</v>
      </c>
      <c r="H12" t="s">
        <v>118</v>
      </c>
      <c r="I12" t="s">
        <v>119</v>
      </c>
      <c r="J12">
        <v>1</v>
      </c>
      <c r="K12" t="s">
        <v>120</v>
      </c>
      <c r="L12" t="s">
        <v>120</v>
      </c>
      <c r="M12">
        <v>12</v>
      </c>
      <c r="N12" s="3" t="s">
        <v>122</v>
      </c>
      <c r="O12" s="3" t="s">
        <v>139</v>
      </c>
      <c r="P12" s="3" t="s">
        <v>124</v>
      </c>
      <c r="Q12" s="3" t="s">
        <v>125</v>
      </c>
      <c r="R12" s="3">
        <v>0</v>
      </c>
      <c r="S12" s="3">
        <v>69</v>
      </c>
      <c r="T12" s="3">
        <v>1</v>
      </c>
      <c r="U12" s="3" t="s">
        <v>126</v>
      </c>
      <c r="V12" s="3">
        <v>83.1</v>
      </c>
      <c r="W12" s="3">
        <v>75.010000000000005</v>
      </c>
      <c r="X12" s="3">
        <v>12.51</v>
      </c>
      <c r="Y12" s="3">
        <v>9.76</v>
      </c>
      <c r="Z12" s="3"/>
      <c r="AA12" s="3"/>
      <c r="AB12" s="3"/>
      <c r="AC12" s="3"/>
      <c r="AD12" s="3" t="s">
        <v>127</v>
      </c>
      <c r="AE12" s="3"/>
      <c r="AF12" s="3"/>
      <c r="AG12" s="3">
        <v>0</v>
      </c>
      <c r="AH12" s="3">
        <v>0</v>
      </c>
      <c r="AI12" s="3">
        <v>0</v>
      </c>
      <c r="AJ12" s="3">
        <v>1</v>
      </c>
      <c r="AK12" s="3"/>
      <c r="AL12" s="3">
        <v>0</v>
      </c>
      <c r="AM12" s="3">
        <v>0.80089887640449442</v>
      </c>
      <c r="AN12" s="3">
        <v>0.25084883056689838</v>
      </c>
      <c r="AO12" s="3">
        <v>6.2925135796780524E-2</v>
      </c>
      <c r="AP12" s="3">
        <v>11.32095481443362</v>
      </c>
      <c r="AQ12" s="3"/>
      <c r="AR12" s="3">
        <v>11.32095481443362</v>
      </c>
      <c r="AS12" s="3"/>
      <c r="AT12" s="3">
        <v>11</v>
      </c>
      <c r="AU12" s="3">
        <v>4</v>
      </c>
      <c r="AV12" s="3">
        <v>1</v>
      </c>
      <c r="AW12" s="3">
        <v>37</v>
      </c>
      <c r="AX12" s="3">
        <v>32</v>
      </c>
      <c r="AY12" s="3">
        <v>69</v>
      </c>
      <c r="AZ12" s="3">
        <v>40.54</v>
      </c>
      <c r="BA12" s="3">
        <v>2.5</v>
      </c>
      <c r="BB12" s="3">
        <v>24</v>
      </c>
      <c r="BC12" s="3" t="s">
        <v>128</v>
      </c>
      <c r="BD12" s="3"/>
      <c r="BE12" s="3" t="s">
        <v>129</v>
      </c>
      <c r="BF12" s="3">
        <v>0</v>
      </c>
      <c r="BG12" s="3">
        <v>1</v>
      </c>
      <c r="BH12" s="3">
        <v>0</v>
      </c>
      <c r="BI12" s="3">
        <v>0</v>
      </c>
      <c r="BJ12" s="3">
        <v>0</v>
      </c>
      <c r="BK12" s="3">
        <v>0</v>
      </c>
      <c r="BL12" s="3">
        <v>0</v>
      </c>
      <c r="BM12" s="3">
        <v>1</v>
      </c>
      <c r="BN12" s="3">
        <v>1</v>
      </c>
      <c r="BO12" s="3">
        <v>0</v>
      </c>
      <c r="BP12" s="3">
        <v>0</v>
      </c>
      <c r="BQ12" s="3">
        <v>0</v>
      </c>
      <c r="BR12" s="3">
        <v>0</v>
      </c>
      <c r="BS12" s="3">
        <v>1</v>
      </c>
      <c r="BT12" s="3">
        <v>1</v>
      </c>
      <c r="BU12" s="3">
        <v>1</v>
      </c>
      <c r="BV12" s="3">
        <v>1</v>
      </c>
      <c r="BW12" s="3">
        <v>1</v>
      </c>
      <c r="BX12" s="3">
        <v>0</v>
      </c>
      <c r="BY12" s="3">
        <v>0</v>
      </c>
      <c r="BZ12" s="3">
        <v>0</v>
      </c>
      <c r="CA12" s="3">
        <v>0</v>
      </c>
      <c r="CB12" s="3">
        <v>0</v>
      </c>
      <c r="CC12" s="3">
        <v>0</v>
      </c>
      <c r="CD12" s="3">
        <v>0</v>
      </c>
      <c r="CE12" s="3">
        <v>0</v>
      </c>
      <c r="CF12" s="3">
        <v>0</v>
      </c>
      <c r="CG12" s="3">
        <v>0</v>
      </c>
      <c r="CH12" s="3">
        <v>0</v>
      </c>
      <c r="CI12" s="3">
        <v>0</v>
      </c>
      <c r="CJ12" s="3">
        <v>0</v>
      </c>
      <c r="CK12" s="3" t="s">
        <v>130</v>
      </c>
      <c r="CL12" s="3">
        <v>35.555555200000001</v>
      </c>
      <c r="CM12" s="3">
        <v>126</v>
      </c>
      <c r="CN12" s="3">
        <v>4.17</v>
      </c>
      <c r="CO12" s="3">
        <v>0</v>
      </c>
      <c r="CP12" s="3" t="s">
        <v>131</v>
      </c>
      <c r="CQ12" s="3" t="s">
        <v>121</v>
      </c>
      <c r="CR12" s="3">
        <v>1</v>
      </c>
      <c r="CS12" s="3" t="s">
        <v>132</v>
      </c>
      <c r="CT12" s="3" t="s">
        <v>133</v>
      </c>
      <c r="CU12" s="3" t="s">
        <v>133</v>
      </c>
      <c r="CV12" s="3" t="s">
        <v>134</v>
      </c>
      <c r="CW12" s="3" t="s">
        <v>134</v>
      </c>
      <c r="CX12" s="3">
        <v>1</v>
      </c>
      <c r="CY12" s="3" t="s">
        <v>135</v>
      </c>
      <c r="CZ12" s="3" t="s">
        <v>136</v>
      </c>
      <c r="DA12" s="3" t="s">
        <v>137</v>
      </c>
      <c r="DB12" s="3"/>
      <c r="DC12" s="3">
        <v>1</v>
      </c>
      <c r="DD12" s="3">
        <v>12</v>
      </c>
      <c r="DE12" s="3">
        <v>120</v>
      </c>
      <c r="DF12" s="3">
        <v>0</v>
      </c>
      <c r="DG12" s="3">
        <v>1</v>
      </c>
      <c r="DH12" s="3">
        <v>0</v>
      </c>
      <c r="DI12" s="3">
        <v>0</v>
      </c>
      <c r="DJ12" s="3">
        <v>0</v>
      </c>
      <c r="DK12" s="3">
        <v>4</v>
      </c>
      <c r="DL12" s="3">
        <v>1</v>
      </c>
      <c r="DM12" s="3">
        <v>1</v>
      </c>
      <c r="DN12" s="3"/>
      <c r="DO12" s="3"/>
      <c r="DP12" s="3"/>
      <c r="DQ12" s="3">
        <v>76.62</v>
      </c>
      <c r="DR12" s="3">
        <v>78.13</v>
      </c>
      <c r="DS12" s="3">
        <v>83.1</v>
      </c>
      <c r="DT12" s="3">
        <v>75.010000000000005</v>
      </c>
      <c r="DU12" s="3">
        <v>100</v>
      </c>
      <c r="DV12" s="3">
        <v>15</v>
      </c>
      <c r="DW12" s="3"/>
      <c r="DX12" s="3"/>
      <c r="DY12" s="3"/>
      <c r="DZ12">
        <v>0</v>
      </c>
      <c r="EA12" t="s">
        <v>673</v>
      </c>
      <c r="EB12">
        <v>76.62</v>
      </c>
      <c r="EC12">
        <v>78.13</v>
      </c>
      <c r="ED12">
        <v>5.66</v>
      </c>
      <c r="EE12">
        <v>5.79</v>
      </c>
    </row>
    <row r="13" spans="1:136" x14ac:dyDescent="0.35">
      <c r="A13" s="5" t="s">
        <v>112</v>
      </c>
      <c r="B13" t="s">
        <v>113</v>
      </c>
      <c r="C13" t="s">
        <v>114</v>
      </c>
      <c r="D13" t="s">
        <v>115</v>
      </c>
      <c r="E13" t="s">
        <v>116</v>
      </c>
      <c r="F13">
        <v>2004</v>
      </c>
      <c r="G13" t="s">
        <v>117</v>
      </c>
      <c r="H13" t="s">
        <v>118</v>
      </c>
      <c r="I13" t="s">
        <v>119</v>
      </c>
      <c r="J13">
        <v>1</v>
      </c>
      <c r="K13" t="s">
        <v>120</v>
      </c>
      <c r="L13" t="s">
        <v>120</v>
      </c>
      <c r="M13">
        <v>12</v>
      </c>
      <c r="N13" t="s">
        <v>140</v>
      </c>
      <c r="O13" t="s">
        <v>141</v>
      </c>
      <c r="P13" t="s">
        <v>124</v>
      </c>
      <c r="Q13" t="s">
        <v>125</v>
      </c>
      <c r="R13">
        <v>0</v>
      </c>
      <c r="S13">
        <v>69</v>
      </c>
      <c r="T13">
        <v>1</v>
      </c>
      <c r="U13" t="s">
        <v>126</v>
      </c>
      <c r="V13">
        <v>90.35</v>
      </c>
      <c r="W13">
        <v>83.84</v>
      </c>
      <c r="X13">
        <v>9.9499999999999993</v>
      </c>
      <c r="Y13">
        <v>9.42</v>
      </c>
      <c r="AD13" t="s">
        <v>127</v>
      </c>
      <c r="AG13">
        <v>0</v>
      </c>
      <c r="AH13">
        <v>0</v>
      </c>
      <c r="AI13">
        <v>0</v>
      </c>
      <c r="AJ13">
        <v>1</v>
      </c>
      <c r="AL13">
        <v>0</v>
      </c>
      <c r="AM13">
        <v>0.80089887640449442</v>
      </c>
      <c r="AN13">
        <v>0.25084883056689838</v>
      </c>
      <c r="AO13">
        <v>6.2925135796780524E-2</v>
      </c>
      <c r="AP13">
        <v>9.7083733669876864</v>
      </c>
      <c r="AR13">
        <v>9.7083733669876864</v>
      </c>
      <c r="AT13">
        <v>11</v>
      </c>
      <c r="AU13">
        <v>4</v>
      </c>
      <c r="AV13">
        <v>1</v>
      </c>
      <c r="AW13">
        <v>37</v>
      </c>
      <c r="AX13">
        <v>32</v>
      </c>
      <c r="AY13">
        <v>69</v>
      </c>
      <c r="AZ13">
        <v>40.54</v>
      </c>
      <c r="BA13">
        <v>2.5</v>
      </c>
      <c r="BB13">
        <v>24</v>
      </c>
      <c r="BC13" t="s">
        <v>128</v>
      </c>
      <c r="BE13" t="s">
        <v>129</v>
      </c>
      <c r="BF13">
        <v>0</v>
      </c>
      <c r="BG13">
        <v>1</v>
      </c>
      <c r="BH13">
        <v>0</v>
      </c>
      <c r="BI13">
        <v>0</v>
      </c>
      <c r="BJ13">
        <v>0</v>
      </c>
      <c r="BK13">
        <v>0</v>
      </c>
      <c r="BL13">
        <v>0</v>
      </c>
      <c r="BM13">
        <v>1</v>
      </c>
      <c r="BN13">
        <v>1</v>
      </c>
      <c r="BO13">
        <v>0</v>
      </c>
      <c r="BP13">
        <v>0</v>
      </c>
      <c r="BQ13">
        <v>0</v>
      </c>
      <c r="BR13">
        <v>0</v>
      </c>
      <c r="BS13">
        <v>1</v>
      </c>
      <c r="BT13">
        <v>1</v>
      </c>
      <c r="BU13">
        <v>1</v>
      </c>
      <c r="BV13">
        <v>1</v>
      </c>
      <c r="BW13">
        <v>1</v>
      </c>
      <c r="BX13">
        <v>0</v>
      </c>
      <c r="BY13">
        <v>0</v>
      </c>
      <c r="BZ13">
        <v>0</v>
      </c>
      <c r="CA13">
        <v>0</v>
      </c>
      <c r="CB13">
        <v>0</v>
      </c>
      <c r="CC13">
        <v>0</v>
      </c>
      <c r="CD13">
        <v>0</v>
      </c>
      <c r="CE13">
        <v>0</v>
      </c>
      <c r="CF13">
        <v>0</v>
      </c>
      <c r="CG13">
        <v>0</v>
      </c>
      <c r="CH13">
        <v>0</v>
      </c>
      <c r="CI13">
        <v>0</v>
      </c>
      <c r="CJ13">
        <v>0</v>
      </c>
      <c r="CK13" t="s">
        <v>130</v>
      </c>
      <c r="CL13">
        <v>35.555555200000001</v>
      </c>
      <c r="CM13">
        <v>126</v>
      </c>
      <c r="CN13">
        <v>4.17</v>
      </c>
      <c r="CO13">
        <v>0</v>
      </c>
      <c r="CP13" t="s">
        <v>131</v>
      </c>
      <c r="CQ13" t="s">
        <v>121</v>
      </c>
      <c r="CR13">
        <v>1</v>
      </c>
      <c r="CS13" t="s">
        <v>132</v>
      </c>
      <c r="CT13" t="s">
        <v>133</v>
      </c>
      <c r="CU13" t="s">
        <v>133</v>
      </c>
      <c r="CV13" t="s">
        <v>134</v>
      </c>
      <c r="CW13" t="s">
        <v>134</v>
      </c>
      <c r="CX13">
        <v>1</v>
      </c>
      <c r="CY13" t="s">
        <v>135</v>
      </c>
      <c r="CZ13" t="s">
        <v>136</v>
      </c>
      <c r="DA13" t="s">
        <v>137</v>
      </c>
      <c r="DC13">
        <v>1</v>
      </c>
      <c r="DD13">
        <v>12</v>
      </c>
      <c r="DE13">
        <v>120</v>
      </c>
      <c r="DF13">
        <v>0</v>
      </c>
      <c r="DG13">
        <v>1</v>
      </c>
      <c r="DH13">
        <v>0</v>
      </c>
      <c r="DI13">
        <v>0</v>
      </c>
      <c r="DJ13">
        <v>0</v>
      </c>
      <c r="DK13">
        <v>5</v>
      </c>
      <c r="DL13">
        <v>1</v>
      </c>
      <c r="DM13">
        <v>1</v>
      </c>
      <c r="DQ13">
        <v>82.08</v>
      </c>
      <c r="DR13">
        <v>81.44</v>
      </c>
      <c r="DS13">
        <v>90.35</v>
      </c>
      <c r="DT13">
        <v>83.84</v>
      </c>
      <c r="DU13" s="3">
        <v>100</v>
      </c>
      <c r="DV13" s="3">
        <v>15</v>
      </c>
      <c r="DW13" s="3"/>
      <c r="DX13" s="3"/>
      <c r="DY13" s="3"/>
      <c r="DZ13">
        <v>0</v>
      </c>
      <c r="EA13" t="s">
        <v>673</v>
      </c>
      <c r="EB13">
        <v>82.08</v>
      </c>
      <c r="EC13">
        <v>81.44</v>
      </c>
      <c r="ED13">
        <v>6.52</v>
      </c>
      <c r="EE13">
        <v>6.95</v>
      </c>
    </row>
    <row r="14" spans="1:136" x14ac:dyDescent="0.35">
      <c r="A14" s="5" t="s">
        <v>112</v>
      </c>
      <c r="B14" t="s">
        <v>113</v>
      </c>
      <c r="C14" t="s">
        <v>114</v>
      </c>
      <c r="D14" t="s">
        <v>115</v>
      </c>
      <c r="E14" t="s">
        <v>116</v>
      </c>
      <c r="F14">
        <v>2004</v>
      </c>
      <c r="G14" t="s">
        <v>117</v>
      </c>
      <c r="H14" t="s">
        <v>118</v>
      </c>
      <c r="I14" t="s">
        <v>119</v>
      </c>
      <c r="J14">
        <v>1</v>
      </c>
      <c r="K14" t="s">
        <v>120</v>
      </c>
      <c r="L14" t="s">
        <v>120</v>
      </c>
      <c r="M14">
        <v>12</v>
      </c>
      <c r="N14" s="3" t="s">
        <v>145</v>
      </c>
      <c r="O14" s="3" t="s">
        <v>143</v>
      </c>
      <c r="P14" s="3" t="s">
        <v>124</v>
      </c>
      <c r="Q14" s="3" t="s">
        <v>125</v>
      </c>
      <c r="R14" s="3">
        <v>0</v>
      </c>
      <c r="S14" s="3">
        <v>69</v>
      </c>
      <c r="T14" s="3">
        <v>1</v>
      </c>
      <c r="U14" s="3" t="s">
        <v>126</v>
      </c>
      <c r="V14" s="3">
        <v>88.97</v>
      </c>
      <c r="W14" s="3">
        <v>82.91</v>
      </c>
      <c r="X14" s="3">
        <v>12.06</v>
      </c>
      <c r="Y14" s="3">
        <v>13.08</v>
      </c>
      <c r="Z14" s="3"/>
      <c r="AA14" s="3"/>
      <c r="AB14" s="3"/>
      <c r="AC14" s="3"/>
      <c r="AD14" s="3" t="s">
        <v>127</v>
      </c>
      <c r="AE14" s="3"/>
      <c r="AF14" s="3"/>
      <c r="AG14" s="3">
        <v>0</v>
      </c>
      <c r="AH14" s="3">
        <v>0</v>
      </c>
      <c r="AI14" s="3">
        <v>0</v>
      </c>
      <c r="AJ14" s="3">
        <v>1</v>
      </c>
      <c r="AK14" s="3"/>
      <c r="AL14" s="3">
        <v>0</v>
      </c>
      <c r="AM14" s="3">
        <v>0.55370786516853931</v>
      </c>
      <c r="AN14" s="3">
        <v>0.2459648574179493</v>
      </c>
      <c r="AO14" s="3">
        <v>6.0498711084632111E-2</v>
      </c>
      <c r="AP14" s="3">
        <v>12.542255742268919</v>
      </c>
      <c r="AQ14" s="3"/>
      <c r="AR14" s="3">
        <v>12.542255742268919</v>
      </c>
      <c r="AS14" s="3"/>
      <c r="AT14" s="3">
        <v>11</v>
      </c>
      <c r="AU14" s="3">
        <v>4</v>
      </c>
      <c r="AV14" s="3">
        <v>1</v>
      </c>
      <c r="AW14" s="3">
        <v>37</v>
      </c>
      <c r="AX14" s="3">
        <v>32</v>
      </c>
      <c r="AY14" s="3">
        <v>69</v>
      </c>
      <c r="AZ14" s="3">
        <v>40.54</v>
      </c>
      <c r="BA14" s="3">
        <v>2.5</v>
      </c>
      <c r="BB14" s="3">
        <v>24</v>
      </c>
      <c r="BC14" s="3" t="s">
        <v>128</v>
      </c>
      <c r="BD14" s="3"/>
      <c r="BE14" s="3" t="s">
        <v>129</v>
      </c>
      <c r="BF14" s="3">
        <v>0</v>
      </c>
      <c r="BG14" s="3">
        <v>1</v>
      </c>
      <c r="BH14" s="3">
        <v>0</v>
      </c>
      <c r="BI14" s="3">
        <v>0</v>
      </c>
      <c r="BJ14" s="3">
        <v>0</v>
      </c>
      <c r="BK14" s="3">
        <v>0</v>
      </c>
      <c r="BL14" s="3">
        <v>0</v>
      </c>
      <c r="BM14" s="3">
        <v>1</v>
      </c>
      <c r="BN14" s="3">
        <v>1</v>
      </c>
      <c r="BO14" s="3">
        <v>0</v>
      </c>
      <c r="BP14" s="3">
        <v>0</v>
      </c>
      <c r="BQ14" s="3">
        <v>0</v>
      </c>
      <c r="BR14" s="3">
        <v>0</v>
      </c>
      <c r="BS14" s="3">
        <v>1</v>
      </c>
      <c r="BT14" s="3">
        <v>1</v>
      </c>
      <c r="BU14" s="3">
        <v>1</v>
      </c>
      <c r="BV14" s="3">
        <v>1</v>
      </c>
      <c r="BW14" s="3">
        <v>1</v>
      </c>
      <c r="BX14" s="3">
        <v>0</v>
      </c>
      <c r="BY14" s="3">
        <v>0</v>
      </c>
      <c r="BZ14" s="3">
        <v>0</v>
      </c>
      <c r="CA14" s="3">
        <v>0</v>
      </c>
      <c r="CB14" s="3">
        <v>0</v>
      </c>
      <c r="CC14" s="3">
        <v>0</v>
      </c>
      <c r="CD14" s="3">
        <v>0</v>
      </c>
      <c r="CE14" s="3">
        <v>0</v>
      </c>
      <c r="CF14" s="3">
        <v>0</v>
      </c>
      <c r="CG14" s="3">
        <v>0</v>
      </c>
      <c r="CH14" s="3">
        <v>0</v>
      </c>
      <c r="CI14" s="3">
        <v>0</v>
      </c>
      <c r="CJ14" s="3">
        <v>0</v>
      </c>
      <c r="CK14" s="3" t="s">
        <v>130</v>
      </c>
      <c r="CL14" s="3">
        <v>35.555555200000001</v>
      </c>
      <c r="CM14" s="3">
        <v>126</v>
      </c>
      <c r="CN14" s="3">
        <v>4.17</v>
      </c>
      <c r="CO14" s="3">
        <v>0</v>
      </c>
      <c r="CP14" s="3" t="s">
        <v>131</v>
      </c>
      <c r="CQ14" s="3" t="s">
        <v>121</v>
      </c>
      <c r="CR14" s="3">
        <v>1</v>
      </c>
      <c r="CS14" s="3" t="s">
        <v>132</v>
      </c>
      <c r="CT14" s="3" t="s">
        <v>133</v>
      </c>
      <c r="CU14" s="3" t="s">
        <v>133</v>
      </c>
      <c r="CV14" s="3" t="s">
        <v>134</v>
      </c>
      <c r="CW14" s="3" t="s">
        <v>134</v>
      </c>
      <c r="CX14" s="3">
        <v>1</v>
      </c>
      <c r="CY14" s="3" t="s">
        <v>135</v>
      </c>
      <c r="CZ14" s="3" t="s">
        <v>136</v>
      </c>
      <c r="DA14" s="3" t="s">
        <v>137</v>
      </c>
      <c r="DB14" s="3"/>
      <c r="DC14" s="3">
        <v>1</v>
      </c>
      <c r="DD14" s="3">
        <v>12</v>
      </c>
      <c r="DE14" s="3">
        <v>120</v>
      </c>
      <c r="DF14" s="3">
        <v>0</v>
      </c>
      <c r="DG14" s="3">
        <v>1</v>
      </c>
      <c r="DH14" s="3">
        <v>0</v>
      </c>
      <c r="DI14" s="3">
        <v>0</v>
      </c>
      <c r="DJ14" s="3">
        <v>0</v>
      </c>
      <c r="DK14" s="3">
        <v>6</v>
      </c>
      <c r="DL14" s="3">
        <v>1</v>
      </c>
      <c r="DM14" s="3">
        <v>1</v>
      </c>
      <c r="DN14" s="3"/>
      <c r="DO14" s="3"/>
      <c r="DP14" s="3"/>
      <c r="DQ14" s="3">
        <v>83.3</v>
      </c>
      <c r="DR14" s="3">
        <v>81.97</v>
      </c>
      <c r="DS14" s="3">
        <v>88.97</v>
      </c>
      <c r="DT14" s="3">
        <v>82.91</v>
      </c>
      <c r="DU14" s="3">
        <v>100</v>
      </c>
      <c r="DV14" s="3">
        <v>15</v>
      </c>
      <c r="DW14" s="3"/>
      <c r="DX14" s="3"/>
      <c r="DY14" s="3"/>
      <c r="DZ14">
        <v>0</v>
      </c>
      <c r="EA14" t="s">
        <v>673</v>
      </c>
      <c r="EB14">
        <v>83.3</v>
      </c>
      <c r="EC14">
        <v>81.97</v>
      </c>
      <c r="ED14">
        <v>8.69</v>
      </c>
      <c r="EE14">
        <v>7.32</v>
      </c>
    </row>
    <row r="15" spans="1:136" x14ac:dyDescent="0.35">
      <c r="A15" s="5" t="s">
        <v>112</v>
      </c>
      <c r="B15" t="s">
        <v>113</v>
      </c>
      <c r="C15" t="s">
        <v>114</v>
      </c>
      <c r="D15" t="s">
        <v>115</v>
      </c>
      <c r="E15" t="s">
        <v>116</v>
      </c>
      <c r="F15">
        <v>2004</v>
      </c>
      <c r="G15" t="s">
        <v>117</v>
      </c>
      <c r="H15" t="s">
        <v>118</v>
      </c>
      <c r="I15" t="s">
        <v>119</v>
      </c>
      <c r="J15">
        <v>1</v>
      </c>
      <c r="K15" t="s">
        <v>120</v>
      </c>
      <c r="L15" t="s">
        <v>120</v>
      </c>
      <c r="M15">
        <v>12</v>
      </c>
      <c r="N15" s="3" t="s">
        <v>145</v>
      </c>
      <c r="O15" s="3" t="s">
        <v>144</v>
      </c>
      <c r="P15" s="3" t="s">
        <v>124</v>
      </c>
      <c r="Q15" s="3" t="s">
        <v>125</v>
      </c>
      <c r="R15" s="3">
        <v>0</v>
      </c>
      <c r="S15" s="3">
        <v>69</v>
      </c>
      <c r="T15" s="3">
        <v>1</v>
      </c>
      <c r="U15" s="3" t="s">
        <v>126</v>
      </c>
      <c r="V15" s="3">
        <v>87.87</v>
      </c>
      <c r="W15" s="3">
        <v>78.97</v>
      </c>
      <c r="X15" s="3">
        <v>10.94</v>
      </c>
      <c r="Y15" s="3">
        <v>11.03</v>
      </c>
      <c r="Z15" s="3"/>
      <c r="AA15" s="3"/>
      <c r="AB15" s="3"/>
      <c r="AC15" s="3"/>
      <c r="AD15" s="3" t="s">
        <v>127</v>
      </c>
      <c r="AE15" s="3"/>
      <c r="AF15" s="3"/>
      <c r="AG15" s="3">
        <v>0</v>
      </c>
      <c r="AH15" s="3">
        <v>0</v>
      </c>
      <c r="AI15" s="3">
        <v>0</v>
      </c>
      <c r="AJ15" s="3">
        <v>1</v>
      </c>
      <c r="AK15" s="3"/>
      <c r="AL15" s="3">
        <v>0</v>
      </c>
      <c r="AM15" s="3">
        <v>1.0382022471910111</v>
      </c>
      <c r="AN15" s="3">
        <v>0.25707515446274642</v>
      </c>
      <c r="AO15" s="3">
        <v>6.6087635042044901E-2</v>
      </c>
      <c r="AP15" s="3">
        <v>10.981733476516981</v>
      </c>
      <c r="AQ15" s="3"/>
      <c r="AR15" s="3">
        <v>10.981733476516981</v>
      </c>
      <c r="AS15" s="3"/>
      <c r="AT15" s="3">
        <v>11</v>
      </c>
      <c r="AU15" s="3">
        <v>4</v>
      </c>
      <c r="AV15" s="3">
        <v>1</v>
      </c>
      <c r="AW15" s="3">
        <v>37</v>
      </c>
      <c r="AX15" s="3">
        <v>32</v>
      </c>
      <c r="AY15" s="3">
        <v>69</v>
      </c>
      <c r="AZ15" s="3">
        <v>40.54</v>
      </c>
      <c r="BA15" s="3">
        <v>2.5</v>
      </c>
      <c r="BB15" s="3">
        <v>24</v>
      </c>
      <c r="BC15" s="3" t="s">
        <v>128</v>
      </c>
      <c r="BD15" s="3"/>
      <c r="BE15" s="3" t="s">
        <v>129</v>
      </c>
      <c r="BF15" s="3">
        <v>0</v>
      </c>
      <c r="BG15" s="3">
        <v>1</v>
      </c>
      <c r="BH15" s="3">
        <v>0</v>
      </c>
      <c r="BI15" s="3">
        <v>0</v>
      </c>
      <c r="BJ15" s="3">
        <v>0</v>
      </c>
      <c r="BK15" s="3">
        <v>0</v>
      </c>
      <c r="BL15" s="3">
        <v>0</v>
      </c>
      <c r="BM15" s="3">
        <v>1</v>
      </c>
      <c r="BN15" s="3">
        <v>1</v>
      </c>
      <c r="BO15" s="3">
        <v>0</v>
      </c>
      <c r="BP15" s="3">
        <v>0</v>
      </c>
      <c r="BQ15" s="3">
        <v>0</v>
      </c>
      <c r="BR15" s="3">
        <v>0</v>
      </c>
      <c r="BS15" s="3">
        <v>1</v>
      </c>
      <c r="BT15" s="3">
        <v>1</v>
      </c>
      <c r="BU15" s="3">
        <v>1</v>
      </c>
      <c r="BV15" s="3">
        <v>1</v>
      </c>
      <c r="BW15" s="3">
        <v>1</v>
      </c>
      <c r="BX15" s="3">
        <v>0</v>
      </c>
      <c r="BY15" s="3">
        <v>0</v>
      </c>
      <c r="BZ15" s="3">
        <v>0</v>
      </c>
      <c r="CA15" s="3">
        <v>0</v>
      </c>
      <c r="CB15" s="3">
        <v>0</v>
      </c>
      <c r="CC15" s="3">
        <v>0</v>
      </c>
      <c r="CD15" s="3">
        <v>0</v>
      </c>
      <c r="CE15" s="3">
        <v>0</v>
      </c>
      <c r="CF15" s="3">
        <v>0</v>
      </c>
      <c r="CG15" s="3">
        <v>0</v>
      </c>
      <c r="CH15" s="3">
        <v>0</v>
      </c>
      <c r="CI15" s="3">
        <v>0</v>
      </c>
      <c r="CJ15" s="3">
        <v>0</v>
      </c>
      <c r="CK15" s="3" t="s">
        <v>130</v>
      </c>
      <c r="CL15" s="3">
        <v>35.555555200000001</v>
      </c>
      <c r="CM15" s="3">
        <v>126</v>
      </c>
      <c r="CN15" s="3">
        <v>4.17</v>
      </c>
      <c r="CO15" s="3">
        <v>0</v>
      </c>
      <c r="CP15" s="3" t="s">
        <v>131</v>
      </c>
      <c r="CQ15" s="3" t="s">
        <v>121</v>
      </c>
      <c r="CR15" s="3">
        <v>1</v>
      </c>
      <c r="CS15" s="3" t="s">
        <v>132</v>
      </c>
      <c r="CT15" s="3" t="s">
        <v>133</v>
      </c>
      <c r="CU15" s="3" t="s">
        <v>133</v>
      </c>
      <c r="CV15" s="3" t="s">
        <v>134</v>
      </c>
      <c r="CW15" s="3" t="s">
        <v>134</v>
      </c>
      <c r="CX15" s="3">
        <v>1</v>
      </c>
      <c r="CY15" s="3" t="s">
        <v>135</v>
      </c>
      <c r="CZ15" s="3" t="s">
        <v>136</v>
      </c>
      <c r="DA15" s="3" t="s">
        <v>137</v>
      </c>
      <c r="DB15" s="3"/>
      <c r="DC15" s="3">
        <v>1</v>
      </c>
      <c r="DD15" s="3">
        <v>12</v>
      </c>
      <c r="DE15" s="3">
        <v>120</v>
      </c>
      <c r="DF15" s="3">
        <v>0</v>
      </c>
      <c r="DG15" s="3">
        <v>1</v>
      </c>
      <c r="DH15" s="3">
        <v>0</v>
      </c>
      <c r="DI15" s="3">
        <v>0</v>
      </c>
      <c r="DJ15" s="3">
        <v>0</v>
      </c>
      <c r="DK15" s="3">
        <v>7</v>
      </c>
      <c r="DL15" s="3">
        <v>1</v>
      </c>
      <c r="DM15" s="3">
        <v>1</v>
      </c>
      <c r="DN15" s="3"/>
      <c r="DO15" s="3"/>
      <c r="DP15" s="3"/>
      <c r="DQ15" s="3">
        <v>82.81</v>
      </c>
      <c r="DR15" s="3">
        <v>83.97</v>
      </c>
      <c r="DS15" s="3">
        <v>87.87</v>
      </c>
      <c r="DT15" s="3">
        <v>78.97</v>
      </c>
      <c r="DU15" s="3">
        <v>100</v>
      </c>
      <c r="DV15" s="3">
        <v>15</v>
      </c>
      <c r="DW15" s="3"/>
      <c r="DX15" s="3"/>
      <c r="DY15" s="3"/>
      <c r="DZ15">
        <v>0</v>
      </c>
      <c r="EA15" t="s">
        <v>673</v>
      </c>
      <c r="EB15">
        <v>82.81</v>
      </c>
      <c r="EC15">
        <v>83.97</v>
      </c>
      <c r="ED15">
        <v>6.83</v>
      </c>
      <c r="EE15">
        <v>6.45</v>
      </c>
    </row>
    <row r="16" spans="1:136" x14ac:dyDescent="0.35">
      <c r="A16" s="5">
        <v>19771740</v>
      </c>
      <c r="B16" t="s">
        <v>113</v>
      </c>
      <c r="C16" t="s">
        <v>147</v>
      </c>
      <c r="D16" t="s">
        <v>148</v>
      </c>
      <c r="E16" t="s">
        <v>149</v>
      </c>
      <c r="F16">
        <v>2014</v>
      </c>
      <c r="G16" t="s">
        <v>117</v>
      </c>
      <c r="H16" t="s">
        <v>118</v>
      </c>
      <c r="I16" t="s">
        <v>119</v>
      </c>
      <c r="J16">
        <v>1</v>
      </c>
      <c r="K16" t="s">
        <v>120</v>
      </c>
      <c r="L16" t="s">
        <v>120</v>
      </c>
      <c r="M16">
        <v>120</v>
      </c>
      <c r="N16" t="s">
        <v>150</v>
      </c>
      <c r="O16" t="s">
        <v>151</v>
      </c>
      <c r="P16" t="s">
        <v>124</v>
      </c>
      <c r="Q16" t="s">
        <v>152</v>
      </c>
      <c r="R16">
        <v>0</v>
      </c>
      <c r="S16">
        <v>58</v>
      </c>
      <c r="T16">
        <v>1</v>
      </c>
      <c r="U16" t="s">
        <v>126</v>
      </c>
      <c r="V16">
        <v>84.71</v>
      </c>
      <c r="W16">
        <v>82.51</v>
      </c>
      <c r="X16">
        <v>16.559999999999999</v>
      </c>
      <c r="Y16">
        <v>16.600000000000001</v>
      </c>
      <c r="AD16" t="s">
        <v>127</v>
      </c>
      <c r="AG16">
        <v>0</v>
      </c>
      <c r="AH16">
        <v>0</v>
      </c>
      <c r="AI16">
        <v>0</v>
      </c>
      <c r="AJ16">
        <v>1</v>
      </c>
      <c r="AL16">
        <v>0</v>
      </c>
      <c r="AM16">
        <v>0.12825112107623321</v>
      </c>
      <c r="AN16">
        <v>0.26541444275738652</v>
      </c>
      <c r="AO16">
        <v>7.0444826424213999E-2</v>
      </c>
      <c r="AP16">
        <v>16.577154675723371</v>
      </c>
      <c r="AR16">
        <v>16.577154675723371</v>
      </c>
      <c r="AT16">
        <v>11</v>
      </c>
      <c r="AU16">
        <v>4</v>
      </c>
      <c r="AV16">
        <v>1</v>
      </c>
      <c r="AW16">
        <v>33</v>
      </c>
      <c r="AX16">
        <v>25</v>
      </c>
      <c r="AY16">
        <v>58</v>
      </c>
      <c r="AZ16">
        <v>42.4</v>
      </c>
      <c r="BA16">
        <v>2.5</v>
      </c>
      <c r="BB16">
        <v>24</v>
      </c>
      <c r="BC16" t="s">
        <v>128</v>
      </c>
      <c r="BE16" t="s">
        <v>129</v>
      </c>
      <c r="BF16">
        <v>0</v>
      </c>
      <c r="BG16">
        <v>1</v>
      </c>
      <c r="BH16">
        <v>0</v>
      </c>
      <c r="BI16">
        <v>0</v>
      </c>
      <c r="BJ16">
        <v>0</v>
      </c>
      <c r="BK16">
        <v>0</v>
      </c>
      <c r="BL16">
        <v>0</v>
      </c>
      <c r="BM16">
        <v>1</v>
      </c>
      <c r="BN16">
        <v>1</v>
      </c>
      <c r="BO16">
        <v>0</v>
      </c>
      <c r="BP16">
        <v>0</v>
      </c>
      <c r="BQ16">
        <v>0</v>
      </c>
      <c r="BR16">
        <v>0</v>
      </c>
      <c r="BS16">
        <v>1</v>
      </c>
      <c r="BT16">
        <v>1</v>
      </c>
      <c r="BU16">
        <v>1</v>
      </c>
      <c r="BV16">
        <v>1</v>
      </c>
      <c r="BW16">
        <v>1</v>
      </c>
      <c r="BX16">
        <v>0</v>
      </c>
      <c r="BY16">
        <v>0</v>
      </c>
      <c r="BZ16">
        <v>0</v>
      </c>
      <c r="CA16">
        <v>0</v>
      </c>
      <c r="CB16">
        <v>0</v>
      </c>
      <c r="CC16">
        <v>0</v>
      </c>
      <c r="CD16">
        <v>0</v>
      </c>
      <c r="CE16">
        <v>0</v>
      </c>
      <c r="CF16">
        <v>0</v>
      </c>
      <c r="CG16">
        <v>0</v>
      </c>
      <c r="CH16">
        <v>0</v>
      </c>
      <c r="CI16">
        <v>0</v>
      </c>
      <c r="CJ16">
        <v>0</v>
      </c>
      <c r="CK16" t="s">
        <v>153</v>
      </c>
      <c r="CL16">
        <v>36</v>
      </c>
      <c r="CM16">
        <v>126</v>
      </c>
      <c r="CN16">
        <v>4.17</v>
      </c>
      <c r="CO16">
        <v>0</v>
      </c>
      <c r="CP16" t="s">
        <v>154</v>
      </c>
      <c r="CQ16" t="s">
        <v>121</v>
      </c>
      <c r="CR16">
        <v>1</v>
      </c>
      <c r="CS16" t="s">
        <v>132</v>
      </c>
      <c r="CT16" t="s">
        <v>133</v>
      </c>
      <c r="CU16" t="s">
        <v>133</v>
      </c>
      <c r="CV16" t="s">
        <v>134</v>
      </c>
      <c r="CW16" t="s">
        <v>134</v>
      </c>
      <c r="CX16">
        <v>1</v>
      </c>
      <c r="CY16" t="s">
        <v>135</v>
      </c>
      <c r="CZ16" t="s">
        <v>136</v>
      </c>
      <c r="DA16" t="s">
        <v>137</v>
      </c>
      <c r="DC16">
        <v>1</v>
      </c>
      <c r="DD16">
        <v>120</v>
      </c>
      <c r="DE16">
        <v>120</v>
      </c>
      <c r="DF16">
        <v>0</v>
      </c>
      <c r="DG16">
        <v>1</v>
      </c>
      <c r="DH16">
        <v>0</v>
      </c>
      <c r="DI16">
        <v>0</v>
      </c>
      <c r="DJ16">
        <v>0</v>
      </c>
      <c r="DK16">
        <v>2</v>
      </c>
      <c r="DL16">
        <v>1</v>
      </c>
      <c r="DM16">
        <v>0</v>
      </c>
      <c r="DQ16">
        <v>78.239999999999995</v>
      </c>
      <c r="DR16">
        <v>78.75</v>
      </c>
      <c r="DS16">
        <v>84.71</v>
      </c>
      <c r="DT16">
        <v>82.51</v>
      </c>
      <c r="DU16" s="3">
        <v>100</v>
      </c>
      <c r="DV16" s="3">
        <v>15</v>
      </c>
      <c r="DW16" s="3"/>
      <c r="DX16" s="3"/>
      <c r="DY16" s="3"/>
      <c r="DZ16">
        <v>1</v>
      </c>
      <c r="EA16" t="s">
        <v>673</v>
      </c>
      <c r="EB16">
        <v>78.239999999999995</v>
      </c>
      <c r="EC16">
        <v>78.75</v>
      </c>
      <c r="ED16">
        <v>11.56</v>
      </c>
      <c r="EE16">
        <v>10</v>
      </c>
    </row>
    <row r="17" spans="1:136" x14ac:dyDescent="0.35">
      <c r="A17" s="5">
        <v>19771740</v>
      </c>
      <c r="B17" t="s">
        <v>113</v>
      </c>
      <c r="C17" t="s">
        <v>147</v>
      </c>
      <c r="D17" t="s">
        <v>148</v>
      </c>
      <c r="E17" t="s">
        <v>149</v>
      </c>
      <c r="F17">
        <v>2014</v>
      </c>
      <c r="G17" t="s">
        <v>117</v>
      </c>
      <c r="H17" t="s">
        <v>118</v>
      </c>
      <c r="I17" t="s">
        <v>119</v>
      </c>
      <c r="J17">
        <v>1</v>
      </c>
      <c r="K17" t="s">
        <v>120</v>
      </c>
      <c r="L17" t="s">
        <v>120</v>
      </c>
      <c r="M17">
        <v>120</v>
      </c>
      <c r="N17" t="s">
        <v>155</v>
      </c>
      <c r="O17" t="s">
        <v>156</v>
      </c>
      <c r="P17" t="s">
        <v>124</v>
      </c>
      <c r="Q17" t="s">
        <v>152</v>
      </c>
      <c r="R17">
        <v>0</v>
      </c>
      <c r="S17">
        <v>58</v>
      </c>
      <c r="T17">
        <v>1</v>
      </c>
      <c r="U17" t="s">
        <v>126</v>
      </c>
      <c r="V17">
        <v>93.52</v>
      </c>
      <c r="W17">
        <v>90.92</v>
      </c>
      <c r="X17">
        <v>13.75</v>
      </c>
      <c r="Y17">
        <v>10.91</v>
      </c>
      <c r="AD17" t="s">
        <v>127</v>
      </c>
      <c r="AG17">
        <v>0</v>
      </c>
      <c r="AH17">
        <v>0</v>
      </c>
      <c r="AI17">
        <v>0</v>
      </c>
      <c r="AJ17">
        <v>1</v>
      </c>
      <c r="AL17">
        <v>0</v>
      </c>
      <c r="AM17">
        <v>0.2071748878923767</v>
      </c>
      <c r="AN17">
        <v>0.26584401942980118</v>
      </c>
      <c r="AO17">
        <v>7.0673042666592509E-2</v>
      </c>
      <c r="AP17">
        <v>12.61141376463627</v>
      </c>
      <c r="AR17">
        <v>12.61141376463627</v>
      </c>
      <c r="AT17">
        <v>11</v>
      </c>
      <c r="AU17">
        <v>4</v>
      </c>
      <c r="AV17">
        <v>1</v>
      </c>
      <c r="AW17">
        <v>33</v>
      </c>
      <c r="AX17">
        <v>25</v>
      </c>
      <c r="AY17">
        <v>58</v>
      </c>
      <c r="AZ17">
        <v>42.4</v>
      </c>
      <c r="BA17">
        <v>2.5</v>
      </c>
      <c r="BB17">
        <v>24</v>
      </c>
      <c r="BC17" t="s">
        <v>128</v>
      </c>
      <c r="BE17" t="s">
        <v>129</v>
      </c>
      <c r="BF17">
        <v>0</v>
      </c>
      <c r="BG17">
        <v>1</v>
      </c>
      <c r="BH17">
        <v>0</v>
      </c>
      <c r="BI17">
        <v>0</v>
      </c>
      <c r="BJ17">
        <v>0</v>
      </c>
      <c r="BK17">
        <v>0</v>
      </c>
      <c r="BL17">
        <v>0</v>
      </c>
      <c r="BM17">
        <v>1</v>
      </c>
      <c r="BN17">
        <v>1</v>
      </c>
      <c r="BO17">
        <v>0</v>
      </c>
      <c r="BP17">
        <v>0</v>
      </c>
      <c r="BQ17">
        <v>0</v>
      </c>
      <c r="BR17">
        <v>0</v>
      </c>
      <c r="BS17">
        <v>1</v>
      </c>
      <c r="BT17">
        <v>1</v>
      </c>
      <c r="BU17">
        <v>1</v>
      </c>
      <c r="BV17">
        <v>1</v>
      </c>
      <c r="BW17">
        <v>1</v>
      </c>
      <c r="BX17">
        <v>0</v>
      </c>
      <c r="BY17">
        <v>0</v>
      </c>
      <c r="BZ17">
        <v>0</v>
      </c>
      <c r="CA17">
        <v>0</v>
      </c>
      <c r="CB17">
        <v>0</v>
      </c>
      <c r="CC17">
        <v>0</v>
      </c>
      <c r="CD17">
        <v>0</v>
      </c>
      <c r="CE17">
        <v>0</v>
      </c>
      <c r="CF17">
        <v>0</v>
      </c>
      <c r="CG17">
        <v>0</v>
      </c>
      <c r="CH17">
        <v>0</v>
      </c>
      <c r="CI17">
        <v>0</v>
      </c>
      <c r="CJ17">
        <v>0</v>
      </c>
      <c r="CK17" t="s">
        <v>153</v>
      </c>
      <c r="CL17">
        <v>36</v>
      </c>
      <c r="CM17">
        <v>126</v>
      </c>
      <c r="CN17">
        <v>4.17</v>
      </c>
      <c r="CO17">
        <v>0</v>
      </c>
      <c r="CP17" t="s">
        <v>154</v>
      </c>
      <c r="CQ17" t="s">
        <v>121</v>
      </c>
      <c r="CR17">
        <v>1</v>
      </c>
      <c r="CS17" t="s">
        <v>132</v>
      </c>
      <c r="CT17" t="s">
        <v>133</v>
      </c>
      <c r="CU17" t="s">
        <v>133</v>
      </c>
      <c r="CV17" t="s">
        <v>134</v>
      </c>
      <c r="CW17" t="s">
        <v>134</v>
      </c>
      <c r="CX17">
        <v>1</v>
      </c>
      <c r="CY17" t="s">
        <v>135</v>
      </c>
      <c r="CZ17" t="s">
        <v>136</v>
      </c>
      <c r="DA17" t="s">
        <v>137</v>
      </c>
      <c r="DC17">
        <v>1</v>
      </c>
      <c r="DD17">
        <v>120</v>
      </c>
      <c r="DE17">
        <v>120</v>
      </c>
      <c r="DF17">
        <v>0</v>
      </c>
      <c r="DG17">
        <v>1</v>
      </c>
      <c r="DH17">
        <v>0</v>
      </c>
      <c r="DI17">
        <v>0</v>
      </c>
      <c r="DJ17">
        <v>0</v>
      </c>
      <c r="DK17">
        <v>0</v>
      </c>
      <c r="DL17">
        <v>0</v>
      </c>
      <c r="DM17">
        <v>0</v>
      </c>
      <c r="DS17">
        <v>93.52</v>
      </c>
      <c r="DT17">
        <v>90.92</v>
      </c>
      <c r="DU17" s="3">
        <v>100</v>
      </c>
      <c r="DV17" s="3">
        <v>15</v>
      </c>
      <c r="DW17" s="3"/>
      <c r="DX17" s="3"/>
      <c r="DY17" s="3"/>
      <c r="DZ17">
        <v>1</v>
      </c>
      <c r="EA17" t="s">
        <v>673</v>
      </c>
    </row>
    <row r="18" spans="1:136" x14ac:dyDescent="0.35">
      <c r="A18" s="5" t="s">
        <v>146</v>
      </c>
      <c r="B18" t="s">
        <v>113</v>
      </c>
      <c r="C18" t="s">
        <v>147</v>
      </c>
      <c r="D18" t="s">
        <v>148</v>
      </c>
      <c r="E18" t="s">
        <v>149</v>
      </c>
      <c r="F18">
        <v>2014</v>
      </c>
      <c r="G18" t="s">
        <v>117</v>
      </c>
      <c r="H18" t="s">
        <v>118</v>
      </c>
      <c r="I18" t="s">
        <v>119</v>
      </c>
      <c r="J18">
        <v>1</v>
      </c>
      <c r="K18" t="s">
        <v>120</v>
      </c>
      <c r="L18" t="s">
        <v>120</v>
      </c>
      <c r="M18">
        <v>120</v>
      </c>
      <c r="N18" t="s">
        <v>157</v>
      </c>
      <c r="O18" t="s">
        <v>158</v>
      </c>
      <c r="P18" t="s">
        <v>124</v>
      </c>
      <c r="Q18" t="s">
        <v>152</v>
      </c>
      <c r="R18">
        <v>0</v>
      </c>
      <c r="S18">
        <v>58</v>
      </c>
      <c r="T18">
        <v>1</v>
      </c>
      <c r="U18" t="s">
        <v>126</v>
      </c>
      <c r="V18">
        <v>81.849999999999994</v>
      </c>
      <c r="W18">
        <v>79.08</v>
      </c>
      <c r="X18">
        <v>11.04</v>
      </c>
      <c r="Y18">
        <v>10.87</v>
      </c>
      <c r="AD18" t="s">
        <v>127</v>
      </c>
      <c r="AG18">
        <v>0</v>
      </c>
      <c r="AH18">
        <v>0</v>
      </c>
      <c r="AI18">
        <v>0</v>
      </c>
      <c r="AJ18">
        <v>1</v>
      </c>
      <c r="AL18">
        <v>0</v>
      </c>
      <c r="AM18">
        <v>0.24663677130044839</v>
      </c>
      <c r="AN18">
        <v>0.26613422223066158</v>
      </c>
      <c r="AO18">
        <v>7.0827424242319192E-2</v>
      </c>
      <c r="AP18">
        <v>10.96746552308235</v>
      </c>
      <c r="AR18">
        <v>10.96746552308235</v>
      </c>
      <c r="AT18">
        <v>11</v>
      </c>
      <c r="AU18">
        <v>4</v>
      </c>
      <c r="AV18">
        <v>1</v>
      </c>
      <c r="AW18">
        <v>33</v>
      </c>
      <c r="AX18">
        <v>25</v>
      </c>
      <c r="AY18">
        <v>58</v>
      </c>
      <c r="AZ18">
        <v>42.4</v>
      </c>
      <c r="BA18">
        <v>2.5</v>
      </c>
      <c r="BB18">
        <v>24</v>
      </c>
      <c r="BC18" t="s">
        <v>128</v>
      </c>
      <c r="BE18" t="s">
        <v>129</v>
      </c>
      <c r="BF18">
        <v>0</v>
      </c>
      <c r="BG18">
        <v>1</v>
      </c>
      <c r="BH18">
        <v>0</v>
      </c>
      <c r="BI18">
        <v>0</v>
      </c>
      <c r="BJ18">
        <v>0</v>
      </c>
      <c r="BK18">
        <v>0</v>
      </c>
      <c r="BL18">
        <v>0</v>
      </c>
      <c r="BM18">
        <v>1</v>
      </c>
      <c r="BN18">
        <v>1</v>
      </c>
      <c r="BO18">
        <v>0</v>
      </c>
      <c r="BP18">
        <v>0</v>
      </c>
      <c r="BQ18">
        <v>0</v>
      </c>
      <c r="BR18">
        <v>0</v>
      </c>
      <c r="BS18">
        <v>1</v>
      </c>
      <c r="BT18">
        <v>1</v>
      </c>
      <c r="BU18">
        <v>1</v>
      </c>
      <c r="BV18">
        <v>1</v>
      </c>
      <c r="BW18">
        <v>1</v>
      </c>
      <c r="BX18">
        <v>0</v>
      </c>
      <c r="BY18">
        <v>0</v>
      </c>
      <c r="BZ18">
        <v>0</v>
      </c>
      <c r="CA18">
        <v>0</v>
      </c>
      <c r="CB18">
        <v>0</v>
      </c>
      <c r="CC18">
        <v>0</v>
      </c>
      <c r="CD18">
        <v>0</v>
      </c>
      <c r="CE18">
        <v>0</v>
      </c>
      <c r="CF18">
        <v>0</v>
      </c>
      <c r="CG18">
        <v>0</v>
      </c>
      <c r="CH18">
        <v>0</v>
      </c>
      <c r="CI18">
        <v>0</v>
      </c>
      <c r="CJ18">
        <v>0</v>
      </c>
      <c r="CK18" t="s">
        <v>153</v>
      </c>
      <c r="CL18">
        <v>36</v>
      </c>
      <c r="CM18">
        <v>126</v>
      </c>
      <c r="CN18">
        <v>4.17</v>
      </c>
      <c r="CO18">
        <v>0</v>
      </c>
      <c r="CP18" t="s">
        <v>154</v>
      </c>
      <c r="CQ18" t="s">
        <v>121</v>
      </c>
      <c r="CR18">
        <v>1</v>
      </c>
      <c r="CS18" t="s">
        <v>132</v>
      </c>
      <c r="CT18" t="s">
        <v>133</v>
      </c>
      <c r="CU18" t="s">
        <v>133</v>
      </c>
      <c r="CV18" t="s">
        <v>134</v>
      </c>
      <c r="CW18" t="s">
        <v>134</v>
      </c>
      <c r="CX18">
        <v>1</v>
      </c>
      <c r="CY18" t="s">
        <v>135</v>
      </c>
      <c r="CZ18" t="s">
        <v>136</v>
      </c>
      <c r="DA18" t="s">
        <v>137</v>
      </c>
      <c r="DC18">
        <v>1</v>
      </c>
      <c r="DD18">
        <v>120</v>
      </c>
      <c r="DE18">
        <v>120</v>
      </c>
      <c r="DF18">
        <v>0</v>
      </c>
      <c r="DG18">
        <v>1</v>
      </c>
      <c r="DH18">
        <v>0</v>
      </c>
      <c r="DI18">
        <v>0</v>
      </c>
      <c r="DJ18">
        <v>0</v>
      </c>
      <c r="DK18">
        <v>6</v>
      </c>
      <c r="DL18">
        <v>1</v>
      </c>
      <c r="DM18">
        <v>0</v>
      </c>
      <c r="DQ18">
        <v>83.3</v>
      </c>
      <c r="DR18">
        <v>81.97</v>
      </c>
      <c r="DS18">
        <v>81.849999999999994</v>
      </c>
      <c r="DT18">
        <v>79.08</v>
      </c>
      <c r="DU18" s="3">
        <v>100</v>
      </c>
      <c r="DV18" s="3">
        <v>15</v>
      </c>
      <c r="DW18" s="3"/>
      <c r="DX18" s="3"/>
      <c r="DY18" s="3"/>
      <c r="DZ18">
        <v>1</v>
      </c>
      <c r="EA18" t="s">
        <v>673</v>
      </c>
      <c r="EB18">
        <v>83.3</v>
      </c>
      <c r="EC18">
        <v>81.97</v>
      </c>
      <c r="ED18">
        <v>8.69</v>
      </c>
      <c r="EE18">
        <v>7.32</v>
      </c>
    </row>
    <row r="19" spans="1:136" x14ac:dyDescent="0.35">
      <c r="A19" s="5" t="s">
        <v>146</v>
      </c>
      <c r="B19" t="s">
        <v>113</v>
      </c>
      <c r="C19" t="s">
        <v>147</v>
      </c>
      <c r="D19" t="s">
        <v>148</v>
      </c>
      <c r="E19" t="s">
        <v>149</v>
      </c>
      <c r="F19">
        <v>2014</v>
      </c>
      <c r="G19" t="s">
        <v>117</v>
      </c>
      <c r="H19" t="s">
        <v>118</v>
      </c>
      <c r="I19" t="s">
        <v>119</v>
      </c>
      <c r="J19">
        <v>1</v>
      </c>
      <c r="K19" t="s">
        <v>120</v>
      </c>
      <c r="L19" t="s">
        <v>120</v>
      </c>
      <c r="M19">
        <v>120</v>
      </c>
      <c r="N19" t="s">
        <v>157</v>
      </c>
      <c r="O19" t="s">
        <v>159</v>
      </c>
      <c r="P19" t="s">
        <v>124</v>
      </c>
      <c r="Q19" t="s">
        <v>152</v>
      </c>
      <c r="R19">
        <v>0</v>
      </c>
      <c r="S19">
        <v>58</v>
      </c>
      <c r="T19">
        <v>1</v>
      </c>
      <c r="U19" t="s">
        <v>126</v>
      </c>
      <c r="V19">
        <v>82.43</v>
      </c>
      <c r="W19">
        <v>80.680000000000007</v>
      </c>
      <c r="X19">
        <v>9.44</v>
      </c>
      <c r="Y19">
        <v>9.57</v>
      </c>
      <c r="AD19" t="s">
        <v>127</v>
      </c>
      <c r="AG19">
        <v>0</v>
      </c>
      <c r="AH19">
        <v>0</v>
      </c>
      <c r="AI19">
        <v>0</v>
      </c>
      <c r="AJ19">
        <v>1</v>
      </c>
      <c r="AL19">
        <v>0</v>
      </c>
      <c r="AM19">
        <v>0.17757847533632279</v>
      </c>
      <c r="AN19">
        <v>0.2656593234222312</v>
      </c>
      <c r="AO19">
        <v>7.0574876121157634E-2</v>
      </c>
      <c r="AP19">
        <v>9.4959322118172569</v>
      </c>
      <c r="AR19">
        <v>9.4959322118172569</v>
      </c>
      <c r="AT19">
        <v>11</v>
      </c>
      <c r="AU19">
        <v>4</v>
      </c>
      <c r="AV19">
        <v>1</v>
      </c>
      <c r="AW19">
        <v>33</v>
      </c>
      <c r="AX19">
        <v>25</v>
      </c>
      <c r="AY19">
        <v>58</v>
      </c>
      <c r="AZ19">
        <v>42.4</v>
      </c>
      <c r="BA19">
        <v>2.5</v>
      </c>
      <c r="BB19">
        <v>24</v>
      </c>
      <c r="BC19" t="s">
        <v>128</v>
      </c>
      <c r="BE19" t="s">
        <v>129</v>
      </c>
      <c r="BF19">
        <v>0</v>
      </c>
      <c r="BG19">
        <v>1</v>
      </c>
      <c r="BH19">
        <v>0</v>
      </c>
      <c r="BI19">
        <v>0</v>
      </c>
      <c r="BJ19">
        <v>0</v>
      </c>
      <c r="BK19">
        <v>0</v>
      </c>
      <c r="BL19">
        <v>0</v>
      </c>
      <c r="BM19">
        <v>1</v>
      </c>
      <c r="BN19">
        <v>1</v>
      </c>
      <c r="BO19">
        <v>0</v>
      </c>
      <c r="BP19">
        <v>0</v>
      </c>
      <c r="BQ19">
        <v>0</v>
      </c>
      <c r="BR19">
        <v>0</v>
      </c>
      <c r="BS19">
        <v>1</v>
      </c>
      <c r="BT19">
        <v>1</v>
      </c>
      <c r="BU19">
        <v>1</v>
      </c>
      <c r="BV19">
        <v>1</v>
      </c>
      <c r="BW19">
        <v>1</v>
      </c>
      <c r="BX19">
        <v>0</v>
      </c>
      <c r="BY19">
        <v>0</v>
      </c>
      <c r="BZ19">
        <v>0</v>
      </c>
      <c r="CA19">
        <v>0</v>
      </c>
      <c r="CB19">
        <v>0</v>
      </c>
      <c r="CC19">
        <v>0</v>
      </c>
      <c r="CD19">
        <v>0</v>
      </c>
      <c r="CE19">
        <v>0</v>
      </c>
      <c r="CF19">
        <v>0</v>
      </c>
      <c r="CG19">
        <v>0</v>
      </c>
      <c r="CH19">
        <v>0</v>
      </c>
      <c r="CI19">
        <v>0</v>
      </c>
      <c r="CJ19">
        <v>0</v>
      </c>
      <c r="CK19" t="s">
        <v>153</v>
      </c>
      <c r="CL19">
        <v>36</v>
      </c>
      <c r="CM19">
        <v>126</v>
      </c>
      <c r="CN19">
        <v>4.17</v>
      </c>
      <c r="CO19">
        <v>0</v>
      </c>
      <c r="CP19" t="s">
        <v>154</v>
      </c>
      <c r="CQ19" t="s">
        <v>121</v>
      </c>
      <c r="CR19">
        <v>1</v>
      </c>
      <c r="CS19" t="s">
        <v>132</v>
      </c>
      <c r="CT19" t="s">
        <v>133</v>
      </c>
      <c r="CU19" t="s">
        <v>133</v>
      </c>
      <c r="CV19" t="s">
        <v>134</v>
      </c>
      <c r="CW19" t="s">
        <v>134</v>
      </c>
      <c r="CX19">
        <v>1</v>
      </c>
      <c r="CY19" t="s">
        <v>135</v>
      </c>
      <c r="CZ19" t="s">
        <v>136</v>
      </c>
      <c r="DA19" t="s">
        <v>137</v>
      </c>
      <c r="DC19">
        <v>1</v>
      </c>
      <c r="DD19">
        <v>120</v>
      </c>
      <c r="DE19">
        <v>120</v>
      </c>
      <c r="DF19">
        <v>0</v>
      </c>
      <c r="DG19">
        <v>1</v>
      </c>
      <c r="DH19">
        <v>0</v>
      </c>
      <c r="DI19">
        <v>0</v>
      </c>
      <c r="DJ19">
        <v>0</v>
      </c>
      <c r="DK19">
        <v>7</v>
      </c>
      <c r="DL19">
        <v>1</v>
      </c>
      <c r="DM19">
        <v>0</v>
      </c>
      <c r="DQ19">
        <v>82.81</v>
      </c>
      <c r="DR19">
        <v>83.97</v>
      </c>
      <c r="DS19">
        <v>82.43</v>
      </c>
      <c r="DT19">
        <v>80.680000000000007</v>
      </c>
      <c r="DU19" s="3">
        <v>100</v>
      </c>
      <c r="DV19" s="3">
        <v>15</v>
      </c>
      <c r="DW19" s="3"/>
      <c r="DX19" s="3"/>
      <c r="DY19" s="3"/>
      <c r="DZ19">
        <v>1</v>
      </c>
      <c r="EA19" t="s">
        <v>673</v>
      </c>
      <c r="EB19">
        <v>82.81</v>
      </c>
      <c r="EC19">
        <v>83.97</v>
      </c>
      <c r="ED19">
        <v>6.83</v>
      </c>
      <c r="EE19">
        <v>6.45</v>
      </c>
    </row>
    <row r="20" spans="1:136" x14ac:dyDescent="0.35">
      <c r="A20" s="5" t="s">
        <v>146</v>
      </c>
      <c r="B20" t="s">
        <v>113</v>
      </c>
      <c r="C20" t="s">
        <v>147</v>
      </c>
      <c r="D20" t="s">
        <v>148</v>
      </c>
      <c r="E20" t="s">
        <v>149</v>
      </c>
      <c r="F20">
        <v>2014</v>
      </c>
      <c r="G20" t="s">
        <v>117</v>
      </c>
      <c r="H20" t="s">
        <v>118</v>
      </c>
      <c r="I20" t="s">
        <v>119</v>
      </c>
      <c r="J20">
        <v>1</v>
      </c>
      <c r="K20" t="s">
        <v>120</v>
      </c>
      <c r="L20" t="s">
        <v>120</v>
      </c>
      <c r="M20">
        <v>120</v>
      </c>
      <c r="N20" t="s">
        <v>160</v>
      </c>
      <c r="O20" t="s">
        <v>141</v>
      </c>
      <c r="P20" t="s">
        <v>124</v>
      </c>
      <c r="Q20" t="s">
        <v>152</v>
      </c>
      <c r="R20">
        <v>0</v>
      </c>
      <c r="S20">
        <v>58</v>
      </c>
      <c r="T20">
        <v>1</v>
      </c>
      <c r="U20" t="s">
        <v>126</v>
      </c>
      <c r="V20">
        <v>87.07</v>
      </c>
      <c r="W20">
        <v>84.5</v>
      </c>
      <c r="X20">
        <v>8.26</v>
      </c>
      <c r="Y20">
        <v>10.029999999999999</v>
      </c>
      <c r="AD20" t="s">
        <v>127</v>
      </c>
      <c r="AG20">
        <v>0</v>
      </c>
      <c r="AH20">
        <v>0</v>
      </c>
      <c r="AI20">
        <v>0</v>
      </c>
      <c r="AJ20">
        <v>1</v>
      </c>
      <c r="AL20">
        <v>0</v>
      </c>
      <c r="AM20">
        <v>0.27623318385650231</v>
      </c>
      <c r="AN20">
        <v>0.2663847406674682</v>
      </c>
      <c r="AO20">
        <v>7.0960830060474253E-2</v>
      </c>
      <c r="AP20">
        <v>9.0610083008775248</v>
      </c>
      <c r="AR20">
        <v>9.0610083008775248</v>
      </c>
      <c r="AT20">
        <v>11</v>
      </c>
      <c r="AU20">
        <v>4</v>
      </c>
      <c r="AV20">
        <v>1</v>
      </c>
      <c r="AW20">
        <v>33</v>
      </c>
      <c r="AX20">
        <v>25</v>
      </c>
      <c r="AY20">
        <v>58</v>
      </c>
      <c r="AZ20">
        <v>42.4</v>
      </c>
      <c r="BA20">
        <v>2.5</v>
      </c>
      <c r="BB20">
        <v>24</v>
      </c>
      <c r="BC20" t="s">
        <v>128</v>
      </c>
      <c r="BE20" t="s">
        <v>129</v>
      </c>
      <c r="BF20">
        <v>0</v>
      </c>
      <c r="BG20">
        <v>1</v>
      </c>
      <c r="BH20">
        <v>0</v>
      </c>
      <c r="BI20">
        <v>0</v>
      </c>
      <c r="BJ20">
        <v>0</v>
      </c>
      <c r="BK20">
        <v>0</v>
      </c>
      <c r="BL20">
        <v>0</v>
      </c>
      <c r="BM20">
        <v>1</v>
      </c>
      <c r="BN20">
        <v>1</v>
      </c>
      <c r="BO20">
        <v>0</v>
      </c>
      <c r="BP20">
        <v>0</v>
      </c>
      <c r="BQ20">
        <v>0</v>
      </c>
      <c r="BR20">
        <v>0</v>
      </c>
      <c r="BS20">
        <v>1</v>
      </c>
      <c r="BT20">
        <v>1</v>
      </c>
      <c r="BU20">
        <v>1</v>
      </c>
      <c r="BV20">
        <v>1</v>
      </c>
      <c r="BW20">
        <v>1</v>
      </c>
      <c r="BX20">
        <v>0</v>
      </c>
      <c r="BY20">
        <v>0</v>
      </c>
      <c r="BZ20">
        <v>0</v>
      </c>
      <c r="CA20">
        <v>0</v>
      </c>
      <c r="CB20">
        <v>0</v>
      </c>
      <c r="CC20">
        <v>0</v>
      </c>
      <c r="CD20">
        <v>0</v>
      </c>
      <c r="CE20">
        <v>0</v>
      </c>
      <c r="CF20">
        <v>0</v>
      </c>
      <c r="CG20">
        <v>0</v>
      </c>
      <c r="CH20">
        <v>0</v>
      </c>
      <c r="CI20">
        <v>0</v>
      </c>
      <c r="CJ20">
        <v>0</v>
      </c>
      <c r="CK20" t="s">
        <v>153</v>
      </c>
      <c r="CL20">
        <v>36</v>
      </c>
      <c r="CM20">
        <v>126</v>
      </c>
      <c r="CN20">
        <v>4.17</v>
      </c>
      <c r="CO20">
        <v>0</v>
      </c>
      <c r="CP20" t="s">
        <v>154</v>
      </c>
      <c r="CQ20" t="s">
        <v>121</v>
      </c>
      <c r="CR20">
        <v>1</v>
      </c>
      <c r="CS20" t="s">
        <v>132</v>
      </c>
      <c r="CT20" t="s">
        <v>133</v>
      </c>
      <c r="CU20" t="s">
        <v>133</v>
      </c>
      <c r="CV20" t="s">
        <v>134</v>
      </c>
      <c r="CW20" t="s">
        <v>134</v>
      </c>
      <c r="CX20">
        <v>1</v>
      </c>
      <c r="CY20" t="s">
        <v>135</v>
      </c>
      <c r="CZ20" t="s">
        <v>136</v>
      </c>
      <c r="DA20" t="s">
        <v>137</v>
      </c>
      <c r="DC20">
        <v>1</v>
      </c>
      <c r="DD20">
        <v>120</v>
      </c>
      <c r="DE20">
        <v>120</v>
      </c>
      <c r="DF20">
        <v>0</v>
      </c>
      <c r="DG20">
        <v>1</v>
      </c>
      <c r="DH20">
        <v>0</v>
      </c>
      <c r="DI20">
        <v>0</v>
      </c>
      <c r="DJ20">
        <v>0</v>
      </c>
      <c r="DK20">
        <v>5</v>
      </c>
      <c r="DL20">
        <v>1</v>
      </c>
      <c r="DM20">
        <v>0</v>
      </c>
      <c r="DQ20">
        <v>82.08</v>
      </c>
      <c r="DR20">
        <v>81.44</v>
      </c>
      <c r="DS20">
        <v>87.07</v>
      </c>
      <c r="DT20">
        <v>84.5</v>
      </c>
      <c r="DU20" s="3">
        <v>100</v>
      </c>
      <c r="DV20" s="3">
        <v>15</v>
      </c>
      <c r="DW20" s="3"/>
      <c r="DX20" s="3"/>
      <c r="DY20" s="3"/>
      <c r="DZ20">
        <v>1</v>
      </c>
      <c r="EA20" t="s">
        <v>673</v>
      </c>
      <c r="EB20">
        <v>82.08</v>
      </c>
      <c r="EC20">
        <v>81.44</v>
      </c>
      <c r="ED20">
        <v>6.52</v>
      </c>
      <c r="EE20">
        <v>6.95</v>
      </c>
    </row>
    <row r="21" spans="1:136" x14ac:dyDescent="0.35">
      <c r="A21" s="5" t="s">
        <v>146</v>
      </c>
      <c r="B21" t="s">
        <v>113</v>
      </c>
      <c r="C21" t="s">
        <v>147</v>
      </c>
      <c r="D21" t="s">
        <v>148</v>
      </c>
      <c r="E21" t="s">
        <v>149</v>
      </c>
      <c r="F21">
        <v>2014</v>
      </c>
      <c r="G21" t="s">
        <v>117</v>
      </c>
      <c r="H21" t="s">
        <v>118</v>
      </c>
      <c r="I21" t="s">
        <v>119</v>
      </c>
      <c r="J21">
        <v>1</v>
      </c>
      <c r="K21" t="s">
        <v>120</v>
      </c>
      <c r="L21" t="s">
        <v>120</v>
      </c>
      <c r="M21">
        <v>120</v>
      </c>
      <c r="N21" s="3" t="s">
        <v>142</v>
      </c>
      <c r="O21" s="3" t="s">
        <v>151</v>
      </c>
      <c r="P21" s="3" t="s">
        <v>124</v>
      </c>
      <c r="Q21" s="3" t="s">
        <v>152</v>
      </c>
      <c r="R21" s="3">
        <v>0</v>
      </c>
      <c r="S21" s="3">
        <v>58</v>
      </c>
      <c r="T21" s="3">
        <v>1</v>
      </c>
      <c r="U21" s="3" t="s">
        <v>126</v>
      </c>
      <c r="V21" s="3">
        <v>90.47</v>
      </c>
      <c r="W21" s="3">
        <v>89.66</v>
      </c>
      <c r="X21" s="3">
        <v>11.38</v>
      </c>
      <c r="Y21" s="3">
        <v>13.7</v>
      </c>
      <c r="Z21" s="3"/>
      <c r="AA21" s="3"/>
      <c r="AB21" s="3"/>
      <c r="AC21" s="3"/>
      <c r="AD21" s="3" t="s">
        <v>127</v>
      </c>
      <c r="AE21" s="3"/>
      <c r="AF21" s="3"/>
      <c r="AG21" s="3">
        <v>0</v>
      </c>
      <c r="AH21" s="3">
        <v>0</v>
      </c>
      <c r="AI21" s="3">
        <v>0</v>
      </c>
      <c r="AJ21" s="3">
        <v>1</v>
      </c>
      <c r="AK21" s="3"/>
      <c r="AL21" s="3">
        <v>0</v>
      </c>
      <c r="AM21" s="3">
        <v>5.9192825112107619E-2</v>
      </c>
      <c r="AN21" s="3">
        <v>0.26520413909653318</v>
      </c>
      <c r="AO21" s="3">
        <v>7.0333235393933352E-2</v>
      </c>
      <c r="AP21" s="3">
        <v>12.42743278856441</v>
      </c>
      <c r="AQ21" s="3"/>
      <c r="AR21" s="3">
        <v>12.42743278856441</v>
      </c>
      <c r="AS21" s="3"/>
      <c r="AT21" s="3">
        <v>11</v>
      </c>
      <c r="AU21" s="3">
        <v>4</v>
      </c>
      <c r="AV21" s="3">
        <v>1</v>
      </c>
      <c r="AW21" s="3">
        <v>33</v>
      </c>
      <c r="AX21" s="3">
        <v>25</v>
      </c>
      <c r="AY21" s="3">
        <v>58</v>
      </c>
      <c r="AZ21" s="3">
        <v>42.4</v>
      </c>
      <c r="BA21" s="3">
        <v>2.5</v>
      </c>
      <c r="BB21" s="3">
        <v>24</v>
      </c>
      <c r="BC21" s="3" t="s">
        <v>128</v>
      </c>
      <c r="BD21" s="3"/>
      <c r="BE21" s="3" t="s">
        <v>129</v>
      </c>
      <c r="BF21" s="3">
        <v>0</v>
      </c>
      <c r="BG21" s="3">
        <v>1</v>
      </c>
      <c r="BH21" s="3">
        <v>0</v>
      </c>
      <c r="BI21" s="3">
        <v>0</v>
      </c>
      <c r="BJ21" s="3">
        <v>0</v>
      </c>
      <c r="BK21" s="3">
        <v>0</v>
      </c>
      <c r="BL21" s="3">
        <v>0</v>
      </c>
      <c r="BM21" s="3">
        <v>1</v>
      </c>
      <c r="BN21" s="3">
        <v>1</v>
      </c>
      <c r="BO21" s="3">
        <v>0</v>
      </c>
      <c r="BP21" s="3">
        <v>0</v>
      </c>
      <c r="BQ21" s="3">
        <v>0</v>
      </c>
      <c r="BR21" s="3">
        <v>0</v>
      </c>
      <c r="BS21" s="3">
        <v>1</v>
      </c>
      <c r="BT21" s="3">
        <v>1</v>
      </c>
      <c r="BU21" s="3">
        <v>1</v>
      </c>
      <c r="BV21" s="3">
        <v>1</v>
      </c>
      <c r="BW21" s="3">
        <v>1</v>
      </c>
      <c r="BX21" s="3">
        <v>0</v>
      </c>
      <c r="BY21" s="3">
        <v>0</v>
      </c>
      <c r="BZ21" s="3">
        <v>0</v>
      </c>
      <c r="CA21" s="3">
        <v>0</v>
      </c>
      <c r="CB21" s="3">
        <v>0</v>
      </c>
      <c r="CC21" s="3">
        <v>0</v>
      </c>
      <c r="CD21" s="3">
        <v>0</v>
      </c>
      <c r="CE21" s="3">
        <v>0</v>
      </c>
      <c r="CF21" s="3">
        <v>0</v>
      </c>
      <c r="CG21" s="3">
        <v>0</v>
      </c>
      <c r="CH21" s="3">
        <v>0</v>
      </c>
      <c r="CI21" s="3">
        <v>0</v>
      </c>
      <c r="CJ21" s="3">
        <v>0</v>
      </c>
      <c r="CK21" s="3" t="s">
        <v>153</v>
      </c>
      <c r="CL21" s="3">
        <v>36</v>
      </c>
      <c r="CM21" s="3">
        <v>126</v>
      </c>
      <c r="CN21" s="3">
        <v>4.17</v>
      </c>
      <c r="CO21" s="3">
        <v>0</v>
      </c>
      <c r="CP21" s="3" t="s">
        <v>154</v>
      </c>
      <c r="CQ21" s="3" t="s">
        <v>121</v>
      </c>
      <c r="CR21" s="3">
        <v>1</v>
      </c>
      <c r="CS21" s="3" t="s">
        <v>132</v>
      </c>
      <c r="CT21" s="3" t="s">
        <v>133</v>
      </c>
      <c r="CU21" s="3" t="s">
        <v>133</v>
      </c>
      <c r="CV21" s="3" t="s">
        <v>134</v>
      </c>
      <c r="CW21" s="3" t="s">
        <v>134</v>
      </c>
      <c r="CX21" s="3">
        <v>1</v>
      </c>
      <c r="CY21" s="3" t="s">
        <v>135</v>
      </c>
      <c r="CZ21" s="3" t="s">
        <v>136</v>
      </c>
      <c r="DA21" s="3" t="s">
        <v>137</v>
      </c>
      <c r="DB21" s="3"/>
      <c r="DC21" s="3">
        <v>1</v>
      </c>
      <c r="DD21" s="3">
        <v>120</v>
      </c>
      <c r="DE21" s="3">
        <v>120</v>
      </c>
      <c r="DF21" s="3">
        <v>0</v>
      </c>
      <c r="DG21" s="3">
        <v>1</v>
      </c>
      <c r="DH21" s="3">
        <v>0</v>
      </c>
      <c r="DI21" s="3">
        <v>0</v>
      </c>
      <c r="DJ21" s="3">
        <v>0</v>
      </c>
      <c r="DK21" s="3">
        <v>2</v>
      </c>
      <c r="DL21" s="3">
        <v>1</v>
      </c>
      <c r="DM21" s="3">
        <v>0</v>
      </c>
      <c r="DN21" s="3"/>
      <c r="DO21" s="3"/>
      <c r="DP21" s="3"/>
      <c r="DQ21" s="3">
        <v>78.239999999999995</v>
      </c>
      <c r="DR21" s="3">
        <v>78.75</v>
      </c>
      <c r="DS21" s="3">
        <v>90.47</v>
      </c>
      <c r="DT21" s="3">
        <v>89.66</v>
      </c>
      <c r="DU21" s="3">
        <v>100</v>
      </c>
      <c r="DV21" s="3">
        <v>15</v>
      </c>
      <c r="DW21" s="3"/>
      <c r="DX21" s="3"/>
      <c r="DY21" s="3"/>
      <c r="DZ21">
        <v>1</v>
      </c>
      <c r="EA21" t="s">
        <v>673</v>
      </c>
      <c r="EB21">
        <v>78.239999999999995</v>
      </c>
      <c r="EC21">
        <v>78.75</v>
      </c>
      <c r="ED21">
        <v>11.56</v>
      </c>
      <c r="EE21">
        <v>10</v>
      </c>
    </row>
    <row r="22" spans="1:136" x14ac:dyDescent="0.35">
      <c r="A22" s="5" t="s">
        <v>146</v>
      </c>
      <c r="B22" t="s">
        <v>113</v>
      </c>
      <c r="C22" t="s">
        <v>147</v>
      </c>
      <c r="D22" t="s">
        <v>148</v>
      </c>
      <c r="E22" t="s">
        <v>149</v>
      </c>
      <c r="F22">
        <v>2014</v>
      </c>
      <c r="G22" t="s">
        <v>117</v>
      </c>
      <c r="H22" t="s">
        <v>118</v>
      </c>
      <c r="I22" t="s">
        <v>119</v>
      </c>
      <c r="J22">
        <v>1</v>
      </c>
      <c r="K22" t="s">
        <v>120</v>
      </c>
      <c r="L22" t="s">
        <v>120</v>
      </c>
      <c r="M22">
        <v>120</v>
      </c>
      <c r="N22" s="3" t="s">
        <v>142</v>
      </c>
      <c r="O22" s="3" t="s">
        <v>143</v>
      </c>
      <c r="P22" s="3" t="s">
        <v>124</v>
      </c>
      <c r="Q22" s="3" t="s">
        <v>152</v>
      </c>
      <c r="R22" s="3">
        <v>0</v>
      </c>
      <c r="S22" s="3">
        <v>58</v>
      </c>
      <c r="T22" s="3">
        <v>1</v>
      </c>
      <c r="U22" s="3" t="s">
        <v>126</v>
      </c>
      <c r="V22" s="3">
        <v>89.8</v>
      </c>
      <c r="W22" s="3">
        <v>88.15</v>
      </c>
      <c r="X22" s="3">
        <v>11.87</v>
      </c>
      <c r="Y22" s="3">
        <v>11.08</v>
      </c>
      <c r="Z22" s="3"/>
      <c r="AA22" s="3"/>
      <c r="AB22" s="3"/>
      <c r="AC22" s="3"/>
      <c r="AD22" s="3" t="s">
        <v>127</v>
      </c>
      <c r="AE22" s="3"/>
      <c r="AF22" s="3"/>
      <c r="AG22" s="3">
        <v>0</v>
      </c>
      <c r="AH22" s="3">
        <v>0</v>
      </c>
      <c r="AI22" s="3">
        <v>0</v>
      </c>
      <c r="AJ22" s="3">
        <v>1</v>
      </c>
      <c r="AK22" s="3"/>
      <c r="AL22" s="3">
        <v>0</v>
      </c>
      <c r="AM22" s="3">
        <v>0.1381165919282511</v>
      </c>
      <c r="AN22" s="3">
        <v>0.26545711563714258</v>
      </c>
      <c r="AO22" s="3">
        <v>7.0467480242391287E-2</v>
      </c>
      <c r="AP22" s="3">
        <v>11.538053809645961</v>
      </c>
      <c r="AQ22" s="3"/>
      <c r="AR22" s="3">
        <v>11.538053809645961</v>
      </c>
      <c r="AS22" s="3"/>
      <c r="AT22" s="3">
        <v>11</v>
      </c>
      <c r="AU22" s="3">
        <v>4</v>
      </c>
      <c r="AV22" s="3">
        <v>1</v>
      </c>
      <c r="AW22" s="3">
        <v>33</v>
      </c>
      <c r="AX22" s="3">
        <v>25</v>
      </c>
      <c r="AY22" s="3">
        <v>58</v>
      </c>
      <c r="AZ22" s="3">
        <v>42.4</v>
      </c>
      <c r="BA22" s="3">
        <v>2.5</v>
      </c>
      <c r="BB22" s="3">
        <v>24</v>
      </c>
      <c r="BC22" s="3" t="s">
        <v>128</v>
      </c>
      <c r="BD22" s="3"/>
      <c r="BE22" s="3" t="s">
        <v>129</v>
      </c>
      <c r="BF22" s="3">
        <v>0</v>
      </c>
      <c r="BG22" s="3">
        <v>1</v>
      </c>
      <c r="BH22" s="3">
        <v>0</v>
      </c>
      <c r="BI22" s="3">
        <v>0</v>
      </c>
      <c r="BJ22" s="3">
        <v>0</v>
      </c>
      <c r="BK22" s="3">
        <v>0</v>
      </c>
      <c r="BL22" s="3">
        <v>0</v>
      </c>
      <c r="BM22" s="3">
        <v>1</v>
      </c>
      <c r="BN22" s="3">
        <v>1</v>
      </c>
      <c r="BO22" s="3">
        <v>0</v>
      </c>
      <c r="BP22" s="3">
        <v>0</v>
      </c>
      <c r="BQ22" s="3">
        <v>0</v>
      </c>
      <c r="BR22" s="3">
        <v>0</v>
      </c>
      <c r="BS22" s="3">
        <v>1</v>
      </c>
      <c r="BT22" s="3">
        <v>1</v>
      </c>
      <c r="BU22" s="3">
        <v>1</v>
      </c>
      <c r="BV22" s="3">
        <v>1</v>
      </c>
      <c r="BW22" s="3">
        <v>1</v>
      </c>
      <c r="BX22" s="3">
        <v>0</v>
      </c>
      <c r="BY22" s="3">
        <v>0</v>
      </c>
      <c r="BZ22" s="3">
        <v>0</v>
      </c>
      <c r="CA22" s="3">
        <v>0</v>
      </c>
      <c r="CB22" s="3">
        <v>0</v>
      </c>
      <c r="CC22" s="3">
        <v>0</v>
      </c>
      <c r="CD22" s="3">
        <v>0</v>
      </c>
      <c r="CE22" s="3">
        <v>0</v>
      </c>
      <c r="CF22" s="3">
        <v>0</v>
      </c>
      <c r="CG22" s="3">
        <v>0</v>
      </c>
      <c r="CH22" s="3">
        <v>0</v>
      </c>
      <c r="CI22" s="3">
        <v>0</v>
      </c>
      <c r="CJ22" s="3">
        <v>0</v>
      </c>
      <c r="CK22" s="3" t="s">
        <v>153</v>
      </c>
      <c r="CL22" s="3">
        <v>36</v>
      </c>
      <c r="CM22" s="3">
        <v>126</v>
      </c>
      <c r="CN22" s="3">
        <v>4.17</v>
      </c>
      <c r="CO22" s="3">
        <v>0</v>
      </c>
      <c r="CP22" s="3" t="s">
        <v>154</v>
      </c>
      <c r="CQ22" s="3" t="s">
        <v>121</v>
      </c>
      <c r="CR22" s="3">
        <v>1</v>
      </c>
      <c r="CS22" s="3" t="s">
        <v>132</v>
      </c>
      <c r="CT22" s="3" t="s">
        <v>133</v>
      </c>
      <c r="CU22" s="3" t="s">
        <v>133</v>
      </c>
      <c r="CV22" s="3" t="s">
        <v>134</v>
      </c>
      <c r="CW22" s="3" t="s">
        <v>134</v>
      </c>
      <c r="CX22" s="3">
        <v>1</v>
      </c>
      <c r="CY22" s="3" t="s">
        <v>135</v>
      </c>
      <c r="CZ22" s="3" t="s">
        <v>136</v>
      </c>
      <c r="DA22" s="3" t="s">
        <v>137</v>
      </c>
      <c r="DB22" s="3"/>
      <c r="DC22" s="3">
        <v>1</v>
      </c>
      <c r="DD22" s="3">
        <v>120</v>
      </c>
      <c r="DE22" s="3">
        <v>120</v>
      </c>
      <c r="DF22" s="3">
        <v>0</v>
      </c>
      <c r="DG22" s="3">
        <v>1</v>
      </c>
      <c r="DH22" s="3">
        <v>0</v>
      </c>
      <c r="DI22" s="3">
        <v>0</v>
      </c>
      <c r="DJ22" s="3">
        <v>0</v>
      </c>
      <c r="DK22" s="3">
        <v>6</v>
      </c>
      <c r="DL22" s="3">
        <v>1</v>
      </c>
      <c r="DM22" s="3">
        <v>0</v>
      </c>
      <c r="DN22" s="3"/>
      <c r="DO22" s="3"/>
      <c r="DP22" s="3"/>
      <c r="DQ22" s="3">
        <v>83.3</v>
      </c>
      <c r="DR22" s="3">
        <v>81.97</v>
      </c>
      <c r="DS22" s="3">
        <v>89.8</v>
      </c>
      <c r="DT22" s="3">
        <v>88.15</v>
      </c>
      <c r="DU22" s="3">
        <v>100</v>
      </c>
      <c r="DV22" s="3">
        <v>15</v>
      </c>
      <c r="DW22" s="3"/>
      <c r="DX22" s="3"/>
      <c r="DY22" s="3"/>
      <c r="DZ22">
        <v>1</v>
      </c>
      <c r="EA22" t="s">
        <v>673</v>
      </c>
      <c r="EB22">
        <v>83.3</v>
      </c>
      <c r="EC22">
        <v>81.97</v>
      </c>
      <c r="ED22">
        <v>8.69</v>
      </c>
      <c r="EE22">
        <v>7.32</v>
      </c>
    </row>
    <row r="23" spans="1:136" x14ac:dyDescent="0.35">
      <c r="A23" s="5" t="s">
        <v>146</v>
      </c>
      <c r="B23" t="s">
        <v>113</v>
      </c>
      <c r="C23" t="s">
        <v>147</v>
      </c>
      <c r="D23" t="s">
        <v>148</v>
      </c>
      <c r="E23" t="s">
        <v>149</v>
      </c>
      <c r="F23">
        <v>2014</v>
      </c>
      <c r="G23" t="s">
        <v>117</v>
      </c>
      <c r="H23" t="s">
        <v>118</v>
      </c>
      <c r="I23" t="s">
        <v>119</v>
      </c>
      <c r="J23">
        <v>1</v>
      </c>
      <c r="K23" t="s">
        <v>120</v>
      </c>
      <c r="L23" t="s">
        <v>120</v>
      </c>
      <c r="M23">
        <v>120</v>
      </c>
      <c r="N23" s="3" t="s">
        <v>142</v>
      </c>
      <c r="O23" s="3" t="s">
        <v>144</v>
      </c>
      <c r="P23" s="3" t="s">
        <v>124</v>
      </c>
      <c r="Q23" s="3" t="s">
        <v>152</v>
      </c>
      <c r="R23" s="3">
        <v>0</v>
      </c>
      <c r="S23" s="3">
        <v>58</v>
      </c>
      <c r="T23" s="3">
        <v>1</v>
      </c>
      <c r="U23" s="3" t="s">
        <v>126</v>
      </c>
      <c r="V23" s="3">
        <v>81.77</v>
      </c>
      <c r="W23" s="3">
        <v>73.7</v>
      </c>
      <c r="X23" s="3">
        <v>13.69</v>
      </c>
      <c r="Y23" s="3">
        <v>12.34</v>
      </c>
      <c r="Z23" s="3"/>
      <c r="AA23" s="3"/>
      <c r="AB23" s="3"/>
      <c r="AC23" s="3"/>
      <c r="AD23" s="3" t="s">
        <v>127</v>
      </c>
      <c r="AE23" s="3"/>
      <c r="AF23" s="3"/>
      <c r="AG23" s="3">
        <v>0</v>
      </c>
      <c r="AH23" s="3">
        <v>0</v>
      </c>
      <c r="AI23" s="3">
        <v>0</v>
      </c>
      <c r="AJ23" s="3">
        <v>1</v>
      </c>
      <c r="AK23" s="3"/>
      <c r="AL23" s="3">
        <v>0</v>
      </c>
      <c r="AM23" s="3">
        <v>0.61165919282511205</v>
      </c>
      <c r="AN23" s="3">
        <v>0.27116095365526471</v>
      </c>
      <c r="AO23" s="3">
        <v>7.3528262787232623E-2</v>
      </c>
      <c r="AP23" s="3">
        <v>13.128438053107679</v>
      </c>
      <c r="AQ23" s="3"/>
      <c r="AR23" s="3">
        <v>13.128438053107679</v>
      </c>
      <c r="AS23" s="3"/>
      <c r="AT23" s="3">
        <v>11</v>
      </c>
      <c r="AU23" s="3">
        <v>4</v>
      </c>
      <c r="AV23" s="3">
        <v>1</v>
      </c>
      <c r="AW23" s="3">
        <v>33</v>
      </c>
      <c r="AX23" s="3">
        <v>25</v>
      </c>
      <c r="AY23" s="3">
        <v>58</v>
      </c>
      <c r="AZ23" s="3">
        <v>42.4</v>
      </c>
      <c r="BA23" s="3">
        <v>2.5</v>
      </c>
      <c r="BB23" s="3">
        <v>24</v>
      </c>
      <c r="BC23" s="3" t="s">
        <v>128</v>
      </c>
      <c r="BD23" s="3"/>
      <c r="BE23" s="3" t="s">
        <v>129</v>
      </c>
      <c r="BF23" s="3">
        <v>0</v>
      </c>
      <c r="BG23" s="3">
        <v>1</v>
      </c>
      <c r="BH23" s="3">
        <v>0</v>
      </c>
      <c r="BI23" s="3">
        <v>0</v>
      </c>
      <c r="BJ23" s="3">
        <v>0</v>
      </c>
      <c r="BK23" s="3">
        <v>0</v>
      </c>
      <c r="BL23" s="3">
        <v>0</v>
      </c>
      <c r="BM23" s="3">
        <v>1</v>
      </c>
      <c r="BN23" s="3">
        <v>1</v>
      </c>
      <c r="BO23" s="3">
        <v>0</v>
      </c>
      <c r="BP23" s="3">
        <v>0</v>
      </c>
      <c r="BQ23" s="3">
        <v>0</v>
      </c>
      <c r="BR23" s="3">
        <v>0</v>
      </c>
      <c r="BS23" s="3">
        <v>1</v>
      </c>
      <c r="BT23" s="3">
        <v>1</v>
      </c>
      <c r="BU23" s="3">
        <v>1</v>
      </c>
      <c r="BV23" s="3">
        <v>1</v>
      </c>
      <c r="BW23" s="3">
        <v>1</v>
      </c>
      <c r="BX23" s="3">
        <v>0</v>
      </c>
      <c r="BY23" s="3">
        <v>0</v>
      </c>
      <c r="BZ23" s="3">
        <v>0</v>
      </c>
      <c r="CA23" s="3">
        <v>0</v>
      </c>
      <c r="CB23" s="3">
        <v>0</v>
      </c>
      <c r="CC23" s="3">
        <v>0</v>
      </c>
      <c r="CD23" s="3">
        <v>0</v>
      </c>
      <c r="CE23" s="3">
        <v>0</v>
      </c>
      <c r="CF23" s="3">
        <v>0</v>
      </c>
      <c r="CG23" s="3">
        <v>0</v>
      </c>
      <c r="CH23" s="3">
        <v>0</v>
      </c>
      <c r="CI23" s="3">
        <v>0</v>
      </c>
      <c r="CJ23" s="3">
        <v>0</v>
      </c>
      <c r="CK23" s="3" t="s">
        <v>153</v>
      </c>
      <c r="CL23" s="3">
        <v>36</v>
      </c>
      <c r="CM23" s="3">
        <v>126</v>
      </c>
      <c r="CN23" s="3">
        <v>4.17</v>
      </c>
      <c r="CO23" s="3">
        <v>0</v>
      </c>
      <c r="CP23" s="3" t="s">
        <v>154</v>
      </c>
      <c r="CQ23" s="3" t="s">
        <v>121</v>
      </c>
      <c r="CR23" s="3">
        <v>1</v>
      </c>
      <c r="CS23" s="3" t="s">
        <v>132</v>
      </c>
      <c r="CT23" s="3" t="s">
        <v>133</v>
      </c>
      <c r="CU23" s="3" t="s">
        <v>133</v>
      </c>
      <c r="CV23" s="3" t="s">
        <v>134</v>
      </c>
      <c r="CW23" s="3" t="s">
        <v>134</v>
      </c>
      <c r="CX23" s="3">
        <v>1</v>
      </c>
      <c r="CY23" s="3" t="s">
        <v>135</v>
      </c>
      <c r="CZ23" s="3" t="s">
        <v>136</v>
      </c>
      <c r="DA23" s="3" t="s">
        <v>137</v>
      </c>
      <c r="DB23" s="3"/>
      <c r="DC23" s="3">
        <v>1</v>
      </c>
      <c r="DD23" s="3">
        <v>120</v>
      </c>
      <c r="DE23" s="3">
        <v>120</v>
      </c>
      <c r="DF23" s="3">
        <v>0</v>
      </c>
      <c r="DG23" s="3">
        <v>1</v>
      </c>
      <c r="DH23" s="3">
        <v>0</v>
      </c>
      <c r="DI23" s="3">
        <v>0</v>
      </c>
      <c r="DJ23" s="3">
        <v>0</v>
      </c>
      <c r="DK23" s="3">
        <v>7</v>
      </c>
      <c r="DL23" s="3">
        <v>1</v>
      </c>
      <c r="DM23" s="3">
        <v>0</v>
      </c>
      <c r="DN23" s="3"/>
      <c r="DO23" s="3"/>
      <c r="DP23" s="3"/>
      <c r="DQ23" s="3">
        <v>82.81</v>
      </c>
      <c r="DR23" s="3">
        <v>83.97</v>
      </c>
      <c r="DS23" s="3">
        <v>81.77</v>
      </c>
      <c r="DT23" s="3">
        <v>73.7</v>
      </c>
      <c r="DU23" s="3">
        <v>100</v>
      </c>
      <c r="DV23" s="3">
        <v>15</v>
      </c>
      <c r="DW23" s="3"/>
      <c r="DX23" s="3"/>
      <c r="DY23" s="3"/>
      <c r="DZ23">
        <v>1</v>
      </c>
      <c r="EA23" t="s">
        <v>673</v>
      </c>
      <c r="EB23">
        <v>82.81</v>
      </c>
      <c r="EC23">
        <v>83.97</v>
      </c>
      <c r="ED23">
        <v>6.83</v>
      </c>
      <c r="EE23">
        <v>6.45</v>
      </c>
    </row>
    <row r="24" spans="1:136" x14ac:dyDescent="0.35">
      <c r="A24" s="6">
        <v>30740662</v>
      </c>
      <c r="B24" s="7" t="s">
        <v>194</v>
      </c>
      <c r="C24" s="7" t="s">
        <v>215</v>
      </c>
      <c r="D24" s="7" t="s">
        <v>216</v>
      </c>
      <c r="E24" s="7" t="s">
        <v>217</v>
      </c>
      <c r="F24" s="7">
        <v>2013</v>
      </c>
      <c r="G24" s="7" t="s">
        <v>218</v>
      </c>
      <c r="H24" s="7" t="s">
        <v>118</v>
      </c>
      <c r="I24" s="7" t="s">
        <v>219</v>
      </c>
      <c r="J24" s="7">
        <v>1</v>
      </c>
      <c r="K24" s="7" t="s">
        <v>220</v>
      </c>
      <c r="L24" s="7" t="s">
        <v>220</v>
      </c>
      <c r="M24" s="7">
        <v>0</v>
      </c>
      <c r="N24" s="7" t="s">
        <v>227</v>
      </c>
      <c r="O24" s="7" t="s">
        <v>228</v>
      </c>
      <c r="P24" s="7" t="s">
        <v>124</v>
      </c>
      <c r="Q24" s="7" t="s">
        <v>223</v>
      </c>
      <c r="R24" s="7">
        <v>0</v>
      </c>
      <c r="S24" s="7">
        <v>50</v>
      </c>
      <c r="T24" s="7">
        <v>1</v>
      </c>
      <c r="U24" s="7" t="s">
        <v>126</v>
      </c>
      <c r="V24" s="7">
        <v>23.84</v>
      </c>
      <c r="W24" s="7">
        <v>24.33</v>
      </c>
      <c r="X24" s="7">
        <v>7.97</v>
      </c>
      <c r="Y24" s="7">
        <v>10.220000000000001</v>
      </c>
      <c r="Z24" s="7">
        <v>14.7</v>
      </c>
      <c r="AA24" s="7">
        <v>16.420000000000002</v>
      </c>
      <c r="AB24" s="7">
        <v>6</v>
      </c>
      <c r="AC24" s="7">
        <v>6.5</v>
      </c>
      <c r="AD24" s="7" t="s">
        <v>207</v>
      </c>
      <c r="AE24" s="7"/>
      <c r="AF24" s="7"/>
      <c r="AG24" s="7">
        <v>0</v>
      </c>
      <c r="AH24" s="7">
        <v>0</v>
      </c>
      <c r="AI24" s="7">
        <v>1</v>
      </c>
      <c r="AJ24" s="7">
        <v>1</v>
      </c>
      <c r="AK24" s="7"/>
      <c r="AL24" s="7">
        <v>0</v>
      </c>
      <c r="AM24" s="7">
        <f>(1-(3/(4*AY24-9)))*((V24-W24)/((((AW24-1)*X24^2+(AX24-1)*Y24^2)/((AW24-1)+(AX24-1)))^0.5))</f>
        <v>-5.2628452937446252E-2</v>
      </c>
      <c r="AN24" s="7">
        <f>((AY24/(AW24*AX24))+(AM24^2)/(2*AY24))^0.5</f>
        <v>0.28289167103431284</v>
      </c>
      <c r="AO24" s="7">
        <f>(AY24/(AW24*AX24))+(AM24^2)/(2*AY24)</f>
        <v>8.002769754058589E-2</v>
      </c>
      <c r="AP24" s="7">
        <f>((((AW24-1)*X24^2+(AX24-1)*Y24^2)/((AW24-1)+(AX24-1)))^0.5)</f>
        <v>9.1643139404976743</v>
      </c>
      <c r="AQ24" s="7">
        <f>((((AX24-1)*AB24^2+(AY24-1)*AC24^2)/((AX24-1)+(AY24-1)))^0.5)</f>
        <v>6.3399688863157726</v>
      </c>
      <c r="AR24" s="7">
        <f>AP24</f>
        <v>9.1643139404976743</v>
      </c>
      <c r="AS24" s="7"/>
      <c r="AT24" s="7">
        <v>41</v>
      </c>
      <c r="AU24" s="7"/>
      <c r="AV24" s="7"/>
      <c r="AW24" s="7">
        <v>25</v>
      </c>
      <c r="AX24" s="7">
        <v>25</v>
      </c>
      <c r="AY24" s="7">
        <v>50</v>
      </c>
      <c r="AZ24" s="7">
        <v>32</v>
      </c>
      <c r="BA24" s="7">
        <v>2</v>
      </c>
      <c r="BB24" s="7"/>
      <c r="BC24" s="7" t="s">
        <v>128</v>
      </c>
      <c r="BD24" s="7"/>
      <c r="BE24" s="7" t="s">
        <v>224</v>
      </c>
      <c r="BF24" s="7">
        <v>1</v>
      </c>
      <c r="BG24" s="7">
        <v>0</v>
      </c>
      <c r="BH24" s="7">
        <v>0</v>
      </c>
      <c r="BI24" s="7">
        <v>0</v>
      </c>
      <c r="BJ24" s="7">
        <v>0</v>
      </c>
      <c r="BK24" s="7">
        <v>0</v>
      </c>
      <c r="BL24" s="7">
        <v>0</v>
      </c>
      <c r="BM24" s="7">
        <v>1</v>
      </c>
      <c r="BN24" s="7">
        <v>1</v>
      </c>
      <c r="BO24" s="7">
        <v>0</v>
      </c>
      <c r="BP24" s="7">
        <v>0</v>
      </c>
      <c r="BQ24" s="7">
        <v>0</v>
      </c>
      <c r="BR24" s="7">
        <v>0</v>
      </c>
      <c r="BS24" s="7">
        <v>1</v>
      </c>
      <c r="BT24" s="7">
        <v>1</v>
      </c>
      <c r="BU24" s="7">
        <v>0</v>
      </c>
      <c r="BV24" s="7">
        <v>1</v>
      </c>
      <c r="BW24" s="7">
        <v>0</v>
      </c>
      <c r="BX24" s="7">
        <v>0</v>
      </c>
      <c r="BY24" s="7">
        <v>0</v>
      </c>
      <c r="BZ24" s="7">
        <v>0</v>
      </c>
      <c r="CA24" s="7">
        <v>0</v>
      </c>
      <c r="CB24" s="7">
        <v>0</v>
      </c>
      <c r="CC24" s="7">
        <v>0</v>
      </c>
      <c r="CD24" s="7">
        <v>0</v>
      </c>
      <c r="CE24" s="7">
        <v>0</v>
      </c>
      <c r="CF24" s="7">
        <v>0</v>
      </c>
      <c r="CG24" s="7">
        <v>0</v>
      </c>
      <c r="CH24" s="7">
        <v>0</v>
      </c>
      <c r="CI24" s="7">
        <v>0</v>
      </c>
      <c r="CJ24" s="7">
        <v>0</v>
      </c>
      <c r="CK24" s="7" t="s">
        <v>225</v>
      </c>
      <c r="CL24" s="7">
        <v>7</v>
      </c>
      <c r="CM24" s="7">
        <v>25</v>
      </c>
      <c r="CN24" s="7">
        <v>1.665</v>
      </c>
      <c r="CO24" s="7">
        <v>0</v>
      </c>
      <c r="CP24" s="7" t="s">
        <v>226</v>
      </c>
      <c r="CQ24" s="7" t="s">
        <v>121</v>
      </c>
      <c r="CR24" s="7">
        <v>1</v>
      </c>
      <c r="CS24" s="7" t="s">
        <v>132</v>
      </c>
      <c r="CT24" s="7" t="s">
        <v>133</v>
      </c>
      <c r="CU24" s="7" t="s">
        <v>133</v>
      </c>
      <c r="CV24" s="7" t="s">
        <v>135</v>
      </c>
      <c r="CW24" s="7" t="s">
        <v>137</v>
      </c>
      <c r="CX24" s="7">
        <v>1</v>
      </c>
      <c r="CY24" s="7" t="s">
        <v>134</v>
      </c>
      <c r="CZ24" s="7" t="s">
        <v>137</v>
      </c>
      <c r="DA24" s="7" t="s">
        <v>137</v>
      </c>
      <c r="DB24" s="7"/>
      <c r="DC24" s="7">
        <v>1</v>
      </c>
      <c r="DD24" s="7">
        <v>0</v>
      </c>
      <c r="DE24" s="7">
        <v>8</v>
      </c>
      <c r="DF24" s="7">
        <v>0</v>
      </c>
      <c r="DG24" s="7">
        <v>1</v>
      </c>
      <c r="DH24" s="7">
        <v>0</v>
      </c>
      <c r="DI24" s="7">
        <v>0</v>
      </c>
      <c r="DJ24" s="7"/>
      <c r="DK24" s="7">
        <v>2</v>
      </c>
      <c r="DL24" s="7">
        <v>1</v>
      </c>
      <c r="DM24" s="7">
        <v>1</v>
      </c>
      <c r="DN24" s="7">
        <f>V24</f>
        <v>23.84</v>
      </c>
      <c r="DO24" s="7">
        <f>W24</f>
        <v>24.33</v>
      </c>
      <c r="DP24" s="7"/>
      <c r="DQ24" s="7">
        <f t="shared" ref="DQ24" si="0">Z24</f>
        <v>14.7</v>
      </c>
      <c r="DR24" s="7">
        <f t="shared" ref="DR24" si="1">AA24</f>
        <v>16.420000000000002</v>
      </c>
      <c r="DS24" s="7">
        <f t="shared" ref="DS24" si="2">DN24</f>
        <v>23.84</v>
      </c>
      <c r="DT24" s="7">
        <f t="shared" ref="DT24" si="3">DO24</f>
        <v>24.33</v>
      </c>
      <c r="DU24" s="7">
        <v>49.6</v>
      </c>
      <c r="DV24" s="7">
        <v>11.9</v>
      </c>
      <c r="DW24" s="7" t="s">
        <v>751</v>
      </c>
      <c r="DX24" s="7">
        <v>43.37</v>
      </c>
      <c r="DY24" s="7">
        <v>10.63</v>
      </c>
      <c r="DZ24" s="7">
        <v>0</v>
      </c>
      <c r="EA24" s="7" t="s">
        <v>673</v>
      </c>
      <c r="EB24" s="7">
        <f>DQ24</f>
        <v>14.7</v>
      </c>
      <c r="EC24" s="7">
        <f>DR24</f>
        <v>16.420000000000002</v>
      </c>
      <c r="ED24" s="7">
        <f>AB24</f>
        <v>6</v>
      </c>
      <c r="EE24" s="7">
        <f>AC24</f>
        <v>6.5</v>
      </c>
      <c r="EF24" s="7" t="s">
        <v>712</v>
      </c>
    </row>
    <row r="25" spans="1:136" s="7" customFormat="1" x14ac:dyDescent="0.35">
      <c r="A25" s="6">
        <v>30740662</v>
      </c>
      <c r="B25" s="7" t="s">
        <v>194</v>
      </c>
      <c r="C25" s="7" t="s">
        <v>215</v>
      </c>
      <c r="D25" s="7" t="s">
        <v>216</v>
      </c>
      <c r="E25" s="7" t="s">
        <v>217</v>
      </c>
      <c r="F25" s="7">
        <v>2013</v>
      </c>
      <c r="G25" s="7" t="s">
        <v>218</v>
      </c>
      <c r="H25" s="7" t="s">
        <v>118</v>
      </c>
      <c r="I25" s="7" t="s">
        <v>219</v>
      </c>
      <c r="J25" s="7">
        <v>1</v>
      </c>
      <c r="K25" s="7" t="s">
        <v>220</v>
      </c>
      <c r="L25" s="7" t="s">
        <v>220</v>
      </c>
      <c r="M25" s="7">
        <v>0</v>
      </c>
      <c r="N25" s="7" t="s">
        <v>221</v>
      </c>
      <c r="O25" s="7" t="s">
        <v>222</v>
      </c>
      <c r="P25" s="7" t="s">
        <v>124</v>
      </c>
      <c r="Q25" s="7" t="s">
        <v>223</v>
      </c>
      <c r="R25" s="7">
        <v>0</v>
      </c>
      <c r="S25" s="7">
        <v>50</v>
      </c>
      <c r="T25" s="7">
        <v>1</v>
      </c>
      <c r="U25" s="7" t="s">
        <v>126</v>
      </c>
      <c r="V25" s="7">
        <v>6.04</v>
      </c>
      <c r="W25" s="7">
        <v>6.42</v>
      </c>
      <c r="X25" s="7">
        <v>3</v>
      </c>
      <c r="Y25" s="7">
        <v>2.93</v>
      </c>
      <c r="Z25" s="7">
        <v>5.12</v>
      </c>
      <c r="AA25" s="7">
        <v>4.9000000000000004</v>
      </c>
      <c r="AB25" s="7">
        <v>2.68</v>
      </c>
      <c r="AC25" s="7">
        <v>2.1800000000000002</v>
      </c>
      <c r="AD25" s="7" t="s">
        <v>207</v>
      </c>
      <c r="AG25" s="7">
        <v>0</v>
      </c>
      <c r="AH25" s="7">
        <v>0</v>
      </c>
      <c r="AI25" s="7">
        <v>1</v>
      </c>
      <c r="AJ25" s="7">
        <v>1</v>
      </c>
      <c r="AL25" s="7">
        <v>0</v>
      </c>
      <c r="AM25" s="7">
        <v>-0.12614008664883949</v>
      </c>
      <c r="AN25" s="7">
        <v>0.28312384783800493</v>
      </c>
      <c r="AO25" s="7">
        <v>8.0159113214597774E-2</v>
      </c>
      <c r="AP25" s="7">
        <v>2.9652065695327199</v>
      </c>
      <c r="AQ25" s="7">
        <v>2.4428262320517189</v>
      </c>
      <c r="AR25" s="7">
        <v>2.9652065695327199</v>
      </c>
      <c r="AT25" s="7">
        <v>41</v>
      </c>
      <c r="AW25" s="7">
        <v>25</v>
      </c>
      <c r="AX25" s="7">
        <v>25</v>
      </c>
      <c r="AY25" s="7">
        <v>50</v>
      </c>
      <c r="AZ25" s="7">
        <v>32</v>
      </c>
      <c r="BA25" s="7">
        <v>2</v>
      </c>
      <c r="BC25" s="7" t="s">
        <v>128</v>
      </c>
      <c r="BE25" s="7" t="s">
        <v>224</v>
      </c>
      <c r="BF25" s="7">
        <v>1</v>
      </c>
      <c r="BG25" s="7">
        <v>0</v>
      </c>
      <c r="BH25" s="7">
        <v>0</v>
      </c>
      <c r="BI25" s="7">
        <v>0</v>
      </c>
      <c r="BJ25" s="7">
        <v>0</v>
      </c>
      <c r="BK25" s="7">
        <v>0</v>
      </c>
      <c r="BL25" s="7">
        <v>0</v>
      </c>
      <c r="BM25" s="7">
        <v>1</v>
      </c>
      <c r="BN25" s="7">
        <v>1</v>
      </c>
      <c r="BO25" s="7">
        <v>0</v>
      </c>
      <c r="BP25" s="7">
        <v>0</v>
      </c>
      <c r="BQ25" s="7">
        <v>0</v>
      </c>
      <c r="BR25" s="7">
        <v>0</v>
      </c>
      <c r="BS25" s="7">
        <v>1</v>
      </c>
      <c r="BT25" s="7">
        <v>1</v>
      </c>
      <c r="BU25" s="7">
        <v>0</v>
      </c>
      <c r="BV25" s="7">
        <v>1</v>
      </c>
      <c r="BW25" s="7">
        <v>0</v>
      </c>
      <c r="BX25" s="7">
        <v>0</v>
      </c>
      <c r="BY25" s="7">
        <v>0</v>
      </c>
      <c r="BZ25" s="7">
        <v>0</v>
      </c>
      <c r="CA25" s="7">
        <v>0</v>
      </c>
      <c r="CB25" s="7">
        <v>0</v>
      </c>
      <c r="CC25" s="7">
        <v>0</v>
      </c>
      <c r="CD25" s="7">
        <v>0</v>
      </c>
      <c r="CE25" s="7">
        <v>0</v>
      </c>
      <c r="CF25" s="7">
        <v>0</v>
      </c>
      <c r="CG25" s="7">
        <v>0</v>
      </c>
      <c r="CH25" s="7">
        <v>0</v>
      </c>
      <c r="CI25" s="7">
        <v>0</v>
      </c>
      <c r="CJ25" s="7">
        <v>0</v>
      </c>
      <c r="CK25" s="7" t="s">
        <v>225</v>
      </c>
      <c r="CL25" s="7">
        <v>7</v>
      </c>
      <c r="CM25" s="7">
        <v>25</v>
      </c>
      <c r="CN25" s="7">
        <v>1.665</v>
      </c>
      <c r="CO25" s="7">
        <v>0</v>
      </c>
      <c r="CP25" s="7" t="s">
        <v>226</v>
      </c>
      <c r="CQ25" s="7" t="s">
        <v>121</v>
      </c>
      <c r="CR25" s="7">
        <v>1</v>
      </c>
      <c r="CS25" s="7" t="s">
        <v>132</v>
      </c>
      <c r="CT25" s="7" t="s">
        <v>133</v>
      </c>
      <c r="CU25" s="7" t="s">
        <v>133</v>
      </c>
      <c r="CV25" s="7" t="s">
        <v>135</v>
      </c>
      <c r="CW25" s="7" t="s">
        <v>137</v>
      </c>
      <c r="CX25" s="7">
        <v>1</v>
      </c>
      <c r="CY25" s="7" t="s">
        <v>134</v>
      </c>
      <c r="CZ25" s="7" t="s">
        <v>137</v>
      </c>
      <c r="DA25" s="7" t="s">
        <v>137</v>
      </c>
      <c r="DC25" s="7">
        <v>1</v>
      </c>
      <c r="DD25" s="7">
        <v>0</v>
      </c>
      <c r="DE25" s="7">
        <v>8</v>
      </c>
      <c r="DF25" s="7">
        <v>0</v>
      </c>
      <c r="DG25" s="7">
        <v>1</v>
      </c>
      <c r="DH25" s="7">
        <v>0</v>
      </c>
      <c r="DI25" s="7">
        <v>0</v>
      </c>
      <c r="DK25" s="7">
        <v>1</v>
      </c>
      <c r="DL25" s="7">
        <v>1</v>
      </c>
      <c r="DM25" s="7">
        <v>1</v>
      </c>
      <c r="DN25" s="7">
        <v>6.04</v>
      </c>
      <c r="DO25" s="7">
        <v>6.42</v>
      </c>
      <c r="DQ25" s="7">
        <f>Z25</f>
        <v>5.12</v>
      </c>
      <c r="DR25" s="7">
        <f>AA25</f>
        <v>4.9000000000000004</v>
      </c>
      <c r="DS25" s="7">
        <f>DN25</f>
        <v>6.04</v>
      </c>
      <c r="DT25" s="7">
        <f>DO25</f>
        <v>6.42</v>
      </c>
      <c r="DU25" s="7">
        <v>9.33</v>
      </c>
      <c r="DV25" s="7">
        <v>2.66</v>
      </c>
      <c r="DW25" s="7" t="s">
        <v>751</v>
      </c>
      <c r="DX25" s="7">
        <v>8.43</v>
      </c>
      <c r="DY25" s="7">
        <v>2.44</v>
      </c>
      <c r="DZ25" s="7">
        <v>0</v>
      </c>
      <c r="EA25" s="7" t="s">
        <v>673</v>
      </c>
      <c r="EB25" s="7">
        <v>5.12</v>
      </c>
      <c r="EC25" s="7">
        <v>4.9000000000000004</v>
      </c>
      <c r="ED25" s="7">
        <f t="shared" ref="ED25:ED27" si="4">AB25</f>
        <v>2.68</v>
      </c>
      <c r="EE25" s="7">
        <f t="shared" ref="EE25:EE27" si="5">AC25</f>
        <v>2.1800000000000002</v>
      </c>
      <c r="EF25" s="7" t="s">
        <v>712</v>
      </c>
    </row>
    <row r="26" spans="1:136" s="7" customFormat="1" x14ac:dyDescent="0.35">
      <c r="A26" s="6">
        <v>30740662</v>
      </c>
      <c r="B26" s="7" t="s">
        <v>194</v>
      </c>
      <c r="C26" s="7" t="s">
        <v>215</v>
      </c>
      <c r="D26" s="7" t="s">
        <v>216</v>
      </c>
      <c r="E26" s="7" t="s">
        <v>217</v>
      </c>
      <c r="F26" s="7">
        <v>2013</v>
      </c>
      <c r="G26" s="7" t="s">
        <v>218</v>
      </c>
      <c r="H26" s="7" t="s">
        <v>118</v>
      </c>
      <c r="I26" s="7" t="s">
        <v>219</v>
      </c>
      <c r="J26" s="7">
        <v>1</v>
      </c>
      <c r="K26" s="7" t="s">
        <v>220</v>
      </c>
      <c r="L26" s="7" t="s">
        <v>220</v>
      </c>
      <c r="M26" s="7">
        <v>0</v>
      </c>
      <c r="N26" s="7" t="s">
        <v>229</v>
      </c>
      <c r="O26" s="7" t="s">
        <v>230</v>
      </c>
      <c r="P26" s="7" t="s">
        <v>124</v>
      </c>
      <c r="Q26" s="7" t="s">
        <v>223</v>
      </c>
      <c r="R26" s="7">
        <v>0</v>
      </c>
      <c r="S26" s="7">
        <v>50</v>
      </c>
      <c r="T26" s="7">
        <v>1</v>
      </c>
      <c r="U26" s="7" t="s">
        <v>126</v>
      </c>
      <c r="V26" s="7">
        <v>14.43</v>
      </c>
      <c r="W26" s="7">
        <v>12.3</v>
      </c>
      <c r="X26" s="7">
        <v>5.76</v>
      </c>
      <c r="Y26" s="7">
        <v>4.57</v>
      </c>
      <c r="Z26" s="7">
        <v>9.6999999999999993</v>
      </c>
      <c r="AA26" s="7">
        <v>9.57</v>
      </c>
      <c r="AB26" s="7">
        <v>4.58</v>
      </c>
      <c r="AC26" s="7">
        <v>3.23</v>
      </c>
      <c r="AD26" s="7" t="s">
        <v>207</v>
      </c>
      <c r="AG26" s="7">
        <v>0</v>
      </c>
      <c r="AH26" s="7">
        <v>0</v>
      </c>
      <c r="AI26" s="7">
        <v>1</v>
      </c>
      <c r="AJ26" s="7">
        <v>1</v>
      </c>
      <c r="AL26" s="7">
        <v>0</v>
      </c>
      <c r="AM26" s="7">
        <f t="shared" ref="AM26:AM27" si="6">(1-(3/(4*AY26-9)))*((V26-W26)/((((AW26-1)*X26^2+(AX26-1)*Y26^2)/((AW26-1)+(AX26-1)))^0.5))</f>
        <v>0.40324688467004188</v>
      </c>
      <c r="AN26" s="7">
        <f t="shared" ref="AN26:AN27" si="7">((AY26/(AW26*AX26))+(AM26^2)/(2*AY26))^0.5</f>
        <v>0.2857027835005479</v>
      </c>
      <c r="AO26" s="7">
        <f t="shared" ref="AO26:AO27" si="8">(AY26/(AW26*AX26))+(AM26^2)/(2*AY26)</f>
        <v>8.1626080499960937E-2</v>
      </c>
      <c r="AP26" s="7">
        <f t="shared" ref="AP26:AP27" si="9">((((AW26-1)*X26^2+(AX26-1)*Y26^2)/((AW26-1)+(AX26-1)))^0.5)</f>
        <v>5.1991585857713556</v>
      </c>
      <c r="AQ26" s="7">
        <f t="shared" ref="AQ26:AQ27" si="10">((((AX26-1)*AB26^2+(AY26-1)*AC26^2)/((AX26-1)+(AY26-1)))^0.5)</f>
        <v>3.7281706190011694</v>
      </c>
      <c r="AR26" s="7">
        <f t="shared" ref="AR26:AR27" si="11">AP26</f>
        <v>5.1991585857713556</v>
      </c>
      <c r="AT26" s="7">
        <v>41</v>
      </c>
      <c r="AW26" s="7">
        <v>25</v>
      </c>
      <c r="AX26" s="7">
        <v>25</v>
      </c>
      <c r="AY26" s="7">
        <v>50</v>
      </c>
      <c r="AZ26" s="7">
        <v>32</v>
      </c>
      <c r="BA26" s="7">
        <v>2</v>
      </c>
      <c r="BC26" s="7" t="s">
        <v>128</v>
      </c>
      <c r="BE26" s="7" t="s">
        <v>224</v>
      </c>
      <c r="BF26" s="7">
        <v>1</v>
      </c>
      <c r="BG26" s="7">
        <v>0</v>
      </c>
      <c r="BH26" s="7">
        <v>0</v>
      </c>
      <c r="BI26" s="7">
        <v>0</v>
      </c>
      <c r="BJ26" s="7">
        <v>0</v>
      </c>
      <c r="BK26" s="7">
        <v>0</v>
      </c>
      <c r="BL26" s="7">
        <v>0</v>
      </c>
      <c r="BM26" s="7">
        <v>1</v>
      </c>
      <c r="BN26" s="7">
        <v>1</v>
      </c>
      <c r="BO26" s="7">
        <v>0</v>
      </c>
      <c r="BP26" s="7">
        <v>0</v>
      </c>
      <c r="BQ26" s="7">
        <v>0</v>
      </c>
      <c r="BR26" s="7">
        <v>0</v>
      </c>
      <c r="BS26" s="7">
        <v>1</v>
      </c>
      <c r="BT26" s="7">
        <v>1</v>
      </c>
      <c r="BU26" s="7">
        <v>0</v>
      </c>
      <c r="BV26" s="7">
        <v>1</v>
      </c>
      <c r="BW26" s="7">
        <v>0</v>
      </c>
      <c r="BX26" s="7">
        <v>0</v>
      </c>
      <c r="BY26" s="7">
        <v>0</v>
      </c>
      <c r="BZ26" s="7">
        <v>0</v>
      </c>
      <c r="CA26" s="7">
        <v>0</v>
      </c>
      <c r="CB26" s="7">
        <v>0</v>
      </c>
      <c r="CC26" s="7">
        <v>0</v>
      </c>
      <c r="CD26" s="7">
        <v>0</v>
      </c>
      <c r="CE26" s="7">
        <v>0</v>
      </c>
      <c r="CF26" s="7">
        <v>0</v>
      </c>
      <c r="CG26" s="7">
        <v>0</v>
      </c>
      <c r="CH26" s="7">
        <v>0</v>
      </c>
      <c r="CI26" s="7">
        <v>0</v>
      </c>
      <c r="CJ26" s="7">
        <v>0</v>
      </c>
      <c r="CK26" s="7" t="s">
        <v>225</v>
      </c>
      <c r="CL26" s="7">
        <v>7</v>
      </c>
      <c r="CM26" s="7">
        <v>25</v>
      </c>
      <c r="CN26" s="7">
        <v>1.665</v>
      </c>
      <c r="CO26" s="7">
        <v>0</v>
      </c>
      <c r="CP26" s="7" t="s">
        <v>226</v>
      </c>
      <c r="CQ26" s="7" t="s">
        <v>121</v>
      </c>
      <c r="CR26" s="7">
        <v>1</v>
      </c>
      <c r="CS26" s="7" t="s">
        <v>132</v>
      </c>
      <c r="CT26" s="7" t="s">
        <v>133</v>
      </c>
      <c r="CU26" s="7" t="s">
        <v>133</v>
      </c>
      <c r="CV26" s="7" t="s">
        <v>135</v>
      </c>
      <c r="CW26" s="7" t="s">
        <v>137</v>
      </c>
      <c r="CX26" s="7">
        <v>1</v>
      </c>
      <c r="CY26" s="7" t="s">
        <v>134</v>
      </c>
      <c r="CZ26" s="7" t="s">
        <v>137</v>
      </c>
      <c r="DA26" s="7" t="s">
        <v>137</v>
      </c>
      <c r="DC26" s="7">
        <v>1</v>
      </c>
      <c r="DD26" s="7">
        <v>0</v>
      </c>
      <c r="DE26" s="7">
        <v>8</v>
      </c>
      <c r="DF26" s="7">
        <v>0</v>
      </c>
      <c r="DG26" s="7">
        <v>1</v>
      </c>
      <c r="DH26" s="7">
        <v>0</v>
      </c>
      <c r="DI26" s="7">
        <v>0</v>
      </c>
      <c r="DK26" s="7">
        <v>4</v>
      </c>
      <c r="DL26" s="7">
        <v>1</v>
      </c>
      <c r="DM26" s="7">
        <v>1</v>
      </c>
      <c r="DN26" s="7">
        <f t="shared" ref="DN26:DN27" si="12">V26</f>
        <v>14.43</v>
      </c>
      <c r="DO26" s="7">
        <f t="shared" ref="DO26:DO27" si="13">W26</f>
        <v>12.3</v>
      </c>
      <c r="DQ26" s="7">
        <f t="shared" ref="DQ26:DQ59" si="14">Z26</f>
        <v>9.6999999999999993</v>
      </c>
      <c r="DR26" s="7">
        <f t="shared" ref="DR26:DR59" si="15">AA26</f>
        <v>9.57</v>
      </c>
      <c r="DS26" s="7">
        <f t="shared" ref="DS26:DS59" si="16">DN26</f>
        <v>14.43</v>
      </c>
      <c r="DT26" s="7">
        <f t="shared" ref="DT26:DT59" si="17">DO26</f>
        <v>12.3</v>
      </c>
      <c r="DU26" s="7">
        <v>28.33</v>
      </c>
      <c r="DV26" s="7">
        <v>6.9</v>
      </c>
      <c r="DW26" s="7" t="s">
        <v>751</v>
      </c>
      <c r="DX26" s="7">
        <v>25.19</v>
      </c>
      <c r="DY26" s="7">
        <v>7.68</v>
      </c>
      <c r="DZ26" s="7">
        <v>0</v>
      </c>
      <c r="EA26" s="7" t="s">
        <v>673</v>
      </c>
      <c r="EB26" s="7">
        <f>DQ26</f>
        <v>9.6999999999999993</v>
      </c>
      <c r="EC26" s="7">
        <f>DR26</f>
        <v>9.57</v>
      </c>
      <c r="ED26" s="7">
        <f t="shared" si="4"/>
        <v>4.58</v>
      </c>
      <c r="EE26" s="7">
        <f t="shared" si="5"/>
        <v>3.23</v>
      </c>
      <c r="EF26" s="7" t="s">
        <v>712</v>
      </c>
    </row>
    <row r="27" spans="1:136" s="7" customFormat="1" x14ac:dyDescent="0.35">
      <c r="A27" s="6">
        <v>30740662</v>
      </c>
      <c r="B27" s="7" t="s">
        <v>194</v>
      </c>
      <c r="C27" s="7" t="s">
        <v>215</v>
      </c>
      <c r="D27" s="7" t="s">
        <v>216</v>
      </c>
      <c r="E27" s="7" t="s">
        <v>217</v>
      </c>
      <c r="F27" s="7">
        <v>2013</v>
      </c>
      <c r="G27" s="7" t="s">
        <v>218</v>
      </c>
      <c r="H27" s="7" t="s">
        <v>118</v>
      </c>
      <c r="I27" s="7" t="s">
        <v>219</v>
      </c>
      <c r="J27" s="7">
        <v>1</v>
      </c>
      <c r="K27" s="7" t="s">
        <v>220</v>
      </c>
      <c r="L27" s="7" t="s">
        <v>220</v>
      </c>
      <c r="M27" s="7">
        <v>0</v>
      </c>
      <c r="N27" s="7" t="s">
        <v>231</v>
      </c>
      <c r="O27" s="7" t="s">
        <v>232</v>
      </c>
      <c r="P27" s="7" t="s">
        <v>124</v>
      </c>
      <c r="Q27" s="7" t="s">
        <v>223</v>
      </c>
      <c r="R27" s="7">
        <v>0</v>
      </c>
      <c r="S27" s="7">
        <v>50</v>
      </c>
      <c r="T27" s="7">
        <v>1</v>
      </c>
      <c r="U27" s="7" t="s">
        <v>126</v>
      </c>
      <c r="V27" s="7">
        <v>10.84</v>
      </c>
      <c r="W27" s="7">
        <v>8.9700000000000006</v>
      </c>
      <c r="X27" s="7">
        <v>4.38</v>
      </c>
      <c r="Y27" s="7">
        <v>6.61</v>
      </c>
      <c r="Z27" s="7">
        <v>6.52</v>
      </c>
      <c r="AA27" s="7">
        <v>6.78</v>
      </c>
      <c r="AB27" s="7">
        <v>2.4</v>
      </c>
      <c r="AC27" s="7">
        <v>2.57</v>
      </c>
      <c r="AD27" s="7" t="s">
        <v>207</v>
      </c>
      <c r="AG27" s="7">
        <v>0</v>
      </c>
      <c r="AH27" s="7">
        <v>0</v>
      </c>
      <c r="AI27" s="7">
        <v>1</v>
      </c>
      <c r="AJ27" s="7">
        <v>1</v>
      </c>
      <c r="AL27" s="7">
        <v>0</v>
      </c>
      <c r="AM27" s="7">
        <f t="shared" si="6"/>
        <v>0.32827431740857682</v>
      </c>
      <c r="AN27" s="7">
        <f t="shared" si="7"/>
        <v>0.28474135680420692</v>
      </c>
      <c r="AO27" s="7">
        <f t="shared" si="8"/>
        <v>8.1077640274700671E-2</v>
      </c>
      <c r="AP27" s="7">
        <f t="shared" si="9"/>
        <v>5.6069822542968693</v>
      </c>
      <c r="AQ27" s="7">
        <f t="shared" si="10"/>
        <v>2.5153776371619125</v>
      </c>
      <c r="AR27" s="7">
        <f t="shared" si="11"/>
        <v>5.6069822542968693</v>
      </c>
      <c r="AT27" s="7">
        <v>41</v>
      </c>
      <c r="AW27" s="7">
        <v>25</v>
      </c>
      <c r="AX27" s="7">
        <v>25</v>
      </c>
      <c r="AY27" s="7">
        <v>50</v>
      </c>
      <c r="AZ27" s="7">
        <v>32</v>
      </c>
      <c r="BA27" s="7">
        <v>2</v>
      </c>
      <c r="BC27" s="7" t="s">
        <v>128</v>
      </c>
      <c r="BE27" s="7" t="s">
        <v>224</v>
      </c>
      <c r="BF27" s="7">
        <v>1</v>
      </c>
      <c r="BG27" s="7">
        <v>0</v>
      </c>
      <c r="BH27" s="7">
        <v>0</v>
      </c>
      <c r="BI27" s="7">
        <v>0</v>
      </c>
      <c r="BJ27" s="7">
        <v>0</v>
      </c>
      <c r="BK27" s="7">
        <v>0</v>
      </c>
      <c r="BL27" s="7">
        <v>0</v>
      </c>
      <c r="BM27" s="7">
        <v>1</v>
      </c>
      <c r="BN27" s="7">
        <v>1</v>
      </c>
      <c r="BO27" s="7">
        <v>0</v>
      </c>
      <c r="BP27" s="7">
        <v>0</v>
      </c>
      <c r="BQ27" s="7">
        <v>0</v>
      </c>
      <c r="BR27" s="7">
        <v>0</v>
      </c>
      <c r="BS27" s="7">
        <v>1</v>
      </c>
      <c r="BT27" s="7">
        <v>1</v>
      </c>
      <c r="BU27" s="7">
        <v>0</v>
      </c>
      <c r="BV27" s="7">
        <v>1</v>
      </c>
      <c r="BW27" s="7">
        <v>0</v>
      </c>
      <c r="BX27" s="7">
        <v>0</v>
      </c>
      <c r="BY27" s="7">
        <v>0</v>
      </c>
      <c r="BZ27" s="7">
        <v>0</v>
      </c>
      <c r="CA27" s="7">
        <v>0</v>
      </c>
      <c r="CB27" s="7">
        <v>0</v>
      </c>
      <c r="CC27" s="7">
        <v>0</v>
      </c>
      <c r="CD27" s="7">
        <v>0</v>
      </c>
      <c r="CE27" s="7">
        <v>0</v>
      </c>
      <c r="CF27" s="7">
        <v>0</v>
      </c>
      <c r="CG27" s="7">
        <v>0</v>
      </c>
      <c r="CH27" s="7">
        <v>0</v>
      </c>
      <c r="CI27" s="7">
        <v>0</v>
      </c>
      <c r="CJ27" s="7">
        <v>0</v>
      </c>
      <c r="CK27" s="7" t="s">
        <v>225</v>
      </c>
      <c r="CL27" s="7">
        <v>7</v>
      </c>
      <c r="CM27" s="7">
        <v>25</v>
      </c>
      <c r="CN27" s="7">
        <v>1.665</v>
      </c>
      <c r="CO27" s="7">
        <v>0</v>
      </c>
      <c r="CP27" s="7" t="s">
        <v>226</v>
      </c>
      <c r="CQ27" s="7" t="s">
        <v>121</v>
      </c>
      <c r="CR27" s="7">
        <v>1</v>
      </c>
      <c r="CS27" s="7" t="s">
        <v>132</v>
      </c>
      <c r="CT27" s="7" t="s">
        <v>133</v>
      </c>
      <c r="CU27" s="7" t="s">
        <v>133</v>
      </c>
      <c r="CV27" s="7" t="s">
        <v>135</v>
      </c>
      <c r="CW27" s="7" t="s">
        <v>137</v>
      </c>
      <c r="CX27" s="7">
        <v>1</v>
      </c>
      <c r="CY27" s="7" t="s">
        <v>134</v>
      </c>
      <c r="CZ27" s="7" t="s">
        <v>137</v>
      </c>
      <c r="DA27" s="7" t="s">
        <v>137</v>
      </c>
      <c r="DC27" s="7">
        <v>1</v>
      </c>
      <c r="DD27" s="7">
        <v>0</v>
      </c>
      <c r="DE27" s="7">
        <v>8</v>
      </c>
      <c r="DF27" s="7">
        <v>0</v>
      </c>
      <c r="DG27" s="7">
        <v>1</v>
      </c>
      <c r="DH27" s="7">
        <v>0</v>
      </c>
      <c r="DI27" s="7">
        <v>0</v>
      </c>
      <c r="DK27" s="7">
        <v>5</v>
      </c>
      <c r="DL27" s="7">
        <v>1</v>
      </c>
      <c r="DM27" s="7">
        <v>1</v>
      </c>
      <c r="DN27" s="7">
        <f t="shared" si="12"/>
        <v>10.84</v>
      </c>
      <c r="DO27" s="7">
        <f t="shared" si="13"/>
        <v>8.9700000000000006</v>
      </c>
      <c r="DQ27" s="7">
        <f t="shared" si="14"/>
        <v>6.52</v>
      </c>
      <c r="DR27" s="7">
        <f t="shared" si="15"/>
        <v>6.78</v>
      </c>
      <c r="DS27" s="7">
        <f t="shared" si="16"/>
        <v>10.84</v>
      </c>
      <c r="DT27" s="7">
        <f t="shared" si="17"/>
        <v>8.9700000000000006</v>
      </c>
      <c r="DU27" s="7">
        <v>18.809999999999999</v>
      </c>
      <c r="DV27" s="7">
        <v>6.74</v>
      </c>
      <c r="DW27" s="7" t="s">
        <v>751</v>
      </c>
      <c r="DX27" s="7">
        <v>15.28</v>
      </c>
      <c r="DY27" s="7">
        <v>6.06</v>
      </c>
      <c r="DZ27" s="7">
        <v>0</v>
      </c>
      <c r="EA27" s="7" t="s">
        <v>673</v>
      </c>
      <c r="EB27" s="7">
        <f>DQ27</f>
        <v>6.52</v>
      </c>
      <c r="EC27" s="7">
        <f>DR27</f>
        <v>6.78</v>
      </c>
      <c r="ED27" s="7">
        <f t="shared" si="4"/>
        <v>2.4</v>
      </c>
      <c r="EE27" s="7">
        <f t="shared" si="5"/>
        <v>2.57</v>
      </c>
      <c r="EF27" s="7" t="s">
        <v>712</v>
      </c>
    </row>
    <row r="28" spans="1:136" s="7" customFormat="1" x14ac:dyDescent="0.35">
      <c r="A28" s="6">
        <v>30740662</v>
      </c>
      <c r="B28" s="7" t="s">
        <v>194</v>
      </c>
      <c r="C28" s="7" t="s">
        <v>215</v>
      </c>
      <c r="D28" s="7" t="s">
        <v>216</v>
      </c>
      <c r="E28" s="7" t="s">
        <v>217</v>
      </c>
      <c r="F28" s="7">
        <v>2013</v>
      </c>
      <c r="G28" s="7" t="s">
        <v>218</v>
      </c>
      <c r="H28" s="7" t="s">
        <v>118</v>
      </c>
      <c r="I28" s="7" t="s">
        <v>219</v>
      </c>
      <c r="J28" s="7">
        <v>1</v>
      </c>
      <c r="K28" s="7" t="s">
        <v>220</v>
      </c>
      <c r="L28" s="7" t="s">
        <v>220</v>
      </c>
      <c r="M28" s="7">
        <v>1</v>
      </c>
      <c r="N28" s="7" t="s">
        <v>227</v>
      </c>
      <c r="O28" s="7" t="s">
        <v>228</v>
      </c>
      <c r="P28" s="7" t="s">
        <v>124</v>
      </c>
      <c r="Q28" s="7" t="s">
        <v>223</v>
      </c>
      <c r="R28" s="7">
        <v>0</v>
      </c>
      <c r="S28" s="7">
        <v>50</v>
      </c>
      <c r="T28" s="7">
        <v>1</v>
      </c>
      <c r="U28" s="7" t="s">
        <v>126</v>
      </c>
      <c r="V28" s="7">
        <v>28.14</v>
      </c>
      <c r="W28" s="7">
        <v>26.1</v>
      </c>
      <c r="X28" s="7">
        <v>10.130000000000001</v>
      </c>
      <c r="Y28" s="7">
        <v>10.53</v>
      </c>
      <c r="Z28" s="7">
        <v>14.7</v>
      </c>
      <c r="AA28" s="7">
        <v>16.420000000000002</v>
      </c>
      <c r="AB28" s="7">
        <v>6</v>
      </c>
      <c r="AC28" s="7">
        <v>6.5</v>
      </c>
      <c r="AD28" s="7" t="s">
        <v>207</v>
      </c>
      <c r="AG28" s="7">
        <v>0</v>
      </c>
      <c r="AH28" s="7">
        <v>0</v>
      </c>
      <c r="AI28" s="7">
        <v>1</v>
      </c>
      <c r="AJ28" s="7">
        <v>1</v>
      </c>
      <c r="AL28" s="7">
        <v>0</v>
      </c>
      <c r="AM28" s="7">
        <v>0.19434480908195409</v>
      </c>
      <c r="AN28" s="7">
        <v>0.28350961015135101</v>
      </c>
      <c r="AO28" s="7">
        <v>8.0377699048171034E-2</v>
      </c>
      <c r="AP28" s="7">
        <v>10.33193592701774</v>
      </c>
      <c r="AQ28" s="7">
        <v>6.2549980015984019</v>
      </c>
      <c r="AR28" s="7">
        <v>10.33193592701774</v>
      </c>
      <c r="AT28" s="7">
        <v>41</v>
      </c>
      <c r="AW28" s="7">
        <v>25</v>
      </c>
      <c r="AX28" s="7">
        <v>25</v>
      </c>
      <c r="AY28" s="7">
        <v>50</v>
      </c>
      <c r="AZ28" s="7">
        <v>32</v>
      </c>
      <c r="BA28" s="7">
        <v>2</v>
      </c>
      <c r="BC28" s="7" t="s">
        <v>128</v>
      </c>
      <c r="BE28" s="7" t="s">
        <v>224</v>
      </c>
      <c r="BF28" s="7">
        <v>1</v>
      </c>
      <c r="BG28" s="7">
        <v>0</v>
      </c>
      <c r="BH28" s="7">
        <v>0</v>
      </c>
      <c r="BI28" s="7">
        <v>0</v>
      </c>
      <c r="BJ28" s="7">
        <v>0</v>
      </c>
      <c r="BK28" s="7">
        <v>0</v>
      </c>
      <c r="BL28" s="7">
        <v>0</v>
      </c>
      <c r="BM28" s="7">
        <v>1</v>
      </c>
      <c r="BN28" s="7">
        <v>1</v>
      </c>
      <c r="BO28" s="7">
        <v>0</v>
      </c>
      <c r="BP28" s="7">
        <v>0</v>
      </c>
      <c r="BQ28" s="7">
        <v>0</v>
      </c>
      <c r="BR28" s="7">
        <v>0</v>
      </c>
      <c r="BS28" s="7">
        <v>1</v>
      </c>
      <c r="BT28" s="7">
        <v>1</v>
      </c>
      <c r="BU28" s="7">
        <v>0</v>
      </c>
      <c r="BV28" s="7">
        <v>1</v>
      </c>
      <c r="BW28" s="7">
        <v>0</v>
      </c>
      <c r="BX28" s="7">
        <v>0</v>
      </c>
      <c r="BY28" s="7">
        <v>0</v>
      </c>
      <c r="BZ28" s="7">
        <v>0</v>
      </c>
      <c r="CA28" s="7">
        <v>0</v>
      </c>
      <c r="CB28" s="7">
        <v>0</v>
      </c>
      <c r="CC28" s="7">
        <v>0</v>
      </c>
      <c r="CD28" s="7">
        <v>0</v>
      </c>
      <c r="CE28" s="7">
        <v>0</v>
      </c>
      <c r="CF28" s="7">
        <v>0</v>
      </c>
      <c r="CG28" s="7">
        <v>0</v>
      </c>
      <c r="CH28" s="7">
        <v>0</v>
      </c>
      <c r="CI28" s="7">
        <v>0</v>
      </c>
      <c r="CJ28" s="7">
        <v>0</v>
      </c>
      <c r="CK28" s="7" t="s">
        <v>225</v>
      </c>
      <c r="CL28" s="7">
        <v>7</v>
      </c>
      <c r="CM28" s="7">
        <v>25</v>
      </c>
      <c r="CN28" s="7">
        <v>1.665</v>
      </c>
      <c r="CO28" s="7">
        <v>0</v>
      </c>
      <c r="CP28" s="7" t="s">
        <v>226</v>
      </c>
      <c r="CQ28" s="7" t="s">
        <v>121</v>
      </c>
      <c r="CR28" s="7">
        <v>1</v>
      </c>
      <c r="CS28" s="7" t="s">
        <v>132</v>
      </c>
      <c r="CT28" s="7" t="s">
        <v>133</v>
      </c>
      <c r="CU28" s="7" t="s">
        <v>133</v>
      </c>
      <c r="CV28" s="7" t="s">
        <v>135</v>
      </c>
      <c r="CW28" s="7" t="s">
        <v>137</v>
      </c>
      <c r="CX28" s="7">
        <v>1</v>
      </c>
      <c r="CY28" s="7" t="s">
        <v>134</v>
      </c>
      <c r="CZ28" s="7" t="s">
        <v>137</v>
      </c>
      <c r="DA28" s="7" t="s">
        <v>137</v>
      </c>
      <c r="DC28" s="7">
        <v>1</v>
      </c>
      <c r="DD28" s="7">
        <v>1</v>
      </c>
      <c r="DE28" s="7">
        <v>8</v>
      </c>
      <c r="DF28" s="7">
        <v>0</v>
      </c>
      <c r="DG28" s="7">
        <v>1</v>
      </c>
      <c r="DH28" s="7">
        <v>0</v>
      </c>
      <c r="DI28" s="7">
        <v>0</v>
      </c>
      <c r="DK28" s="7">
        <v>2</v>
      </c>
      <c r="DL28" s="7">
        <v>1</v>
      </c>
      <c r="DM28" s="7">
        <v>1</v>
      </c>
      <c r="DN28" s="7">
        <v>28.14</v>
      </c>
      <c r="DO28" s="7">
        <v>26.1</v>
      </c>
      <c r="DQ28" s="7">
        <f t="shared" si="14"/>
        <v>14.7</v>
      </c>
      <c r="DR28" s="7">
        <f t="shared" si="15"/>
        <v>16.420000000000002</v>
      </c>
      <c r="DS28" s="7">
        <f t="shared" si="16"/>
        <v>28.14</v>
      </c>
      <c r="DT28" s="7">
        <f t="shared" si="17"/>
        <v>26.1</v>
      </c>
      <c r="DU28" s="7">
        <v>52.28</v>
      </c>
      <c r="DV28" s="7">
        <v>11.38</v>
      </c>
      <c r="DW28" s="7" t="s">
        <v>751</v>
      </c>
      <c r="DX28" s="7">
        <v>43.37</v>
      </c>
      <c r="DY28" s="7">
        <v>10.63</v>
      </c>
      <c r="DZ28" s="7">
        <v>0</v>
      </c>
      <c r="EA28" s="7" t="s">
        <v>673</v>
      </c>
      <c r="EB28" s="7">
        <v>14.7</v>
      </c>
      <c r="EC28" s="7">
        <v>16.420000000000002</v>
      </c>
      <c r="ED28" s="7">
        <v>6</v>
      </c>
      <c r="EE28" s="7">
        <v>6.5</v>
      </c>
      <c r="EF28" s="7" t="s">
        <v>712</v>
      </c>
    </row>
    <row r="29" spans="1:136" s="7" customFormat="1" x14ac:dyDescent="0.35">
      <c r="A29" s="6" t="s">
        <v>214</v>
      </c>
      <c r="B29" s="7" t="s">
        <v>194</v>
      </c>
      <c r="C29" s="7" t="s">
        <v>215</v>
      </c>
      <c r="D29" s="7" t="s">
        <v>216</v>
      </c>
      <c r="E29" s="7" t="s">
        <v>217</v>
      </c>
      <c r="F29" s="7">
        <v>2013</v>
      </c>
      <c r="G29" s="7" t="s">
        <v>218</v>
      </c>
      <c r="H29" s="7" t="s">
        <v>118</v>
      </c>
      <c r="I29" s="7" t="s">
        <v>219</v>
      </c>
      <c r="J29" s="7">
        <v>1</v>
      </c>
      <c r="K29" s="7" t="s">
        <v>220</v>
      </c>
      <c r="L29" s="7" t="s">
        <v>220</v>
      </c>
      <c r="M29" s="7">
        <v>1</v>
      </c>
      <c r="N29" s="7" t="s">
        <v>221</v>
      </c>
      <c r="O29" s="7" t="s">
        <v>222</v>
      </c>
      <c r="P29" s="7" t="s">
        <v>124</v>
      </c>
      <c r="Q29" s="7" t="s">
        <v>223</v>
      </c>
      <c r="R29" s="7">
        <v>0</v>
      </c>
      <c r="S29" s="7">
        <v>50</v>
      </c>
      <c r="T29" s="7">
        <v>1</v>
      </c>
      <c r="U29" s="7" t="s">
        <v>126</v>
      </c>
      <c r="V29" s="7">
        <v>7.16</v>
      </c>
      <c r="W29" s="7">
        <v>6.96</v>
      </c>
      <c r="X29" s="7">
        <v>3.29</v>
      </c>
      <c r="Y29" s="7">
        <v>2.46</v>
      </c>
      <c r="Z29" s="7">
        <v>5.12</v>
      </c>
      <c r="AA29" s="7">
        <v>4.9000000000000004</v>
      </c>
      <c r="AB29" s="7">
        <v>2.68</v>
      </c>
      <c r="AC29" s="7">
        <v>2.1800000000000002</v>
      </c>
      <c r="AD29" s="7" t="s">
        <v>207</v>
      </c>
      <c r="AG29" s="7">
        <v>0</v>
      </c>
      <c r="AH29" s="7">
        <v>0</v>
      </c>
      <c r="AI29" s="7">
        <v>1</v>
      </c>
      <c r="AJ29" s="7">
        <v>1</v>
      </c>
      <c r="AL29" s="7">
        <v>0</v>
      </c>
      <c r="AM29" s="7">
        <v>6.7770170358639942E-2</v>
      </c>
      <c r="AN29" s="7">
        <v>0.28292389075492441</v>
      </c>
      <c r="AO29" s="7">
        <v>8.0045927959904409E-2</v>
      </c>
      <c r="AP29" s="7">
        <v>2.9047977554384059</v>
      </c>
      <c r="AQ29" s="7">
        <v>2.4428262320517189</v>
      </c>
      <c r="AR29" s="7">
        <v>2.9047977554384059</v>
      </c>
      <c r="AT29" s="7">
        <v>41</v>
      </c>
      <c r="AW29" s="7">
        <v>25</v>
      </c>
      <c r="AX29" s="7">
        <v>25</v>
      </c>
      <c r="AY29" s="7">
        <v>50</v>
      </c>
      <c r="AZ29" s="7">
        <v>32</v>
      </c>
      <c r="BA29" s="7">
        <v>2</v>
      </c>
      <c r="BC29" s="7" t="s">
        <v>128</v>
      </c>
      <c r="BE29" s="7" t="s">
        <v>224</v>
      </c>
      <c r="BF29" s="7">
        <v>1</v>
      </c>
      <c r="BG29" s="7">
        <v>0</v>
      </c>
      <c r="BH29" s="7">
        <v>0</v>
      </c>
      <c r="BI29" s="7">
        <v>0</v>
      </c>
      <c r="BJ29" s="7">
        <v>0</v>
      </c>
      <c r="BK29" s="7">
        <v>0</v>
      </c>
      <c r="BL29" s="7">
        <v>0</v>
      </c>
      <c r="BM29" s="7">
        <v>1</v>
      </c>
      <c r="BN29" s="7">
        <v>1</v>
      </c>
      <c r="BO29" s="7">
        <v>0</v>
      </c>
      <c r="BP29" s="7">
        <v>0</v>
      </c>
      <c r="BQ29" s="7">
        <v>0</v>
      </c>
      <c r="BR29" s="7">
        <v>0</v>
      </c>
      <c r="BS29" s="7">
        <v>1</v>
      </c>
      <c r="BT29" s="7">
        <v>1</v>
      </c>
      <c r="BU29" s="7">
        <v>0</v>
      </c>
      <c r="BV29" s="7">
        <v>1</v>
      </c>
      <c r="BW29" s="7">
        <v>0</v>
      </c>
      <c r="BX29" s="7">
        <v>0</v>
      </c>
      <c r="BY29" s="7">
        <v>0</v>
      </c>
      <c r="BZ29" s="7">
        <v>0</v>
      </c>
      <c r="CA29" s="7">
        <v>0</v>
      </c>
      <c r="CB29" s="7">
        <v>0</v>
      </c>
      <c r="CC29" s="7">
        <v>0</v>
      </c>
      <c r="CD29" s="7">
        <v>0</v>
      </c>
      <c r="CE29" s="7">
        <v>0</v>
      </c>
      <c r="CF29" s="7">
        <v>0</v>
      </c>
      <c r="CG29" s="7">
        <v>0</v>
      </c>
      <c r="CH29" s="7">
        <v>0</v>
      </c>
      <c r="CI29" s="7">
        <v>0</v>
      </c>
      <c r="CJ29" s="7">
        <v>0</v>
      </c>
      <c r="CK29" s="7" t="s">
        <v>225</v>
      </c>
      <c r="CL29" s="7">
        <v>7</v>
      </c>
      <c r="CM29" s="7">
        <v>25</v>
      </c>
      <c r="CN29" s="7">
        <v>1.665</v>
      </c>
      <c r="CO29" s="7">
        <v>0</v>
      </c>
      <c r="CP29" s="7" t="s">
        <v>226</v>
      </c>
      <c r="CQ29" s="7" t="s">
        <v>121</v>
      </c>
      <c r="CR29" s="7">
        <v>1</v>
      </c>
      <c r="CS29" s="7" t="s">
        <v>132</v>
      </c>
      <c r="CT29" s="7" t="s">
        <v>133</v>
      </c>
      <c r="CU29" s="7" t="s">
        <v>133</v>
      </c>
      <c r="CV29" s="7" t="s">
        <v>135</v>
      </c>
      <c r="CW29" s="7" t="s">
        <v>137</v>
      </c>
      <c r="CX29" s="7">
        <v>1</v>
      </c>
      <c r="CY29" s="7" t="s">
        <v>134</v>
      </c>
      <c r="CZ29" s="7" t="s">
        <v>137</v>
      </c>
      <c r="DA29" s="7" t="s">
        <v>137</v>
      </c>
      <c r="DC29" s="7">
        <v>1</v>
      </c>
      <c r="DD29" s="7">
        <v>1</v>
      </c>
      <c r="DE29" s="7">
        <v>8</v>
      </c>
      <c r="DF29" s="7">
        <v>0</v>
      </c>
      <c r="DG29" s="7">
        <v>1</v>
      </c>
      <c r="DH29" s="7">
        <v>0</v>
      </c>
      <c r="DI29" s="7">
        <v>0</v>
      </c>
      <c r="DK29" s="7">
        <v>1</v>
      </c>
      <c r="DL29" s="7">
        <v>1</v>
      </c>
      <c r="DM29" s="7">
        <v>1</v>
      </c>
      <c r="DN29" s="7">
        <v>7.16</v>
      </c>
      <c r="DO29" s="7">
        <v>6.96</v>
      </c>
      <c r="DQ29" s="7">
        <f t="shared" si="14"/>
        <v>5.12</v>
      </c>
      <c r="DR29" s="7">
        <f t="shared" si="15"/>
        <v>4.9000000000000004</v>
      </c>
      <c r="DS29" s="7">
        <f t="shared" si="16"/>
        <v>7.16</v>
      </c>
      <c r="DT29" s="7">
        <f t="shared" si="17"/>
        <v>6.96</v>
      </c>
      <c r="DU29" s="7">
        <v>9.93</v>
      </c>
      <c r="DV29" s="7">
        <v>1.75</v>
      </c>
      <c r="DW29" s="7" t="s">
        <v>751</v>
      </c>
      <c r="DX29" s="7">
        <v>8.43</v>
      </c>
      <c r="DY29" s="7">
        <v>2.44</v>
      </c>
      <c r="DZ29" s="7">
        <v>0</v>
      </c>
      <c r="EA29" s="7" t="s">
        <v>673</v>
      </c>
      <c r="EB29" s="7">
        <v>5.12</v>
      </c>
      <c r="EC29" s="7">
        <v>4.9000000000000004</v>
      </c>
      <c r="ED29" s="7">
        <v>2.68</v>
      </c>
      <c r="EE29" s="7">
        <v>2.1800000000000002</v>
      </c>
      <c r="EF29" s="7" t="s">
        <v>712</v>
      </c>
    </row>
    <row r="30" spans="1:136" s="7" customFormat="1" x14ac:dyDescent="0.35">
      <c r="A30" s="6" t="s">
        <v>214</v>
      </c>
      <c r="B30" s="7" t="s">
        <v>194</v>
      </c>
      <c r="C30" s="7" t="s">
        <v>215</v>
      </c>
      <c r="D30" s="7" t="s">
        <v>216</v>
      </c>
      <c r="E30" s="7" t="s">
        <v>217</v>
      </c>
      <c r="F30" s="7">
        <v>2013</v>
      </c>
      <c r="G30" s="7" t="s">
        <v>218</v>
      </c>
      <c r="H30" s="7" t="s">
        <v>118</v>
      </c>
      <c r="I30" s="7" t="s">
        <v>219</v>
      </c>
      <c r="J30" s="7">
        <v>1</v>
      </c>
      <c r="K30" s="7" t="s">
        <v>220</v>
      </c>
      <c r="L30" s="7" t="s">
        <v>220</v>
      </c>
      <c r="M30" s="7">
        <v>1</v>
      </c>
      <c r="N30" s="7" t="s">
        <v>229</v>
      </c>
      <c r="O30" s="7" t="s">
        <v>230</v>
      </c>
      <c r="P30" s="7" t="s">
        <v>124</v>
      </c>
      <c r="Q30" s="7" t="s">
        <v>223</v>
      </c>
      <c r="R30" s="7">
        <v>0</v>
      </c>
      <c r="S30" s="7">
        <v>50</v>
      </c>
      <c r="T30" s="7">
        <v>1</v>
      </c>
      <c r="U30" s="7" t="s">
        <v>126</v>
      </c>
      <c r="V30" s="7">
        <v>16.61</v>
      </c>
      <c r="W30" s="7">
        <v>15.7</v>
      </c>
      <c r="X30" s="7">
        <v>5.57</v>
      </c>
      <c r="Y30" s="7">
        <v>6.44</v>
      </c>
      <c r="Z30" s="7">
        <v>9.6999999999999993</v>
      </c>
      <c r="AA30" s="7">
        <v>9.57</v>
      </c>
      <c r="AB30" s="7">
        <v>4.58</v>
      </c>
      <c r="AC30" s="7">
        <v>3.23</v>
      </c>
      <c r="AD30" s="7" t="s">
        <v>207</v>
      </c>
      <c r="AG30" s="7">
        <v>0</v>
      </c>
      <c r="AH30" s="7">
        <v>0</v>
      </c>
      <c r="AI30" s="7">
        <v>1</v>
      </c>
      <c r="AJ30" s="7">
        <v>1</v>
      </c>
      <c r="AL30" s="7">
        <v>0</v>
      </c>
      <c r="AM30" s="7">
        <v>0.1487703420835185</v>
      </c>
      <c r="AN30" s="7">
        <v>0.28323369528860171</v>
      </c>
      <c r="AO30" s="7">
        <v>8.0221326146836483E-2</v>
      </c>
      <c r="AP30" s="7">
        <v>6.0207350049640951</v>
      </c>
      <c r="AQ30" s="7">
        <v>3.9629092848562659</v>
      </c>
      <c r="AR30" s="7">
        <v>6.0207350049640951</v>
      </c>
      <c r="AT30" s="7">
        <v>41</v>
      </c>
      <c r="AW30" s="7">
        <v>25</v>
      </c>
      <c r="AX30" s="7">
        <v>25</v>
      </c>
      <c r="AY30" s="7">
        <v>50</v>
      </c>
      <c r="AZ30" s="7">
        <v>32</v>
      </c>
      <c r="BA30" s="7">
        <v>2</v>
      </c>
      <c r="BC30" s="7" t="s">
        <v>128</v>
      </c>
      <c r="BE30" s="7" t="s">
        <v>224</v>
      </c>
      <c r="BF30" s="7">
        <v>1</v>
      </c>
      <c r="BG30" s="7">
        <v>0</v>
      </c>
      <c r="BH30" s="7">
        <v>0</v>
      </c>
      <c r="BI30" s="7">
        <v>0</v>
      </c>
      <c r="BJ30" s="7">
        <v>0</v>
      </c>
      <c r="BK30" s="7">
        <v>0</v>
      </c>
      <c r="BL30" s="7">
        <v>0</v>
      </c>
      <c r="BM30" s="7">
        <v>1</v>
      </c>
      <c r="BN30" s="7">
        <v>1</v>
      </c>
      <c r="BO30" s="7">
        <v>0</v>
      </c>
      <c r="BP30" s="7">
        <v>0</v>
      </c>
      <c r="BQ30" s="7">
        <v>0</v>
      </c>
      <c r="BR30" s="7">
        <v>0</v>
      </c>
      <c r="BS30" s="7">
        <v>1</v>
      </c>
      <c r="BT30" s="7">
        <v>1</v>
      </c>
      <c r="BU30" s="7">
        <v>0</v>
      </c>
      <c r="BV30" s="7">
        <v>1</v>
      </c>
      <c r="BW30" s="7">
        <v>0</v>
      </c>
      <c r="BX30" s="7">
        <v>0</v>
      </c>
      <c r="BY30" s="7">
        <v>0</v>
      </c>
      <c r="BZ30" s="7">
        <v>0</v>
      </c>
      <c r="CA30" s="7">
        <v>0</v>
      </c>
      <c r="CB30" s="7">
        <v>0</v>
      </c>
      <c r="CC30" s="7">
        <v>0</v>
      </c>
      <c r="CD30" s="7">
        <v>0</v>
      </c>
      <c r="CE30" s="7">
        <v>0</v>
      </c>
      <c r="CF30" s="7">
        <v>0</v>
      </c>
      <c r="CG30" s="7">
        <v>0</v>
      </c>
      <c r="CH30" s="7">
        <v>0</v>
      </c>
      <c r="CI30" s="7">
        <v>0</v>
      </c>
      <c r="CJ30" s="7">
        <v>0</v>
      </c>
      <c r="CK30" s="7" t="s">
        <v>225</v>
      </c>
      <c r="CL30" s="7">
        <v>7</v>
      </c>
      <c r="CM30" s="7">
        <v>25</v>
      </c>
      <c r="CN30" s="7">
        <v>1.665</v>
      </c>
      <c r="CO30" s="7">
        <v>0</v>
      </c>
      <c r="CP30" s="7" t="s">
        <v>226</v>
      </c>
      <c r="CQ30" s="7" t="s">
        <v>121</v>
      </c>
      <c r="CR30" s="7">
        <v>1</v>
      </c>
      <c r="CS30" s="7" t="s">
        <v>132</v>
      </c>
      <c r="CT30" s="7" t="s">
        <v>133</v>
      </c>
      <c r="CU30" s="7" t="s">
        <v>133</v>
      </c>
      <c r="CV30" s="7" t="s">
        <v>135</v>
      </c>
      <c r="CW30" s="7" t="s">
        <v>137</v>
      </c>
      <c r="CX30" s="7">
        <v>1</v>
      </c>
      <c r="CY30" s="7" t="s">
        <v>134</v>
      </c>
      <c r="CZ30" s="7" t="s">
        <v>137</v>
      </c>
      <c r="DA30" s="7" t="s">
        <v>137</v>
      </c>
      <c r="DC30" s="7">
        <v>1</v>
      </c>
      <c r="DD30" s="7">
        <v>1</v>
      </c>
      <c r="DE30" s="7">
        <v>8</v>
      </c>
      <c r="DF30" s="7">
        <v>0</v>
      </c>
      <c r="DG30" s="7">
        <v>1</v>
      </c>
      <c r="DH30" s="7">
        <v>0</v>
      </c>
      <c r="DI30" s="7">
        <v>0</v>
      </c>
      <c r="DK30" s="7">
        <v>4</v>
      </c>
      <c r="DL30" s="7">
        <v>1</v>
      </c>
      <c r="DM30" s="7">
        <v>1</v>
      </c>
      <c r="DN30" s="7">
        <v>16.61</v>
      </c>
      <c r="DO30" s="7">
        <v>15.7</v>
      </c>
      <c r="DQ30" s="7">
        <f t="shared" si="14"/>
        <v>9.6999999999999993</v>
      </c>
      <c r="DR30" s="7">
        <f t="shared" si="15"/>
        <v>9.57</v>
      </c>
      <c r="DS30" s="7">
        <f t="shared" si="16"/>
        <v>16.61</v>
      </c>
      <c r="DT30" s="7">
        <f t="shared" si="17"/>
        <v>15.7</v>
      </c>
      <c r="DU30" s="7">
        <v>30.83</v>
      </c>
      <c r="DV30" s="7">
        <v>5.94</v>
      </c>
      <c r="DW30" s="7" t="s">
        <v>751</v>
      </c>
      <c r="DX30" s="7">
        <v>25.19</v>
      </c>
      <c r="DY30" s="7">
        <v>7.68</v>
      </c>
      <c r="DZ30" s="7">
        <v>0</v>
      </c>
      <c r="EA30" s="7" t="s">
        <v>673</v>
      </c>
      <c r="EB30" s="7">
        <v>9.6999999999999993</v>
      </c>
      <c r="EC30" s="7">
        <v>9.57</v>
      </c>
      <c r="ED30" s="7">
        <v>4.58</v>
      </c>
      <c r="EE30" s="7">
        <v>3.23</v>
      </c>
      <c r="EF30" s="7" t="s">
        <v>712</v>
      </c>
    </row>
    <row r="31" spans="1:136" s="7" customFormat="1" x14ac:dyDescent="0.35">
      <c r="A31" s="6" t="s">
        <v>214</v>
      </c>
      <c r="B31" s="7" t="s">
        <v>194</v>
      </c>
      <c r="C31" s="7" t="s">
        <v>215</v>
      </c>
      <c r="D31" s="7" t="s">
        <v>216</v>
      </c>
      <c r="E31" s="7" t="s">
        <v>217</v>
      </c>
      <c r="F31" s="7">
        <v>2013</v>
      </c>
      <c r="G31" s="7" t="s">
        <v>218</v>
      </c>
      <c r="H31" s="7" t="s">
        <v>118</v>
      </c>
      <c r="I31" s="7" t="s">
        <v>219</v>
      </c>
      <c r="J31" s="7">
        <v>1</v>
      </c>
      <c r="K31" s="7" t="s">
        <v>220</v>
      </c>
      <c r="L31" s="7" t="s">
        <v>220</v>
      </c>
      <c r="M31" s="7">
        <v>1</v>
      </c>
      <c r="N31" s="7" t="s">
        <v>231</v>
      </c>
      <c r="O31" s="7" t="s">
        <v>232</v>
      </c>
      <c r="P31" s="7" t="s">
        <v>124</v>
      </c>
      <c r="Q31" s="7" t="s">
        <v>223</v>
      </c>
      <c r="R31" s="7">
        <v>0</v>
      </c>
      <c r="S31" s="7">
        <v>50</v>
      </c>
      <c r="T31" s="7">
        <v>1</v>
      </c>
      <c r="U31" s="7" t="s">
        <v>126</v>
      </c>
      <c r="V31" s="7">
        <v>12.64</v>
      </c>
      <c r="W31" s="7">
        <v>10.68</v>
      </c>
      <c r="X31" s="7">
        <v>4.38</v>
      </c>
      <c r="Y31" s="7">
        <v>4.1900000000000004</v>
      </c>
      <c r="Z31" s="7">
        <v>6.52</v>
      </c>
      <c r="AA31" s="7">
        <v>6.78</v>
      </c>
      <c r="AB31" s="7">
        <v>2.4</v>
      </c>
      <c r="AC31" s="7">
        <v>2.57</v>
      </c>
      <c r="AD31" s="7" t="s">
        <v>207</v>
      </c>
      <c r="AG31" s="7">
        <v>0</v>
      </c>
      <c r="AH31" s="7">
        <v>0</v>
      </c>
      <c r="AI31" s="7">
        <v>1</v>
      </c>
      <c r="AJ31" s="7">
        <v>1</v>
      </c>
      <c r="AL31" s="7">
        <v>0</v>
      </c>
      <c r="AM31" s="7">
        <v>0.45011451711546108</v>
      </c>
      <c r="AN31" s="7">
        <v>0.28640186938143553</v>
      </c>
      <c r="AO31" s="7">
        <v>8.2026030785180851E-2</v>
      </c>
      <c r="AP31" s="7">
        <v>4.2860529628085562</v>
      </c>
      <c r="AQ31" s="7">
        <v>2.486453297369569</v>
      </c>
      <c r="AR31" s="7">
        <v>4.2860529628085562</v>
      </c>
      <c r="AT31" s="7">
        <v>41</v>
      </c>
      <c r="AW31" s="7">
        <v>25</v>
      </c>
      <c r="AX31" s="7">
        <v>25</v>
      </c>
      <c r="AY31" s="7">
        <v>50</v>
      </c>
      <c r="AZ31" s="7">
        <v>32</v>
      </c>
      <c r="BA31" s="7">
        <v>2</v>
      </c>
      <c r="BC31" s="7" t="s">
        <v>128</v>
      </c>
      <c r="BE31" s="7" t="s">
        <v>224</v>
      </c>
      <c r="BF31" s="7">
        <v>1</v>
      </c>
      <c r="BG31" s="7">
        <v>0</v>
      </c>
      <c r="BH31" s="7">
        <v>0</v>
      </c>
      <c r="BI31" s="7">
        <v>0</v>
      </c>
      <c r="BJ31" s="7">
        <v>0</v>
      </c>
      <c r="BK31" s="7">
        <v>0</v>
      </c>
      <c r="BL31" s="7">
        <v>0</v>
      </c>
      <c r="BM31" s="7">
        <v>1</v>
      </c>
      <c r="BN31" s="7">
        <v>1</v>
      </c>
      <c r="BO31" s="7">
        <v>0</v>
      </c>
      <c r="BP31" s="7">
        <v>0</v>
      </c>
      <c r="BQ31" s="7">
        <v>0</v>
      </c>
      <c r="BR31" s="7">
        <v>0</v>
      </c>
      <c r="BS31" s="7">
        <v>1</v>
      </c>
      <c r="BT31" s="7">
        <v>1</v>
      </c>
      <c r="BU31" s="7">
        <v>0</v>
      </c>
      <c r="BV31" s="7">
        <v>1</v>
      </c>
      <c r="BW31" s="7">
        <v>0</v>
      </c>
      <c r="BX31" s="7">
        <v>0</v>
      </c>
      <c r="BY31" s="7">
        <v>0</v>
      </c>
      <c r="BZ31" s="7">
        <v>0</v>
      </c>
      <c r="CA31" s="7">
        <v>0</v>
      </c>
      <c r="CB31" s="7">
        <v>0</v>
      </c>
      <c r="CC31" s="7">
        <v>0</v>
      </c>
      <c r="CD31" s="7">
        <v>0</v>
      </c>
      <c r="CE31" s="7">
        <v>0</v>
      </c>
      <c r="CF31" s="7">
        <v>0</v>
      </c>
      <c r="CG31" s="7">
        <v>0</v>
      </c>
      <c r="CH31" s="7">
        <v>0</v>
      </c>
      <c r="CI31" s="7">
        <v>0</v>
      </c>
      <c r="CJ31" s="7">
        <v>0</v>
      </c>
      <c r="CK31" s="7" t="s">
        <v>225</v>
      </c>
      <c r="CL31" s="7">
        <v>7</v>
      </c>
      <c r="CM31" s="7">
        <v>25</v>
      </c>
      <c r="CN31" s="7">
        <v>1.665</v>
      </c>
      <c r="CO31" s="7">
        <v>0</v>
      </c>
      <c r="CP31" s="7" t="s">
        <v>226</v>
      </c>
      <c r="CQ31" s="7" t="s">
        <v>121</v>
      </c>
      <c r="CR31" s="7">
        <v>1</v>
      </c>
      <c r="CS31" s="7" t="s">
        <v>132</v>
      </c>
      <c r="CT31" s="7" t="s">
        <v>133</v>
      </c>
      <c r="CU31" s="7" t="s">
        <v>133</v>
      </c>
      <c r="CV31" s="7" t="s">
        <v>135</v>
      </c>
      <c r="CW31" s="7" t="s">
        <v>137</v>
      </c>
      <c r="CX31" s="7">
        <v>1</v>
      </c>
      <c r="CY31" s="7" t="s">
        <v>134</v>
      </c>
      <c r="CZ31" s="7" t="s">
        <v>137</v>
      </c>
      <c r="DA31" s="7" t="s">
        <v>137</v>
      </c>
      <c r="DC31" s="7">
        <v>1</v>
      </c>
      <c r="DD31" s="7">
        <v>1</v>
      </c>
      <c r="DE31" s="7">
        <v>8</v>
      </c>
      <c r="DF31" s="7">
        <v>0</v>
      </c>
      <c r="DG31" s="7">
        <v>1</v>
      </c>
      <c r="DH31" s="7">
        <v>0</v>
      </c>
      <c r="DI31" s="7">
        <v>0</v>
      </c>
      <c r="DK31" s="7">
        <v>5</v>
      </c>
      <c r="DL31" s="7">
        <v>1</v>
      </c>
      <c r="DM31" s="7">
        <v>1</v>
      </c>
      <c r="DN31" s="7">
        <v>12.64</v>
      </c>
      <c r="DO31" s="7">
        <v>10.68</v>
      </c>
      <c r="DQ31" s="7">
        <f t="shared" si="14"/>
        <v>6.52</v>
      </c>
      <c r="DR31" s="7">
        <f t="shared" si="15"/>
        <v>6.78</v>
      </c>
      <c r="DS31" s="7">
        <f t="shared" si="16"/>
        <v>12.64</v>
      </c>
      <c r="DT31" s="7">
        <f t="shared" si="17"/>
        <v>10.68</v>
      </c>
      <c r="DU31" s="7">
        <v>21.41</v>
      </c>
      <c r="DV31" s="7">
        <v>6.41</v>
      </c>
      <c r="DW31" s="7" t="s">
        <v>751</v>
      </c>
      <c r="DX31" s="7">
        <v>15.28</v>
      </c>
      <c r="DY31" s="7">
        <v>6.06</v>
      </c>
      <c r="DZ31" s="7">
        <v>0</v>
      </c>
      <c r="EA31" s="7" t="s">
        <v>673</v>
      </c>
      <c r="EB31" s="7">
        <v>6.52</v>
      </c>
      <c r="EC31" s="7">
        <v>6.78</v>
      </c>
      <c r="ED31" s="7">
        <v>2.4</v>
      </c>
      <c r="EE31" s="7">
        <v>2.57</v>
      </c>
      <c r="EF31" s="7" t="s">
        <v>712</v>
      </c>
    </row>
    <row r="32" spans="1:136" s="7" customFormat="1" x14ac:dyDescent="0.35">
      <c r="A32" s="6" t="s">
        <v>214</v>
      </c>
      <c r="B32" s="7" t="s">
        <v>194</v>
      </c>
      <c r="C32" s="7" t="s">
        <v>215</v>
      </c>
      <c r="D32" s="7" t="s">
        <v>216</v>
      </c>
      <c r="E32" s="7" t="s">
        <v>217</v>
      </c>
      <c r="F32" s="7">
        <v>2013</v>
      </c>
      <c r="G32" s="7" t="s">
        <v>218</v>
      </c>
      <c r="H32" s="7" t="s">
        <v>118</v>
      </c>
      <c r="I32" s="7" t="s">
        <v>219</v>
      </c>
      <c r="J32" s="7">
        <v>1</v>
      </c>
      <c r="K32" s="7" t="s">
        <v>220</v>
      </c>
      <c r="L32" s="7" t="s">
        <v>220</v>
      </c>
      <c r="M32" s="7">
        <v>8</v>
      </c>
      <c r="N32" s="7" t="s">
        <v>227</v>
      </c>
      <c r="O32" s="7" t="s">
        <v>228</v>
      </c>
      <c r="P32" s="7" t="s">
        <v>124</v>
      </c>
      <c r="Q32" s="7" t="s">
        <v>223</v>
      </c>
      <c r="R32" s="7">
        <v>0</v>
      </c>
      <c r="S32" s="7">
        <v>50</v>
      </c>
      <c r="T32" s="7">
        <v>1</v>
      </c>
      <c r="U32" s="7" t="s">
        <v>126</v>
      </c>
      <c r="V32" s="7">
        <v>37.89</v>
      </c>
      <c r="W32" s="7">
        <v>28.92</v>
      </c>
      <c r="X32" s="7">
        <v>8.64</v>
      </c>
      <c r="Y32" s="7">
        <v>12.24</v>
      </c>
      <c r="Z32" s="7">
        <v>14.7</v>
      </c>
      <c r="AA32" s="7">
        <v>16.420000000000002</v>
      </c>
      <c r="AB32" s="7">
        <v>6</v>
      </c>
      <c r="AC32" s="7">
        <v>6.5</v>
      </c>
      <c r="AD32" s="7" t="s">
        <v>207</v>
      </c>
      <c r="AG32" s="7">
        <v>0</v>
      </c>
      <c r="AH32" s="7">
        <v>0</v>
      </c>
      <c r="AI32" s="7">
        <v>1</v>
      </c>
      <c r="AJ32" s="7">
        <v>1</v>
      </c>
      <c r="AL32" s="7">
        <v>0</v>
      </c>
      <c r="AM32" s="7">
        <v>0.83340380372842993</v>
      </c>
      <c r="AN32" s="7">
        <v>0.29486542523783649</v>
      </c>
      <c r="AO32" s="7">
        <v>8.6945619000690172E-2</v>
      </c>
      <c r="AP32" s="7">
        <v>10.594036058084759</v>
      </c>
      <c r="AQ32" s="7">
        <v>6.2549980015984019</v>
      </c>
      <c r="AR32" s="7">
        <v>10.594036058084759</v>
      </c>
      <c r="AT32" s="7">
        <v>41</v>
      </c>
      <c r="AW32" s="7">
        <v>25</v>
      </c>
      <c r="AX32" s="7">
        <v>25</v>
      </c>
      <c r="AY32" s="7">
        <v>50</v>
      </c>
      <c r="AZ32" s="7">
        <v>32</v>
      </c>
      <c r="BA32" s="7">
        <v>2</v>
      </c>
      <c r="BC32" s="7" t="s">
        <v>128</v>
      </c>
      <c r="BE32" s="7" t="s">
        <v>224</v>
      </c>
      <c r="BF32" s="7">
        <v>1</v>
      </c>
      <c r="BG32" s="7">
        <v>0</v>
      </c>
      <c r="BH32" s="7">
        <v>0</v>
      </c>
      <c r="BI32" s="7">
        <v>0</v>
      </c>
      <c r="BJ32" s="7">
        <v>0</v>
      </c>
      <c r="BK32" s="7">
        <v>0</v>
      </c>
      <c r="BL32" s="7">
        <v>0</v>
      </c>
      <c r="BM32" s="7">
        <v>1</v>
      </c>
      <c r="BN32" s="7">
        <v>1</v>
      </c>
      <c r="BO32" s="7">
        <v>0</v>
      </c>
      <c r="BP32" s="7">
        <v>0</v>
      </c>
      <c r="BQ32" s="7">
        <v>0</v>
      </c>
      <c r="BR32" s="7">
        <v>0</v>
      </c>
      <c r="BS32" s="7">
        <v>1</v>
      </c>
      <c r="BT32" s="7">
        <v>1</v>
      </c>
      <c r="BU32" s="7">
        <v>0</v>
      </c>
      <c r="BV32" s="7">
        <v>1</v>
      </c>
      <c r="BW32" s="7">
        <v>0</v>
      </c>
      <c r="BX32" s="7">
        <v>0</v>
      </c>
      <c r="BY32" s="7">
        <v>0</v>
      </c>
      <c r="BZ32" s="7">
        <v>0</v>
      </c>
      <c r="CA32" s="7">
        <v>0</v>
      </c>
      <c r="CB32" s="7">
        <v>0</v>
      </c>
      <c r="CC32" s="7">
        <v>0</v>
      </c>
      <c r="CD32" s="7">
        <v>0</v>
      </c>
      <c r="CE32" s="7">
        <v>0</v>
      </c>
      <c r="CF32" s="7">
        <v>0</v>
      </c>
      <c r="CG32" s="7">
        <v>0</v>
      </c>
      <c r="CH32" s="7">
        <v>0</v>
      </c>
      <c r="CI32" s="7">
        <v>0</v>
      </c>
      <c r="CJ32" s="7">
        <v>0</v>
      </c>
      <c r="CK32" s="7" t="s">
        <v>225</v>
      </c>
      <c r="CL32" s="7">
        <v>7</v>
      </c>
      <c r="CM32" s="7">
        <v>25</v>
      </c>
      <c r="CN32" s="7">
        <v>1.665</v>
      </c>
      <c r="CO32" s="7">
        <v>0</v>
      </c>
      <c r="CP32" s="7" t="s">
        <v>226</v>
      </c>
      <c r="CQ32" s="7" t="s">
        <v>121</v>
      </c>
      <c r="CR32" s="7">
        <v>1</v>
      </c>
      <c r="CS32" s="7" t="s">
        <v>132</v>
      </c>
      <c r="CT32" s="7" t="s">
        <v>133</v>
      </c>
      <c r="CU32" s="7" t="s">
        <v>133</v>
      </c>
      <c r="CV32" s="7" t="s">
        <v>135</v>
      </c>
      <c r="CW32" s="7" t="s">
        <v>137</v>
      </c>
      <c r="CX32" s="7">
        <v>1</v>
      </c>
      <c r="CY32" s="7" t="s">
        <v>134</v>
      </c>
      <c r="CZ32" s="7" t="s">
        <v>137</v>
      </c>
      <c r="DA32" s="7" t="s">
        <v>137</v>
      </c>
      <c r="DC32" s="7">
        <v>1</v>
      </c>
      <c r="DD32" s="7">
        <v>8</v>
      </c>
      <c r="DE32" s="7">
        <v>8</v>
      </c>
      <c r="DF32" s="7">
        <v>0</v>
      </c>
      <c r="DG32" s="7">
        <v>1</v>
      </c>
      <c r="DH32" s="7">
        <v>0</v>
      </c>
      <c r="DI32" s="7">
        <v>0</v>
      </c>
      <c r="DK32" s="7">
        <v>2</v>
      </c>
      <c r="DL32" s="7">
        <v>1</v>
      </c>
      <c r="DM32" s="7">
        <v>1</v>
      </c>
      <c r="DN32" s="7">
        <v>37.89</v>
      </c>
      <c r="DO32" s="7">
        <v>28.92</v>
      </c>
      <c r="DQ32" s="7">
        <f t="shared" si="14"/>
        <v>14.7</v>
      </c>
      <c r="DR32" s="7">
        <f t="shared" si="15"/>
        <v>16.420000000000002</v>
      </c>
      <c r="DS32" s="7">
        <f t="shared" si="16"/>
        <v>37.89</v>
      </c>
      <c r="DT32" s="7">
        <f t="shared" si="17"/>
        <v>28.92</v>
      </c>
      <c r="DU32" s="7">
        <v>55.59</v>
      </c>
      <c r="DV32" s="7">
        <v>10.53</v>
      </c>
      <c r="DW32" s="7" t="s">
        <v>751</v>
      </c>
      <c r="DX32" s="7">
        <v>43.37</v>
      </c>
      <c r="DY32" s="7">
        <v>10.63</v>
      </c>
      <c r="DZ32" s="7">
        <v>0</v>
      </c>
      <c r="EA32" s="7" t="s">
        <v>673</v>
      </c>
      <c r="EB32" s="7">
        <v>14.7</v>
      </c>
      <c r="EC32" s="7">
        <v>16.420000000000002</v>
      </c>
      <c r="ED32" s="7">
        <v>6</v>
      </c>
      <c r="EE32" s="7">
        <v>6.5</v>
      </c>
      <c r="EF32" s="7" t="s">
        <v>712</v>
      </c>
    </row>
    <row r="33" spans="1:136" s="7" customFormat="1" x14ac:dyDescent="0.35">
      <c r="A33" s="6" t="s">
        <v>214</v>
      </c>
      <c r="B33" s="7" t="s">
        <v>194</v>
      </c>
      <c r="C33" s="7" t="s">
        <v>215</v>
      </c>
      <c r="D33" s="7" t="s">
        <v>216</v>
      </c>
      <c r="E33" s="7" t="s">
        <v>217</v>
      </c>
      <c r="F33" s="7">
        <v>2013</v>
      </c>
      <c r="G33" s="7" t="s">
        <v>218</v>
      </c>
      <c r="H33" s="7" t="s">
        <v>118</v>
      </c>
      <c r="I33" s="7" t="s">
        <v>219</v>
      </c>
      <c r="J33" s="7">
        <v>1</v>
      </c>
      <c r="K33" s="7" t="s">
        <v>220</v>
      </c>
      <c r="L33" s="7" t="s">
        <v>220</v>
      </c>
      <c r="M33" s="7">
        <v>8</v>
      </c>
      <c r="N33" s="7" t="s">
        <v>221</v>
      </c>
      <c r="O33" s="7" t="s">
        <v>222</v>
      </c>
      <c r="P33" s="7" t="s">
        <v>124</v>
      </c>
      <c r="Q33" s="7" t="s">
        <v>223</v>
      </c>
      <c r="R33" s="7">
        <v>0</v>
      </c>
      <c r="S33" s="7">
        <v>50</v>
      </c>
      <c r="T33" s="7">
        <v>1</v>
      </c>
      <c r="U33" s="7" t="s">
        <v>126</v>
      </c>
      <c r="V33" s="7">
        <v>7.96</v>
      </c>
      <c r="W33" s="7">
        <v>6.87</v>
      </c>
      <c r="X33" s="7">
        <v>2.88</v>
      </c>
      <c r="Y33" s="7">
        <v>2.46</v>
      </c>
      <c r="Z33" s="7">
        <v>5.12</v>
      </c>
      <c r="AA33" s="7">
        <v>4.9000000000000004</v>
      </c>
      <c r="AB33" s="7">
        <v>2.68</v>
      </c>
      <c r="AC33" s="7">
        <v>2.1800000000000002</v>
      </c>
      <c r="AD33" s="7" t="s">
        <v>207</v>
      </c>
      <c r="AG33" s="7">
        <v>0</v>
      </c>
      <c r="AH33" s="7">
        <v>0</v>
      </c>
      <c r="AI33" s="7">
        <v>1</v>
      </c>
      <c r="AJ33" s="7">
        <v>1</v>
      </c>
      <c r="AL33" s="7">
        <v>0</v>
      </c>
      <c r="AM33" s="7">
        <v>0.40059042505440812</v>
      </c>
      <c r="AN33" s="7">
        <v>0.2856654107280977</v>
      </c>
      <c r="AO33" s="7">
        <v>8.1604726886452719E-2</v>
      </c>
      <c r="AP33" s="7">
        <v>2.6782456944798771</v>
      </c>
      <c r="AQ33" s="7">
        <v>2.4428262320517189</v>
      </c>
      <c r="AR33" s="7">
        <v>2.6782456944798771</v>
      </c>
      <c r="AT33" s="7">
        <v>41</v>
      </c>
      <c r="AW33" s="7">
        <v>25</v>
      </c>
      <c r="AX33" s="7">
        <v>25</v>
      </c>
      <c r="AY33" s="7">
        <v>50</v>
      </c>
      <c r="AZ33" s="7">
        <v>32</v>
      </c>
      <c r="BA33" s="7">
        <v>2</v>
      </c>
      <c r="BC33" s="7" t="s">
        <v>128</v>
      </c>
      <c r="BE33" s="7" t="s">
        <v>224</v>
      </c>
      <c r="BF33" s="7">
        <v>1</v>
      </c>
      <c r="BG33" s="7">
        <v>0</v>
      </c>
      <c r="BH33" s="7">
        <v>0</v>
      </c>
      <c r="BI33" s="7">
        <v>0</v>
      </c>
      <c r="BJ33" s="7">
        <v>0</v>
      </c>
      <c r="BK33" s="7">
        <v>0</v>
      </c>
      <c r="BL33" s="7">
        <v>0</v>
      </c>
      <c r="BM33" s="7">
        <v>1</v>
      </c>
      <c r="BN33" s="7">
        <v>1</v>
      </c>
      <c r="BO33" s="7">
        <v>0</v>
      </c>
      <c r="BP33" s="7">
        <v>0</v>
      </c>
      <c r="BQ33" s="7">
        <v>0</v>
      </c>
      <c r="BR33" s="7">
        <v>0</v>
      </c>
      <c r="BS33" s="7">
        <v>1</v>
      </c>
      <c r="BT33" s="7">
        <v>1</v>
      </c>
      <c r="BU33" s="7">
        <v>0</v>
      </c>
      <c r="BV33" s="7">
        <v>1</v>
      </c>
      <c r="BW33" s="7">
        <v>0</v>
      </c>
      <c r="BX33" s="7">
        <v>0</v>
      </c>
      <c r="BY33" s="7">
        <v>0</v>
      </c>
      <c r="BZ33" s="7">
        <v>0</v>
      </c>
      <c r="CA33" s="7">
        <v>0</v>
      </c>
      <c r="CB33" s="7">
        <v>0</v>
      </c>
      <c r="CC33" s="7">
        <v>0</v>
      </c>
      <c r="CD33" s="7">
        <v>0</v>
      </c>
      <c r="CE33" s="7">
        <v>0</v>
      </c>
      <c r="CF33" s="7">
        <v>0</v>
      </c>
      <c r="CG33" s="7">
        <v>0</v>
      </c>
      <c r="CH33" s="7">
        <v>0</v>
      </c>
      <c r="CI33" s="7">
        <v>0</v>
      </c>
      <c r="CJ33" s="7">
        <v>0</v>
      </c>
      <c r="CK33" s="7" t="s">
        <v>225</v>
      </c>
      <c r="CL33" s="7">
        <v>7</v>
      </c>
      <c r="CM33" s="7">
        <v>25</v>
      </c>
      <c r="CN33" s="7">
        <v>1.665</v>
      </c>
      <c r="CO33" s="7">
        <v>0</v>
      </c>
      <c r="CP33" s="7" t="s">
        <v>226</v>
      </c>
      <c r="CQ33" s="7" t="s">
        <v>121</v>
      </c>
      <c r="CR33" s="7">
        <v>1</v>
      </c>
      <c r="CS33" s="7" t="s">
        <v>132</v>
      </c>
      <c r="CT33" s="7" t="s">
        <v>133</v>
      </c>
      <c r="CU33" s="7" t="s">
        <v>133</v>
      </c>
      <c r="CV33" s="7" t="s">
        <v>135</v>
      </c>
      <c r="CW33" s="7" t="s">
        <v>137</v>
      </c>
      <c r="CX33" s="7">
        <v>1</v>
      </c>
      <c r="CY33" s="7" t="s">
        <v>134</v>
      </c>
      <c r="CZ33" s="7" t="s">
        <v>137</v>
      </c>
      <c r="DA33" s="7" t="s">
        <v>137</v>
      </c>
      <c r="DC33" s="7">
        <v>1</v>
      </c>
      <c r="DD33" s="7">
        <v>8</v>
      </c>
      <c r="DE33" s="7">
        <v>8</v>
      </c>
      <c r="DF33" s="7">
        <v>0</v>
      </c>
      <c r="DG33" s="7">
        <v>1</v>
      </c>
      <c r="DH33" s="7">
        <v>0</v>
      </c>
      <c r="DI33" s="7">
        <v>0</v>
      </c>
      <c r="DK33" s="7">
        <v>1</v>
      </c>
      <c r="DL33" s="7">
        <v>1</v>
      </c>
      <c r="DM33" s="7">
        <v>1</v>
      </c>
      <c r="DN33" s="7">
        <v>7.96</v>
      </c>
      <c r="DO33" s="7">
        <v>6.87</v>
      </c>
      <c r="DQ33" s="7">
        <f t="shared" si="14"/>
        <v>5.12</v>
      </c>
      <c r="DR33" s="7">
        <f t="shared" si="15"/>
        <v>4.9000000000000004</v>
      </c>
      <c r="DS33" s="7">
        <f t="shared" si="16"/>
        <v>7.96</v>
      </c>
      <c r="DT33" s="7">
        <f t="shared" si="17"/>
        <v>6.87</v>
      </c>
      <c r="DU33" s="7">
        <v>10.96</v>
      </c>
      <c r="DV33" s="7">
        <v>2.13</v>
      </c>
      <c r="DW33" s="7" t="s">
        <v>751</v>
      </c>
      <c r="DX33" s="7">
        <v>8.43</v>
      </c>
      <c r="DY33" s="7">
        <v>2.44</v>
      </c>
      <c r="DZ33" s="7">
        <v>0</v>
      </c>
      <c r="EA33" s="7" t="s">
        <v>673</v>
      </c>
      <c r="EB33" s="7">
        <v>5.12</v>
      </c>
      <c r="EC33" s="7">
        <v>4.9000000000000004</v>
      </c>
      <c r="ED33" s="7">
        <v>2.68</v>
      </c>
      <c r="EE33" s="7">
        <v>2.1800000000000002</v>
      </c>
      <c r="EF33" s="7" t="s">
        <v>712</v>
      </c>
    </row>
    <row r="34" spans="1:136" s="7" customFormat="1" x14ac:dyDescent="0.35">
      <c r="A34" s="6" t="s">
        <v>214</v>
      </c>
      <c r="B34" s="7" t="s">
        <v>194</v>
      </c>
      <c r="C34" s="7" t="s">
        <v>215</v>
      </c>
      <c r="D34" s="7" t="s">
        <v>216</v>
      </c>
      <c r="E34" s="7" t="s">
        <v>217</v>
      </c>
      <c r="F34" s="7">
        <v>2013</v>
      </c>
      <c r="G34" s="7" t="s">
        <v>218</v>
      </c>
      <c r="H34" s="7" t="s">
        <v>118</v>
      </c>
      <c r="I34" s="7" t="s">
        <v>219</v>
      </c>
      <c r="J34" s="7">
        <v>1</v>
      </c>
      <c r="K34" s="7" t="s">
        <v>220</v>
      </c>
      <c r="L34" s="7" t="s">
        <v>220</v>
      </c>
      <c r="M34" s="7">
        <v>8</v>
      </c>
      <c r="N34" s="7" t="s">
        <v>229</v>
      </c>
      <c r="O34" s="7" t="s">
        <v>230</v>
      </c>
      <c r="P34" s="7" t="s">
        <v>124</v>
      </c>
      <c r="Q34" s="7" t="s">
        <v>223</v>
      </c>
      <c r="R34" s="7">
        <v>0</v>
      </c>
      <c r="S34" s="7">
        <v>50</v>
      </c>
      <c r="T34" s="7">
        <v>1</v>
      </c>
      <c r="U34" s="7" t="s">
        <v>126</v>
      </c>
      <c r="V34" s="7">
        <v>20.48</v>
      </c>
      <c r="W34" s="7">
        <v>18.260000000000002</v>
      </c>
      <c r="X34" s="7">
        <v>6.89</v>
      </c>
      <c r="Y34" s="7">
        <v>6.53</v>
      </c>
      <c r="Z34" s="7">
        <v>9.6999999999999993</v>
      </c>
      <c r="AA34" s="7">
        <v>9.57</v>
      </c>
      <c r="AB34" s="7">
        <v>4.58</v>
      </c>
      <c r="AC34" s="7">
        <v>3.23</v>
      </c>
      <c r="AD34" s="7" t="s">
        <v>207</v>
      </c>
      <c r="AG34" s="7">
        <v>0</v>
      </c>
      <c r="AH34" s="7">
        <v>0</v>
      </c>
      <c r="AI34" s="7">
        <v>1</v>
      </c>
      <c r="AJ34" s="7">
        <v>1</v>
      </c>
      <c r="AL34" s="7">
        <v>0</v>
      </c>
      <c r="AM34" s="7">
        <v>0.32553578063788008</v>
      </c>
      <c r="AN34" s="7">
        <v>0.28470991455296241</v>
      </c>
      <c r="AO34" s="7">
        <v>8.1059735444755157E-2</v>
      </c>
      <c r="AP34" s="7">
        <v>6.7124138728180354</v>
      </c>
      <c r="AQ34" s="7">
        <v>3.9629092848562659</v>
      </c>
      <c r="AR34" s="7">
        <v>6.7124138728180354</v>
      </c>
      <c r="AT34" s="7">
        <v>41</v>
      </c>
      <c r="AW34" s="7">
        <v>25</v>
      </c>
      <c r="AX34" s="7">
        <v>25</v>
      </c>
      <c r="AY34" s="7">
        <v>50</v>
      </c>
      <c r="AZ34" s="7">
        <v>32</v>
      </c>
      <c r="BA34" s="7">
        <v>2</v>
      </c>
      <c r="BC34" s="7" t="s">
        <v>128</v>
      </c>
      <c r="BE34" s="7" t="s">
        <v>224</v>
      </c>
      <c r="BF34" s="7">
        <v>1</v>
      </c>
      <c r="BG34" s="7">
        <v>0</v>
      </c>
      <c r="BH34" s="7">
        <v>0</v>
      </c>
      <c r="BI34" s="7">
        <v>0</v>
      </c>
      <c r="BJ34" s="7">
        <v>0</v>
      </c>
      <c r="BK34" s="7">
        <v>0</v>
      </c>
      <c r="BL34" s="7">
        <v>0</v>
      </c>
      <c r="BM34" s="7">
        <v>1</v>
      </c>
      <c r="BN34" s="7">
        <v>1</v>
      </c>
      <c r="BO34" s="7">
        <v>0</v>
      </c>
      <c r="BP34" s="7">
        <v>0</v>
      </c>
      <c r="BQ34" s="7">
        <v>0</v>
      </c>
      <c r="BR34" s="7">
        <v>0</v>
      </c>
      <c r="BS34" s="7">
        <v>1</v>
      </c>
      <c r="BT34" s="7">
        <v>1</v>
      </c>
      <c r="BU34" s="7">
        <v>0</v>
      </c>
      <c r="BV34" s="7">
        <v>1</v>
      </c>
      <c r="BW34" s="7">
        <v>0</v>
      </c>
      <c r="BX34" s="7">
        <v>0</v>
      </c>
      <c r="BY34" s="7">
        <v>0</v>
      </c>
      <c r="BZ34" s="7">
        <v>0</v>
      </c>
      <c r="CA34" s="7">
        <v>0</v>
      </c>
      <c r="CB34" s="7">
        <v>0</v>
      </c>
      <c r="CC34" s="7">
        <v>0</v>
      </c>
      <c r="CD34" s="7">
        <v>0</v>
      </c>
      <c r="CE34" s="7">
        <v>0</v>
      </c>
      <c r="CF34" s="7">
        <v>0</v>
      </c>
      <c r="CG34" s="7">
        <v>0</v>
      </c>
      <c r="CH34" s="7">
        <v>0</v>
      </c>
      <c r="CI34" s="7">
        <v>0</v>
      </c>
      <c r="CJ34" s="7">
        <v>0</v>
      </c>
      <c r="CK34" s="7" t="s">
        <v>225</v>
      </c>
      <c r="CL34" s="7">
        <v>7</v>
      </c>
      <c r="CM34" s="7">
        <v>25</v>
      </c>
      <c r="CN34" s="7">
        <v>1.665</v>
      </c>
      <c r="CO34" s="7">
        <v>0</v>
      </c>
      <c r="CP34" s="7" t="s">
        <v>226</v>
      </c>
      <c r="CQ34" s="7" t="s">
        <v>121</v>
      </c>
      <c r="CR34" s="7">
        <v>1</v>
      </c>
      <c r="CS34" s="7" t="s">
        <v>132</v>
      </c>
      <c r="CT34" s="7" t="s">
        <v>133</v>
      </c>
      <c r="CU34" s="7" t="s">
        <v>133</v>
      </c>
      <c r="CV34" s="7" t="s">
        <v>135</v>
      </c>
      <c r="CW34" s="7" t="s">
        <v>137</v>
      </c>
      <c r="CX34" s="7">
        <v>1</v>
      </c>
      <c r="CY34" s="7" t="s">
        <v>134</v>
      </c>
      <c r="CZ34" s="7" t="s">
        <v>137</v>
      </c>
      <c r="DA34" s="7" t="s">
        <v>137</v>
      </c>
      <c r="DC34" s="7">
        <v>1</v>
      </c>
      <c r="DD34" s="7">
        <v>8</v>
      </c>
      <c r="DE34" s="7">
        <v>8</v>
      </c>
      <c r="DF34" s="7">
        <v>0</v>
      </c>
      <c r="DG34" s="7">
        <v>1</v>
      </c>
      <c r="DH34" s="7">
        <v>0</v>
      </c>
      <c r="DI34" s="7">
        <v>0</v>
      </c>
      <c r="DK34" s="7">
        <v>4</v>
      </c>
      <c r="DL34" s="7">
        <v>1</v>
      </c>
      <c r="DM34" s="7">
        <v>1</v>
      </c>
      <c r="DN34" s="7">
        <v>20.48</v>
      </c>
      <c r="DO34" s="7">
        <v>18.260000000000002</v>
      </c>
      <c r="DQ34" s="7">
        <f t="shared" si="14"/>
        <v>9.6999999999999993</v>
      </c>
      <c r="DR34" s="7">
        <f t="shared" si="15"/>
        <v>9.57</v>
      </c>
      <c r="DS34" s="7">
        <f t="shared" si="16"/>
        <v>20.48</v>
      </c>
      <c r="DT34" s="7">
        <f t="shared" si="17"/>
        <v>18.260000000000002</v>
      </c>
      <c r="DU34" s="7">
        <v>32.11</v>
      </c>
      <c r="DV34" s="7">
        <v>5.31</v>
      </c>
      <c r="DW34" s="7" t="s">
        <v>751</v>
      </c>
      <c r="DX34" s="7">
        <v>25.19</v>
      </c>
      <c r="DY34" s="7">
        <v>7.68</v>
      </c>
      <c r="DZ34" s="7">
        <v>0</v>
      </c>
      <c r="EA34" s="7" t="s">
        <v>673</v>
      </c>
      <c r="EB34" s="7">
        <v>9.6999999999999993</v>
      </c>
      <c r="EC34" s="7">
        <v>9.57</v>
      </c>
      <c r="ED34" s="7">
        <v>4.58</v>
      </c>
      <c r="EE34" s="7">
        <v>3.23</v>
      </c>
      <c r="EF34" s="7" t="s">
        <v>712</v>
      </c>
    </row>
    <row r="35" spans="1:136" s="7" customFormat="1" x14ac:dyDescent="0.35">
      <c r="A35" s="6" t="s">
        <v>214</v>
      </c>
      <c r="B35" s="7" t="s">
        <v>194</v>
      </c>
      <c r="C35" s="7" t="s">
        <v>215</v>
      </c>
      <c r="D35" s="7" t="s">
        <v>216</v>
      </c>
      <c r="E35" s="7" t="s">
        <v>217</v>
      </c>
      <c r="F35" s="7">
        <v>2013</v>
      </c>
      <c r="G35" s="7" t="s">
        <v>218</v>
      </c>
      <c r="H35" s="7" t="s">
        <v>118</v>
      </c>
      <c r="I35" s="7" t="s">
        <v>219</v>
      </c>
      <c r="J35" s="7">
        <v>1</v>
      </c>
      <c r="K35" s="7" t="s">
        <v>220</v>
      </c>
      <c r="L35" s="7" t="s">
        <v>220</v>
      </c>
      <c r="M35" s="7">
        <v>8</v>
      </c>
      <c r="N35" s="7" t="s">
        <v>231</v>
      </c>
      <c r="O35" s="7" t="s">
        <v>232</v>
      </c>
      <c r="P35" s="7" t="s">
        <v>124</v>
      </c>
      <c r="Q35" s="7" t="s">
        <v>223</v>
      </c>
      <c r="R35" s="7">
        <v>0</v>
      </c>
      <c r="S35" s="7">
        <v>50</v>
      </c>
      <c r="T35" s="7">
        <v>1</v>
      </c>
      <c r="U35" s="7" t="s">
        <v>126</v>
      </c>
      <c r="V35" s="7">
        <v>16.440000000000001</v>
      </c>
      <c r="W35" s="7">
        <v>10.68</v>
      </c>
      <c r="X35" s="7">
        <v>5.83</v>
      </c>
      <c r="Y35" s="7">
        <v>4.3899999999999997</v>
      </c>
      <c r="Z35" s="7">
        <v>6.52</v>
      </c>
      <c r="AA35" s="7">
        <v>6.78</v>
      </c>
      <c r="AB35" s="7">
        <v>2.4</v>
      </c>
      <c r="AC35" s="7">
        <v>2.57</v>
      </c>
      <c r="AD35" s="7" t="s">
        <v>207</v>
      </c>
      <c r="AG35" s="7">
        <v>0</v>
      </c>
      <c r="AH35" s="7">
        <v>0</v>
      </c>
      <c r="AI35" s="7">
        <v>1</v>
      </c>
      <c r="AJ35" s="7">
        <v>1</v>
      </c>
      <c r="AL35" s="7">
        <v>0</v>
      </c>
      <c r="AM35" s="7">
        <v>1.0986448016364621</v>
      </c>
      <c r="AN35" s="7">
        <v>0.30343072356244383</v>
      </c>
      <c r="AO35" s="7">
        <v>9.20702040016282E-2</v>
      </c>
      <c r="AP35" s="7">
        <v>5.1604747843585104</v>
      </c>
      <c r="AQ35" s="7">
        <v>2.486453297369569</v>
      </c>
      <c r="AR35" s="7">
        <v>5.1604747843585104</v>
      </c>
      <c r="AT35" s="7">
        <v>41</v>
      </c>
      <c r="AW35" s="7">
        <v>25</v>
      </c>
      <c r="AX35" s="7">
        <v>25</v>
      </c>
      <c r="AY35" s="7">
        <v>50</v>
      </c>
      <c r="AZ35" s="7">
        <v>32</v>
      </c>
      <c r="BA35" s="7">
        <v>2</v>
      </c>
      <c r="BC35" s="7" t="s">
        <v>128</v>
      </c>
      <c r="BE35" s="7" t="s">
        <v>224</v>
      </c>
      <c r="BF35" s="7">
        <v>1</v>
      </c>
      <c r="BG35" s="7">
        <v>0</v>
      </c>
      <c r="BH35" s="7">
        <v>0</v>
      </c>
      <c r="BI35" s="7">
        <v>0</v>
      </c>
      <c r="BJ35" s="7">
        <v>0</v>
      </c>
      <c r="BK35" s="7">
        <v>0</v>
      </c>
      <c r="BL35" s="7">
        <v>0</v>
      </c>
      <c r="BM35" s="7">
        <v>1</v>
      </c>
      <c r="BN35" s="7">
        <v>1</v>
      </c>
      <c r="BO35" s="7">
        <v>0</v>
      </c>
      <c r="BP35" s="7">
        <v>0</v>
      </c>
      <c r="BQ35" s="7">
        <v>0</v>
      </c>
      <c r="BR35" s="7">
        <v>0</v>
      </c>
      <c r="BS35" s="7">
        <v>1</v>
      </c>
      <c r="BT35" s="7">
        <v>1</v>
      </c>
      <c r="BU35" s="7">
        <v>0</v>
      </c>
      <c r="BV35" s="7">
        <v>1</v>
      </c>
      <c r="BW35" s="7">
        <v>0</v>
      </c>
      <c r="BX35" s="7">
        <v>0</v>
      </c>
      <c r="BY35" s="7">
        <v>0</v>
      </c>
      <c r="BZ35" s="7">
        <v>0</v>
      </c>
      <c r="CA35" s="7">
        <v>0</v>
      </c>
      <c r="CB35" s="7">
        <v>0</v>
      </c>
      <c r="CC35" s="7">
        <v>0</v>
      </c>
      <c r="CD35" s="7">
        <v>0</v>
      </c>
      <c r="CE35" s="7">
        <v>0</v>
      </c>
      <c r="CF35" s="7">
        <v>0</v>
      </c>
      <c r="CG35" s="7">
        <v>0</v>
      </c>
      <c r="CH35" s="7">
        <v>0</v>
      </c>
      <c r="CI35" s="7">
        <v>0</v>
      </c>
      <c r="CJ35" s="7">
        <v>0</v>
      </c>
      <c r="CK35" s="7" t="s">
        <v>225</v>
      </c>
      <c r="CL35" s="7">
        <v>7</v>
      </c>
      <c r="CM35" s="7">
        <v>25</v>
      </c>
      <c r="CN35" s="7">
        <v>1.665</v>
      </c>
      <c r="CO35" s="7">
        <v>0</v>
      </c>
      <c r="CP35" s="7" t="s">
        <v>226</v>
      </c>
      <c r="CQ35" s="7" t="s">
        <v>121</v>
      </c>
      <c r="CR35" s="7">
        <v>1</v>
      </c>
      <c r="CS35" s="7" t="s">
        <v>132</v>
      </c>
      <c r="CT35" s="7" t="s">
        <v>133</v>
      </c>
      <c r="CU35" s="7" t="s">
        <v>133</v>
      </c>
      <c r="CV35" s="7" t="s">
        <v>135</v>
      </c>
      <c r="CW35" s="7" t="s">
        <v>137</v>
      </c>
      <c r="CX35" s="7">
        <v>1</v>
      </c>
      <c r="CY35" s="7" t="s">
        <v>134</v>
      </c>
      <c r="CZ35" s="7" t="s">
        <v>137</v>
      </c>
      <c r="DA35" s="7" t="s">
        <v>137</v>
      </c>
      <c r="DC35" s="7">
        <v>1</v>
      </c>
      <c r="DD35" s="7">
        <v>8</v>
      </c>
      <c r="DE35" s="7">
        <v>8</v>
      </c>
      <c r="DF35" s="7">
        <v>0</v>
      </c>
      <c r="DG35" s="7">
        <v>1</v>
      </c>
      <c r="DH35" s="7">
        <v>0</v>
      </c>
      <c r="DI35" s="7">
        <v>0</v>
      </c>
      <c r="DK35" s="7">
        <v>5</v>
      </c>
      <c r="DL35" s="7">
        <v>1</v>
      </c>
      <c r="DM35" s="7">
        <v>1</v>
      </c>
      <c r="DN35" s="7">
        <v>16.440000000000001</v>
      </c>
      <c r="DO35" s="7">
        <v>10.68</v>
      </c>
      <c r="DQ35" s="7">
        <f t="shared" si="14"/>
        <v>6.52</v>
      </c>
      <c r="DR35" s="7">
        <f t="shared" si="15"/>
        <v>6.78</v>
      </c>
      <c r="DS35" s="7">
        <f t="shared" si="16"/>
        <v>16.440000000000001</v>
      </c>
      <c r="DT35" s="7">
        <f t="shared" si="17"/>
        <v>10.68</v>
      </c>
      <c r="DU35" s="7">
        <v>22.74</v>
      </c>
      <c r="DV35" s="7">
        <v>7.25</v>
      </c>
      <c r="DW35" s="7" t="s">
        <v>751</v>
      </c>
      <c r="DX35" s="7">
        <v>15.28</v>
      </c>
      <c r="DY35" s="7">
        <v>6.06</v>
      </c>
      <c r="DZ35" s="7">
        <v>0</v>
      </c>
      <c r="EA35" s="7" t="s">
        <v>673</v>
      </c>
      <c r="EB35" s="7">
        <v>6.52</v>
      </c>
      <c r="EC35" s="7">
        <v>6.78</v>
      </c>
      <c r="ED35" s="7">
        <v>2.4</v>
      </c>
      <c r="EE35" s="7">
        <v>2.57</v>
      </c>
      <c r="EF35" s="7" t="s">
        <v>712</v>
      </c>
    </row>
    <row r="36" spans="1:136" s="7" customFormat="1" x14ac:dyDescent="0.35">
      <c r="A36" s="6" t="s">
        <v>214</v>
      </c>
      <c r="B36" s="7" t="s">
        <v>194</v>
      </c>
      <c r="C36" s="7" t="s">
        <v>215</v>
      </c>
      <c r="D36" s="7" t="s">
        <v>216</v>
      </c>
      <c r="E36" s="7" t="s">
        <v>217</v>
      </c>
      <c r="F36" s="7">
        <v>2013</v>
      </c>
      <c r="G36" s="7" t="s">
        <v>218</v>
      </c>
      <c r="H36" s="7" t="s">
        <v>118</v>
      </c>
      <c r="I36" s="7" t="s">
        <v>219</v>
      </c>
      <c r="J36" s="7">
        <v>1</v>
      </c>
      <c r="K36" s="7" t="s">
        <v>233</v>
      </c>
      <c r="L36" s="7" t="s">
        <v>233</v>
      </c>
      <c r="M36" s="7">
        <v>0</v>
      </c>
      <c r="N36" s="7" t="s">
        <v>221</v>
      </c>
      <c r="O36" s="7" t="s">
        <v>222</v>
      </c>
      <c r="P36" s="7" t="s">
        <v>124</v>
      </c>
      <c r="Q36" s="7" t="s">
        <v>223</v>
      </c>
      <c r="R36" s="7">
        <v>0</v>
      </c>
      <c r="S36" s="7">
        <v>50</v>
      </c>
      <c r="T36" s="7">
        <v>1</v>
      </c>
      <c r="U36" s="7" t="s">
        <v>126</v>
      </c>
      <c r="V36" s="7">
        <v>4.8</v>
      </c>
      <c r="W36" s="7">
        <v>6.42</v>
      </c>
      <c r="X36" s="7">
        <v>2.36</v>
      </c>
      <c r="Y36" s="7">
        <v>2.93</v>
      </c>
      <c r="Z36" s="7">
        <v>4.08</v>
      </c>
      <c r="AA36" s="7">
        <v>4.9000000000000004</v>
      </c>
      <c r="AB36" s="7">
        <v>1.88</v>
      </c>
      <c r="AC36" s="7">
        <v>2.1800000000000002</v>
      </c>
      <c r="AD36" s="7" t="s">
        <v>207</v>
      </c>
      <c r="AG36" s="7">
        <v>0</v>
      </c>
      <c r="AH36" s="7">
        <v>0</v>
      </c>
      <c r="AI36" s="7">
        <v>1</v>
      </c>
      <c r="AJ36" s="7">
        <v>1</v>
      </c>
      <c r="AL36" s="7">
        <v>0</v>
      </c>
      <c r="AM36" s="7">
        <v>-0.59938687390760437</v>
      </c>
      <c r="AN36" s="7">
        <v>0.28912392887156069</v>
      </c>
      <c r="AO36" s="7">
        <v>8.359264624612732E-2</v>
      </c>
      <c r="AP36" s="7">
        <v>2.6603101322966092</v>
      </c>
      <c r="AQ36" s="7">
        <v>2.0355343278854332</v>
      </c>
      <c r="AR36" s="7">
        <v>2.6603101322966092</v>
      </c>
      <c r="AT36" s="7">
        <v>41</v>
      </c>
      <c r="AW36" s="7">
        <v>25</v>
      </c>
      <c r="AX36" s="7">
        <v>25</v>
      </c>
      <c r="AY36" s="7">
        <v>50</v>
      </c>
      <c r="AZ36" s="7">
        <v>28</v>
      </c>
      <c r="BA36" s="7">
        <v>2</v>
      </c>
      <c r="BC36" s="7" t="s">
        <v>128</v>
      </c>
      <c r="BE36" s="7" t="s">
        <v>234</v>
      </c>
      <c r="BF36" s="7">
        <v>1</v>
      </c>
      <c r="BG36" s="7">
        <v>0</v>
      </c>
      <c r="BH36" s="7">
        <v>0</v>
      </c>
      <c r="BI36" s="7">
        <v>0</v>
      </c>
      <c r="BJ36" s="7">
        <v>0</v>
      </c>
      <c r="BK36" s="7">
        <v>0</v>
      </c>
      <c r="BL36" s="7">
        <v>0</v>
      </c>
      <c r="BM36" s="7">
        <v>1</v>
      </c>
      <c r="BN36" s="7">
        <v>1</v>
      </c>
      <c r="BO36" s="7">
        <v>0</v>
      </c>
      <c r="BP36" s="7">
        <v>0</v>
      </c>
      <c r="BQ36" s="7">
        <v>0</v>
      </c>
      <c r="BR36" s="7">
        <v>0</v>
      </c>
      <c r="BS36" s="7">
        <v>1</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7" t="s">
        <v>225</v>
      </c>
      <c r="CL36" s="7">
        <v>7</v>
      </c>
      <c r="CM36" s="7">
        <v>25</v>
      </c>
      <c r="CN36" s="7">
        <v>1.665</v>
      </c>
      <c r="CO36" s="7">
        <v>0</v>
      </c>
      <c r="CP36" s="7" t="s">
        <v>226</v>
      </c>
      <c r="CQ36" s="7" t="s">
        <v>121</v>
      </c>
      <c r="CR36" s="7">
        <v>1</v>
      </c>
      <c r="CS36" s="7" t="s">
        <v>132</v>
      </c>
      <c r="CT36" s="7" t="s">
        <v>133</v>
      </c>
      <c r="CU36" s="7" t="s">
        <v>133</v>
      </c>
      <c r="CV36" s="7" t="s">
        <v>135</v>
      </c>
      <c r="CW36" s="7" t="s">
        <v>137</v>
      </c>
      <c r="CX36" s="7">
        <v>1</v>
      </c>
      <c r="CY36" s="7" t="s">
        <v>134</v>
      </c>
      <c r="CZ36" s="7" t="s">
        <v>137</v>
      </c>
      <c r="DA36" s="7" t="s">
        <v>137</v>
      </c>
      <c r="DC36" s="7">
        <v>1</v>
      </c>
      <c r="DD36" s="7">
        <v>0</v>
      </c>
      <c r="DE36" s="7">
        <v>8</v>
      </c>
      <c r="DF36" s="7">
        <v>0</v>
      </c>
      <c r="DG36" s="7">
        <v>1</v>
      </c>
      <c r="DH36" s="7">
        <v>0</v>
      </c>
      <c r="DI36" s="7">
        <v>0</v>
      </c>
      <c r="DK36" s="7">
        <v>1</v>
      </c>
      <c r="DL36" s="7">
        <v>1</v>
      </c>
      <c r="DM36" s="7">
        <v>1</v>
      </c>
      <c r="DN36" s="7">
        <v>4.8</v>
      </c>
      <c r="DO36" s="7">
        <v>6.42</v>
      </c>
      <c r="DQ36" s="7">
        <f t="shared" si="14"/>
        <v>4.08</v>
      </c>
      <c r="DR36" s="7">
        <f t="shared" si="15"/>
        <v>4.9000000000000004</v>
      </c>
      <c r="DS36" s="7">
        <f t="shared" si="16"/>
        <v>4.8</v>
      </c>
      <c r="DT36" s="7">
        <f t="shared" si="17"/>
        <v>6.42</v>
      </c>
      <c r="DU36" s="7">
        <v>9.33</v>
      </c>
      <c r="DV36" s="7">
        <v>2.66</v>
      </c>
      <c r="DW36" s="7" t="s">
        <v>751</v>
      </c>
      <c r="DX36" s="7">
        <v>43.37</v>
      </c>
      <c r="DY36" s="7">
        <v>10.63</v>
      </c>
      <c r="DZ36" s="7">
        <v>0</v>
      </c>
      <c r="EA36" s="7" t="s">
        <v>673</v>
      </c>
      <c r="EB36" s="7">
        <v>4.08</v>
      </c>
      <c r="EC36" s="7">
        <v>4.9000000000000004</v>
      </c>
      <c r="ED36" s="7">
        <f>AB36</f>
        <v>1.88</v>
      </c>
      <c r="EE36" s="7">
        <f>AC36</f>
        <v>2.1800000000000002</v>
      </c>
      <c r="EF36" s="7" t="s">
        <v>712</v>
      </c>
    </row>
    <row r="37" spans="1:136" s="7" customFormat="1" x14ac:dyDescent="0.35">
      <c r="A37" s="6" t="s">
        <v>214</v>
      </c>
      <c r="B37" s="7" t="s">
        <v>194</v>
      </c>
      <c r="C37" s="7" t="s">
        <v>215</v>
      </c>
      <c r="D37" s="7" t="s">
        <v>216</v>
      </c>
      <c r="E37" s="7" t="s">
        <v>217</v>
      </c>
      <c r="F37" s="7">
        <v>2013</v>
      </c>
      <c r="G37" s="7" t="s">
        <v>218</v>
      </c>
      <c r="H37" s="7" t="s">
        <v>118</v>
      </c>
      <c r="I37" s="7" t="s">
        <v>219</v>
      </c>
      <c r="J37" s="7">
        <v>1</v>
      </c>
      <c r="K37" s="7" t="s">
        <v>233</v>
      </c>
      <c r="L37" s="7" t="s">
        <v>233</v>
      </c>
      <c r="M37" s="7">
        <v>0</v>
      </c>
      <c r="N37" s="7" t="s">
        <v>227</v>
      </c>
      <c r="O37" s="7" t="s">
        <v>228</v>
      </c>
      <c r="P37" s="7" t="s">
        <v>124</v>
      </c>
      <c r="Q37" s="7" t="s">
        <v>223</v>
      </c>
      <c r="R37" s="7">
        <v>0</v>
      </c>
      <c r="S37" s="7">
        <v>50</v>
      </c>
      <c r="T37" s="7">
        <v>1</v>
      </c>
      <c r="U37" s="7" t="s">
        <v>126</v>
      </c>
      <c r="V37" s="7">
        <v>23.69</v>
      </c>
      <c r="W37" s="7">
        <v>24.33</v>
      </c>
      <c r="X37" s="7">
        <v>8.81</v>
      </c>
      <c r="Y37" s="7">
        <v>10.220000000000001</v>
      </c>
      <c r="Z37" s="7">
        <v>14.8</v>
      </c>
      <c r="AA37" s="7">
        <v>16.420000000000002</v>
      </c>
      <c r="AB37" s="7">
        <v>7.63</v>
      </c>
      <c r="AC37" s="7">
        <v>6.5</v>
      </c>
      <c r="AD37" s="7" t="s">
        <v>207</v>
      </c>
      <c r="AG37" s="7">
        <v>0</v>
      </c>
      <c r="AH37" s="7">
        <v>0</v>
      </c>
      <c r="AI37" s="7">
        <v>1</v>
      </c>
      <c r="AJ37" s="7">
        <v>1</v>
      </c>
      <c r="AL37" s="7">
        <v>0</v>
      </c>
      <c r="AM37" s="7">
        <f t="shared" ref="AM37" si="18">(1-(3/(4*AY37-9)))*((V37-W37)/((((AW37-1)*X37^2+(AX37-1)*Y37^2)/((AW37-1)+(AX37-1)))^0.5))</f>
        <v>-6.6024757905576603E-2</v>
      </c>
      <c r="AN37" s="7">
        <f t="shared" ref="AN37" si="19">((AY37/(AW37*AX37))+(AM37^2)/(2*AY37))^0.5</f>
        <v>0.28291976369028182</v>
      </c>
      <c r="AO37" s="7">
        <f t="shared" ref="AO37" si="20">(AY37/(AW37*AX37))+(AM37^2)/(2*AY37)</f>
        <v>8.0043592686564899E-2</v>
      </c>
      <c r="AP37" s="7">
        <f t="shared" ref="AP37" si="21">((((AW37-1)*X37^2+(AX37-1)*Y37^2)/((AW37-1)+(AX37-1)))^0.5)</f>
        <v>9.5410822237312267</v>
      </c>
      <c r="AQ37" s="7">
        <f t="shared" ref="AQ37" si="22">((((AX37-1)*AB37^2+(AY37-1)*AC37^2)/((AX37-1)+(AY37-1)))^0.5)</f>
        <v>6.8919802510470038</v>
      </c>
      <c r="AR37" s="7">
        <f t="shared" ref="AR37" si="23">AP37</f>
        <v>9.5410822237312267</v>
      </c>
      <c r="AT37" s="7">
        <v>41</v>
      </c>
      <c r="AW37" s="7">
        <v>25</v>
      </c>
      <c r="AX37" s="7">
        <v>25</v>
      </c>
      <c r="AY37" s="7">
        <v>50</v>
      </c>
      <c r="AZ37" s="7">
        <v>28</v>
      </c>
      <c r="BA37" s="7">
        <v>2</v>
      </c>
      <c r="BC37" s="7" t="s">
        <v>128</v>
      </c>
      <c r="BE37" s="7" t="s">
        <v>234</v>
      </c>
      <c r="BF37" s="7">
        <v>1</v>
      </c>
      <c r="BG37" s="7">
        <v>0</v>
      </c>
      <c r="BH37" s="7">
        <v>0</v>
      </c>
      <c r="BI37" s="7">
        <v>0</v>
      </c>
      <c r="BJ37" s="7">
        <v>0</v>
      </c>
      <c r="BK37" s="7">
        <v>0</v>
      </c>
      <c r="BL37" s="7">
        <v>0</v>
      </c>
      <c r="BM37" s="7">
        <v>1</v>
      </c>
      <c r="BN37" s="7">
        <v>1</v>
      </c>
      <c r="BO37" s="7">
        <v>0</v>
      </c>
      <c r="BP37" s="7">
        <v>0</v>
      </c>
      <c r="BQ37" s="7">
        <v>0</v>
      </c>
      <c r="BR37" s="7">
        <v>0</v>
      </c>
      <c r="BS37" s="7">
        <v>1</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7" t="s">
        <v>225</v>
      </c>
      <c r="CL37" s="7">
        <v>7</v>
      </c>
      <c r="CM37" s="7">
        <v>25</v>
      </c>
      <c r="CN37" s="7">
        <v>1.665</v>
      </c>
      <c r="CO37" s="7">
        <v>0</v>
      </c>
      <c r="CP37" s="7" t="s">
        <v>226</v>
      </c>
      <c r="CQ37" s="7" t="s">
        <v>121</v>
      </c>
      <c r="CR37" s="7">
        <v>1</v>
      </c>
      <c r="CS37" s="7" t="s">
        <v>132</v>
      </c>
      <c r="CT37" s="7" t="s">
        <v>133</v>
      </c>
      <c r="CU37" s="7" t="s">
        <v>133</v>
      </c>
      <c r="CV37" s="7" t="s">
        <v>135</v>
      </c>
      <c r="CW37" s="7" t="s">
        <v>137</v>
      </c>
      <c r="CX37" s="7">
        <v>1</v>
      </c>
      <c r="CY37" s="7" t="s">
        <v>134</v>
      </c>
      <c r="CZ37" s="7" t="s">
        <v>137</v>
      </c>
      <c r="DA37" s="7" t="s">
        <v>137</v>
      </c>
      <c r="DC37" s="7">
        <v>1</v>
      </c>
      <c r="DD37" s="7">
        <v>0</v>
      </c>
      <c r="DE37" s="7">
        <v>8</v>
      </c>
      <c r="DF37" s="7">
        <v>0</v>
      </c>
      <c r="DG37" s="7">
        <v>1</v>
      </c>
      <c r="DH37" s="7">
        <v>0</v>
      </c>
      <c r="DI37" s="7">
        <v>0</v>
      </c>
      <c r="DK37" s="7">
        <v>2</v>
      </c>
      <c r="DL37" s="7">
        <v>1</v>
      </c>
      <c r="DM37" s="7">
        <v>1</v>
      </c>
      <c r="DN37" s="7">
        <f>V37</f>
        <v>23.69</v>
      </c>
      <c r="DO37" s="7">
        <f>W37</f>
        <v>24.33</v>
      </c>
      <c r="DQ37" s="7">
        <f t="shared" si="14"/>
        <v>14.8</v>
      </c>
      <c r="DR37" s="7">
        <f t="shared" si="15"/>
        <v>16.420000000000002</v>
      </c>
      <c r="DS37" s="7">
        <f t="shared" si="16"/>
        <v>23.69</v>
      </c>
      <c r="DT37" s="7">
        <f t="shared" si="17"/>
        <v>24.33</v>
      </c>
      <c r="DU37" s="7">
        <v>49.6</v>
      </c>
      <c r="DV37" s="7">
        <v>11.9</v>
      </c>
      <c r="DW37" s="7" t="s">
        <v>751</v>
      </c>
      <c r="DX37" s="7">
        <v>8.43</v>
      </c>
      <c r="DY37" s="7">
        <v>2.44</v>
      </c>
      <c r="DZ37" s="7">
        <v>0</v>
      </c>
      <c r="EA37" s="7" t="s">
        <v>673</v>
      </c>
      <c r="EB37" s="7">
        <f t="shared" ref="EB37:EB39" si="24">DQ37</f>
        <v>14.8</v>
      </c>
      <c r="EC37" s="7">
        <f t="shared" ref="EC37:EC39" si="25">DR37</f>
        <v>16.420000000000002</v>
      </c>
      <c r="ED37" s="7">
        <f t="shared" ref="ED37:ED39" si="26">AB37</f>
        <v>7.63</v>
      </c>
      <c r="EE37" s="7">
        <f t="shared" ref="EE37:EE39" si="27">AC37</f>
        <v>6.5</v>
      </c>
      <c r="EF37" s="7" t="s">
        <v>712</v>
      </c>
    </row>
    <row r="38" spans="1:136" s="7" customFormat="1" x14ac:dyDescent="0.35">
      <c r="A38" s="6" t="s">
        <v>214</v>
      </c>
      <c r="B38" s="7" t="s">
        <v>194</v>
      </c>
      <c r="C38" s="7" t="s">
        <v>215</v>
      </c>
      <c r="D38" s="7" t="s">
        <v>216</v>
      </c>
      <c r="E38" s="7" t="s">
        <v>217</v>
      </c>
      <c r="F38" s="7">
        <v>2013</v>
      </c>
      <c r="G38" s="7" t="s">
        <v>218</v>
      </c>
      <c r="H38" s="7" t="s">
        <v>118</v>
      </c>
      <c r="I38" s="7" t="s">
        <v>219</v>
      </c>
      <c r="J38" s="7">
        <v>1</v>
      </c>
      <c r="K38" s="7" t="s">
        <v>233</v>
      </c>
      <c r="L38" s="7" t="s">
        <v>233</v>
      </c>
      <c r="M38" s="7">
        <v>0</v>
      </c>
      <c r="N38" s="7" t="s">
        <v>229</v>
      </c>
      <c r="O38" s="7" t="s">
        <v>230</v>
      </c>
      <c r="P38" s="7" t="s">
        <v>124</v>
      </c>
      <c r="Q38" s="7" t="s">
        <v>223</v>
      </c>
      <c r="R38" s="7">
        <v>0</v>
      </c>
      <c r="S38" s="7">
        <v>50</v>
      </c>
      <c r="T38" s="7">
        <v>1</v>
      </c>
      <c r="U38" s="7" t="s">
        <v>126</v>
      </c>
      <c r="V38" s="7">
        <v>12.24</v>
      </c>
      <c r="W38" s="7">
        <v>12.3</v>
      </c>
      <c r="X38" s="7">
        <v>4.8600000000000003</v>
      </c>
      <c r="Y38" s="7">
        <v>4.57</v>
      </c>
      <c r="Z38" s="7">
        <v>7.9</v>
      </c>
      <c r="AA38" s="7">
        <v>9.57</v>
      </c>
      <c r="AB38" s="7">
        <v>4.03</v>
      </c>
      <c r="AC38" s="7">
        <v>3.23</v>
      </c>
      <c r="AD38" s="7" t="s">
        <v>207</v>
      </c>
      <c r="AG38" s="7">
        <v>0</v>
      </c>
      <c r="AH38" s="7">
        <v>0</v>
      </c>
      <c r="AI38" s="7">
        <v>1</v>
      </c>
      <c r="AJ38" s="7">
        <v>1</v>
      </c>
      <c r="AL38" s="7">
        <v>0</v>
      </c>
      <c r="AM38" s="7">
        <f t="shared" ref="AM38:AM39" si="28">(1-(3/(4*AY38-9)))*((V38-W38)/((((AW38-1)*X38^2+(AX38-1)*Y38^2)/((AW38-1)+(AX38-1)))^0.5))</f>
        <v>-1.2519551388717151E-2</v>
      </c>
      <c r="AN38" s="7">
        <f t="shared" ref="AN38:AN39" si="29">((AY38/(AW38*AX38))+(AM38^2)/(2*AY38))^0.5</f>
        <v>0.28284548324424369</v>
      </c>
      <c r="AO38" s="7">
        <f t="shared" ref="AO38:AO39" si="30">(AY38/(AW38*AX38))+(AM38^2)/(2*AY38)</f>
        <v>8.0001567391669748E-2</v>
      </c>
      <c r="AP38" s="7">
        <f t="shared" ref="AP38:AP39" si="31">((((AW38-1)*X38^2+(AX38-1)*Y38^2)/((AW38-1)+(AX38-1)))^0.5)</f>
        <v>4.7172290595221265</v>
      </c>
      <c r="AQ38" s="7">
        <f t="shared" ref="AQ38:AQ39" si="32">((((AX38-1)*AB38^2+(AY38-1)*AC38^2)/((AX38-1)+(AY38-1)))^0.5)</f>
        <v>3.5131722775939691</v>
      </c>
      <c r="AR38" s="7">
        <f t="shared" ref="AR38:AR39" si="33">AP38</f>
        <v>4.7172290595221265</v>
      </c>
      <c r="AT38" s="7">
        <v>41</v>
      </c>
      <c r="AW38" s="7">
        <v>25</v>
      </c>
      <c r="AX38" s="7">
        <v>25</v>
      </c>
      <c r="AY38" s="7">
        <v>50</v>
      </c>
      <c r="AZ38" s="7">
        <v>28</v>
      </c>
      <c r="BA38" s="7">
        <v>2</v>
      </c>
      <c r="BC38" s="7" t="s">
        <v>128</v>
      </c>
      <c r="BE38" s="7" t="s">
        <v>234</v>
      </c>
      <c r="BF38" s="7">
        <v>1</v>
      </c>
      <c r="BG38" s="7">
        <v>0</v>
      </c>
      <c r="BH38" s="7">
        <v>0</v>
      </c>
      <c r="BI38" s="7">
        <v>0</v>
      </c>
      <c r="BJ38" s="7">
        <v>0</v>
      </c>
      <c r="BK38" s="7">
        <v>0</v>
      </c>
      <c r="BL38" s="7">
        <v>0</v>
      </c>
      <c r="BM38" s="7">
        <v>1</v>
      </c>
      <c r="BN38" s="7">
        <v>1</v>
      </c>
      <c r="BO38" s="7">
        <v>0</v>
      </c>
      <c r="BP38" s="7">
        <v>0</v>
      </c>
      <c r="BQ38" s="7">
        <v>0</v>
      </c>
      <c r="BR38" s="7">
        <v>0</v>
      </c>
      <c r="BS38" s="7">
        <v>1</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7" t="s">
        <v>225</v>
      </c>
      <c r="CL38" s="7">
        <v>7</v>
      </c>
      <c r="CM38" s="7">
        <v>25</v>
      </c>
      <c r="CN38" s="7">
        <v>1.665</v>
      </c>
      <c r="CO38" s="7">
        <v>0</v>
      </c>
      <c r="CP38" s="7" t="s">
        <v>226</v>
      </c>
      <c r="CQ38" s="7" t="s">
        <v>121</v>
      </c>
      <c r="CR38" s="7">
        <v>1</v>
      </c>
      <c r="CS38" s="7" t="s">
        <v>132</v>
      </c>
      <c r="CT38" s="7" t="s">
        <v>133</v>
      </c>
      <c r="CU38" s="7" t="s">
        <v>133</v>
      </c>
      <c r="CV38" s="7" t="s">
        <v>135</v>
      </c>
      <c r="CW38" s="7" t="s">
        <v>137</v>
      </c>
      <c r="CX38" s="7">
        <v>1</v>
      </c>
      <c r="CY38" s="7" t="s">
        <v>134</v>
      </c>
      <c r="CZ38" s="7" t="s">
        <v>137</v>
      </c>
      <c r="DA38" s="7" t="s">
        <v>137</v>
      </c>
      <c r="DC38" s="7">
        <v>1</v>
      </c>
      <c r="DD38" s="7">
        <v>0</v>
      </c>
      <c r="DE38" s="7">
        <v>8</v>
      </c>
      <c r="DF38" s="7">
        <v>0</v>
      </c>
      <c r="DG38" s="7">
        <v>1</v>
      </c>
      <c r="DH38" s="7">
        <v>0</v>
      </c>
      <c r="DI38" s="7">
        <v>0</v>
      </c>
      <c r="DK38" s="7">
        <v>4</v>
      </c>
      <c r="DL38" s="7">
        <v>1</v>
      </c>
      <c r="DM38" s="7">
        <v>1</v>
      </c>
      <c r="DN38" s="7">
        <f t="shared" ref="DN38:DN39" si="34">V38</f>
        <v>12.24</v>
      </c>
      <c r="DO38" s="7">
        <f t="shared" ref="DO38:DO39" si="35">W38</f>
        <v>12.3</v>
      </c>
      <c r="DQ38" s="7">
        <f t="shared" si="14"/>
        <v>7.9</v>
      </c>
      <c r="DR38" s="7">
        <f t="shared" si="15"/>
        <v>9.57</v>
      </c>
      <c r="DS38" s="7">
        <f t="shared" si="16"/>
        <v>12.24</v>
      </c>
      <c r="DT38" s="7">
        <f t="shared" si="17"/>
        <v>12.3</v>
      </c>
      <c r="DU38" s="7">
        <v>28.33</v>
      </c>
      <c r="DV38" s="7">
        <v>6.9</v>
      </c>
      <c r="DW38" s="7" t="s">
        <v>751</v>
      </c>
      <c r="DX38" s="7">
        <v>25.19</v>
      </c>
      <c r="DY38" s="7">
        <v>7.68</v>
      </c>
      <c r="DZ38" s="7">
        <v>0</v>
      </c>
      <c r="EA38" s="7" t="s">
        <v>673</v>
      </c>
      <c r="EB38" s="7">
        <f t="shared" si="24"/>
        <v>7.9</v>
      </c>
      <c r="EC38" s="7">
        <f t="shared" si="25"/>
        <v>9.57</v>
      </c>
      <c r="ED38" s="7">
        <f t="shared" si="26"/>
        <v>4.03</v>
      </c>
      <c r="EE38" s="7">
        <f t="shared" si="27"/>
        <v>3.23</v>
      </c>
      <c r="EF38" s="7" t="s">
        <v>712</v>
      </c>
    </row>
    <row r="39" spans="1:136" s="7" customFormat="1" x14ac:dyDescent="0.35">
      <c r="A39" s="6" t="s">
        <v>214</v>
      </c>
      <c r="B39" s="7" t="s">
        <v>194</v>
      </c>
      <c r="C39" s="7" t="s">
        <v>215</v>
      </c>
      <c r="D39" s="7" t="s">
        <v>216</v>
      </c>
      <c r="E39" s="7" t="s">
        <v>217</v>
      </c>
      <c r="F39" s="7">
        <v>2013</v>
      </c>
      <c r="G39" s="7" t="s">
        <v>218</v>
      </c>
      <c r="H39" s="7" t="s">
        <v>118</v>
      </c>
      <c r="I39" s="7" t="s">
        <v>219</v>
      </c>
      <c r="J39" s="7">
        <v>1</v>
      </c>
      <c r="K39" s="7" t="s">
        <v>233</v>
      </c>
      <c r="L39" s="7" t="s">
        <v>233</v>
      </c>
      <c r="M39" s="7">
        <v>0</v>
      </c>
      <c r="N39" s="7" t="s">
        <v>231</v>
      </c>
      <c r="O39" s="7" t="s">
        <v>232</v>
      </c>
      <c r="P39" s="7" t="s">
        <v>124</v>
      </c>
      <c r="Q39" s="7" t="s">
        <v>223</v>
      </c>
      <c r="R39" s="7">
        <v>0</v>
      </c>
      <c r="S39" s="7">
        <v>50</v>
      </c>
      <c r="T39" s="7">
        <v>1</v>
      </c>
      <c r="U39" s="7" t="s">
        <v>126</v>
      </c>
      <c r="V39" s="7">
        <v>8.2799999999999994</v>
      </c>
      <c r="W39" s="7">
        <v>8.9700000000000006</v>
      </c>
      <c r="X39" s="7">
        <v>3.49</v>
      </c>
      <c r="Y39" s="7">
        <v>6.61</v>
      </c>
      <c r="Z39" s="7">
        <v>6</v>
      </c>
      <c r="AA39" s="7">
        <v>6.78</v>
      </c>
      <c r="AB39" s="7">
        <v>2.82</v>
      </c>
      <c r="AC39" s="7">
        <v>2.57</v>
      </c>
      <c r="AD39" s="7" t="s">
        <v>207</v>
      </c>
      <c r="AG39" s="7">
        <v>0</v>
      </c>
      <c r="AH39" s="7">
        <v>0</v>
      </c>
      <c r="AI39" s="7">
        <v>1</v>
      </c>
      <c r="AJ39" s="7">
        <v>1</v>
      </c>
      <c r="AL39" s="7">
        <v>0</v>
      </c>
      <c r="AM39" s="7">
        <f t="shared" si="28"/>
        <v>-0.12849631832325989</v>
      </c>
      <c r="AN39" s="7">
        <f t="shared" si="29"/>
        <v>0.28313444339787824</v>
      </c>
      <c r="AO39" s="7">
        <f t="shared" si="30"/>
        <v>8.0165113038226321E-2</v>
      </c>
      <c r="AP39" s="7">
        <f t="shared" si="31"/>
        <v>5.2854611908517501</v>
      </c>
      <c r="AQ39" s="7">
        <f t="shared" si="32"/>
        <v>2.6547907071236585</v>
      </c>
      <c r="AR39" s="7">
        <f t="shared" si="33"/>
        <v>5.2854611908517501</v>
      </c>
      <c r="AT39" s="7">
        <v>41</v>
      </c>
      <c r="AW39" s="7">
        <v>25</v>
      </c>
      <c r="AX39" s="7">
        <v>25</v>
      </c>
      <c r="AY39" s="7">
        <v>50</v>
      </c>
      <c r="AZ39" s="7">
        <v>28</v>
      </c>
      <c r="BA39" s="7">
        <v>2</v>
      </c>
      <c r="BC39" s="7" t="s">
        <v>128</v>
      </c>
      <c r="BE39" s="7" t="s">
        <v>234</v>
      </c>
      <c r="BF39" s="7">
        <v>1</v>
      </c>
      <c r="BG39" s="7">
        <v>0</v>
      </c>
      <c r="BH39" s="7">
        <v>0</v>
      </c>
      <c r="BI39" s="7">
        <v>0</v>
      </c>
      <c r="BJ39" s="7">
        <v>0</v>
      </c>
      <c r="BK39" s="7">
        <v>0</v>
      </c>
      <c r="BL39" s="7">
        <v>0</v>
      </c>
      <c r="BM39" s="7">
        <v>1</v>
      </c>
      <c r="BN39" s="7">
        <v>1</v>
      </c>
      <c r="BO39" s="7">
        <v>0</v>
      </c>
      <c r="BP39" s="7">
        <v>0</v>
      </c>
      <c r="BQ39" s="7">
        <v>0</v>
      </c>
      <c r="BR39" s="7">
        <v>0</v>
      </c>
      <c r="BS39" s="7">
        <v>1</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7" t="s">
        <v>225</v>
      </c>
      <c r="CL39" s="7">
        <v>7</v>
      </c>
      <c r="CM39" s="7">
        <v>25</v>
      </c>
      <c r="CN39" s="7">
        <v>1.665</v>
      </c>
      <c r="CO39" s="7">
        <v>0</v>
      </c>
      <c r="CP39" s="7" t="s">
        <v>226</v>
      </c>
      <c r="CQ39" s="7" t="s">
        <v>121</v>
      </c>
      <c r="CR39" s="7">
        <v>1</v>
      </c>
      <c r="CS39" s="7" t="s">
        <v>132</v>
      </c>
      <c r="CT39" s="7" t="s">
        <v>133</v>
      </c>
      <c r="CU39" s="7" t="s">
        <v>133</v>
      </c>
      <c r="CV39" s="7" t="s">
        <v>135</v>
      </c>
      <c r="CW39" s="7" t="s">
        <v>137</v>
      </c>
      <c r="CX39" s="7">
        <v>1</v>
      </c>
      <c r="CY39" s="7" t="s">
        <v>134</v>
      </c>
      <c r="CZ39" s="7" t="s">
        <v>137</v>
      </c>
      <c r="DA39" s="7" t="s">
        <v>137</v>
      </c>
      <c r="DC39" s="7">
        <v>1</v>
      </c>
      <c r="DD39" s="7">
        <v>0</v>
      </c>
      <c r="DE39" s="7">
        <v>8</v>
      </c>
      <c r="DF39" s="7">
        <v>0</v>
      </c>
      <c r="DG39" s="7">
        <v>1</v>
      </c>
      <c r="DH39" s="7">
        <v>0</v>
      </c>
      <c r="DI39" s="7">
        <v>0</v>
      </c>
      <c r="DK39" s="7">
        <v>5</v>
      </c>
      <c r="DL39" s="7">
        <v>1</v>
      </c>
      <c r="DM39" s="7">
        <v>1</v>
      </c>
      <c r="DN39" s="7">
        <f t="shared" si="34"/>
        <v>8.2799999999999994</v>
      </c>
      <c r="DO39" s="7">
        <f t="shared" si="35"/>
        <v>8.9700000000000006</v>
      </c>
      <c r="DQ39" s="7">
        <f t="shared" si="14"/>
        <v>6</v>
      </c>
      <c r="DR39" s="7">
        <f t="shared" si="15"/>
        <v>6.78</v>
      </c>
      <c r="DS39" s="7">
        <f t="shared" si="16"/>
        <v>8.2799999999999994</v>
      </c>
      <c r="DT39" s="7">
        <f t="shared" si="17"/>
        <v>8.9700000000000006</v>
      </c>
      <c r="DU39" s="7">
        <v>18.809999999999999</v>
      </c>
      <c r="DV39" s="7">
        <v>6.74</v>
      </c>
      <c r="DW39" s="7" t="s">
        <v>751</v>
      </c>
      <c r="DX39" s="7">
        <v>15.28</v>
      </c>
      <c r="DY39" s="7">
        <v>6.06</v>
      </c>
      <c r="DZ39" s="7">
        <v>0</v>
      </c>
      <c r="EA39" s="7" t="s">
        <v>673</v>
      </c>
      <c r="EB39" s="7">
        <f t="shared" si="24"/>
        <v>6</v>
      </c>
      <c r="EC39" s="7">
        <f t="shared" si="25"/>
        <v>6.78</v>
      </c>
      <c r="ED39" s="7">
        <f t="shared" si="26"/>
        <v>2.82</v>
      </c>
      <c r="EE39" s="7">
        <f t="shared" si="27"/>
        <v>2.57</v>
      </c>
      <c r="EF39" s="7" t="s">
        <v>712</v>
      </c>
    </row>
    <row r="40" spans="1:136" s="7" customFormat="1" x14ac:dyDescent="0.35">
      <c r="A40" s="6" t="s">
        <v>214</v>
      </c>
      <c r="B40" s="7" t="s">
        <v>194</v>
      </c>
      <c r="C40" s="7" t="s">
        <v>215</v>
      </c>
      <c r="D40" s="7" t="s">
        <v>216</v>
      </c>
      <c r="E40" s="7" t="s">
        <v>217</v>
      </c>
      <c r="F40" s="7">
        <v>2013</v>
      </c>
      <c r="G40" s="7" t="s">
        <v>218</v>
      </c>
      <c r="H40" s="7" t="s">
        <v>118</v>
      </c>
      <c r="I40" s="7" t="s">
        <v>219</v>
      </c>
      <c r="J40" s="7">
        <v>1</v>
      </c>
      <c r="K40" s="7" t="s">
        <v>233</v>
      </c>
      <c r="L40" s="7" t="s">
        <v>233</v>
      </c>
      <c r="M40" s="7">
        <v>1</v>
      </c>
      <c r="N40" s="7" t="s">
        <v>227</v>
      </c>
      <c r="O40" s="7" t="s">
        <v>228</v>
      </c>
      <c r="P40" s="7" t="s">
        <v>124</v>
      </c>
      <c r="Q40" s="7" t="s">
        <v>223</v>
      </c>
      <c r="R40" s="7">
        <v>0</v>
      </c>
      <c r="S40" s="7">
        <v>50</v>
      </c>
      <c r="T40" s="7">
        <v>1</v>
      </c>
      <c r="U40" s="7" t="s">
        <v>126</v>
      </c>
      <c r="V40" s="7">
        <v>27.23</v>
      </c>
      <c r="W40" s="7">
        <v>26.1</v>
      </c>
      <c r="X40" s="7">
        <v>10.42</v>
      </c>
      <c r="Y40" s="7">
        <v>10.53</v>
      </c>
      <c r="Z40" s="7">
        <v>14.8</v>
      </c>
      <c r="AA40" s="7">
        <v>16.420000000000002</v>
      </c>
      <c r="AB40" s="7">
        <v>7.63</v>
      </c>
      <c r="AC40" s="7">
        <v>6.5</v>
      </c>
      <c r="AD40" s="7" t="s">
        <v>207</v>
      </c>
      <c r="AG40" s="7">
        <v>0</v>
      </c>
      <c r="AH40" s="7">
        <v>0</v>
      </c>
      <c r="AI40" s="7">
        <v>1</v>
      </c>
      <c r="AJ40" s="7">
        <v>1</v>
      </c>
      <c r="AL40" s="7">
        <v>0</v>
      </c>
      <c r="AM40" s="7">
        <v>0.1061800455866246</v>
      </c>
      <c r="AN40" s="7">
        <v>0.28304194392493798</v>
      </c>
      <c r="AO40" s="7">
        <v>8.0112742020807773E-2</v>
      </c>
      <c r="AP40" s="7">
        <v>10.47514439041295</v>
      </c>
      <c r="AQ40" s="7">
        <v>7.0875559962514583</v>
      </c>
      <c r="AR40" s="7">
        <v>10.47514439041295</v>
      </c>
      <c r="AT40" s="7">
        <v>41</v>
      </c>
      <c r="AW40" s="7">
        <v>25</v>
      </c>
      <c r="AX40" s="7">
        <v>25</v>
      </c>
      <c r="AY40" s="7">
        <v>50</v>
      </c>
      <c r="AZ40" s="7">
        <v>28</v>
      </c>
      <c r="BA40" s="7">
        <v>2</v>
      </c>
      <c r="BC40" s="7" t="s">
        <v>128</v>
      </c>
      <c r="BE40" s="7" t="s">
        <v>234</v>
      </c>
      <c r="BF40" s="7">
        <v>1</v>
      </c>
      <c r="BG40" s="7">
        <v>0</v>
      </c>
      <c r="BH40" s="7">
        <v>0</v>
      </c>
      <c r="BI40" s="7">
        <v>0</v>
      </c>
      <c r="BJ40" s="7">
        <v>0</v>
      </c>
      <c r="BK40" s="7">
        <v>0</v>
      </c>
      <c r="BL40" s="7">
        <v>0</v>
      </c>
      <c r="BM40" s="7">
        <v>1</v>
      </c>
      <c r="BN40" s="7">
        <v>1</v>
      </c>
      <c r="BO40" s="7">
        <v>0</v>
      </c>
      <c r="BP40" s="7">
        <v>0</v>
      </c>
      <c r="BQ40" s="7">
        <v>0</v>
      </c>
      <c r="BR40" s="7">
        <v>0</v>
      </c>
      <c r="BS40" s="7">
        <v>1</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7" t="s">
        <v>225</v>
      </c>
      <c r="CL40" s="7">
        <v>7</v>
      </c>
      <c r="CM40" s="7">
        <v>25</v>
      </c>
      <c r="CN40" s="7">
        <v>1.665</v>
      </c>
      <c r="CO40" s="7">
        <v>0</v>
      </c>
      <c r="CP40" s="7" t="s">
        <v>226</v>
      </c>
      <c r="CQ40" s="7" t="s">
        <v>121</v>
      </c>
      <c r="CR40" s="7">
        <v>1</v>
      </c>
      <c r="CS40" s="7" t="s">
        <v>132</v>
      </c>
      <c r="CT40" s="7" t="s">
        <v>133</v>
      </c>
      <c r="CU40" s="7" t="s">
        <v>133</v>
      </c>
      <c r="CV40" s="7" t="s">
        <v>135</v>
      </c>
      <c r="CW40" s="7" t="s">
        <v>137</v>
      </c>
      <c r="CX40" s="7">
        <v>1</v>
      </c>
      <c r="CY40" s="7" t="s">
        <v>134</v>
      </c>
      <c r="CZ40" s="7" t="s">
        <v>137</v>
      </c>
      <c r="DA40" s="7" t="s">
        <v>137</v>
      </c>
      <c r="DC40" s="7">
        <v>1</v>
      </c>
      <c r="DD40" s="7">
        <v>1</v>
      </c>
      <c r="DE40" s="7">
        <v>8</v>
      </c>
      <c r="DF40" s="7">
        <v>0</v>
      </c>
      <c r="DG40" s="7">
        <v>1</v>
      </c>
      <c r="DH40" s="7">
        <v>0</v>
      </c>
      <c r="DI40" s="7">
        <v>0</v>
      </c>
      <c r="DK40" s="7">
        <v>2</v>
      </c>
      <c r="DL40" s="7">
        <v>1</v>
      </c>
      <c r="DM40" s="7">
        <v>1</v>
      </c>
      <c r="DN40" s="7">
        <v>27.23</v>
      </c>
      <c r="DO40" s="7">
        <v>26.1</v>
      </c>
      <c r="DQ40" s="7">
        <f t="shared" si="14"/>
        <v>14.8</v>
      </c>
      <c r="DR40" s="7">
        <f t="shared" si="15"/>
        <v>16.420000000000002</v>
      </c>
      <c r="DS40" s="7">
        <f t="shared" si="16"/>
        <v>27.23</v>
      </c>
      <c r="DT40" s="7">
        <f t="shared" si="17"/>
        <v>26.1</v>
      </c>
      <c r="DU40" s="7">
        <v>52.28</v>
      </c>
      <c r="DV40" s="7">
        <v>11.38</v>
      </c>
      <c r="DW40" s="7" t="s">
        <v>751</v>
      </c>
      <c r="DX40" s="7">
        <v>43.37</v>
      </c>
      <c r="DY40" s="7">
        <v>10.63</v>
      </c>
      <c r="DZ40" s="7">
        <v>0</v>
      </c>
      <c r="EA40" s="7" t="s">
        <v>673</v>
      </c>
      <c r="EB40" s="7">
        <v>14.8</v>
      </c>
      <c r="EC40" s="7">
        <v>16.420000000000002</v>
      </c>
      <c r="ED40" s="7">
        <v>7.63</v>
      </c>
      <c r="EE40" s="7">
        <v>6.5</v>
      </c>
      <c r="EF40" s="7" t="s">
        <v>712</v>
      </c>
    </row>
    <row r="41" spans="1:136" s="7" customFormat="1" x14ac:dyDescent="0.35">
      <c r="A41" s="6" t="s">
        <v>214</v>
      </c>
      <c r="B41" s="7" t="s">
        <v>194</v>
      </c>
      <c r="C41" s="7" t="s">
        <v>215</v>
      </c>
      <c r="D41" s="7" t="s">
        <v>216</v>
      </c>
      <c r="E41" s="7" t="s">
        <v>217</v>
      </c>
      <c r="F41" s="7">
        <v>2013</v>
      </c>
      <c r="G41" s="7" t="s">
        <v>218</v>
      </c>
      <c r="H41" s="7" t="s">
        <v>118</v>
      </c>
      <c r="I41" s="7" t="s">
        <v>219</v>
      </c>
      <c r="J41" s="7">
        <v>1</v>
      </c>
      <c r="K41" s="7" t="s">
        <v>233</v>
      </c>
      <c r="L41" s="7" t="s">
        <v>233</v>
      </c>
      <c r="M41" s="7">
        <v>1</v>
      </c>
      <c r="N41" s="7" t="s">
        <v>221</v>
      </c>
      <c r="O41" s="7" t="s">
        <v>222</v>
      </c>
      <c r="P41" s="7" t="s">
        <v>124</v>
      </c>
      <c r="Q41" s="7" t="s">
        <v>223</v>
      </c>
      <c r="R41" s="7">
        <v>0</v>
      </c>
      <c r="S41" s="7">
        <v>50</v>
      </c>
      <c r="T41" s="7">
        <v>1</v>
      </c>
      <c r="U41" s="7" t="s">
        <v>126</v>
      </c>
      <c r="V41" s="7">
        <v>6</v>
      </c>
      <c r="W41" s="7">
        <v>6.96</v>
      </c>
      <c r="X41" s="7">
        <v>2.84</v>
      </c>
      <c r="Y41" s="7">
        <v>2.46</v>
      </c>
      <c r="Z41" s="7">
        <v>4.08</v>
      </c>
      <c r="AA41" s="7">
        <v>4.9000000000000004</v>
      </c>
      <c r="AB41" s="7">
        <v>1.88</v>
      </c>
      <c r="AC41" s="7">
        <v>2.1800000000000002</v>
      </c>
      <c r="AD41" s="7" t="s">
        <v>207</v>
      </c>
      <c r="AG41" s="7">
        <v>0</v>
      </c>
      <c r="AH41" s="7">
        <v>0</v>
      </c>
      <c r="AI41" s="7">
        <v>1</v>
      </c>
      <c r="AJ41" s="7">
        <v>1</v>
      </c>
      <c r="AL41" s="7">
        <v>0</v>
      </c>
      <c r="AM41" s="7">
        <v>-0.3556611506155965</v>
      </c>
      <c r="AN41" s="7">
        <v>0.28507007654359667</v>
      </c>
      <c r="AO41" s="7">
        <v>8.1264948540572104E-2</v>
      </c>
      <c r="AP41" s="7">
        <v>2.656802589580189</v>
      </c>
      <c r="AQ41" s="7">
        <v>2.0355343278854332</v>
      </c>
      <c r="AR41" s="7">
        <v>2.656802589580189</v>
      </c>
      <c r="AT41" s="7">
        <v>41</v>
      </c>
      <c r="AW41" s="7">
        <v>25</v>
      </c>
      <c r="AX41" s="7">
        <v>25</v>
      </c>
      <c r="AY41" s="7">
        <v>50</v>
      </c>
      <c r="AZ41" s="7">
        <v>28</v>
      </c>
      <c r="BA41" s="7">
        <v>2</v>
      </c>
      <c r="BC41" s="7" t="s">
        <v>128</v>
      </c>
      <c r="BE41" s="7" t="s">
        <v>234</v>
      </c>
      <c r="BF41" s="7">
        <v>1</v>
      </c>
      <c r="BG41" s="7">
        <v>0</v>
      </c>
      <c r="BH41" s="7">
        <v>0</v>
      </c>
      <c r="BI41" s="7">
        <v>0</v>
      </c>
      <c r="BJ41" s="7">
        <v>0</v>
      </c>
      <c r="BK41" s="7">
        <v>0</v>
      </c>
      <c r="BL41" s="7">
        <v>0</v>
      </c>
      <c r="BM41" s="7">
        <v>1</v>
      </c>
      <c r="BN41" s="7">
        <v>1</v>
      </c>
      <c r="BO41" s="7">
        <v>0</v>
      </c>
      <c r="BP41" s="7">
        <v>0</v>
      </c>
      <c r="BQ41" s="7">
        <v>0</v>
      </c>
      <c r="BR41" s="7">
        <v>0</v>
      </c>
      <c r="BS41" s="7">
        <v>1</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7" t="s">
        <v>225</v>
      </c>
      <c r="CL41" s="7">
        <v>7</v>
      </c>
      <c r="CM41" s="7">
        <v>25</v>
      </c>
      <c r="CN41" s="7">
        <v>1.665</v>
      </c>
      <c r="CO41" s="7">
        <v>0</v>
      </c>
      <c r="CP41" s="7" t="s">
        <v>226</v>
      </c>
      <c r="CQ41" s="7" t="s">
        <v>121</v>
      </c>
      <c r="CR41" s="7">
        <v>1</v>
      </c>
      <c r="CS41" s="7" t="s">
        <v>132</v>
      </c>
      <c r="CT41" s="7" t="s">
        <v>133</v>
      </c>
      <c r="CU41" s="7" t="s">
        <v>133</v>
      </c>
      <c r="CV41" s="7" t="s">
        <v>135</v>
      </c>
      <c r="CW41" s="7" t="s">
        <v>137</v>
      </c>
      <c r="CX41" s="7">
        <v>1</v>
      </c>
      <c r="CY41" s="7" t="s">
        <v>134</v>
      </c>
      <c r="CZ41" s="7" t="s">
        <v>137</v>
      </c>
      <c r="DA41" s="7" t="s">
        <v>137</v>
      </c>
      <c r="DC41" s="7">
        <v>1</v>
      </c>
      <c r="DD41" s="7">
        <v>1</v>
      </c>
      <c r="DE41" s="7">
        <v>8</v>
      </c>
      <c r="DF41" s="7">
        <v>0</v>
      </c>
      <c r="DG41" s="7">
        <v>1</v>
      </c>
      <c r="DH41" s="7">
        <v>0</v>
      </c>
      <c r="DI41" s="7">
        <v>0</v>
      </c>
      <c r="DK41" s="7">
        <v>1</v>
      </c>
      <c r="DL41" s="7">
        <v>1</v>
      </c>
      <c r="DM41" s="7">
        <v>1</v>
      </c>
      <c r="DN41" s="7">
        <v>6</v>
      </c>
      <c r="DO41" s="7">
        <v>6.96</v>
      </c>
      <c r="DQ41" s="7">
        <f t="shared" si="14"/>
        <v>4.08</v>
      </c>
      <c r="DR41" s="7">
        <f t="shared" si="15"/>
        <v>4.9000000000000004</v>
      </c>
      <c r="DS41" s="7">
        <f t="shared" si="16"/>
        <v>6</v>
      </c>
      <c r="DT41" s="7">
        <f t="shared" si="17"/>
        <v>6.96</v>
      </c>
      <c r="DU41" s="7">
        <v>9.93</v>
      </c>
      <c r="DV41" s="7">
        <v>1.75</v>
      </c>
      <c r="DW41" s="7" t="s">
        <v>751</v>
      </c>
      <c r="DX41" s="7">
        <v>8.43</v>
      </c>
      <c r="DY41" s="7">
        <v>2.44</v>
      </c>
      <c r="DZ41" s="7">
        <v>0</v>
      </c>
      <c r="EA41" s="7" t="s">
        <v>673</v>
      </c>
      <c r="EB41" s="7">
        <v>4.08</v>
      </c>
      <c r="EC41" s="7">
        <v>4.9000000000000004</v>
      </c>
      <c r="ED41" s="7">
        <v>1.88</v>
      </c>
      <c r="EE41" s="7">
        <v>2.1800000000000002</v>
      </c>
      <c r="EF41" s="7" t="s">
        <v>712</v>
      </c>
    </row>
    <row r="42" spans="1:136" s="7" customFormat="1" x14ac:dyDescent="0.35">
      <c r="A42" s="6" t="s">
        <v>214</v>
      </c>
      <c r="B42" s="7" t="s">
        <v>194</v>
      </c>
      <c r="C42" s="7" t="s">
        <v>215</v>
      </c>
      <c r="D42" s="7" t="s">
        <v>216</v>
      </c>
      <c r="E42" s="7" t="s">
        <v>217</v>
      </c>
      <c r="F42" s="7">
        <v>2013</v>
      </c>
      <c r="G42" s="7" t="s">
        <v>218</v>
      </c>
      <c r="H42" s="7" t="s">
        <v>118</v>
      </c>
      <c r="I42" s="7" t="s">
        <v>219</v>
      </c>
      <c r="J42" s="7">
        <v>1</v>
      </c>
      <c r="K42" s="7" t="s">
        <v>233</v>
      </c>
      <c r="L42" s="7" t="s">
        <v>233</v>
      </c>
      <c r="M42" s="7">
        <v>1</v>
      </c>
      <c r="N42" s="7" t="s">
        <v>229</v>
      </c>
      <c r="O42" s="7" t="s">
        <v>230</v>
      </c>
      <c r="P42" s="7" t="s">
        <v>124</v>
      </c>
      <c r="Q42" s="7" t="s">
        <v>223</v>
      </c>
      <c r="R42" s="7">
        <v>0</v>
      </c>
      <c r="S42" s="7">
        <v>50</v>
      </c>
      <c r="T42" s="7">
        <v>1</v>
      </c>
      <c r="U42" s="7" t="s">
        <v>126</v>
      </c>
      <c r="V42" s="7">
        <v>15.52</v>
      </c>
      <c r="W42" s="7">
        <v>15.7</v>
      </c>
      <c r="X42" s="7">
        <v>3.56</v>
      </c>
      <c r="Y42" s="7">
        <v>6.44</v>
      </c>
      <c r="Z42" s="7">
        <v>7.9</v>
      </c>
      <c r="AA42" s="7">
        <v>9.57</v>
      </c>
      <c r="AB42" s="7">
        <v>4.03</v>
      </c>
      <c r="AC42" s="7">
        <v>3.23</v>
      </c>
      <c r="AD42" s="7" t="s">
        <v>207</v>
      </c>
      <c r="AG42" s="7">
        <v>0</v>
      </c>
      <c r="AH42" s="7">
        <v>0</v>
      </c>
      <c r="AI42" s="7">
        <v>1</v>
      </c>
      <c r="AJ42" s="7">
        <v>1</v>
      </c>
      <c r="AL42" s="7">
        <v>0</v>
      </c>
      <c r="AM42" s="7">
        <v>-3.4050538382831293E-2</v>
      </c>
      <c r="AN42" s="7">
        <v>0.2828632079144292</v>
      </c>
      <c r="AO42" s="7">
        <v>8.0011594391641599E-2</v>
      </c>
      <c r="AP42" s="7">
        <v>5.2032297662125204</v>
      </c>
      <c r="AQ42" s="7">
        <v>3.6519720699917739</v>
      </c>
      <c r="AR42" s="7">
        <v>5.2032297662125204</v>
      </c>
      <c r="AT42" s="7">
        <v>41</v>
      </c>
      <c r="AW42" s="7">
        <v>25</v>
      </c>
      <c r="AX42" s="7">
        <v>25</v>
      </c>
      <c r="AY42" s="7">
        <v>50</v>
      </c>
      <c r="AZ42" s="7">
        <v>28</v>
      </c>
      <c r="BA42" s="7">
        <v>2</v>
      </c>
      <c r="BC42" s="7" t="s">
        <v>128</v>
      </c>
      <c r="BE42" s="7" t="s">
        <v>234</v>
      </c>
      <c r="BF42" s="7">
        <v>1</v>
      </c>
      <c r="BG42" s="7">
        <v>0</v>
      </c>
      <c r="BH42" s="7">
        <v>0</v>
      </c>
      <c r="BI42" s="7">
        <v>0</v>
      </c>
      <c r="BJ42" s="7">
        <v>0</v>
      </c>
      <c r="BK42" s="7">
        <v>0</v>
      </c>
      <c r="BL42" s="7">
        <v>0</v>
      </c>
      <c r="BM42" s="7">
        <v>1</v>
      </c>
      <c r="BN42" s="7">
        <v>1</v>
      </c>
      <c r="BO42" s="7">
        <v>0</v>
      </c>
      <c r="BP42" s="7">
        <v>0</v>
      </c>
      <c r="BQ42" s="7">
        <v>0</v>
      </c>
      <c r="BR42" s="7">
        <v>0</v>
      </c>
      <c r="BS42" s="7">
        <v>1</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7" t="s">
        <v>225</v>
      </c>
      <c r="CL42" s="7">
        <v>7</v>
      </c>
      <c r="CM42" s="7">
        <v>25</v>
      </c>
      <c r="CN42" s="7">
        <v>1.665</v>
      </c>
      <c r="CO42" s="7">
        <v>0</v>
      </c>
      <c r="CP42" s="7" t="s">
        <v>226</v>
      </c>
      <c r="CQ42" s="7" t="s">
        <v>121</v>
      </c>
      <c r="CR42" s="7">
        <v>1</v>
      </c>
      <c r="CS42" s="7" t="s">
        <v>132</v>
      </c>
      <c r="CT42" s="7" t="s">
        <v>133</v>
      </c>
      <c r="CU42" s="7" t="s">
        <v>133</v>
      </c>
      <c r="CV42" s="7" t="s">
        <v>135</v>
      </c>
      <c r="CW42" s="7" t="s">
        <v>137</v>
      </c>
      <c r="CX42" s="7">
        <v>1</v>
      </c>
      <c r="CY42" s="7" t="s">
        <v>134</v>
      </c>
      <c r="CZ42" s="7" t="s">
        <v>137</v>
      </c>
      <c r="DA42" s="7" t="s">
        <v>137</v>
      </c>
      <c r="DC42" s="7">
        <v>1</v>
      </c>
      <c r="DD42" s="7">
        <v>1</v>
      </c>
      <c r="DE42" s="7">
        <v>8</v>
      </c>
      <c r="DF42" s="7">
        <v>0</v>
      </c>
      <c r="DG42" s="7">
        <v>1</v>
      </c>
      <c r="DH42" s="7">
        <v>0</v>
      </c>
      <c r="DI42" s="7">
        <v>0</v>
      </c>
      <c r="DK42" s="7">
        <v>4</v>
      </c>
      <c r="DL42" s="7">
        <v>1</v>
      </c>
      <c r="DM42" s="7">
        <v>1</v>
      </c>
      <c r="DN42" s="7">
        <v>15.52</v>
      </c>
      <c r="DO42" s="7">
        <v>15.7</v>
      </c>
      <c r="DQ42" s="7">
        <f t="shared" si="14"/>
        <v>7.9</v>
      </c>
      <c r="DR42" s="7">
        <f t="shared" si="15"/>
        <v>9.57</v>
      </c>
      <c r="DS42" s="7">
        <f t="shared" si="16"/>
        <v>15.52</v>
      </c>
      <c r="DT42" s="7">
        <f t="shared" si="17"/>
        <v>15.7</v>
      </c>
      <c r="DU42" s="7">
        <v>30.83</v>
      </c>
      <c r="DV42" s="7">
        <v>5.94</v>
      </c>
      <c r="DW42" s="7" t="s">
        <v>751</v>
      </c>
      <c r="DX42" s="7">
        <v>25.19</v>
      </c>
      <c r="DY42" s="7">
        <v>7.68</v>
      </c>
      <c r="DZ42" s="7">
        <v>0</v>
      </c>
      <c r="EA42" s="7" t="s">
        <v>673</v>
      </c>
      <c r="EB42" s="7">
        <v>7.9</v>
      </c>
      <c r="EC42" s="7">
        <v>9.57</v>
      </c>
      <c r="ED42" s="7">
        <v>4.03</v>
      </c>
      <c r="EE42" s="7">
        <v>3.23</v>
      </c>
      <c r="EF42" s="7" t="s">
        <v>712</v>
      </c>
    </row>
    <row r="43" spans="1:136" s="7" customFormat="1" x14ac:dyDescent="0.35">
      <c r="A43" s="6" t="s">
        <v>214</v>
      </c>
      <c r="B43" s="7" t="s">
        <v>194</v>
      </c>
      <c r="C43" s="7" t="s">
        <v>215</v>
      </c>
      <c r="D43" s="7" t="s">
        <v>216</v>
      </c>
      <c r="E43" s="7" t="s">
        <v>217</v>
      </c>
      <c r="F43" s="7">
        <v>2013</v>
      </c>
      <c r="G43" s="7" t="s">
        <v>218</v>
      </c>
      <c r="H43" s="7" t="s">
        <v>118</v>
      </c>
      <c r="I43" s="7" t="s">
        <v>219</v>
      </c>
      <c r="J43" s="7">
        <v>1</v>
      </c>
      <c r="K43" s="7" t="s">
        <v>233</v>
      </c>
      <c r="L43" s="7" t="s">
        <v>233</v>
      </c>
      <c r="M43" s="7">
        <v>1</v>
      </c>
      <c r="N43" s="7" t="s">
        <v>231</v>
      </c>
      <c r="O43" s="7" t="s">
        <v>232</v>
      </c>
      <c r="P43" s="7" t="s">
        <v>124</v>
      </c>
      <c r="Q43" s="7" t="s">
        <v>223</v>
      </c>
      <c r="R43" s="7">
        <v>0</v>
      </c>
      <c r="S43" s="7">
        <v>50</v>
      </c>
      <c r="T43" s="7">
        <v>1</v>
      </c>
      <c r="U43" s="7" t="s">
        <v>126</v>
      </c>
      <c r="V43" s="7">
        <v>10.4</v>
      </c>
      <c r="W43" s="7">
        <v>10.68</v>
      </c>
      <c r="X43" s="7">
        <v>3.59</v>
      </c>
      <c r="Y43" s="7">
        <v>4.1900000000000004</v>
      </c>
      <c r="Z43" s="7">
        <v>6</v>
      </c>
      <c r="AA43" s="7">
        <v>6.78</v>
      </c>
      <c r="AB43" s="7">
        <v>2.82</v>
      </c>
      <c r="AC43" s="7">
        <v>2.57</v>
      </c>
      <c r="AD43" s="7" t="s">
        <v>207</v>
      </c>
      <c r="AG43" s="7">
        <v>0</v>
      </c>
      <c r="AH43" s="7">
        <v>0</v>
      </c>
      <c r="AI43" s="7">
        <v>1</v>
      </c>
      <c r="AJ43" s="7">
        <v>1</v>
      </c>
      <c r="AL43" s="7">
        <v>0</v>
      </c>
      <c r="AM43" s="7">
        <v>-7.0639111497473803E-2</v>
      </c>
      <c r="AN43" s="7">
        <v>0.28293090824569078</v>
      </c>
      <c r="AO43" s="7">
        <v>8.0049898840731534E-2</v>
      </c>
      <c r="AP43" s="7">
        <v>3.9015509736513758</v>
      </c>
      <c r="AQ43" s="7">
        <v>2.69789732940303</v>
      </c>
      <c r="AR43" s="7">
        <v>3.9015509736513758</v>
      </c>
      <c r="AT43" s="7">
        <v>41</v>
      </c>
      <c r="AW43" s="7">
        <v>25</v>
      </c>
      <c r="AX43" s="7">
        <v>25</v>
      </c>
      <c r="AY43" s="7">
        <v>50</v>
      </c>
      <c r="AZ43" s="7">
        <v>28</v>
      </c>
      <c r="BA43" s="7">
        <v>2</v>
      </c>
      <c r="BC43" s="7" t="s">
        <v>128</v>
      </c>
      <c r="BE43" s="7" t="s">
        <v>234</v>
      </c>
      <c r="BF43" s="7">
        <v>1</v>
      </c>
      <c r="BG43" s="7">
        <v>0</v>
      </c>
      <c r="BH43" s="7">
        <v>0</v>
      </c>
      <c r="BI43" s="7">
        <v>0</v>
      </c>
      <c r="BJ43" s="7">
        <v>0</v>
      </c>
      <c r="BK43" s="7">
        <v>0</v>
      </c>
      <c r="BL43" s="7">
        <v>0</v>
      </c>
      <c r="BM43" s="7">
        <v>1</v>
      </c>
      <c r="BN43" s="7">
        <v>1</v>
      </c>
      <c r="BO43" s="7">
        <v>0</v>
      </c>
      <c r="BP43" s="7">
        <v>0</v>
      </c>
      <c r="BQ43" s="7">
        <v>0</v>
      </c>
      <c r="BR43" s="7">
        <v>0</v>
      </c>
      <c r="BS43" s="7">
        <v>1</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7" t="s">
        <v>225</v>
      </c>
      <c r="CL43" s="7">
        <v>7</v>
      </c>
      <c r="CM43" s="7">
        <v>25</v>
      </c>
      <c r="CN43" s="7">
        <v>1.665</v>
      </c>
      <c r="CO43" s="7">
        <v>0</v>
      </c>
      <c r="CP43" s="7" t="s">
        <v>226</v>
      </c>
      <c r="CQ43" s="7" t="s">
        <v>121</v>
      </c>
      <c r="CR43" s="7">
        <v>1</v>
      </c>
      <c r="CS43" s="7" t="s">
        <v>132</v>
      </c>
      <c r="CT43" s="7" t="s">
        <v>133</v>
      </c>
      <c r="CU43" s="7" t="s">
        <v>133</v>
      </c>
      <c r="CV43" s="7" t="s">
        <v>135</v>
      </c>
      <c r="CW43" s="7" t="s">
        <v>137</v>
      </c>
      <c r="CX43" s="7">
        <v>1</v>
      </c>
      <c r="CY43" s="7" t="s">
        <v>134</v>
      </c>
      <c r="CZ43" s="7" t="s">
        <v>137</v>
      </c>
      <c r="DA43" s="7" t="s">
        <v>137</v>
      </c>
      <c r="DC43" s="7">
        <v>1</v>
      </c>
      <c r="DD43" s="7">
        <v>1</v>
      </c>
      <c r="DE43" s="7">
        <v>8</v>
      </c>
      <c r="DF43" s="7">
        <v>0</v>
      </c>
      <c r="DG43" s="7">
        <v>1</v>
      </c>
      <c r="DH43" s="7">
        <v>0</v>
      </c>
      <c r="DI43" s="7">
        <v>0</v>
      </c>
      <c r="DK43" s="7">
        <v>5</v>
      </c>
      <c r="DL43" s="7">
        <v>1</v>
      </c>
      <c r="DM43" s="7">
        <v>1</v>
      </c>
      <c r="DN43" s="7">
        <v>10.4</v>
      </c>
      <c r="DO43" s="7">
        <v>10.68</v>
      </c>
      <c r="DQ43" s="7">
        <f t="shared" si="14"/>
        <v>6</v>
      </c>
      <c r="DR43" s="7">
        <f t="shared" si="15"/>
        <v>6.78</v>
      </c>
      <c r="DS43" s="7">
        <f t="shared" si="16"/>
        <v>10.4</v>
      </c>
      <c r="DT43" s="7">
        <f t="shared" si="17"/>
        <v>10.68</v>
      </c>
      <c r="DU43" s="7">
        <v>21.41</v>
      </c>
      <c r="DV43" s="7">
        <v>6.41</v>
      </c>
      <c r="DW43" s="7" t="s">
        <v>751</v>
      </c>
      <c r="DX43" s="7">
        <v>15.28</v>
      </c>
      <c r="DY43" s="7">
        <v>6.06</v>
      </c>
      <c r="DZ43" s="7">
        <v>0</v>
      </c>
      <c r="EA43" s="7" t="s">
        <v>673</v>
      </c>
      <c r="EB43" s="7">
        <v>6</v>
      </c>
      <c r="EC43" s="7">
        <v>6.78</v>
      </c>
      <c r="ED43" s="7">
        <v>2.82</v>
      </c>
      <c r="EE43" s="7">
        <v>2.57</v>
      </c>
      <c r="EF43" s="7" t="s">
        <v>712</v>
      </c>
    </row>
    <row r="44" spans="1:136" s="7" customFormat="1" x14ac:dyDescent="0.35">
      <c r="A44" s="6" t="s">
        <v>214</v>
      </c>
      <c r="B44" s="7" t="s">
        <v>194</v>
      </c>
      <c r="C44" s="7" t="s">
        <v>215</v>
      </c>
      <c r="D44" s="7" t="s">
        <v>216</v>
      </c>
      <c r="E44" s="7" t="s">
        <v>217</v>
      </c>
      <c r="F44" s="7">
        <v>2013</v>
      </c>
      <c r="G44" s="7" t="s">
        <v>218</v>
      </c>
      <c r="H44" s="7" t="s">
        <v>118</v>
      </c>
      <c r="I44" s="7" t="s">
        <v>219</v>
      </c>
      <c r="J44" s="7">
        <v>1</v>
      </c>
      <c r="K44" s="7" t="s">
        <v>233</v>
      </c>
      <c r="L44" s="7" t="s">
        <v>233</v>
      </c>
      <c r="M44" s="7">
        <v>8</v>
      </c>
      <c r="N44" s="7" t="s">
        <v>227</v>
      </c>
      <c r="O44" s="7" t="s">
        <v>228</v>
      </c>
      <c r="P44" s="7" t="s">
        <v>124</v>
      </c>
      <c r="Q44" s="7" t="s">
        <v>223</v>
      </c>
      <c r="R44" s="7">
        <v>0</v>
      </c>
      <c r="S44" s="7">
        <v>50</v>
      </c>
      <c r="T44" s="7">
        <v>1</v>
      </c>
      <c r="U44" s="7" t="s">
        <v>126</v>
      </c>
      <c r="V44" s="7">
        <v>32.9</v>
      </c>
      <c r="W44" s="7">
        <v>28.92</v>
      </c>
      <c r="X44" s="7">
        <v>13.6</v>
      </c>
      <c r="Y44" s="7">
        <v>12.24</v>
      </c>
      <c r="Z44" s="7">
        <v>14.8</v>
      </c>
      <c r="AA44" s="7">
        <v>16.420000000000002</v>
      </c>
      <c r="AB44" s="7">
        <v>7.63</v>
      </c>
      <c r="AC44" s="7">
        <v>6.5</v>
      </c>
      <c r="AD44" s="7" t="s">
        <v>207</v>
      </c>
      <c r="AG44" s="7">
        <v>0</v>
      </c>
      <c r="AH44" s="7">
        <v>0</v>
      </c>
      <c r="AI44" s="7">
        <v>1</v>
      </c>
      <c r="AJ44" s="7">
        <v>1</v>
      </c>
      <c r="AL44" s="7">
        <v>0</v>
      </c>
      <c r="AM44" s="7">
        <v>0.3027919717876244</v>
      </c>
      <c r="AN44" s="7">
        <v>0.28445883670891708</v>
      </c>
      <c r="AO44" s="7">
        <v>8.0916829781790392E-2</v>
      </c>
      <c r="AP44" s="7">
        <v>12.937882361499501</v>
      </c>
      <c r="AQ44" s="7">
        <v>7.0875559962514583</v>
      </c>
      <c r="AR44" s="7">
        <v>12.937882361499501</v>
      </c>
      <c r="AT44" s="7">
        <v>41</v>
      </c>
      <c r="AW44" s="7">
        <v>25</v>
      </c>
      <c r="AX44" s="7">
        <v>25</v>
      </c>
      <c r="AY44" s="7">
        <v>50</v>
      </c>
      <c r="AZ44" s="7">
        <v>28</v>
      </c>
      <c r="BA44" s="7">
        <v>2</v>
      </c>
      <c r="BC44" s="7" t="s">
        <v>128</v>
      </c>
      <c r="BE44" s="7" t="s">
        <v>234</v>
      </c>
      <c r="BF44" s="7">
        <v>1</v>
      </c>
      <c r="BG44" s="7">
        <v>0</v>
      </c>
      <c r="BH44" s="7">
        <v>0</v>
      </c>
      <c r="BI44" s="7">
        <v>0</v>
      </c>
      <c r="BJ44" s="7">
        <v>0</v>
      </c>
      <c r="BK44" s="7">
        <v>0</v>
      </c>
      <c r="BL44" s="7">
        <v>0</v>
      </c>
      <c r="BM44" s="7">
        <v>1</v>
      </c>
      <c r="BN44" s="7">
        <v>1</v>
      </c>
      <c r="BO44" s="7">
        <v>0</v>
      </c>
      <c r="BP44" s="7">
        <v>0</v>
      </c>
      <c r="BQ44" s="7">
        <v>0</v>
      </c>
      <c r="BR44" s="7">
        <v>0</v>
      </c>
      <c r="BS44" s="7">
        <v>1</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7" t="s">
        <v>225</v>
      </c>
      <c r="CL44" s="7">
        <v>7</v>
      </c>
      <c r="CM44" s="7">
        <v>25</v>
      </c>
      <c r="CN44" s="7">
        <v>1.665</v>
      </c>
      <c r="CO44" s="7">
        <v>0</v>
      </c>
      <c r="CP44" s="7" t="s">
        <v>226</v>
      </c>
      <c r="CQ44" s="7" t="s">
        <v>121</v>
      </c>
      <c r="CR44" s="7">
        <v>1</v>
      </c>
      <c r="CS44" s="7" t="s">
        <v>132</v>
      </c>
      <c r="CT44" s="7" t="s">
        <v>133</v>
      </c>
      <c r="CU44" s="7" t="s">
        <v>133</v>
      </c>
      <c r="CV44" s="7" t="s">
        <v>135</v>
      </c>
      <c r="CW44" s="7" t="s">
        <v>137</v>
      </c>
      <c r="CX44" s="7">
        <v>1</v>
      </c>
      <c r="CY44" s="7" t="s">
        <v>134</v>
      </c>
      <c r="CZ44" s="7" t="s">
        <v>137</v>
      </c>
      <c r="DA44" s="7" t="s">
        <v>137</v>
      </c>
      <c r="DC44" s="7">
        <v>1</v>
      </c>
      <c r="DD44" s="7">
        <v>8</v>
      </c>
      <c r="DE44" s="7">
        <v>8</v>
      </c>
      <c r="DF44" s="7">
        <v>0</v>
      </c>
      <c r="DG44" s="7">
        <v>1</v>
      </c>
      <c r="DH44" s="7">
        <v>0</v>
      </c>
      <c r="DI44" s="7">
        <v>0</v>
      </c>
      <c r="DK44" s="7">
        <v>2</v>
      </c>
      <c r="DL44" s="7">
        <v>1</v>
      </c>
      <c r="DM44" s="7">
        <v>1</v>
      </c>
      <c r="DN44" s="7">
        <v>32.9</v>
      </c>
      <c r="DO44" s="7">
        <v>28.92</v>
      </c>
      <c r="DQ44" s="7">
        <f t="shared" si="14"/>
        <v>14.8</v>
      </c>
      <c r="DR44" s="7">
        <f t="shared" si="15"/>
        <v>16.420000000000002</v>
      </c>
      <c r="DS44" s="7">
        <f t="shared" si="16"/>
        <v>32.9</v>
      </c>
      <c r="DT44" s="7">
        <f t="shared" si="17"/>
        <v>28.92</v>
      </c>
      <c r="DU44" s="7">
        <v>55.59</v>
      </c>
      <c r="DV44" s="7">
        <v>10.53</v>
      </c>
      <c r="DW44" s="7" t="s">
        <v>751</v>
      </c>
      <c r="DX44" s="7">
        <v>43.37</v>
      </c>
      <c r="DY44" s="7">
        <v>10.63</v>
      </c>
      <c r="DZ44" s="7">
        <v>0</v>
      </c>
      <c r="EA44" s="7" t="s">
        <v>673</v>
      </c>
      <c r="EB44" s="7">
        <v>14.8</v>
      </c>
      <c r="EC44" s="7">
        <v>16.420000000000002</v>
      </c>
      <c r="ED44" s="7">
        <v>7.63</v>
      </c>
      <c r="EE44" s="7">
        <v>6.5</v>
      </c>
      <c r="EF44" s="7" t="s">
        <v>712</v>
      </c>
    </row>
    <row r="45" spans="1:136" s="7" customFormat="1" x14ac:dyDescent="0.35">
      <c r="A45" s="6" t="s">
        <v>214</v>
      </c>
      <c r="B45" s="7" t="s">
        <v>194</v>
      </c>
      <c r="C45" s="7" t="s">
        <v>215</v>
      </c>
      <c r="D45" s="7" t="s">
        <v>216</v>
      </c>
      <c r="E45" s="7" t="s">
        <v>217</v>
      </c>
      <c r="F45" s="7">
        <v>2013</v>
      </c>
      <c r="G45" s="7" t="s">
        <v>218</v>
      </c>
      <c r="H45" s="7" t="s">
        <v>118</v>
      </c>
      <c r="I45" s="7" t="s">
        <v>219</v>
      </c>
      <c r="J45" s="7">
        <v>1</v>
      </c>
      <c r="K45" s="7" t="s">
        <v>233</v>
      </c>
      <c r="L45" s="7" t="s">
        <v>233</v>
      </c>
      <c r="M45" s="7">
        <v>8</v>
      </c>
      <c r="N45" s="7" t="s">
        <v>221</v>
      </c>
      <c r="O45" s="7" t="s">
        <v>222</v>
      </c>
      <c r="P45" s="7" t="s">
        <v>124</v>
      </c>
      <c r="Q45" s="7" t="s">
        <v>223</v>
      </c>
      <c r="R45" s="7">
        <v>0</v>
      </c>
      <c r="S45" s="7">
        <v>50</v>
      </c>
      <c r="T45" s="7">
        <v>1</v>
      </c>
      <c r="U45" s="7" t="s">
        <v>126</v>
      </c>
      <c r="V45" s="7">
        <v>6.08</v>
      </c>
      <c r="W45" s="7">
        <v>6.87</v>
      </c>
      <c r="X45" s="7">
        <v>2.5299999999999998</v>
      </c>
      <c r="Y45" s="7">
        <v>2.46</v>
      </c>
      <c r="Z45" s="7">
        <v>4.08</v>
      </c>
      <c r="AA45" s="7">
        <v>4.9000000000000004</v>
      </c>
      <c r="AB45" s="7">
        <v>1.88</v>
      </c>
      <c r="AC45" s="7">
        <v>2.1800000000000002</v>
      </c>
      <c r="AD45" s="7" t="s">
        <v>207</v>
      </c>
      <c r="AG45" s="7">
        <v>0</v>
      </c>
      <c r="AH45" s="7">
        <v>0</v>
      </c>
      <c r="AI45" s="7">
        <v>1</v>
      </c>
      <c r="AJ45" s="7">
        <v>1</v>
      </c>
      <c r="AL45" s="7">
        <v>0</v>
      </c>
      <c r="AM45" s="7">
        <v>-0.31162930846291881</v>
      </c>
      <c r="AN45" s="7">
        <v>0.28455426241567838</v>
      </c>
      <c r="AO45" s="7">
        <v>8.0971128258930755E-2</v>
      </c>
      <c r="AP45" s="7">
        <v>2.4952454789058329</v>
      </c>
      <c r="AQ45" s="7">
        <v>2.0355343278854332</v>
      </c>
      <c r="AR45" s="7">
        <v>2.4952454789058329</v>
      </c>
      <c r="AT45" s="7">
        <v>41</v>
      </c>
      <c r="AW45" s="7">
        <v>25</v>
      </c>
      <c r="AX45" s="7">
        <v>25</v>
      </c>
      <c r="AY45" s="7">
        <v>50</v>
      </c>
      <c r="AZ45" s="7">
        <v>28</v>
      </c>
      <c r="BA45" s="7">
        <v>2</v>
      </c>
      <c r="BC45" s="7" t="s">
        <v>128</v>
      </c>
      <c r="BE45" s="7" t="s">
        <v>234</v>
      </c>
      <c r="BF45" s="7">
        <v>1</v>
      </c>
      <c r="BG45" s="7">
        <v>0</v>
      </c>
      <c r="BH45" s="7">
        <v>0</v>
      </c>
      <c r="BI45" s="7">
        <v>0</v>
      </c>
      <c r="BJ45" s="7">
        <v>0</v>
      </c>
      <c r="BK45" s="7">
        <v>0</v>
      </c>
      <c r="BL45" s="7">
        <v>0</v>
      </c>
      <c r="BM45" s="7">
        <v>1</v>
      </c>
      <c r="BN45" s="7">
        <v>1</v>
      </c>
      <c r="BO45" s="7">
        <v>0</v>
      </c>
      <c r="BP45" s="7">
        <v>0</v>
      </c>
      <c r="BQ45" s="7">
        <v>0</v>
      </c>
      <c r="BR45" s="7">
        <v>0</v>
      </c>
      <c r="BS45" s="7">
        <v>1</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7" t="s">
        <v>225</v>
      </c>
      <c r="CL45" s="7">
        <v>7</v>
      </c>
      <c r="CM45" s="7">
        <v>25</v>
      </c>
      <c r="CN45" s="7">
        <v>1.665</v>
      </c>
      <c r="CO45" s="7">
        <v>0</v>
      </c>
      <c r="CP45" s="7" t="s">
        <v>226</v>
      </c>
      <c r="CQ45" s="7" t="s">
        <v>121</v>
      </c>
      <c r="CR45" s="7">
        <v>1</v>
      </c>
      <c r="CS45" s="7" t="s">
        <v>132</v>
      </c>
      <c r="CT45" s="7" t="s">
        <v>133</v>
      </c>
      <c r="CU45" s="7" t="s">
        <v>133</v>
      </c>
      <c r="CV45" s="7" t="s">
        <v>135</v>
      </c>
      <c r="CW45" s="7" t="s">
        <v>137</v>
      </c>
      <c r="CX45" s="7">
        <v>1</v>
      </c>
      <c r="CY45" s="7" t="s">
        <v>134</v>
      </c>
      <c r="CZ45" s="7" t="s">
        <v>137</v>
      </c>
      <c r="DA45" s="7" t="s">
        <v>137</v>
      </c>
      <c r="DC45" s="7">
        <v>1</v>
      </c>
      <c r="DD45" s="7">
        <v>8</v>
      </c>
      <c r="DE45" s="7">
        <v>8</v>
      </c>
      <c r="DF45" s="7">
        <v>0</v>
      </c>
      <c r="DG45" s="7">
        <v>1</v>
      </c>
      <c r="DH45" s="7">
        <v>0</v>
      </c>
      <c r="DI45" s="7">
        <v>0</v>
      </c>
      <c r="DK45" s="7">
        <v>1</v>
      </c>
      <c r="DL45" s="7">
        <v>1</v>
      </c>
      <c r="DM45" s="7">
        <v>1</v>
      </c>
      <c r="DN45" s="7">
        <v>6.08</v>
      </c>
      <c r="DO45" s="7">
        <v>6.87</v>
      </c>
      <c r="DQ45" s="7">
        <f t="shared" si="14"/>
        <v>4.08</v>
      </c>
      <c r="DR45" s="7">
        <f t="shared" si="15"/>
        <v>4.9000000000000004</v>
      </c>
      <c r="DS45" s="7">
        <f t="shared" si="16"/>
        <v>6.08</v>
      </c>
      <c r="DT45" s="7">
        <f t="shared" si="17"/>
        <v>6.87</v>
      </c>
      <c r="DU45" s="7">
        <v>10.96</v>
      </c>
      <c r="DV45" s="7">
        <v>2.13</v>
      </c>
      <c r="DW45" s="7" t="s">
        <v>751</v>
      </c>
      <c r="DX45" s="7">
        <v>8.43</v>
      </c>
      <c r="DY45" s="7">
        <v>2.44</v>
      </c>
      <c r="DZ45" s="7">
        <v>0</v>
      </c>
      <c r="EA45" s="7" t="s">
        <v>673</v>
      </c>
      <c r="EB45" s="7">
        <v>4.08</v>
      </c>
      <c r="EC45" s="7">
        <v>4.9000000000000004</v>
      </c>
      <c r="ED45" s="7">
        <v>1.88</v>
      </c>
      <c r="EE45" s="7">
        <v>2.1800000000000002</v>
      </c>
      <c r="EF45" s="7" t="s">
        <v>712</v>
      </c>
    </row>
    <row r="46" spans="1:136" s="7" customFormat="1" x14ac:dyDescent="0.35">
      <c r="A46" s="6" t="s">
        <v>214</v>
      </c>
      <c r="B46" s="7" t="s">
        <v>194</v>
      </c>
      <c r="C46" s="7" t="s">
        <v>215</v>
      </c>
      <c r="D46" s="7" t="s">
        <v>216</v>
      </c>
      <c r="E46" s="7" t="s">
        <v>217</v>
      </c>
      <c r="F46" s="7">
        <v>2013</v>
      </c>
      <c r="G46" s="7" t="s">
        <v>218</v>
      </c>
      <c r="H46" s="7" t="s">
        <v>118</v>
      </c>
      <c r="I46" s="7" t="s">
        <v>219</v>
      </c>
      <c r="J46" s="7">
        <v>1</v>
      </c>
      <c r="K46" s="7" t="s">
        <v>233</v>
      </c>
      <c r="L46" s="7" t="s">
        <v>233</v>
      </c>
      <c r="M46" s="7">
        <v>8</v>
      </c>
      <c r="N46" s="7" t="s">
        <v>229</v>
      </c>
      <c r="O46" s="7" t="s">
        <v>230</v>
      </c>
      <c r="P46" s="7" t="s">
        <v>124</v>
      </c>
      <c r="Q46" s="7" t="s">
        <v>223</v>
      </c>
      <c r="R46" s="7">
        <v>0</v>
      </c>
      <c r="S46" s="7">
        <v>50</v>
      </c>
      <c r="T46" s="7">
        <v>1</v>
      </c>
      <c r="U46" s="7" t="s">
        <v>126</v>
      </c>
      <c r="V46" s="7">
        <v>17.670000000000002</v>
      </c>
      <c r="W46" s="7">
        <v>18.260000000000002</v>
      </c>
      <c r="X46" s="7">
        <v>4.99</v>
      </c>
      <c r="Y46" s="7">
        <v>6.53</v>
      </c>
      <c r="Z46" s="7">
        <v>7.9</v>
      </c>
      <c r="AA46" s="7">
        <v>9.57</v>
      </c>
      <c r="AB46" s="7">
        <v>4.03</v>
      </c>
      <c r="AC46" s="7">
        <v>3.23</v>
      </c>
      <c r="AD46" s="7" t="s">
        <v>207</v>
      </c>
      <c r="AG46" s="7">
        <v>0</v>
      </c>
      <c r="AH46" s="7">
        <v>0</v>
      </c>
      <c r="AI46" s="7">
        <v>1</v>
      </c>
      <c r="AJ46" s="7">
        <v>1</v>
      </c>
      <c r="AL46" s="7">
        <v>0</v>
      </c>
      <c r="AM46" s="7">
        <v>-9.9932729190024647E-2</v>
      </c>
      <c r="AN46" s="7">
        <v>0.28301919635182637</v>
      </c>
      <c r="AO46" s="7">
        <v>8.0099865503633683E-2</v>
      </c>
      <c r="AP46" s="7">
        <v>5.8112391105512087</v>
      </c>
      <c r="AQ46" s="7">
        <v>3.6519720699917739</v>
      </c>
      <c r="AR46" s="7">
        <v>5.8112391105512087</v>
      </c>
      <c r="AT46" s="7">
        <v>41</v>
      </c>
      <c r="AW46" s="7">
        <v>25</v>
      </c>
      <c r="AX46" s="7">
        <v>25</v>
      </c>
      <c r="AY46" s="7">
        <v>50</v>
      </c>
      <c r="AZ46" s="7">
        <v>28</v>
      </c>
      <c r="BA46" s="7">
        <v>2</v>
      </c>
      <c r="BC46" s="7" t="s">
        <v>128</v>
      </c>
      <c r="BE46" s="7" t="s">
        <v>234</v>
      </c>
      <c r="BF46" s="7">
        <v>1</v>
      </c>
      <c r="BG46" s="7">
        <v>0</v>
      </c>
      <c r="BH46" s="7">
        <v>0</v>
      </c>
      <c r="BI46" s="7">
        <v>0</v>
      </c>
      <c r="BJ46" s="7">
        <v>0</v>
      </c>
      <c r="BK46" s="7">
        <v>0</v>
      </c>
      <c r="BL46" s="7">
        <v>0</v>
      </c>
      <c r="BM46" s="7">
        <v>1</v>
      </c>
      <c r="BN46" s="7">
        <v>1</v>
      </c>
      <c r="BO46" s="7">
        <v>0</v>
      </c>
      <c r="BP46" s="7">
        <v>0</v>
      </c>
      <c r="BQ46" s="7">
        <v>0</v>
      </c>
      <c r="BR46" s="7">
        <v>0</v>
      </c>
      <c r="BS46" s="7">
        <v>1</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7" t="s">
        <v>225</v>
      </c>
      <c r="CL46" s="7">
        <v>7</v>
      </c>
      <c r="CM46" s="7">
        <v>25</v>
      </c>
      <c r="CN46" s="7">
        <v>1.665</v>
      </c>
      <c r="CO46" s="7">
        <v>0</v>
      </c>
      <c r="CP46" s="7" t="s">
        <v>226</v>
      </c>
      <c r="CQ46" s="7" t="s">
        <v>121</v>
      </c>
      <c r="CR46" s="7">
        <v>1</v>
      </c>
      <c r="CS46" s="7" t="s">
        <v>132</v>
      </c>
      <c r="CT46" s="7" t="s">
        <v>133</v>
      </c>
      <c r="CU46" s="7" t="s">
        <v>133</v>
      </c>
      <c r="CV46" s="7" t="s">
        <v>135</v>
      </c>
      <c r="CW46" s="7" t="s">
        <v>137</v>
      </c>
      <c r="CX46" s="7">
        <v>1</v>
      </c>
      <c r="CY46" s="7" t="s">
        <v>134</v>
      </c>
      <c r="CZ46" s="7" t="s">
        <v>137</v>
      </c>
      <c r="DA46" s="7" t="s">
        <v>137</v>
      </c>
      <c r="DC46" s="7">
        <v>1</v>
      </c>
      <c r="DD46" s="7">
        <v>8</v>
      </c>
      <c r="DE46" s="7">
        <v>8</v>
      </c>
      <c r="DF46" s="7">
        <v>0</v>
      </c>
      <c r="DG46" s="7">
        <v>1</v>
      </c>
      <c r="DH46" s="7">
        <v>0</v>
      </c>
      <c r="DI46" s="7">
        <v>0</v>
      </c>
      <c r="DK46" s="7">
        <v>4</v>
      </c>
      <c r="DL46" s="7">
        <v>1</v>
      </c>
      <c r="DM46" s="7">
        <v>1</v>
      </c>
      <c r="DN46" s="7">
        <v>17.670000000000002</v>
      </c>
      <c r="DO46" s="7">
        <v>18.260000000000002</v>
      </c>
      <c r="DQ46" s="7">
        <f t="shared" si="14"/>
        <v>7.9</v>
      </c>
      <c r="DR46" s="7">
        <f t="shared" si="15"/>
        <v>9.57</v>
      </c>
      <c r="DS46" s="7">
        <f t="shared" si="16"/>
        <v>17.670000000000002</v>
      </c>
      <c r="DT46" s="7">
        <f t="shared" si="17"/>
        <v>18.260000000000002</v>
      </c>
      <c r="DU46" s="7">
        <v>32.11</v>
      </c>
      <c r="DV46" s="7">
        <v>5.31</v>
      </c>
      <c r="DW46" s="7" t="s">
        <v>751</v>
      </c>
      <c r="DX46" s="7">
        <v>25.19</v>
      </c>
      <c r="DY46" s="7">
        <v>7.68</v>
      </c>
      <c r="DZ46" s="7">
        <v>0</v>
      </c>
      <c r="EA46" s="7" t="s">
        <v>673</v>
      </c>
      <c r="EB46" s="7">
        <v>7.9</v>
      </c>
      <c r="EC46" s="7">
        <v>9.57</v>
      </c>
      <c r="ED46" s="7">
        <v>4.03</v>
      </c>
      <c r="EE46" s="7">
        <v>3.23</v>
      </c>
      <c r="EF46" s="7" t="s">
        <v>712</v>
      </c>
    </row>
    <row r="47" spans="1:136" s="7" customFormat="1" x14ac:dyDescent="0.35">
      <c r="A47" s="6" t="s">
        <v>214</v>
      </c>
      <c r="B47" s="7" t="s">
        <v>194</v>
      </c>
      <c r="C47" s="7" t="s">
        <v>215</v>
      </c>
      <c r="D47" s="7" t="s">
        <v>216</v>
      </c>
      <c r="E47" s="7" t="s">
        <v>217</v>
      </c>
      <c r="F47" s="7">
        <v>2013</v>
      </c>
      <c r="G47" s="7" t="s">
        <v>218</v>
      </c>
      <c r="H47" s="7" t="s">
        <v>118</v>
      </c>
      <c r="I47" s="7" t="s">
        <v>219</v>
      </c>
      <c r="J47" s="7">
        <v>1</v>
      </c>
      <c r="K47" s="7" t="s">
        <v>233</v>
      </c>
      <c r="L47" s="7" t="s">
        <v>233</v>
      </c>
      <c r="M47" s="7">
        <v>8</v>
      </c>
      <c r="N47" s="7" t="s">
        <v>231</v>
      </c>
      <c r="O47" s="7" t="s">
        <v>232</v>
      </c>
      <c r="P47" s="7" t="s">
        <v>124</v>
      </c>
      <c r="Q47" s="7" t="s">
        <v>223</v>
      </c>
      <c r="R47" s="7">
        <v>0</v>
      </c>
      <c r="S47" s="7">
        <v>50</v>
      </c>
      <c r="T47" s="7">
        <v>1</v>
      </c>
      <c r="U47" s="7" t="s">
        <v>126</v>
      </c>
      <c r="V47" s="7">
        <v>12.56</v>
      </c>
      <c r="W47" s="7">
        <v>10.68</v>
      </c>
      <c r="X47" s="7">
        <v>4.1900000000000004</v>
      </c>
      <c r="Y47" s="7">
        <v>4.3899999999999997</v>
      </c>
      <c r="Z47" s="7">
        <v>6</v>
      </c>
      <c r="AA47" s="7">
        <v>6.78</v>
      </c>
      <c r="AB47" s="7">
        <v>2.82</v>
      </c>
      <c r="AC47" s="7">
        <v>2.57</v>
      </c>
      <c r="AD47" s="7" t="s">
        <v>207</v>
      </c>
      <c r="AG47" s="7">
        <v>0</v>
      </c>
      <c r="AH47" s="7">
        <v>0</v>
      </c>
      <c r="AI47" s="7">
        <v>1</v>
      </c>
      <c r="AJ47" s="7">
        <v>1</v>
      </c>
      <c r="AL47" s="7">
        <v>0</v>
      </c>
      <c r="AM47" s="7">
        <v>0.43122812949995792</v>
      </c>
      <c r="AN47" s="7">
        <v>0.28611112700613428</v>
      </c>
      <c r="AO47" s="7">
        <v>8.1859576996720335E-2</v>
      </c>
      <c r="AP47" s="7">
        <v>4.2911653428876404</v>
      </c>
      <c r="AQ47" s="7">
        <v>2.69789732940303</v>
      </c>
      <c r="AR47" s="7">
        <v>4.2911653428876404</v>
      </c>
      <c r="AT47" s="7">
        <v>41</v>
      </c>
      <c r="AW47" s="7">
        <v>25</v>
      </c>
      <c r="AX47" s="7">
        <v>25</v>
      </c>
      <c r="AY47" s="7">
        <v>50</v>
      </c>
      <c r="AZ47" s="7">
        <v>28</v>
      </c>
      <c r="BA47" s="7">
        <v>2</v>
      </c>
      <c r="BC47" s="7" t="s">
        <v>128</v>
      </c>
      <c r="BE47" s="7" t="s">
        <v>234</v>
      </c>
      <c r="BF47" s="7">
        <v>1</v>
      </c>
      <c r="BG47" s="7">
        <v>0</v>
      </c>
      <c r="BH47" s="7">
        <v>0</v>
      </c>
      <c r="BI47" s="7">
        <v>0</v>
      </c>
      <c r="BJ47" s="7">
        <v>0</v>
      </c>
      <c r="BK47" s="7">
        <v>0</v>
      </c>
      <c r="BL47" s="7">
        <v>0</v>
      </c>
      <c r="BM47" s="7">
        <v>1</v>
      </c>
      <c r="BN47" s="7">
        <v>1</v>
      </c>
      <c r="BO47" s="7">
        <v>0</v>
      </c>
      <c r="BP47" s="7">
        <v>0</v>
      </c>
      <c r="BQ47" s="7">
        <v>0</v>
      </c>
      <c r="BR47" s="7">
        <v>0</v>
      </c>
      <c r="BS47" s="7">
        <v>1</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7" t="s">
        <v>225</v>
      </c>
      <c r="CL47" s="7">
        <v>7</v>
      </c>
      <c r="CM47" s="7">
        <v>25</v>
      </c>
      <c r="CN47" s="7">
        <v>1.665</v>
      </c>
      <c r="CO47" s="7">
        <v>0</v>
      </c>
      <c r="CP47" s="7" t="s">
        <v>226</v>
      </c>
      <c r="CQ47" s="7" t="s">
        <v>121</v>
      </c>
      <c r="CR47" s="7">
        <v>1</v>
      </c>
      <c r="CS47" s="7" t="s">
        <v>132</v>
      </c>
      <c r="CT47" s="7" t="s">
        <v>133</v>
      </c>
      <c r="CU47" s="7" t="s">
        <v>133</v>
      </c>
      <c r="CV47" s="7" t="s">
        <v>135</v>
      </c>
      <c r="CW47" s="7" t="s">
        <v>137</v>
      </c>
      <c r="CX47" s="7">
        <v>1</v>
      </c>
      <c r="CY47" s="7" t="s">
        <v>134</v>
      </c>
      <c r="CZ47" s="7" t="s">
        <v>137</v>
      </c>
      <c r="DA47" s="7" t="s">
        <v>137</v>
      </c>
      <c r="DC47" s="7">
        <v>1</v>
      </c>
      <c r="DD47" s="7">
        <v>8</v>
      </c>
      <c r="DE47" s="7">
        <v>8</v>
      </c>
      <c r="DF47" s="7">
        <v>0</v>
      </c>
      <c r="DG47" s="7">
        <v>1</v>
      </c>
      <c r="DH47" s="7">
        <v>0</v>
      </c>
      <c r="DI47" s="7">
        <v>0</v>
      </c>
      <c r="DK47" s="7">
        <v>5</v>
      </c>
      <c r="DL47" s="7">
        <v>1</v>
      </c>
      <c r="DM47" s="7">
        <v>1</v>
      </c>
      <c r="DN47" s="7">
        <v>12.56</v>
      </c>
      <c r="DO47" s="7">
        <v>10.68</v>
      </c>
      <c r="DQ47" s="7">
        <f t="shared" si="14"/>
        <v>6</v>
      </c>
      <c r="DR47" s="7">
        <f t="shared" si="15"/>
        <v>6.78</v>
      </c>
      <c r="DS47" s="7">
        <f t="shared" si="16"/>
        <v>12.56</v>
      </c>
      <c r="DT47" s="7">
        <f t="shared" si="17"/>
        <v>10.68</v>
      </c>
      <c r="DU47" s="7">
        <v>22.74</v>
      </c>
      <c r="DV47" s="7">
        <v>7.25</v>
      </c>
      <c r="DW47" s="7" t="s">
        <v>751</v>
      </c>
      <c r="DX47" s="7">
        <v>15.28</v>
      </c>
      <c r="DY47" s="7">
        <v>6.06</v>
      </c>
      <c r="DZ47" s="7">
        <v>0</v>
      </c>
      <c r="EA47" s="7" t="s">
        <v>673</v>
      </c>
      <c r="EB47" s="7">
        <v>6</v>
      </c>
      <c r="EC47" s="7">
        <v>6.78</v>
      </c>
      <c r="ED47" s="7">
        <v>2.82</v>
      </c>
      <c r="EE47" s="7">
        <v>2.57</v>
      </c>
      <c r="EF47" s="7" t="s">
        <v>712</v>
      </c>
    </row>
    <row r="48" spans="1:136" s="7" customFormat="1" x14ac:dyDescent="0.35">
      <c r="A48" s="6" t="s">
        <v>214</v>
      </c>
      <c r="B48" s="7" t="s">
        <v>194</v>
      </c>
      <c r="C48" s="7" t="s">
        <v>215</v>
      </c>
      <c r="D48" s="7" t="s">
        <v>216</v>
      </c>
      <c r="E48" s="7" t="s">
        <v>217</v>
      </c>
      <c r="F48" s="7">
        <v>2013</v>
      </c>
      <c r="G48" s="7" t="s">
        <v>218</v>
      </c>
      <c r="H48" s="7" t="s">
        <v>118</v>
      </c>
      <c r="I48" s="7" t="s">
        <v>219</v>
      </c>
      <c r="J48" s="7">
        <v>1</v>
      </c>
      <c r="K48" s="7" t="s">
        <v>235</v>
      </c>
      <c r="L48" s="7" t="s">
        <v>235</v>
      </c>
      <c r="M48" s="7">
        <v>0</v>
      </c>
      <c r="N48" s="7" t="s">
        <v>221</v>
      </c>
      <c r="O48" s="7" t="s">
        <v>222</v>
      </c>
      <c r="P48" s="7" t="s">
        <v>124</v>
      </c>
      <c r="Q48" s="7" t="s">
        <v>223</v>
      </c>
      <c r="R48" s="7">
        <v>0</v>
      </c>
      <c r="S48" s="7">
        <v>50</v>
      </c>
      <c r="T48" s="7">
        <v>1</v>
      </c>
      <c r="U48" s="7" t="s">
        <v>126</v>
      </c>
      <c r="V48" s="7">
        <v>7</v>
      </c>
      <c r="W48" s="7">
        <v>6.42</v>
      </c>
      <c r="X48" s="7">
        <v>3.31</v>
      </c>
      <c r="Y48" s="7">
        <v>2.93</v>
      </c>
      <c r="Z48" s="7">
        <v>5.43</v>
      </c>
      <c r="AA48" s="7">
        <v>4.9000000000000004</v>
      </c>
      <c r="AB48" s="7">
        <v>2.5</v>
      </c>
      <c r="AC48" s="7">
        <v>2.1800000000000002</v>
      </c>
      <c r="AD48" s="7" t="s">
        <v>207</v>
      </c>
      <c r="AG48" s="7">
        <v>0</v>
      </c>
      <c r="AH48" s="7">
        <v>0</v>
      </c>
      <c r="AI48" s="7">
        <v>1</v>
      </c>
      <c r="AJ48" s="7">
        <v>1</v>
      </c>
      <c r="AL48" s="7">
        <v>0</v>
      </c>
      <c r="AM48" s="7">
        <v>0.1826392356885061</v>
      </c>
      <c r="AN48" s="7">
        <v>0.28343177469036318</v>
      </c>
      <c r="AO48" s="7">
        <v>8.0333570904128834E-2</v>
      </c>
      <c r="AP48" s="7">
        <v>3.1257799026802902</v>
      </c>
      <c r="AQ48" s="7">
        <v>2.3454637068179078</v>
      </c>
      <c r="AR48" s="7">
        <v>3.1257799026802902</v>
      </c>
      <c r="AT48" s="7">
        <v>41</v>
      </c>
      <c r="AW48" s="7">
        <v>25</v>
      </c>
      <c r="AX48" s="7">
        <v>25</v>
      </c>
      <c r="AY48" s="7">
        <v>50</v>
      </c>
      <c r="AZ48" s="7">
        <v>32</v>
      </c>
      <c r="BA48" s="7">
        <v>2</v>
      </c>
      <c r="BC48" s="7" t="s">
        <v>128</v>
      </c>
      <c r="BE48" s="7" t="s">
        <v>236</v>
      </c>
      <c r="BF48" s="7">
        <v>1</v>
      </c>
      <c r="BG48" s="7">
        <v>0</v>
      </c>
      <c r="BH48" s="7">
        <v>0</v>
      </c>
      <c r="BI48" s="7">
        <v>0</v>
      </c>
      <c r="BJ48" s="7">
        <v>0</v>
      </c>
      <c r="BK48" s="7">
        <v>0</v>
      </c>
      <c r="BL48" s="7">
        <v>0</v>
      </c>
      <c r="BM48" s="7">
        <v>1</v>
      </c>
      <c r="BN48" s="7">
        <v>1</v>
      </c>
      <c r="BO48" s="7">
        <v>0</v>
      </c>
      <c r="BP48" s="7">
        <v>0</v>
      </c>
      <c r="BQ48" s="7">
        <v>0</v>
      </c>
      <c r="BR48" s="7">
        <v>0</v>
      </c>
      <c r="BS48" s="7">
        <v>0</v>
      </c>
      <c r="BT48" s="7">
        <v>1</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7" t="s">
        <v>225</v>
      </c>
      <c r="CL48" s="7">
        <v>7</v>
      </c>
      <c r="CM48" s="7">
        <v>25</v>
      </c>
      <c r="CN48" s="7">
        <v>1.665</v>
      </c>
      <c r="CO48" s="7">
        <v>0</v>
      </c>
      <c r="CP48" s="7" t="s">
        <v>226</v>
      </c>
      <c r="CQ48" s="7" t="s">
        <v>121</v>
      </c>
      <c r="CR48" s="7">
        <v>1</v>
      </c>
      <c r="CS48" s="7" t="s">
        <v>132</v>
      </c>
      <c r="CT48" s="7" t="s">
        <v>133</v>
      </c>
      <c r="CU48" s="7" t="s">
        <v>133</v>
      </c>
      <c r="CV48" s="7" t="s">
        <v>135</v>
      </c>
      <c r="CW48" s="7" t="s">
        <v>137</v>
      </c>
      <c r="CX48" s="7">
        <v>1</v>
      </c>
      <c r="CY48" s="7" t="s">
        <v>134</v>
      </c>
      <c r="CZ48" s="7" t="s">
        <v>137</v>
      </c>
      <c r="DA48" s="7" t="s">
        <v>137</v>
      </c>
      <c r="DC48" s="7">
        <v>1</v>
      </c>
      <c r="DD48" s="7">
        <v>0</v>
      </c>
      <c r="DE48" s="7">
        <v>8</v>
      </c>
      <c r="DF48" s="7">
        <v>0</v>
      </c>
      <c r="DG48" s="7">
        <v>1</v>
      </c>
      <c r="DH48" s="7">
        <v>0</v>
      </c>
      <c r="DI48" s="7">
        <v>0</v>
      </c>
      <c r="DK48" s="7">
        <v>1</v>
      </c>
      <c r="DL48" s="7">
        <v>1</v>
      </c>
      <c r="DM48" s="7">
        <v>1</v>
      </c>
      <c r="DN48" s="7">
        <v>7</v>
      </c>
      <c r="DO48" s="7">
        <v>6.42</v>
      </c>
      <c r="DQ48" s="7">
        <f t="shared" si="14"/>
        <v>5.43</v>
      </c>
      <c r="DR48" s="7">
        <f t="shared" si="15"/>
        <v>4.9000000000000004</v>
      </c>
      <c r="DS48" s="7">
        <f t="shared" si="16"/>
        <v>7</v>
      </c>
      <c r="DT48" s="7">
        <f t="shared" si="17"/>
        <v>6.42</v>
      </c>
      <c r="DU48" s="7">
        <v>9.33</v>
      </c>
      <c r="DV48" s="7">
        <v>2.66</v>
      </c>
      <c r="DW48" s="7" t="s">
        <v>751</v>
      </c>
      <c r="DX48" s="7">
        <v>43.37</v>
      </c>
      <c r="DY48" s="7">
        <v>10.63</v>
      </c>
      <c r="DZ48" s="7">
        <v>0</v>
      </c>
      <c r="EA48" s="7" t="s">
        <v>673</v>
      </c>
      <c r="EB48" s="7">
        <v>5.43</v>
      </c>
      <c r="EC48" s="7">
        <v>4.9000000000000004</v>
      </c>
      <c r="ED48" s="7">
        <v>2.5</v>
      </c>
      <c r="EE48" s="7">
        <v>2.1800000000000002</v>
      </c>
      <c r="EF48" s="7" t="s">
        <v>712</v>
      </c>
    </row>
    <row r="49" spans="1:136" s="7" customFormat="1" x14ac:dyDescent="0.35">
      <c r="A49" s="6" t="s">
        <v>214</v>
      </c>
      <c r="B49" s="7" t="s">
        <v>194</v>
      </c>
      <c r="C49" s="7" t="s">
        <v>215</v>
      </c>
      <c r="D49" s="7" t="s">
        <v>216</v>
      </c>
      <c r="E49" s="7" t="s">
        <v>217</v>
      </c>
      <c r="F49" s="7">
        <v>2013</v>
      </c>
      <c r="G49" s="7" t="s">
        <v>218</v>
      </c>
      <c r="H49" s="7" t="s">
        <v>118</v>
      </c>
      <c r="I49" s="7" t="s">
        <v>219</v>
      </c>
      <c r="J49" s="7">
        <v>1</v>
      </c>
      <c r="K49" s="7" t="s">
        <v>235</v>
      </c>
      <c r="L49" s="7" t="s">
        <v>235</v>
      </c>
      <c r="M49" s="7">
        <v>0</v>
      </c>
      <c r="N49" s="7" t="s">
        <v>227</v>
      </c>
      <c r="O49" s="7" t="s">
        <v>228</v>
      </c>
      <c r="P49" s="7" t="s">
        <v>124</v>
      </c>
      <c r="Q49" s="7" t="s">
        <v>223</v>
      </c>
      <c r="R49" s="7">
        <v>0</v>
      </c>
      <c r="S49" s="7">
        <v>50</v>
      </c>
      <c r="T49" s="7">
        <v>1</v>
      </c>
      <c r="U49" s="7" t="s">
        <v>126</v>
      </c>
      <c r="V49" s="7">
        <v>25.15</v>
      </c>
      <c r="W49" s="7">
        <v>24.33</v>
      </c>
      <c r="X49" s="7">
        <v>8.77</v>
      </c>
      <c r="Y49" s="7">
        <v>10.220000000000001</v>
      </c>
      <c r="Z49" s="7">
        <v>16.97</v>
      </c>
      <c r="AA49" s="7">
        <v>16.420000000000002</v>
      </c>
      <c r="AB49" s="7">
        <v>6.63</v>
      </c>
      <c r="AC49" s="7">
        <v>6.5</v>
      </c>
      <c r="AD49" s="7" t="s">
        <v>207</v>
      </c>
      <c r="AG49" s="7">
        <v>0</v>
      </c>
      <c r="AH49" s="7">
        <v>0</v>
      </c>
      <c r="AI49" s="7">
        <v>1</v>
      </c>
      <c r="AJ49" s="7">
        <v>1</v>
      </c>
      <c r="AL49" s="7">
        <v>0</v>
      </c>
      <c r="AM49" s="7">
        <f t="shared" ref="AM49:AM51" si="36">(1-(3/(4*AY49-9)))*((V49-W49)/((((AW49-1)*X49^2+(AX49-1)*Y49^2)/((AW49-1)+(AX49-1)))^0.5))</f>
        <v>8.4758062815634735E-2</v>
      </c>
      <c r="AN49" s="7">
        <f t="shared" ref="AN49:AN51" si="37">((AY49/(AW49*AX49))+(AM49^2)/(2*AY49))^0.5</f>
        <v>0.28296967910382659</v>
      </c>
      <c r="AO49" s="7">
        <f t="shared" ref="AO49:AO51" si="38">(AY49/(AW49*AX49))+(AM49^2)/(2*AY49)</f>
        <v>8.0071839292122596E-2</v>
      </c>
      <c r="AP49" s="7">
        <f t="shared" ref="AP49:AP51" si="39">((((AW49-1)*X49^2+(AX49-1)*Y49^2)/((AW49-1)+(AX49-1)))^0.5)</f>
        <v>9.5226388149504029</v>
      </c>
      <c r="AQ49" s="7">
        <f t="shared" ref="AQ49:AQ51" si="40">((((AX49-1)*AB49^2+(AY49-1)*AC49^2)/((AX49-1)+(AY49-1)))^0.5)</f>
        <v>6.5430247288803463</v>
      </c>
      <c r="AR49" s="7">
        <f t="shared" ref="AR49:AR51" si="41">AP49</f>
        <v>9.5226388149504029</v>
      </c>
      <c r="AT49" s="7">
        <v>41</v>
      </c>
      <c r="AW49" s="7">
        <v>25</v>
      </c>
      <c r="AX49" s="7">
        <v>25</v>
      </c>
      <c r="AY49" s="7">
        <v>50</v>
      </c>
      <c r="AZ49" s="7">
        <v>32</v>
      </c>
      <c r="BA49" s="7">
        <v>2</v>
      </c>
      <c r="BC49" s="7" t="s">
        <v>128</v>
      </c>
      <c r="BE49" s="7" t="s">
        <v>236</v>
      </c>
      <c r="BF49" s="7">
        <v>1</v>
      </c>
      <c r="BG49" s="7">
        <v>0</v>
      </c>
      <c r="BH49" s="7">
        <v>0</v>
      </c>
      <c r="BI49" s="7">
        <v>0</v>
      </c>
      <c r="BJ49" s="7">
        <v>0</v>
      </c>
      <c r="BK49" s="7">
        <v>0</v>
      </c>
      <c r="BL49" s="7">
        <v>0</v>
      </c>
      <c r="BM49" s="7">
        <v>1</v>
      </c>
      <c r="BN49" s="7">
        <v>1</v>
      </c>
      <c r="BO49" s="7">
        <v>0</v>
      </c>
      <c r="BP49" s="7">
        <v>0</v>
      </c>
      <c r="BQ49" s="7">
        <v>0</v>
      </c>
      <c r="BR49" s="7">
        <v>0</v>
      </c>
      <c r="BS49" s="7">
        <v>0</v>
      </c>
      <c r="BT49" s="7">
        <v>1</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7" t="s">
        <v>225</v>
      </c>
      <c r="CL49" s="7">
        <v>7</v>
      </c>
      <c r="CM49" s="7">
        <v>25</v>
      </c>
      <c r="CN49" s="7">
        <v>1.665</v>
      </c>
      <c r="CO49" s="7">
        <v>0</v>
      </c>
      <c r="CP49" s="7" t="s">
        <v>226</v>
      </c>
      <c r="CQ49" s="7" t="s">
        <v>121</v>
      </c>
      <c r="CR49" s="7">
        <v>1</v>
      </c>
      <c r="CS49" s="7" t="s">
        <v>132</v>
      </c>
      <c r="CT49" s="7" t="s">
        <v>133</v>
      </c>
      <c r="CU49" s="7" t="s">
        <v>133</v>
      </c>
      <c r="CV49" s="7" t="s">
        <v>135</v>
      </c>
      <c r="CW49" s="7" t="s">
        <v>137</v>
      </c>
      <c r="CX49" s="7">
        <v>1</v>
      </c>
      <c r="CY49" s="7" t="s">
        <v>134</v>
      </c>
      <c r="CZ49" s="7" t="s">
        <v>137</v>
      </c>
      <c r="DA49" s="7" t="s">
        <v>137</v>
      </c>
      <c r="DC49" s="7">
        <v>1</v>
      </c>
      <c r="DD49" s="7">
        <v>0</v>
      </c>
      <c r="DE49" s="7">
        <v>8</v>
      </c>
      <c r="DF49" s="7">
        <v>0</v>
      </c>
      <c r="DG49" s="7">
        <v>1</v>
      </c>
      <c r="DH49" s="7">
        <v>0</v>
      </c>
      <c r="DI49" s="7">
        <v>0</v>
      </c>
      <c r="DK49" s="7">
        <v>2</v>
      </c>
      <c r="DL49" s="7">
        <v>1</v>
      </c>
      <c r="DM49" s="7">
        <v>1</v>
      </c>
      <c r="DN49" s="7">
        <f>V49</f>
        <v>25.15</v>
      </c>
      <c r="DO49" s="7">
        <f>W49</f>
        <v>24.33</v>
      </c>
      <c r="DQ49" s="7">
        <f t="shared" si="14"/>
        <v>16.97</v>
      </c>
      <c r="DR49" s="7">
        <f t="shared" si="15"/>
        <v>16.420000000000002</v>
      </c>
      <c r="DS49" s="7">
        <f t="shared" si="16"/>
        <v>25.15</v>
      </c>
      <c r="DT49" s="7">
        <f t="shared" si="17"/>
        <v>24.33</v>
      </c>
      <c r="DU49" s="7">
        <v>49.6</v>
      </c>
      <c r="DV49" s="7">
        <v>11.9</v>
      </c>
      <c r="DW49" s="7" t="s">
        <v>751</v>
      </c>
      <c r="DX49" s="7">
        <v>8.43</v>
      </c>
      <c r="DY49" s="7">
        <v>2.44</v>
      </c>
      <c r="DZ49" s="7">
        <v>0</v>
      </c>
      <c r="EA49" s="7" t="s">
        <v>673</v>
      </c>
      <c r="EB49" s="7">
        <f t="shared" ref="EB49:EB51" si="42">DQ49</f>
        <v>16.97</v>
      </c>
      <c r="EC49" s="7">
        <f t="shared" ref="EC49:EC51" si="43">DR49</f>
        <v>16.420000000000002</v>
      </c>
      <c r="ED49" s="7">
        <f t="shared" ref="ED49:ED51" si="44">AB49</f>
        <v>6.63</v>
      </c>
      <c r="EE49" s="7">
        <f t="shared" ref="EE49:EE51" si="45">AC49</f>
        <v>6.5</v>
      </c>
      <c r="EF49" s="7" t="s">
        <v>712</v>
      </c>
    </row>
    <row r="50" spans="1:136" s="7" customFormat="1" x14ac:dyDescent="0.35">
      <c r="A50" s="6" t="s">
        <v>214</v>
      </c>
      <c r="B50" s="7" t="s">
        <v>194</v>
      </c>
      <c r="C50" s="7" t="s">
        <v>215</v>
      </c>
      <c r="D50" s="7" t="s">
        <v>216</v>
      </c>
      <c r="E50" s="7" t="s">
        <v>217</v>
      </c>
      <c r="F50" s="7">
        <v>2013</v>
      </c>
      <c r="G50" s="7" t="s">
        <v>218</v>
      </c>
      <c r="H50" s="7" t="s">
        <v>118</v>
      </c>
      <c r="I50" s="7" t="s">
        <v>219</v>
      </c>
      <c r="J50" s="7">
        <v>1</v>
      </c>
      <c r="K50" s="7" t="s">
        <v>235</v>
      </c>
      <c r="L50" s="7" t="s">
        <v>235</v>
      </c>
      <c r="M50" s="7">
        <v>0</v>
      </c>
      <c r="N50" s="7" t="s">
        <v>229</v>
      </c>
      <c r="O50" s="7" t="s">
        <v>230</v>
      </c>
      <c r="P50" s="7" t="s">
        <v>124</v>
      </c>
      <c r="Q50" s="7" t="s">
        <v>223</v>
      </c>
      <c r="R50" s="7">
        <v>0</v>
      </c>
      <c r="S50" s="7">
        <v>50</v>
      </c>
      <c r="T50" s="7">
        <v>1</v>
      </c>
      <c r="U50" s="7" t="s">
        <v>126</v>
      </c>
      <c r="V50" s="7">
        <v>16.23</v>
      </c>
      <c r="W50" s="7">
        <v>12.3</v>
      </c>
      <c r="X50" s="7">
        <v>4.66</v>
      </c>
      <c r="Y50" s="7">
        <v>4.57</v>
      </c>
      <c r="Z50" s="7">
        <v>10.45</v>
      </c>
      <c r="AA50" s="7">
        <v>9.57</v>
      </c>
      <c r="AB50" s="7">
        <v>3.65</v>
      </c>
      <c r="AC50" s="7">
        <v>3.23</v>
      </c>
      <c r="AD50" s="7" t="s">
        <v>207</v>
      </c>
      <c r="AG50" s="7">
        <v>0</v>
      </c>
      <c r="AH50" s="7">
        <v>0</v>
      </c>
      <c r="AI50" s="7">
        <v>1</v>
      </c>
      <c r="AJ50" s="7">
        <v>1</v>
      </c>
      <c r="AL50" s="7">
        <v>0</v>
      </c>
      <c r="AM50" s="7">
        <f t="shared" si="36"/>
        <v>0.83815565979586182</v>
      </c>
      <c r="AN50" s="7">
        <f t="shared" si="37"/>
        <v>0.29500008322113802</v>
      </c>
      <c r="AO50" s="7">
        <f t="shared" si="38"/>
        <v>8.7025049100478369E-2</v>
      </c>
      <c r="AP50" s="7">
        <f t="shared" si="39"/>
        <v>4.6152193880681338</v>
      </c>
      <c r="AQ50" s="7">
        <f t="shared" si="40"/>
        <v>3.3738561734982206</v>
      </c>
      <c r="AR50" s="7">
        <f t="shared" si="41"/>
        <v>4.6152193880681338</v>
      </c>
      <c r="AT50" s="7">
        <v>41</v>
      </c>
      <c r="AW50" s="7">
        <v>25</v>
      </c>
      <c r="AX50" s="7">
        <v>25</v>
      </c>
      <c r="AY50" s="7">
        <v>50</v>
      </c>
      <c r="AZ50" s="7">
        <v>32</v>
      </c>
      <c r="BA50" s="7">
        <v>2</v>
      </c>
      <c r="BC50" s="7" t="s">
        <v>128</v>
      </c>
      <c r="BE50" s="7" t="s">
        <v>236</v>
      </c>
      <c r="BF50" s="7">
        <v>1</v>
      </c>
      <c r="BG50" s="7">
        <v>0</v>
      </c>
      <c r="BH50" s="7">
        <v>0</v>
      </c>
      <c r="BI50" s="7">
        <v>0</v>
      </c>
      <c r="BJ50" s="7">
        <v>0</v>
      </c>
      <c r="BK50" s="7">
        <v>0</v>
      </c>
      <c r="BL50" s="7">
        <v>0</v>
      </c>
      <c r="BM50" s="7">
        <v>1</v>
      </c>
      <c r="BN50" s="7">
        <v>1</v>
      </c>
      <c r="BO50" s="7">
        <v>0</v>
      </c>
      <c r="BP50" s="7">
        <v>0</v>
      </c>
      <c r="BQ50" s="7">
        <v>0</v>
      </c>
      <c r="BR50" s="7">
        <v>0</v>
      </c>
      <c r="BS50" s="7">
        <v>0</v>
      </c>
      <c r="BT50" s="7">
        <v>1</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7" t="s">
        <v>225</v>
      </c>
      <c r="CL50" s="7">
        <v>7</v>
      </c>
      <c r="CM50" s="7">
        <v>25</v>
      </c>
      <c r="CN50" s="7">
        <v>1.665</v>
      </c>
      <c r="CO50" s="7">
        <v>0</v>
      </c>
      <c r="CP50" s="7" t="s">
        <v>226</v>
      </c>
      <c r="CQ50" s="7" t="s">
        <v>121</v>
      </c>
      <c r="CR50" s="7">
        <v>1</v>
      </c>
      <c r="CS50" s="7" t="s">
        <v>132</v>
      </c>
      <c r="CT50" s="7" t="s">
        <v>133</v>
      </c>
      <c r="CU50" s="7" t="s">
        <v>133</v>
      </c>
      <c r="CV50" s="7" t="s">
        <v>135</v>
      </c>
      <c r="CW50" s="7" t="s">
        <v>137</v>
      </c>
      <c r="CX50" s="7">
        <v>1</v>
      </c>
      <c r="CY50" s="7" t="s">
        <v>134</v>
      </c>
      <c r="CZ50" s="7" t="s">
        <v>137</v>
      </c>
      <c r="DA50" s="7" t="s">
        <v>137</v>
      </c>
      <c r="DC50" s="7">
        <v>1</v>
      </c>
      <c r="DD50" s="7">
        <v>0</v>
      </c>
      <c r="DE50" s="7">
        <v>8</v>
      </c>
      <c r="DF50" s="7">
        <v>0</v>
      </c>
      <c r="DG50" s="7">
        <v>1</v>
      </c>
      <c r="DH50" s="7">
        <v>0</v>
      </c>
      <c r="DI50" s="7">
        <v>0</v>
      </c>
      <c r="DK50" s="7">
        <v>4</v>
      </c>
      <c r="DL50" s="7">
        <v>1</v>
      </c>
      <c r="DM50" s="7">
        <v>1</v>
      </c>
      <c r="DN50" s="7">
        <f t="shared" ref="DN50:DN51" si="46">V50</f>
        <v>16.23</v>
      </c>
      <c r="DO50" s="7">
        <f t="shared" ref="DO50:DO51" si="47">W50</f>
        <v>12.3</v>
      </c>
      <c r="DQ50" s="7">
        <f t="shared" si="14"/>
        <v>10.45</v>
      </c>
      <c r="DR50" s="7">
        <f t="shared" si="15"/>
        <v>9.57</v>
      </c>
      <c r="DS50" s="7">
        <f t="shared" si="16"/>
        <v>16.23</v>
      </c>
      <c r="DT50" s="7">
        <f t="shared" si="17"/>
        <v>12.3</v>
      </c>
      <c r="DU50" s="7">
        <v>28.33</v>
      </c>
      <c r="DV50" s="7">
        <v>6.9</v>
      </c>
      <c r="DW50" s="7" t="s">
        <v>751</v>
      </c>
      <c r="DX50" s="7">
        <v>25.19</v>
      </c>
      <c r="DY50" s="7">
        <v>7.68</v>
      </c>
      <c r="DZ50" s="7">
        <v>0</v>
      </c>
      <c r="EA50" s="7" t="s">
        <v>673</v>
      </c>
      <c r="EB50" s="7">
        <f t="shared" si="42"/>
        <v>10.45</v>
      </c>
      <c r="EC50" s="7">
        <f t="shared" si="43"/>
        <v>9.57</v>
      </c>
      <c r="ED50" s="7">
        <f t="shared" si="44"/>
        <v>3.65</v>
      </c>
      <c r="EE50" s="7">
        <f t="shared" si="45"/>
        <v>3.23</v>
      </c>
      <c r="EF50" s="7" t="s">
        <v>712</v>
      </c>
    </row>
    <row r="51" spans="1:136" s="7" customFormat="1" x14ac:dyDescent="0.35">
      <c r="A51" s="6" t="s">
        <v>214</v>
      </c>
      <c r="B51" s="7" t="s">
        <v>194</v>
      </c>
      <c r="C51" s="7" t="s">
        <v>215</v>
      </c>
      <c r="D51" s="7" t="s">
        <v>216</v>
      </c>
      <c r="E51" s="7" t="s">
        <v>217</v>
      </c>
      <c r="F51" s="7">
        <v>2013</v>
      </c>
      <c r="G51" s="7" t="s">
        <v>218</v>
      </c>
      <c r="H51" s="7" t="s">
        <v>118</v>
      </c>
      <c r="I51" s="7" t="s">
        <v>219</v>
      </c>
      <c r="J51" s="7">
        <v>1</v>
      </c>
      <c r="K51" s="7" t="s">
        <v>235</v>
      </c>
      <c r="L51" s="7" t="s">
        <v>235</v>
      </c>
      <c r="M51" s="7">
        <v>0</v>
      </c>
      <c r="N51" s="7" t="s">
        <v>231</v>
      </c>
      <c r="O51" s="7" t="s">
        <v>232</v>
      </c>
      <c r="P51" s="7" t="s">
        <v>124</v>
      </c>
      <c r="Q51" s="7" t="s">
        <v>223</v>
      </c>
      <c r="R51" s="7">
        <v>0</v>
      </c>
      <c r="S51" s="7">
        <v>50</v>
      </c>
      <c r="T51" s="7">
        <v>1</v>
      </c>
      <c r="U51" s="7" t="s">
        <v>126</v>
      </c>
      <c r="V51" s="7">
        <v>11.04</v>
      </c>
      <c r="W51" s="7">
        <v>8.9700000000000006</v>
      </c>
      <c r="X51" s="7">
        <v>3.56</v>
      </c>
      <c r="Y51" s="7">
        <v>6.61</v>
      </c>
      <c r="Z51" s="7">
        <v>6.74</v>
      </c>
      <c r="AA51" s="7">
        <v>6.78</v>
      </c>
      <c r="AB51" s="7">
        <v>3.03</v>
      </c>
      <c r="AC51" s="7">
        <v>2.57</v>
      </c>
      <c r="AD51" s="7" t="s">
        <v>207</v>
      </c>
      <c r="AG51" s="7">
        <v>0</v>
      </c>
      <c r="AH51" s="7">
        <v>0</v>
      </c>
      <c r="AI51" s="7">
        <v>1</v>
      </c>
      <c r="AJ51" s="7">
        <v>1</v>
      </c>
      <c r="AL51" s="7">
        <v>0</v>
      </c>
      <c r="AM51" s="7">
        <f t="shared" si="36"/>
        <v>0.38379770450375783</v>
      </c>
      <c r="AN51" s="7">
        <f t="shared" si="37"/>
        <v>0.2854347679940612</v>
      </c>
      <c r="AO51" s="7">
        <f t="shared" si="38"/>
        <v>8.147300677982354E-2</v>
      </c>
      <c r="AP51" s="7">
        <f t="shared" si="39"/>
        <v>5.3087522074400875</v>
      </c>
      <c r="AQ51" s="7">
        <f t="shared" si="40"/>
        <v>2.7297992800916773</v>
      </c>
      <c r="AR51" s="7">
        <f t="shared" si="41"/>
        <v>5.3087522074400875</v>
      </c>
      <c r="AT51" s="7">
        <v>41</v>
      </c>
      <c r="AW51" s="7">
        <v>25</v>
      </c>
      <c r="AX51" s="7">
        <v>25</v>
      </c>
      <c r="AY51" s="7">
        <v>50</v>
      </c>
      <c r="AZ51" s="7">
        <v>32</v>
      </c>
      <c r="BA51" s="7">
        <v>2</v>
      </c>
      <c r="BC51" s="7" t="s">
        <v>128</v>
      </c>
      <c r="BE51" s="7" t="s">
        <v>236</v>
      </c>
      <c r="BF51" s="7">
        <v>1</v>
      </c>
      <c r="BG51" s="7">
        <v>0</v>
      </c>
      <c r="BH51" s="7">
        <v>0</v>
      </c>
      <c r="BI51" s="7">
        <v>0</v>
      </c>
      <c r="BJ51" s="7">
        <v>0</v>
      </c>
      <c r="BK51" s="7">
        <v>0</v>
      </c>
      <c r="BL51" s="7">
        <v>0</v>
      </c>
      <c r="BM51" s="7">
        <v>1</v>
      </c>
      <c r="BN51" s="7">
        <v>1</v>
      </c>
      <c r="BO51" s="7">
        <v>0</v>
      </c>
      <c r="BP51" s="7">
        <v>0</v>
      </c>
      <c r="BQ51" s="7">
        <v>0</v>
      </c>
      <c r="BR51" s="7">
        <v>0</v>
      </c>
      <c r="BS51" s="7">
        <v>0</v>
      </c>
      <c r="BT51" s="7">
        <v>1</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7" t="s">
        <v>225</v>
      </c>
      <c r="CL51" s="7">
        <v>7</v>
      </c>
      <c r="CM51" s="7">
        <v>25</v>
      </c>
      <c r="CN51" s="7">
        <v>1.665</v>
      </c>
      <c r="CO51" s="7">
        <v>0</v>
      </c>
      <c r="CP51" s="7" t="s">
        <v>226</v>
      </c>
      <c r="CQ51" s="7" t="s">
        <v>121</v>
      </c>
      <c r="CR51" s="7">
        <v>1</v>
      </c>
      <c r="CS51" s="7" t="s">
        <v>132</v>
      </c>
      <c r="CT51" s="7" t="s">
        <v>133</v>
      </c>
      <c r="CU51" s="7" t="s">
        <v>133</v>
      </c>
      <c r="CV51" s="7" t="s">
        <v>135</v>
      </c>
      <c r="CW51" s="7" t="s">
        <v>137</v>
      </c>
      <c r="CX51" s="7">
        <v>1</v>
      </c>
      <c r="CY51" s="7" t="s">
        <v>134</v>
      </c>
      <c r="CZ51" s="7" t="s">
        <v>137</v>
      </c>
      <c r="DA51" s="7" t="s">
        <v>137</v>
      </c>
      <c r="DC51" s="7">
        <v>1</v>
      </c>
      <c r="DD51" s="7">
        <v>0</v>
      </c>
      <c r="DE51" s="7">
        <v>8</v>
      </c>
      <c r="DF51" s="7">
        <v>0</v>
      </c>
      <c r="DG51" s="7">
        <v>1</v>
      </c>
      <c r="DH51" s="7">
        <v>0</v>
      </c>
      <c r="DI51" s="7">
        <v>0</v>
      </c>
      <c r="DK51" s="7">
        <v>5</v>
      </c>
      <c r="DL51" s="7">
        <v>1</v>
      </c>
      <c r="DM51" s="7">
        <v>1</v>
      </c>
      <c r="DN51" s="7">
        <f t="shared" si="46"/>
        <v>11.04</v>
      </c>
      <c r="DO51" s="7">
        <f t="shared" si="47"/>
        <v>8.9700000000000006</v>
      </c>
      <c r="DQ51" s="7">
        <f t="shared" si="14"/>
        <v>6.74</v>
      </c>
      <c r="DR51" s="7">
        <f t="shared" si="15"/>
        <v>6.78</v>
      </c>
      <c r="DS51" s="7">
        <f t="shared" si="16"/>
        <v>11.04</v>
      </c>
      <c r="DT51" s="7">
        <f t="shared" si="17"/>
        <v>8.9700000000000006</v>
      </c>
      <c r="DU51" s="7">
        <v>18.809999999999999</v>
      </c>
      <c r="DV51" s="7">
        <v>6.74</v>
      </c>
      <c r="DW51" s="7" t="s">
        <v>751</v>
      </c>
      <c r="DX51" s="7">
        <v>15.28</v>
      </c>
      <c r="DY51" s="7">
        <v>6.06</v>
      </c>
      <c r="DZ51" s="7">
        <v>0</v>
      </c>
      <c r="EA51" s="7" t="s">
        <v>673</v>
      </c>
      <c r="EB51" s="7">
        <f t="shared" si="42"/>
        <v>6.74</v>
      </c>
      <c r="EC51" s="7">
        <f t="shared" si="43"/>
        <v>6.78</v>
      </c>
      <c r="ED51" s="7">
        <f t="shared" si="44"/>
        <v>3.03</v>
      </c>
      <c r="EE51" s="7">
        <f t="shared" si="45"/>
        <v>2.57</v>
      </c>
      <c r="EF51" s="7" t="s">
        <v>712</v>
      </c>
    </row>
    <row r="52" spans="1:136" s="7" customFormat="1" x14ac:dyDescent="0.35">
      <c r="A52" s="6" t="s">
        <v>214</v>
      </c>
      <c r="B52" s="7" t="s">
        <v>194</v>
      </c>
      <c r="C52" s="7" t="s">
        <v>215</v>
      </c>
      <c r="D52" s="7" t="s">
        <v>216</v>
      </c>
      <c r="E52" s="7" t="s">
        <v>217</v>
      </c>
      <c r="F52" s="7">
        <v>2013</v>
      </c>
      <c r="G52" s="7" t="s">
        <v>218</v>
      </c>
      <c r="H52" s="7" t="s">
        <v>118</v>
      </c>
      <c r="I52" s="7" t="s">
        <v>219</v>
      </c>
      <c r="J52" s="7">
        <v>1</v>
      </c>
      <c r="K52" s="7" t="s">
        <v>235</v>
      </c>
      <c r="L52" s="7" t="s">
        <v>235</v>
      </c>
      <c r="M52" s="7">
        <v>1</v>
      </c>
      <c r="N52" s="7" t="s">
        <v>227</v>
      </c>
      <c r="O52" s="7" t="s">
        <v>228</v>
      </c>
      <c r="P52" s="7" t="s">
        <v>124</v>
      </c>
      <c r="Q52" s="7" t="s">
        <v>223</v>
      </c>
      <c r="R52" s="7">
        <v>0</v>
      </c>
      <c r="S52" s="7">
        <v>50</v>
      </c>
      <c r="T52" s="7">
        <v>1</v>
      </c>
      <c r="U52" s="7" t="s">
        <v>126</v>
      </c>
      <c r="V52" s="7">
        <v>28.7</v>
      </c>
      <c r="W52" s="7">
        <v>26.1</v>
      </c>
      <c r="X52" s="7">
        <v>8.77</v>
      </c>
      <c r="Y52" s="7">
        <v>10.53</v>
      </c>
      <c r="Z52" s="7">
        <v>16.97</v>
      </c>
      <c r="AA52" s="7">
        <v>16.420000000000002</v>
      </c>
      <c r="AB52" s="7">
        <v>6.63</v>
      </c>
      <c r="AC52" s="7">
        <v>6.5</v>
      </c>
      <c r="AD52" s="7" t="s">
        <v>207</v>
      </c>
      <c r="AG52" s="7">
        <v>0</v>
      </c>
      <c r="AH52" s="7">
        <v>0</v>
      </c>
      <c r="AI52" s="7">
        <v>1</v>
      </c>
      <c r="AJ52" s="7">
        <v>1</v>
      </c>
      <c r="AL52" s="7">
        <v>0</v>
      </c>
      <c r="AM52" s="7">
        <v>0.26410231182992</v>
      </c>
      <c r="AN52" s="7">
        <v>0.28407305453199722</v>
      </c>
      <c r="AO52" s="7">
        <v>8.0697500311139064E-2</v>
      </c>
      <c r="AP52" s="7">
        <v>9.6900412795818376</v>
      </c>
      <c r="AQ52" s="7">
        <v>6.5653217742925598</v>
      </c>
      <c r="AR52" s="7">
        <v>9.6900412795818376</v>
      </c>
      <c r="AT52" s="7">
        <v>41</v>
      </c>
      <c r="AW52" s="7">
        <v>25</v>
      </c>
      <c r="AX52" s="7">
        <v>25</v>
      </c>
      <c r="AY52" s="7">
        <v>50</v>
      </c>
      <c r="AZ52" s="7">
        <v>32</v>
      </c>
      <c r="BA52" s="7">
        <v>2</v>
      </c>
      <c r="BC52" s="7" t="s">
        <v>128</v>
      </c>
      <c r="BE52" s="7" t="s">
        <v>236</v>
      </c>
      <c r="BF52" s="7">
        <v>1</v>
      </c>
      <c r="BG52" s="7">
        <v>0</v>
      </c>
      <c r="BH52" s="7">
        <v>0</v>
      </c>
      <c r="BI52" s="7">
        <v>0</v>
      </c>
      <c r="BJ52" s="7">
        <v>0</v>
      </c>
      <c r="BK52" s="7">
        <v>0</v>
      </c>
      <c r="BL52" s="7">
        <v>0</v>
      </c>
      <c r="BM52" s="7">
        <v>1</v>
      </c>
      <c r="BN52" s="7">
        <v>1</v>
      </c>
      <c r="BO52" s="7">
        <v>0</v>
      </c>
      <c r="BP52" s="7">
        <v>0</v>
      </c>
      <c r="BQ52" s="7">
        <v>0</v>
      </c>
      <c r="BR52" s="7">
        <v>0</v>
      </c>
      <c r="BS52" s="7">
        <v>0</v>
      </c>
      <c r="BT52" s="7">
        <v>1</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7" t="s">
        <v>225</v>
      </c>
      <c r="CL52" s="7">
        <v>7</v>
      </c>
      <c r="CM52" s="7">
        <v>25</v>
      </c>
      <c r="CN52" s="7">
        <v>1.665</v>
      </c>
      <c r="CO52" s="7">
        <v>0</v>
      </c>
      <c r="CP52" s="7" t="s">
        <v>226</v>
      </c>
      <c r="CQ52" s="7" t="s">
        <v>121</v>
      </c>
      <c r="CR52" s="7">
        <v>1</v>
      </c>
      <c r="CS52" s="7" t="s">
        <v>132</v>
      </c>
      <c r="CT52" s="7" t="s">
        <v>133</v>
      </c>
      <c r="CU52" s="7" t="s">
        <v>133</v>
      </c>
      <c r="CV52" s="7" t="s">
        <v>135</v>
      </c>
      <c r="CW52" s="7" t="s">
        <v>137</v>
      </c>
      <c r="CX52" s="7">
        <v>1</v>
      </c>
      <c r="CY52" s="7" t="s">
        <v>134</v>
      </c>
      <c r="CZ52" s="7" t="s">
        <v>137</v>
      </c>
      <c r="DA52" s="7" t="s">
        <v>137</v>
      </c>
      <c r="DC52" s="7">
        <v>1</v>
      </c>
      <c r="DD52" s="7">
        <v>1</v>
      </c>
      <c r="DE52" s="7">
        <v>8</v>
      </c>
      <c r="DF52" s="7">
        <v>0</v>
      </c>
      <c r="DG52" s="7">
        <v>1</v>
      </c>
      <c r="DH52" s="7">
        <v>0</v>
      </c>
      <c r="DI52" s="7">
        <v>0</v>
      </c>
      <c r="DK52" s="7">
        <v>2</v>
      </c>
      <c r="DL52" s="7">
        <v>1</v>
      </c>
      <c r="DM52" s="7">
        <v>1</v>
      </c>
      <c r="DN52" s="7">
        <v>28.7</v>
      </c>
      <c r="DO52" s="7">
        <v>26.1</v>
      </c>
      <c r="DQ52" s="7">
        <f t="shared" si="14"/>
        <v>16.97</v>
      </c>
      <c r="DR52" s="7">
        <f t="shared" si="15"/>
        <v>16.420000000000002</v>
      </c>
      <c r="DS52" s="7">
        <f t="shared" si="16"/>
        <v>28.7</v>
      </c>
      <c r="DT52" s="7">
        <f t="shared" si="17"/>
        <v>26.1</v>
      </c>
      <c r="DU52" s="7">
        <v>52.28</v>
      </c>
      <c r="DV52" s="7">
        <v>11.38</v>
      </c>
      <c r="DW52" s="7" t="s">
        <v>751</v>
      </c>
      <c r="DX52" s="7">
        <v>43.37</v>
      </c>
      <c r="DY52" s="7">
        <v>10.63</v>
      </c>
      <c r="DZ52" s="7">
        <v>0</v>
      </c>
      <c r="EA52" s="7" t="s">
        <v>673</v>
      </c>
      <c r="EB52" s="7">
        <v>16.97</v>
      </c>
      <c r="EC52" s="7">
        <v>16.420000000000002</v>
      </c>
      <c r="ED52" s="7">
        <v>6.63</v>
      </c>
      <c r="EE52" s="7">
        <v>6.5</v>
      </c>
      <c r="EF52" s="7" t="s">
        <v>712</v>
      </c>
    </row>
    <row r="53" spans="1:136" s="7" customFormat="1" x14ac:dyDescent="0.35">
      <c r="A53" s="6" t="s">
        <v>214</v>
      </c>
      <c r="B53" s="7" t="s">
        <v>194</v>
      </c>
      <c r="C53" s="7" t="s">
        <v>215</v>
      </c>
      <c r="D53" s="7" t="s">
        <v>216</v>
      </c>
      <c r="E53" s="7" t="s">
        <v>217</v>
      </c>
      <c r="F53" s="7">
        <v>2013</v>
      </c>
      <c r="G53" s="7" t="s">
        <v>218</v>
      </c>
      <c r="H53" s="7" t="s">
        <v>118</v>
      </c>
      <c r="I53" s="7" t="s">
        <v>219</v>
      </c>
      <c r="J53" s="7">
        <v>1</v>
      </c>
      <c r="K53" s="7" t="s">
        <v>235</v>
      </c>
      <c r="L53" s="7" t="s">
        <v>235</v>
      </c>
      <c r="M53" s="7">
        <v>1</v>
      </c>
      <c r="N53" s="7" t="s">
        <v>221</v>
      </c>
      <c r="O53" s="7" t="s">
        <v>222</v>
      </c>
      <c r="P53" s="7" t="s">
        <v>124</v>
      </c>
      <c r="Q53" s="7" t="s">
        <v>223</v>
      </c>
      <c r="R53" s="7">
        <v>0</v>
      </c>
      <c r="S53" s="7">
        <v>50</v>
      </c>
      <c r="T53" s="7">
        <v>1</v>
      </c>
      <c r="U53" s="7" t="s">
        <v>126</v>
      </c>
      <c r="V53" s="7">
        <v>7.65</v>
      </c>
      <c r="W53" s="7">
        <v>6.96</v>
      </c>
      <c r="X53" s="7">
        <v>2.62</v>
      </c>
      <c r="Y53" s="7">
        <v>2.46</v>
      </c>
      <c r="Z53" s="7">
        <v>5.43</v>
      </c>
      <c r="AA53" s="7">
        <v>4.9000000000000004</v>
      </c>
      <c r="AB53" s="7">
        <v>2.5</v>
      </c>
      <c r="AC53" s="7">
        <v>2.1800000000000002</v>
      </c>
      <c r="AD53" s="7" t="s">
        <v>207</v>
      </c>
      <c r="AG53" s="7">
        <v>0</v>
      </c>
      <c r="AH53" s="7">
        <v>0</v>
      </c>
      <c r="AI53" s="7">
        <v>1</v>
      </c>
      <c r="AJ53" s="7">
        <v>1</v>
      </c>
      <c r="AL53" s="7">
        <v>0</v>
      </c>
      <c r="AM53" s="7">
        <v>0.26725420823218882</v>
      </c>
      <c r="AN53" s="7">
        <v>0.28410253099572719</v>
      </c>
      <c r="AO53" s="7">
        <v>8.0714248118178122E-2</v>
      </c>
      <c r="AP53" s="7">
        <v>2.541259530232991</v>
      </c>
      <c r="AQ53" s="7">
        <v>2.3454637068179078</v>
      </c>
      <c r="AR53" s="7">
        <v>2.541259530232991</v>
      </c>
      <c r="AT53" s="7">
        <v>41</v>
      </c>
      <c r="AW53" s="7">
        <v>25</v>
      </c>
      <c r="AX53" s="7">
        <v>25</v>
      </c>
      <c r="AY53" s="7">
        <v>50</v>
      </c>
      <c r="AZ53" s="7">
        <v>32</v>
      </c>
      <c r="BA53" s="7">
        <v>2</v>
      </c>
      <c r="BC53" s="7" t="s">
        <v>128</v>
      </c>
      <c r="BE53" s="7" t="s">
        <v>236</v>
      </c>
      <c r="BF53" s="7">
        <v>1</v>
      </c>
      <c r="BG53" s="7">
        <v>0</v>
      </c>
      <c r="BH53" s="7">
        <v>0</v>
      </c>
      <c r="BI53" s="7">
        <v>0</v>
      </c>
      <c r="BJ53" s="7">
        <v>0</v>
      </c>
      <c r="BK53" s="7">
        <v>0</v>
      </c>
      <c r="BL53" s="7">
        <v>0</v>
      </c>
      <c r="BM53" s="7">
        <v>1</v>
      </c>
      <c r="BN53" s="7">
        <v>1</v>
      </c>
      <c r="BO53" s="7">
        <v>0</v>
      </c>
      <c r="BP53" s="7">
        <v>0</v>
      </c>
      <c r="BQ53" s="7">
        <v>0</v>
      </c>
      <c r="BR53" s="7">
        <v>0</v>
      </c>
      <c r="BS53" s="7">
        <v>0</v>
      </c>
      <c r="BT53" s="7">
        <v>1</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7" t="s">
        <v>225</v>
      </c>
      <c r="CL53" s="7">
        <v>7</v>
      </c>
      <c r="CM53" s="7">
        <v>25</v>
      </c>
      <c r="CN53" s="7">
        <v>1.665</v>
      </c>
      <c r="CO53" s="7">
        <v>0</v>
      </c>
      <c r="CP53" s="7" t="s">
        <v>226</v>
      </c>
      <c r="CQ53" s="7" t="s">
        <v>121</v>
      </c>
      <c r="CR53" s="7">
        <v>1</v>
      </c>
      <c r="CS53" s="7" t="s">
        <v>132</v>
      </c>
      <c r="CT53" s="7" t="s">
        <v>133</v>
      </c>
      <c r="CU53" s="7" t="s">
        <v>133</v>
      </c>
      <c r="CV53" s="7" t="s">
        <v>135</v>
      </c>
      <c r="CW53" s="7" t="s">
        <v>137</v>
      </c>
      <c r="CX53" s="7">
        <v>1</v>
      </c>
      <c r="CY53" s="7" t="s">
        <v>134</v>
      </c>
      <c r="CZ53" s="7" t="s">
        <v>137</v>
      </c>
      <c r="DA53" s="7" t="s">
        <v>137</v>
      </c>
      <c r="DC53" s="7">
        <v>1</v>
      </c>
      <c r="DD53" s="7">
        <v>1</v>
      </c>
      <c r="DE53" s="7">
        <v>8</v>
      </c>
      <c r="DF53" s="7">
        <v>0</v>
      </c>
      <c r="DG53" s="7">
        <v>1</v>
      </c>
      <c r="DH53" s="7">
        <v>0</v>
      </c>
      <c r="DI53" s="7">
        <v>0</v>
      </c>
      <c r="DK53" s="7">
        <v>1</v>
      </c>
      <c r="DL53" s="7">
        <v>1</v>
      </c>
      <c r="DM53" s="7">
        <v>1</v>
      </c>
      <c r="DN53" s="7">
        <v>7.65</v>
      </c>
      <c r="DO53" s="7">
        <v>6.96</v>
      </c>
      <c r="DQ53" s="7">
        <f t="shared" si="14"/>
        <v>5.43</v>
      </c>
      <c r="DR53" s="7">
        <f t="shared" si="15"/>
        <v>4.9000000000000004</v>
      </c>
      <c r="DS53" s="7">
        <f t="shared" si="16"/>
        <v>7.65</v>
      </c>
      <c r="DT53" s="7">
        <f t="shared" si="17"/>
        <v>6.96</v>
      </c>
      <c r="DU53" s="7">
        <v>9.93</v>
      </c>
      <c r="DV53" s="7">
        <v>1.75</v>
      </c>
      <c r="DW53" s="7" t="s">
        <v>751</v>
      </c>
      <c r="DX53" s="7">
        <v>8.43</v>
      </c>
      <c r="DY53" s="7">
        <v>2.44</v>
      </c>
      <c r="DZ53" s="7">
        <v>0</v>
      </c>
      <c r="EA53" s="7" t="s">
        <v>673</v>
      </c>
      <c r="EB53" s="7">
        <v>5.43</v>
      </c>
      <c r="EC53" s="7">
        <v>4.9000000000000004</v>
      </c>
      <c r="ED53" s="7">
        <v>2.5</v>
      </c>
      <c r="EE53" s="7">
        <v>2.1800000000000002</v>
      </c>
      <c r="EF53" s="7" t="s">
        <v>712</v>
      </c>
    </row>
    <row r="54" spans="1:136" s="7" customFormat="1" x14ac:dyDescent="0.35">
      <c r="A54" s="6" t="s">
        <v>214</v>
      </c>
      <c r="B54" s="7" t="s">
        <v>194</v>
      </c>
      <c r="C54" s="7" t="s">
        <v>215</v>
      </c>
      <c r="D54" s="7" t="s">
        <v>216</v>
      </c>
      <c r="E54" s="7" t="s">
        <v>217</v>
      </c>
      <c r="F54" s="7">
        <v>2013</v>
      </c>
      <c r="G54" s="7" t="s">
        <v>218</v>
      </c>
      <c r="H54" s="7" t="s">
        <v>118</v>
      </c>
      <c r="I54" s="7" t="s">
        <v>219</v>
      </c>
      <c r="J54" s="7">
        <v>1</v>
      </c>
      <c r="K54" s="7" t="s">
        <v>235</v>
      </c>
      <c r="L54" s="7" t="s">
        <v>235</v>
      </c>
      <c r="M54" s="7">
        <v>1</v>
      </c>
      <c r="N54" s="7" t="s">
        <v>229</v>
      </c>
      <c r="O54" s="7" t="s">
        <v>230</v>
      </c>
      <c r="P54" s="7" t="s">
        <v>124</v>
      </c>
      <c r="Q54" s="7" t="s">
        <v>223</v>
      </c>
      <c r="R54" s="7">
        <v>0</v>
      </c>
      <c r="S54" s="7">
        <v>50</v>
      </c>
      <c r="T54" s="7">
        <v>1</v>
      </c>
      <c r="U54" s="7" t="s">
        <v>126</v>
      </c>
      <c r="V54" s="7">
        <v>18.64</v>
      </c>
      <c r="W54" s="7">
        <v>15.7</v>
      </c>
      <c r="X54" s="7">
        <v>5.79</v>
      </c>
      <c r="Y54" s="7">
        <v>6.44</v>
      </c>
      <c r="Z54" s="7">
        <v>10.45</v>
      </c>
      <c r="AA54" s="7">
        <v>9.57</v>
      </c>
      <c r="AB54" s="7">
        <v>3.65</v>
      </c>
      <c r="AC54" s="7">
        <v>3.23</v>
      </c>
      <c r="AD54" s="7" t="s">
        <v>207</v>
      </c>
      <c r="AG54" s="7">
        <v>0</v>
      </c>
      <c r="AH54" s="7">
        <v>0</v>
      </c>
      <c r="AI54" s="7">
        <v>1</v>
      </c>
      <c r="AJ54" s="7">
        <v>1</v>
      </c>
      <c r="AL54" s="7">
        <v>0</v>
      </c>
      <c r="AM54" s="7">
        <v>0.47256639812640477</v>
      </c>
      <c r="AN54" s="7">
        <v>0.28676329961552199</v>
      </c>
      <c r="AO54" s="7">
        <v>8.2233190006381643E-2</v>
      </c>
      <c r="AP54" s="7">
        <v>6.1236304591312498</v>
      </c>
      <c r="AQ54" s="7">
        <v>3.4464039229318439</v>
      </c>
      <c r="AR54" s="7">
        <v>6.1236304591312498</v>
      </c>
      <c r="AT54" s="7">
        <v>41</v>
      </c>
      <c r="AW54" s="7">
        <v>25</v>
      </c>
      <c r="AX54" s="7">
        <v>25</v>
      </c>
      <c r="AY54" s="7">
        <v>50</v>
      </c>
      <c r="AZ54" s="7">
        <v>32</v>
      </c>
      <c r="BA54" s="7">
        <v>2</v>
      </c>
      <c r="BC54" s="7" t="s">
        <v>128</v>
      </c>
      <c r="BE54" s="7" t="s">
        <v>236</v>
      </c>
      <c r="BF54" s="7">
        <v>1</v>
      </c>
      <c r="BG54" s="7">
        <v>0</v>
      </c>
      <c r="BH54" s="7">
        <v>0</v>
      </c>
      <c r="BI54" s="7">
        <v>0</v>
      </c>
      <c r="BJ54" s="7">
        <v>0</v>
      </c>
      <c r="BK54" s="7">
        <v>0</v>
      </c>
      <c r="BL54" s="7">
        <v>0</v>
      </c>
      <c r="BM54" s="7">
        <v>1</v>
      </c>
      <c r="BN54" s="7">
        <v>1</v>
      </c>
      <c r="BO54" s="7">
        <v>0</v>
      </c>
      <c r="BP54" s="7">
        <v>0</v>
      </c>
      <c r="BQ54" s="7">
        <v>0</v>
      </c>
      <c r="BR54" s="7">
        <v>0</v>
      </c>
      <c r="BS54" s="7">
        <v>0</v>
      </c>
      <c r="BT54" s="7">
        <v>1</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7" t="s">
        <v>225</v>
      </c>
      <c r="CL54" s="7">
        <v>7</v>
      </c>
      <c r="CM54" s="7">
        <v>25</v>
      </c>
      <c r="CN54" s="7">
        <v>1.665</v>
      </c>
      <c r="CO54" s="7">
        <v>0</v>
      </c>
      <c r="CP54" s="7" t="s">
        <v>226</v>
      </c>
      <c r="CQ54" s="7" t="s">
        <v>121</v>
      </c>
      <c r="CR54" s="7">
        <v>1</v>
      </c>
      <c r="CS54" s="7" t="s">
        <v>132</v>
      </c>
      <c r="CT54" s="7" t="s">
        <v>133</v>
      </c>
      <c r="CU54" s="7" t="s">
        <v>133</v>
      </c>
      <c r="CV54" s="7" t="s">
        <v>135</v>
      </c>
      <c r="CW54" s="7" t="s">
        <v>137</v>
      </c>
      <c r="CX54" s="7">
        <v>1</v>
      </c>
      <c r="CY54" s="7" t="s">
        <v>134</v>
      </c>
      <c r="CZ54" s="7" t="s">
        <v>137</v>
      </c>
      <c r="DA54" s="7" t="s">
        <v>137</v>
      </c>
      <c r="DC54" s="7">
        <v>1</v>
      </c>
      <c r="DD54" s="7">
        <v>1</v>
      </c>
      <c r="DE54" s="7">
        <v>8</v>
      </c>
      <c r="DF54" s="7">
        <v>0</v>
      </c>
      <c r="DG54" s="7">
        <v>1</v>
      </c>
      <c r="DH54" s="7">
        <v>0</v>
      </c>
      <c r="DI54" s="7">
        <v>0</v>
      </c>
      <c r="DK54" s="7">
        <v>4</v>
      </c>
      <c r="DL54" s="7">
        <v>1</v>
      </c>
      <c r="DM54" s="7">
        <v>1</v>
      </c>
      <c r="DN54" s="7">
        <v>18.64</v>
      </c>
      <c r="DO54" s="7">
        <v>15.7</v>
      </c>
      <c r="DQ54" s="7">
        <f t="shared" si="14"/>
        <v>10.45</v>
      </c>
      <c r="DR54" s="7">
        <f t="shared" si="15"/>
        <v>9.57</v>
      </c>
      <c r="DS54" s="7">
        <f t="shared" si="16"/>
        <v>18.64</v>
      </c>
      <c r="DT54" s="7">
        <f t="shared" si="17"/>
        <v>15.7</v>
      </c>
      <c r="DU54" s="7">
        <v>30.83</v>
      </c>
      <c r="DV54" s="7">
        <v>5.94</v>
      </c>
      <c r="DW54" s="7" t="s">
        <v>751</v>
      </c>
      <c r="DX54" s="7">
        <v>25.19</v>
      </c>
      <c r="DY54" s="7">
        <v>7.68</v>
      </c>
      <c r="DZ54" s="7">
        <v>0</v>
      </c>
      <c r="EA54" s="7" t="s">
        <v>673</v>
      </c>
      <c r="EB54" s="7">
        <v>10.45</v>
      </c>
      <c r="EC54" s="7">
        <v>9.57</v>
      </c>
      <c r="ED54" s="7">
        <v>3.65</v>
      </c>
      <c r="EE54" s="7">
        <v>3.23</v>
      </c>
      <c r="EF54" s="7" t="s">
        <v>712</v>
      </c>
    </row>
    <row r="55" spans="1:136" s="7" customFormat="1" x14ac:dyDescent="0.35">
      <c r="A55" s="6" t="s">
        <v>214</v>
      </c>
      <c r="B55" s="7" t="s">
        <v>194</v>
      </c>
      <c r="C55" s="7" t="s">
        <v>215</v>
      </c>
      <c r="D55" s="7" t="s">
        <v>216</v>
      </c>
      <c r="E55" s="7" t="s">
        <v>217</v>
      </c>
      <c r="F55" s="7">
        <v>2013</v>
      </c>
      <c r="G55" s="7" t="s">
        <v>218</v>
      </c>
      <c r="H55" s="7" t="s">
        <v>118</v>
      </c>
      <c r="I55" s="7" t="s">
        <v>219</v>
      </c>
      <c r="J55" s="7">
        <v>1</v>
      </c>
      <c r="K55" s="7" t="s">
        <v>235</v>
      </c>
      <c r="L55" s="7" t="s">
        <v>235</v>
      </c>
      <c r="M55" s="7">
        <v>1</v>
      </c>
      <c r="N55" s="7" t="s">
        <v>231</v>
      </c>
      <c r="O55" s="7" t="s">
        <v>232</v>
      </c>
      <c r="P55" s="7" t="s">
        <v>124</v>
      </c>
      <c r="Q55" s="7" t="s">
        <v>223</v>
      </c>
      <c r="R55" s="7">
        <v>0</v>
      </c>
      <c r="S55" s="7">
        <v>50</v>
      </c>
      <c r="T55" s="7">
        <v>1</v>
      </c>
      <c r="U55" s="7" t="s">
        <v>126</v>
      </c>
      <c r="V55" s="7">
        <v>12.78</v>
      </c>
      <c r="W55" s="7">
        <v>10.68</v>
      </c>
      <c r="X55" s="7">
        <v>4.21</v>
      </c>
      <c r="Y55" s="7">
        <v>4.1900000000000004</v>
      </c>
      <c r="Z55" s="7">
        <v>6.74</v>
      </c>
      <c r="AA55" s="7">
        <v>6.78</v>
      </c>
      <c r="AB55" s="7">
        <v>3.03</v>
      </c>
      <c r="AC55" s="7">
        <v>2.57</v>
      </c>
      <c r="AD55" s="7" t="s">
        <v>207</v>
      </c>
      <c r="AG55" s="7">
        <v>0</v>
      </c>
      <c r="AH55" s="7">
        <v>0</v>
      </c>
      <c r="AI55" s="7">
        <v>1</v>
      </c>
      <c r="AJ55" s="7">
        <v>1</v>
      </c>
      <c r="AL55" s="7">
        <v>0</v>
      </c>
      <c r="AM55" s="7">
        <v>0.49214520189122252</v>
      </c>
      <c r="AN55" s="7">
        <v>0.28709243981241572</v>
      </c>
      <c r="AO55" s="7">
        <v>8.2422068997445544E-2</v>
      </c>
      <c r="AP55" s="7">
        <v>4.2000119047450344</v>
      </c>
      <c r="AQ55" s="7">
        <v>2.8094305472817789</v>
      </c>
      <c r="AR55" s="7">
        <v>4.2000119047450344</v>
      </c>
      <c r="AT55" s="7">
        <v>41</v>
      </c>
      <c r="AW55" s="7">
        <v>25</v>
      </c>
      <c r="AX55" s="7">
        <v>25</v>
      </c>
      <c r="AY55" s="7">
        <v>50</v>
      </c>
      <c r="AZ55" s="7">
        <v>32</v>
      </c>
      <c r="BA55" s="7">
        <v>2</v>
      </c>
      <c r="BC55" s="7" t="s">
        <v>128</v>
      </c>
      <c r="BE55" s="7" t="s">
        <v>236</v>
      </c>
      <c r="BF55" s="7">
        <v>1</v>
      </c>
      <c r="BG55" s="7">
        <v>0</v>
      </c>
      <c r="BH55" s="7">
        <v>0</v>
      </c>
      <c r="BI55" s="7">
        <v>0</v>
      </c>
      <c r="BJ55" s="7">
        <v>0</v>
      </c>
      <c r="BK55" s="7">
        <v>0</v>
      </c>
      <c r="BL55" s="7">
        <v>0</v>
      </c>
      <c r="BM55" s="7">
        <v>1</v>
      </c>
      <c r="BN55" s="7">
        <v>1</v>
      </c>
      <c r="BO55" s="7">
        <v>0</v>
      </c>
      <c r="BP55" s="7">
        <v>0</v>
      </c>
      <c r="BQ55" s="7">
        <v>0</v>
      </c>
      <c r="BR55" s="7">
        <v>0</v>
      </c>
      <c r="BS55" s="7">
        <v>0</v>
      </c>
      <c r="BT55" s="7">
        <v>1</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7" t="s">
        <v>225</v>
      </c>
      <c r="CL55" s="7">
        <v>7</v>
      </c>
      <c r="CM55" s="7">
        <v>25</v>
      </c>
      <c r="CN55" s="7">
        <v>1.665</v>
      </c>
      <c r="CO55" s="7">
        <v>0</v>
      </c>
      <c r="CP55" s="7" t="s">
        <v>226</v>
      </c>
      <c r="CQ55" s="7" t="s">
        <v>121</v>
      </c>
      <c r="CR55" s="7">
        <v>1</v>
      </c>
      <c r="CS55" s="7" t="s">
        <v>132</v>
      </c>
      <c r="CT55" s="7" t="s">
        <v>133</v>
      </c>
      <c r="CU55" s="7" t="s">
        <v>133</v>
      </c>
      <c r="CV55" s="7" t="s">
        <v>135</v>
      </c>
      <c r="CW55" s="7" t="s">
        <v>137</v>
      </c>
      <c r="CX55" s="7">
        <v>1</v>
      </c>
      <c r="CY55" s="7" t="s">
        <v>134</v>
      </c>
      <c r="CZ55" s="7" t="s">
        <v>137</v>
      </c>
      <c r="DA55" s="7" t="s">
        <v>137</v>
      </c>
      <c r="DC55" s="7">
        <v>1</v>
      </c>
      <c r="DD55" s="7">
        <v>1</v>
      </c>
      <c r="DE55" s="7">
        <v>8</v>
      </c>
      <c r="DF55" s="7">
        <v>0</v>
      </c>
      <c r="DG55" s="7">
        <v>1</v>
      </c>
      <c r="DH55" s="7">
        <v>0</v>
      </c>
      <c r="DI55" s="7">
        <v>0</v>
      </c>
      <c r="DK55" s="7">
        <v>5</v>
      </c>
      <c r="DL55" s="7">
        <v>1</v>
      </c>
      <c r="DM55" s="7">
        <v>1</v>
      </c>
      <c r="DN55" s="7">
        <v>12.78</v>
      </c>
      <c r="DO55" s="7">
        <v>10.68</v>
      </c>
      <c r="DQ55" s="7">
        <f t="shared" si="14"/>
        <v>6.74</v>
      </c>
      <c r="DR55" s="7">
        <f t="shared" si="15"/>
        <v>6.78</v>
      </c>
      <c r="DS55" s="7">
        <f t="shared" si="16"/>
        <v>12.78</v>
      </c>
      <c r="DT55" s="7">
        <f t="shared" si="17"/>
        <v>10.68</v>
      </c>
      <c r="DU55" s="7">
        <v>21.41</v>
      </c>
      <c r="DV55" s="7">
        <v>6.41</v>
      </c>
      <c r="DW55" s="7" t="s">
        <v>751</v>
      </c>
      <c r="DX55" s="7">
        <v>15.28</v>
      </c>
      <c r="DY55" s="7">
        <v>6.06</v>
      </c>
      <c r="DZ55" s="7">
        <v>0</v>
      </c>
      <c r="EA55" s="7" t="s">
        <v>673</v>
      </c>
      <c r="EB55" s="7">
        <v>6.74</v>
      </c>
      <c r="EC55" s="7">
        <v>6.78</v>
      </c>
      <c r="ED55" s="7">
        <v>3.03</v>
      </c>
      <c r="EE55" s="7">
        <v>2.57</v>
      </c>
      <c r="EF55" s="7" t="s">
        <v>712</v>
      </c>
    </row>
    <row r="56" spans="1:136" s="7" customFormat="1" x14ac:dyDescent="0.35">
      <c r="A56" s="6" t="s">
        <v>214</v>
      </c>
      <c r="B56" s="7" t="s">
        <v>194</v>
      </c>
      <c r="C56" s="7" t="s">
        <v>215</v>
      </c>
      <c r="D56" s="7" t="s">
        <v>216</v>
      </c>
      <c r="E56" s="7" t="s">
        <v>217</v>
      </c>
      <c r="F56" s="7">
        <v>2013</v>
      </c>
      <c r="G56" s="7" t="s">
        <v>218</v>
      </c>
      <c r="H56" s="7" t="s">
        <v>118</v>
      </c>
      <c r="I56" s="7" t="s">
        <v>219</v>
      </c>
      <c r="J56" s="7">
        <v>1</v>
      </c>
      <c r="K56" s="7" t="s">
        <v>235</v>
      </c>
      <c r="L56" s="7" t="s">
        <v>235</v>
      </c>
      <c r="M56" s="7">
        <v>8</v>
      </c>
      <c r="N56" s="7" t="s">
        <v>227</v>
      </c>
      <c r="O56" s="7" t="s">
        <v>228</v>
      </c>
      <c r="P56" s="7" t="s">
        <v>124</v>
      </c>
      <c r="Q56" s="7" t="s">
        <v>223</v>
      </c>
      <c r="R56" s="7">
        <v>0</v>
      </c>
      <c r="S56" s="7">
        <v>50</v>
      </c>
      <c r="T56" s="7">
        <v>1</v>
      </c>
      <c r="U56" s="7" t="s">
        <v>126</v>
      </c>
      <c r="V56" s="7">
        <v>34.24</v>
      </c>
      <c r="W56" s="7">
        <v>28.92</v>
      </c>
      <c r="X56" s="7">
        <v>11.4</v>
      </c>
      <c r="Y56" s="7">
        <v>12.24</v>
      </c>
      <c r="Z56" s="7">
        <v>16.97</v>
      </c>
      <c r="AA56" s="7">
        <v>16.420000000000002</v>
      </c>
      <c r="AB56" s="7">
        <v>6.63</v>
      </c>
      <c r="AC56" s="7">
        <v>6.5</v>
      </c>
      <c r="AD56" s="7" t="s">
        <v>207</v>
      </c>
      <c r="AG56" s="7">
        <v>0</v>
      </c>
      <c r="AH56" s="7">
        <v>0</v>
      </c>
      <c r="AI56" s="7">
        <v>1</v>
      </c>
      <c r="AJ56" s="7">
        <v>1</v>
      </c>
      <c r="AL56" s="7">
        <v>0</v>
      </c>
      <c r="AM56" s="7">
        <v>0.44273580115308359</v>
      </c>
      <c r="AN56" s="7">
        <v>0.28628683151033452</v>
      </c>
      <c r="AO56" s="7">
        <v>8.1960149896226631E-2</v>
      </c>
      <c r="AP56" s="7">
        <v>11.82745957507359</v>
      </c>
      <c r="AQ56" s="7">
        <v>6.5653217742925598</v>
      </c>
      <c r="AR56" s="7">
        <v>11.82745957507359</v>
      </c>
      <c r="AT56" s="7">
        <v>41</v>
      </c>
      <c r="AW56" s="7">
        <v>25</v>
      </c>
      <c r="AX56" s="7">
        <v>25</v>
      </c>
      <c r="AY56" s="7">
        <v>50</v>
      </c>
      <c r="AZ56" s="7">
        <v>32</v>
      </c>
      <c r="BA56" s="7">
        <v>2</v>
      </c>
      <c r="BC56" s="7" t="s">
        <v>128</v>
      </c>
      <c r="BE56" s="7" t="s">
        <v>236</v>
      </c>
      <c r="BF56" s="7">
        <v>1</v>
      </c>
      <c r="BG56" s="7">
        <v>0</v>
      </c>
      <c r="BH56" s="7">
        <v>0</v>
      </c>
      <c r="BI56" s="7">
        <v>0</v>
      </c>
      <c r="BJ56" s="7">
        <v>0</v>
      </c>
      <c r="BK56" s="7">
        <v>0</v>
      </c>
      <c r="BL56" s="7">
        <v>0</v>
      </c>
      <c r="BM56" s="7">
        <v>1</v>
      </c>
      <c r="BN56" s="7">
        <v>1</v>
      </c>
      <c r="BO56" s="7">
        <v>0</v>
      </c>
      <c r="BP56" s="7">
        <v>0</v>
      </c>
      <c r="BQ56" s="7">
        <v>0</v>
      </c>
      <c r="BR56" s="7">
        <v>0</v>
      </c>
      <c r="BS56" s="7">
        <v>0</v>
      </c>
      <c r="BT56" s="7">
        <v>1</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7" t="s">
        <v>225</v>
      </c>
      <c r="CL56" s="7">
        <v>7</v>
      </c>
      <c r="CM56" s="7">
        <v>25</v>
      </c>
      <c r="CN56" s="7">
        <v>1.665</v>
      </c>
      <c r="CO56" s="7">
        <v>0</v>
      </c>
      <c r="CP56" s="7" t="s">
        <v>226</v>
      </c>
      <c r="CQ56" s="7" t="s">
        <v>121</v>
      </c>
      <c r="CR56" s="7">
        <v>1</v>
      </c>
      <c r="CS56" s="7" t="s">
        <v>132</v>
      </c>
      <c r="CT56" s="7" t="s">
        <v>133</v>
      </c>
      <c r="CU56" s="7" t="s">
        <v>133</v>
      </c>
      <c r="CV56" s="7" t="s">
        <v>135</v>
      </c>
      <c r="CW56" s="7" t="s">
        <v>137</v>
      </c>
      <c r="CX56" s="7">
        <v>1</v>
      </c>
      <c r="CY56" s="7" t="s">
        <v>134</v>
      </c>
      <c r="CZ56" s="7" t="s">
        <v>137</v>
      </c>
      <c r="DA56" s="7" t="s">
        <v>137</v>
      </c>
      <c r="DC56" s="7">
        <v>1</v>
      </c>
      <c r="DD56" s="7">
        <v>8</v>
      </c>
      <c r="DE56" s="7">
        <v>8</v>
      </c>
      <c r="DF56" s="7">
        <v>0</v>
      </c>
      <c r="DG56" s="7">
        <v>1</v>
      </c>
      <c r="DH56" s="7">
        <v>0</v>
      </c>
      <c r="DI56" s="7">
        <v>0</v>
      </c>
      <c r="DK56" s="7">
        <v>2</v>
      </c>
      <c r="DL56" s="7">
        <v>1</v>
      </c>
      <c r="DM56" s="7">
        <v>1</v>
      </c>
      <c r="DN56" s="7">
        <v>34.24</v>
      </c>
      <c r="DO56" s="7">
        <v>28.92</v>
      </c>
      <c r="DQ56" s="7">
        <f t="shared" si="14"/>
        <v>16.97</v>
      </c>
      <c r="DR56" s="7">
        <f t="shared" si="15"/>
        <v>16.420000000000002</v>
      </c>
      <c r="DS56" s="7">
        <f t="shared" si="16"/>
        <v>34.24</v>
      </c>
      <c r="DT56" s="7">
        <f t="shared" si="17"/>
        <v>28.92</v>
      </c>
      <c r="DU56" s="7">
        <v>55.59</v>
      </c>
      <c r="DV56" s="7">
        <v>10.53</v>
      </c>
      <c r="DW56" s="7" t="s">
        <v>751</v>
      </c>
      <c r="DX56" s="7">
        <v>43.37</v>
      </c>
      <c r="DY56" s="7">
        <v>10.63</v>
      </c>
      <c r="DZ56" s="7">
        <v>0</v>
      </c>
      <c r="EA56" s="7" t="s">
        <v>673</v>
      </c>
      <c r="EB56" s="7">
        <v>16.97</v>
      </c>
      <c r="EC56" s="7">
        <v>16.420000000000002</v>
      </c>
      <c r="ED56" s="7">
        <v>6.63</v>
      </c>
      <c r="EE56" s="7">
        <v>6.5</v>
      </c>
      <c r="EF56" s="7" t="s">
        <v>712</v>
      </c>
    </row>
    <row r="57" spans="1:136" s="7" customFormat="1" x14ac:dyDescent="0.35">
      <c r="A57" s="6" t="s">
        <v>214</v>
      </c>
      <c r="B57" s="7" t="s">
        <v>194</v>
      </c>
      <c r="C57" s="7" t="s">
        <v>215</v>
      </c>
      <c r="D57" s="7" t="s">
        <v>216</v>
      </c>
      <c r="E57" s="7" t="s">
        <v>217</v>
      </c>
      <c r="F57" s="7">
        <v>2013</v>
      </c>
      <c r="G57" s="7" t="s">
        <v>218</v>
      </c>
      <c r="H57" s="7" t="s">
        <v>118</v>
      </c>
      <c r="I57" s="7" t="s">
        <v>219</v>
      </c>
      <c r="J57" s="7">
        <v>1</v>
      </c>
      <c r="K57" s="7" t="s">
        <v>235</v>
      </c>
      <c r="L57" s="7" t="s">
        <v>235</v>
      </c>
      <c r="M57" s="7">
        <v>8</v>
      </c>
      <c r="N57" s="7" t="s">
        <v>221</v>
      </c>
      <c r="O57" s="7" t="s">
        <v>222</v>
      </c>
      <c r="P57" s="7" t="s">
        <v>124</v>
      </c>
      <c r="Q57" s="7" t="s">
        <v>223</v>
      </c>
      <c r="R57" s="7">
        <v>0</v>
      </c>
      <c r="S57" s="7">
        <v>50</v>
      </c>
      <c r="T57" s="7">
        <v>1</v>
      </c>
      <c r="U57" s="7" t="s">
        <v>126</v>
      </c>
      <c r="V57" s="7">
        <v>8.09</v>
      </c>
      <c r="W57" s="7">
        <v>6.87</v>
      </c>
      <c r="X57" s="7">
        <v>2.68</v>
      </c>
      <c r="Y57" s="7">
        <v>2.46</v>
      </c>
      <c r="Z57" s="7">
        <v>5.43</v>
      </c>
      <c r="AA57" s="7">
        <v>4.9000000000000004</v>
      </c>
      <c r="AB57" s="7">
        <v>2.5</v>
      </c>
      <c r="AC57" s="7">
        <v>2.1800000000000002</v>
      </c>
      <c r="AD57" s="7" t="s">
        <v>207</v>
      </c>
      <c r="AG57" s="7">
        <v>0</v>
      </c>
      <c r="AH57" s="7">
        <v>0</v>
      </c>
      <c r="AI57" s="7">
        <v>1</v>
      </c>
      <c r="AJ57" s="7">
        <v>1</v>
      </c>
      <c r="AL57" s="7">
        <v>0</v>
      </c>
      <c r="AM57" s="7">
        <v>0.46682461248430118</v>
      </c>
      <c r="AN57" s="7">
        <v>0.28666923830123658</v>
      </c>
      <c r="AO57" s="7">
        <v>8.2179252188211163E-2</v>
      </c>
      <c r="AP57" s="7">
        <v>2.5723530084341069</v>
      </c>
      <c r="AQ57" s="7">
        <v>2.3454637068179078</v>
      </c>
      <c r="AR57" s="7">
        <v>2.5723530084341069</v>
      </c>
      <c r="AT57" s="7">
        <v>41</v>
      </c>
      <c r="AW57" s="7">
        <v>25</v>
      </c>
      <c r="AX57" s="7">
        <v>25</v>
      </c>
      <c r="AY57" s="7">
        <v>50</v>
      </c>
      <c r="AZ57" s="7">
        <v>32</v>
      </c>
      <c r="BA57" s="7">
        <v>2</v>
      </c>
      <c r="BC57" s="7" t="s">
        <v>128</v>
      </c>
      <c r="BE57" s="7" t="s">
        <v>236</v>
      </c>
      <c r="BF57" s="7">
        <v>1</v>
      </c>
      <c r="BG57" s="7">
        <v>0</v>
      </c>
      <c r="BH57" s="7">
        <v>0</v>
      </c>
      <c r="BI57" s="7">
        <v>0</v>
      </c>
      <c r="BJ57" s="7">
        <v>0</v>
      </c>
      <c r="BK57" s="7">
        <v>0</v>
      </c>
      <c r="BL57" s="7">
        <v>0</v>
      </c>
      <c r="BM57" s="7">
        <v>1</v>
      </c>
      <c r="BN57" s="7">
        <v>1</v>
      </c>
      <c r="BO57" s="7">
        <v>0</v>
      </c>
      <c r="BP57" s="7">
        <v>0</v>
      </c>
      <c r="BQ57" s="7">
        <v>0</v>
      </c>
      <c r="BR57" s="7">
        <v>0</v>
      </c>
      <c r="BS57" s="7">
        <v>0</v>
      </c>
      <c r="BT57" s="7">
        <v>1</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7" t="s">
        <v>225</v>
      </c>
      <c r="CL57" s="7">
        <v>7</v>
      </c>
      <c r="CM57" s="7">
        <v>25</v>
      </c>
      <c r="CN57" s="7">
        <v>1.665</v>
      </c>
      <c r="CO57" s="7">
        <v>0</v>
      </c>
      <c r="CP57" s="7" t="s">
        <v>226</v>
      </c>
      <c r="CQ57" s="7" t="s">
        <v>121</v>
      </c>
      <c r="CR57" s="7">
        <v>1</v>
      </c>
      <c r="CS57" s="7" t="s">
        <v>132</v>
      </c>
      <c r="CT57" s="7" t="s">
        <v>133</v>
      </c>
      <c r="CU57" s="7" t="s">
        <v>133</v>
      </c>
      <c r="CV57" s="7" t="s">
        <v>135</v>
      </c>
      <c r="CW57" s="7" t="s">
        <v>137</v>
      </c>
      <c r="CX57" s="7">
        <v>1</v>
      </c>
      <c r="CY57" s="7" t="s">
        <v>134</v>
      </c>
      <c r="CZ57" s="7" t="s">
        <v>137</v>
      </c>
      <c r="DA57" s="7" t="s">
        <v>137</v>
      </c>
      <c r="DC57" s="7">
        <v>1</v>
      </c>
      <c r="DD57" s="7">
        <v>8</v>
      </c>
      <c r="DE57" s="7">
        <v>8</v>
      </c>
      <c r="DF57" s="7">
        <v>0</v>
      </c>
      <c r="DG57" s="7">
        <v>1</v>
      </c>
      <c r="DH57" s="7">
        <v>0</v>
      </c>
      <c r="DI57" s="7">
        <v>0</v>
      </c>
      <c r="DK57" s="7">
        <v>1</v>
      </c>
      <c r="DL57" s="7">
        <v>1</v>
      </c>
      <c r="DM57" s="7">
        <v>1</v>
      </c>
      <c r="DN57" s="7">
        <v>8.09</v>
      </c>
      <c r="DO57" s="7">
        <v>6.87</v>
      </c>
      <c r="DQ57" s="7">
        <f t="shared" si="14"/>
        <v>5.43</v>
      </c>
      <c r="DR57" s="7">
        <f t="shared" si="15"/>
        <v>4.9000000000000004</v>
      </c>
      <c r="DS57" s="7">
        <f t="shared" si="16"/>
        <v>8.09</v>
      </c>
      <c r="DT57" s="7">
        <f t="shared" si="17"/>
        <v>6.87</v>
      </c>
      <c r="DU57" s="7">
        <v>10.96</v>
      </c>
      <c r="DV57" s="7">
        <v>2.13</v>
      </c>
      <c r="DW57" s="7" t="s">
        <v>751</v>
      </c>
      <c r="DX57" s="7">
        <v>8.43</v>
      </c>
      <c r="DY57" s="7">
        <v>2.44</v>
      </c>
      <c r="DZ57" s="7">
        <v>0</v>
      </c>
      <c r="EA57" s="7" t="s">
        <v>673</v>
      </c>
      <c r="EB57" s="7">
        <v>5.43</v>
      </c>
      <c r="EC57" s="7">
        <v>4.9000000000000004</v>
      </c>
      <c r="ED57" s="7">
        <v>2.5</v>
      </c>
      <c r="EE57" s="7">
        <v>2.1800000000000002</v>
      </c>
      <c r="EF57" s="7" t="s">
        <v>712</v>
      </c>
    </row>
    <row r="58" spans="1:136" s="7" customFormat="1" x14ac:dyDescent="0.35">
      <c r="A58" s="6" t="s">
        <v>214</v>
      </c>
      <c r="B58" s="7" t="s">
        <v>194</v>
      </c>
      <c r="C58" s="7" t="s">
        <v>215</v>
      </c>
      <c r="D58" s="7" t="s">
        <v>216</v>
      </c>
      <c r="E58" s="7" t="s">
        <v>217</v>
      </c>
      <c r="F58" s="7">
        <v>2013</v>
      </c>
      <c r="G58" s="7" t="s">
        <v>218</v>
      </c>
      <c r="H58" s="7" t="s">
        <v>118</v>
      </c>
      <c r="I58" s="7" t="s">
        <v>219</v>
      </c>
      <c r="J58" s="7">
        <v>1</v>
      </c>
      <c r="K58" s="7" t="s">
        <v>235</v>
      </c>
      <c r="L58" s="7" t="s">
        <v>235</v>
      </c>
      <c r="M58" s="7">
        <v>8</v>
      </c>
      <c r="N58" s="7" t="s">
        <v>229</v>
      </c>
      <c r="O58" s="7" t="s">
        <v>230</v>
      </c>
      <c r="P58" s="7" t="s">
        <v>124</v>
      </c>
      <c r="Q58" s="7" t="s">
        <v>223</v>
      </c>
      <c r="R58" s="7">
        <v>0</v>
      </c>
      <c r="S58" s="7">
        <v>50</v>
      </c>
      <c r="T58" s="7">
        <v>1</v>
      </c>
      <c r="U58" s="7" t="s">
        <v>126</v>
      </c>
      <c r="V58" s="7">
        <v>21.59</v>
      </c>
      <c r="W58" s="7">
        <v>18.260000000000002</v>
      </c>
      <c r="X58" s="7">
        <v>7.29</v>
      </c>
      <c r="Y58" s="7">
        <v>6.53</v>
      </c>
      <c r="Z58" s="7">
        <v>10.45</v>
      </c>
      <c r="AA58" s="7">
        <v>9.57</v>
      </c>
      <c r="AB58" s="7">
        <v>3.65</v>
      </c>
      <c r="AC58" s="7">
        <v>3.23</v>
      </c>
      <c r="AD58" s="7" t="s">
        <v>207</v>
      </c>
      <c r="AG58" s="7">
        <v>0</v>
      </c>
      <c r="AH58" s="7">
        <v>0</v>
      </c>
      <c r="AI58" s="7">
        <v>1</v>
      </c>
      <c r="AJ58" s="7">
        <v>1</v>
      </c>
      <c r="AL58" s="7">
        <v>0</v>
      </c>
      <c r="AM58" s="7">
        <v>0.47362537437252222</v>
      </c>
      <c r="AN58" s="7">
        <v>0.28678076984431011</v>
      </c>
      <c r="AO58" s="7">
        <v>8.2243209952495136E-2</v>
      </c>
      <c r="AP58" s="7">
        <v>6.920440737409721</v>
      </c>
      <c r="AQ58" s="7">
        <v>3.4464039229318439</v>
      </c>
      <c r="AR58" s="7">
        <v>6.920440737409721</v>
      </c>
      <c r="AT58" s="7">
        <v>41</v>
      </c>
      <c r="AW58" s="7">
        <v>25</v>
      </c>
      <c r="AX58" s="7">
        <v>25</v>
      </c>
      <c r="AY58" s="7">
        <v>50</v>
      </c>
      <c r="AZ58" s="7">
        <v>32</v>
      </c>
      <c r="BA58" s="7">
        <v>2</v>
      </c>
      <c r="BC58" s="7" t="s">
        <v>128</v>
      </c>
      <c r="BE58" s="7" t="s">
        <v>236</v>
      </c>
      <c r="BF58" s="7">
        <v>1</v>
      </c>
      <c r="BG58" s="7">
        <v>0</v>
      </c>
      <c r="BH58" s="7">
        <v>0</v>
      </c>
      <c r="BI58" s="7">
        <v>0</v>
      </c>
      <c r="BJ58" s="7">
        <v>0</v>
      </c>
      <c r="BK58" s="7">
        <v>0</v>
      </c>
      <c r="BL58" s="7">
        <v>0</v>
      </c>
      <c r="BM58" s="7">
        <v>1</v>
      </c>
      <c r="BN58" s="7">
        <v>1</v>
      </c>
      <c r="BO58" s="7">
        <v>0</v>
      </c>
      <c r="BP58" s="7">
        <v>0</v>
      </c>
      <c r="BQ58" s="7">
        <v>0</v>
      </c>
      <c r="BR58" s="7">
        <v>0</v>
      </c>
      <c r="BS58" s="7">
        <v>0</v>
      </c>
      <c r="BT58" s="7">
        <v>1</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7" t="s">
        <v>225</v>
      </c>
      <c r="CL58" s="7">
        <v>7</v>
      </c>
      <c r="CM58" s="7">
        <v>25</v>
      </c>
      <c r="CN58" s="7">
        <v>1.665</v>
      </c>
      <c r="CO58" s="7">
        <v>0</v>
      </c>
      <c r="CP58" s="7" t="s">
        <v>226</v>
      </c>
      <c r="CQ58" s="7" t="s">
        <v>121</v>
      </c>
      <c r="CR58" s="7">
        <v>1</v>
      </c>
      <c r="CS58" s="7" t="s">
        <v>132</v>
      </c>
      <c r="CT58" s="7" t="s">
        <v>133</v>
      </c>
      <c r="CU58" s="7" t="s">
        <v>133</v>
      </c>
      <c r="CV58" s="7" t="s">
        <v>135</v>
      </c>
      <c r="CW58" s="7" t="s">
        <v>137</v>
      </c>
      <c r="CX58" s="7">
        <v>1</v>
      </c>
      <c r="CY58" s="7" t="s">
        <v>134</v>
      </c>
      <c r="CZ58" s="7" t="s">
        <v>137</v>
      </c>
      <c r="DA58" s="7" t="s">
        <v>137</v>
      </c>
      <c r="DC58" s="7">
        <v>1</v>
      </c>
      <c r="DD58" s="7">
        <v>8</v>
      </c>
      <c r="DE58" s="7">
        <v>8</v>
      </c>
      <c r="DF58" s="7">
        <v>0</v>
      </c>
      <c r="DG58" s="7">
        <v>1</v>
      </c>
      <c r="DH58" s="7">
        <v>0</v>
      </c>
      <c r="DI58" s="7">
        <v>0</v>
      </c>
      <c r="DK58" s="7">
        <v>4</v>
      </c>
      <c r="DL58" s="7">
        <v>1</v>
      </c>
      <c r="DM58" s="7">
        <v>1</v>
      </c>
      <c r="DN58" s="7">
        <v>21.59</v>
      </c>
      <c r="DO58" s="7">
        <v>18.260000000000002</v>
      </c>
      <c r="DQ58" s="7">
        <f t="shared" si="14"/>
        <v>10.45</v>
      </c>
      <c r="DR58" s="7">
        <f t="shared" si="15"/>
        <v>9.57</v>
      </c>
      <c r="DS58" s="7">
        <f t="shared" si="16"/>
        <v>21.59</v>
      </c>
      <c r="DT58" s="7">
        <f t="shared" si="17"/>
        <v>18.260000000000002</v>
      </c>
      <c r="DU58" s="7">
        <v>32.11</v>
      </c>
      <c r="DV58" s="7">
        <v>5.31</v>
      </c>
      <c r="DW58" s="7" t="s">
        <v>751</v>
      </c>
      <c r="DX58" s="7">
        <v>25.19</v>
      </c>
      <c r="DY58" s="7">
        <v>7.68</v>
      </c>
      <c r="DZ58" s="7">
        <v>0</v>
      </c>
      <c r="EA58" s="7" t="s">
        <v>673</v>
      </c>
      <c r="EB58" s="7">
        <v>10.45</v>
      </c>
      <c r="EC58" s="7">
        <v>9.57</v>
      </c>
      <c r="ED58" s="7">
        <v>3.65</v>
      </c>
      <c r="EE58" s="7">
        <v>3.23</v>
      </c>
      <c r="EF58" s="7" t="s">
        <v>712</v>
      </c>
    </row>
    <row r="59" spans="1:136" s="7" customFormat="1" x14ac:dyDescent="0.35">
      <c r="A59" s="6" t="s">
        <v>214</v>
      </c>
      <c r="B59" s="7" t="s">
        <v>194</v>
      </c>
      <c r="C59" s="7" t="s">
        <v>215</v>
      </c>
      <c r="D59" s="7" t="s">
        <v>216</v>
      </c>
      <c r="E59" s="7" t="s">
        <v>217</v>
      </c>
      <c r="F59" s="7">
        <v>2013</v>
      </c>
      <c r="G59" s="7" t="s">
        <v>218</v>
      </c>
      <c r="H59" s="7" t="s">
        <v>118</v>
      </c>
      <c r="I59" s="7" t="s">
        <v>219</v>
      </c>
      <c r="J59" s="7">
        <v>1</v>
      </c>
      <c r="K59" s="7" t="s">
        <v>235</v>
      </c>
      <c r="L59" s="7" t="s">
        <v>235</v>
      </c>
      <c r="M59" s="7">
        <v>8</v>
      </c>
      <c r="N59" s="7" t="s">
        <v>231</v>
      </c>
      <c r="O59" s="7" t="s">
        <v>232</v>
      </c>
      <c r="P59" s="7" t="s">
        <v>124</v>
      </c>
      <c r="Q59" s="7" t="s">
        <v>223</v>
      </c>
      <c r="R59" s="7">
        <v>0</v>
      </c>
      <c r="S59" s="7">
        <v>50</v>
      </c>
      <c r="T59" s="7">
        <v>1</v>
      </c>
      <c r="U59" s="7" t="s">
        <v>126</v>
      </c>
      <c r="V59" s="7">
        <v>15.04</v>
      </c>
      <c r="W59" s="7">
        <v>10.68</v>
      </c>
      <c r="X59" s="7">
        <v>5.04</v>
      </c>
      <c r="Y59" s="7">
        <v>4.3899999999999997</v>
      </c>
      <c r="Z59" s="7">
        <v>6.74</v>
      </c>
      <c r="AA59" s="7">
        <v>6.78</v>
      </c>
      <c r="AB59" s="7">
        <v>3.03</v>
      </c>
      <c r="AC59" s="7">
        <v>2.57</v>
      </c>
      <c r="AD59" s="7" t="s">
        <v>207</v>
      </c>
      <c r="AG59" s="7">
        <v>0</v>
      </c>
      <c r="AH59" s="7">
        <v>0</v>
      </c>
      <c r="AI59" s="7">
        <v>1</v>
      </c>
      <c r="AJ59" s="7">
        <v>1</v>
      </c>
      <c r="AL59" s="7">
        <v>0</v>
      </c>
      <c r="AM59" s="7">
        <v>0.90802960311523617</v>
      </c>
      <c r="AN59" s="7">
        <v>0.29706089880921072</v>
      </c>
      <c r="AO59" s="7">
        <v>8.8245177601336128E-2</v>
      </c>
      <c r="AP59" s="7">
        <v>4.7261876814193489</v>
      </c>
      <c r="AQ59" s="7">
        <v>2.8094305472817789</v>
      </c>
      <c r="AR59" s="7">
        <v>4.7261876814193489</v>
      </c>
      <c r="AT59" s="7">
        <v>41</v>
      </c>
      <c r="AW59" s="7">
        <v>25</v>
      </c>
      <c r="AX59" s="7">
        <v>25</v>
      </c>
      <c r="AY59" s="7">
        <v>50</v>
      </c>
      <c r="AZ59" s="7">
        <v>32</v>
      </c>
      <c r="BA59" s="7">
        <v>2</v>
      </c>
      <c r="BC59" s="7" t="s">
        <v>128</v>
      </c>
      <c r="BE59" s="7" t="s">
        <v>236</v>
      </c>
      <c r="BF59" s="7">
        <v>1</v>
      </c>
      <c r="BG59" s="7">
        <v>0</v>
      </c>
      <c r="BH59" s="7">
        <v>0</v>
      </c>
      <c r="BI59" s="7">
        <v>0</v>
      </c>
      <c r="BJ59" s="7">
        <v>0</v>
      </c>
      <c r="BK59" s="7">
        <v>0</v>
      </c>
      <c r="BL59" s="7">
        <v>0</v>
      </c>
      <c r="BM59" s="7">
        <v>1</v>
      </c>
      <c r="BN59" s="7">
        <v>1</v>
      </c>
      <c r="BO59" s="7">
        <v>0</v>
      </c>
      <c r="BP59" s="7">
        <v>0</v>
      </c>
      <c r="BQ59" s="7">
        <v>0</v>
      </c>
      <c r="BR59" s="7">
        <v>0</v>
      </c>
      <c r="BS59" s="7">
        <v>0</v>
      </c>
      <c r="BT59" s="7">
        <v>1</v>
      </c>
      <c r="BU59" s="7">
        <v>0</v>
      </c>
      <c r="BV59" s="7">
        <v>0</v>
      </c>
      <c r="BW59" s="7">
        <v>0</v>
      </c>
      <c r="BX59" s="7">
        <v>0</v>
      </c>
      <c r="BY59" s="7">
        <v>0</v>
      </c>
      <c r="BZ59" s="7">
        <v>0</v>
      </c>
      <c r="CA59" s="7">
        <v>0</v>
      </c>
      <c r="CB59" s="7">
        <v>0</v>
      </c>
      <c r="CC59" s="7">
        <v>0</v>
      </c>
      <c r="CD59" s="7">
        <v>0</v>
      </c>
      <c r="CE59" s="7">
        <v>0</v>
      </c>
      <c r="CF59" s="7">
        <v>0</v>
      </c>
      <c r="CG59" s="7">
        <v>0</v>
      </c>
      <c r="CH59" s="7">
        <v>0</v>
      </c>
      <c r="CI59" s="7">
        <v>0</v>
      </c>
      <c r="CJ59" s="7">
        <v>0</v>
      </c>
      <c r="CK59" s="7" t="s">
        <v>225</v>
      </c>
      <c r="CL59" s="7">
        <v>7</v>
      </c>
      <c r="CM59" s="7">
        <v>25</v>
      </c>
      <c r="CN59" s="7">
        <v>1.665</v>
      </c>
      <c r="CO59" s="7">
        <v>0</v>
      </c>
      <c r="CP59" s="7" t="s">
        <v>226</v>
      </c>
      <c r="CQ59" s="7" t="s">
        <v>121</v>
      </c>
      <c r="CR59" s="7">
        <v>1</v>
      </c>
      <c r="CS59" s="7" t="s">
        <v>132</v>
      </c>
      <c r="CT59" s="7" t="s">
        <v>133</v>
      </c>
      <c r="CU59" s="7" t="s">
        <v>133</v>
      </c>
      <c r="CV59" s="7" t="s">
        <v>135</v>
      </c>
      <c r="CW59" s="7" t="s">
        <v>137</v>
      </c>
      <c r="CX59" s="7">
        <v>1</v>
      </c>
      <c r="CY59" s="7" t="s">
        <v>134</v>
      </c>
      <c r="CZ59" s="7" t="s">
        <v>137</v>
      </c>
      <c r="DA59" s="7" t="s">
        <v>137</v>
      </c>
      <c r="DC59" s="7">
        <v>1</v>
      </c>
      <c r="DD59" s="7">
        <v>8</v>
      </c>
      <c r="DE59" s="7">
        <v>8</v>
      </c>
      <c r="DF59" s="7">
        <v>0</v>
      </c>
      <c r="DG59" s="7">
        <v>1</v>
      </c>
      <c r="DH59" s="7">
        <v>0</v>
      </c>
      <c r="DI59" s="7">
        <v>0</v>
      </c>
      <c r="DK59" s="7">
        <v>5</v>
      </c>
      <c r="DL59" s="7">
        <v>1</v>
      </c>
      <c r="DM59" s="7">
        <v>1</v>
      </c>
      <c r="DN59" s="7">
        <v>15.04</v>
      </c>
      <c r="DO59" s="7">
        <v>10.68</v>
      </c>
      <c r="DQ59" s="7">
        <f t="shared" si="14"/>
        <v>6.74</v>
      </c>
      <c r="DR59" s="7">
        <f t="shared" si="15"/>
        <v>6.78</v>
      </c>
      <c r="DS59" s="7">
        <f t="shared" si="16"/>
        <v>15.04</v>
      </c>
      <c r="DT59" s="7">
        <f t="shared" si="17"/>
        <v>10.68</v>
      </c>
      <c r="DU59" s="7">
        <v>22.74</v>
      </c>
      <c r="DV59" s="7">
        <v>7.25</v>
      </c>
      <c r="DW59" s="7" t="s">
        <v>751</v>
      </c>
      <c r="DX59" s="7">
        <v>15.28</v>
      </c>
      <c r="DY59" s="7">
        <v>6.06</v>
      </c>
      <c r="DZ59" s="7">
        <v>0</v>
      </c>
      <c r="EA59" s="7" t="s">
        <v>673</v>
      </c>
      <c r="EB59" s="7">
        <v>6.74</v>
      </c>
      <c r="EC59" s="7">
        <v>6.78</v>
      </c>
      <c r="ED59" s="7">
        <v>3.03</v>
      </c>
      <c r="EE59" s="7">
        <v>2.57</v>
      </c>
      <c r="EF59" s="7" t="s">
        <v>712</v>
      </c>
    </row>
    <row r="60" spans="1:136" x14ac:dyDescent="0.35">
      <c r="A60" s="5">
        <v>30740738</v>
      </c>
      <c r="B60" t="s">
        <v>134</v>
      </c>
      <c r="C60" t="s">
        <v>410</v>
      </c>
      <c r="D60" t="s">
        <v>411</v>
      </c>
      <c r="E60" t="s">
        <v>412</v>
      </c>
      <c r="F60">
        <v>2011</v>
      </c>
      <c r="G60" t="s">
        <v>218</v>
      </c>
      <c r="H60" t="s">
        <v>118</v>
      </c>
      <c r="I60" t="s">
        <v>219</v>
      </c>
      <c r="J60">
        <v>1</v>
      </c>
      <c r="K60" t="s">
        <v>413</v>
      </c>
      <c r="L60" t="s">
        <v>413</v>
      </c>
      <c r="M60">
        <v>0</v>
      </c>
      <c r="N60" t="s">
        <v>414</v>
      </c>
      <c r="O60" t="s">
        <v>415</v>
      </c>
      <c r="P60" t="s">
        <v>124</v>
      </c>
      <c r="Q60" t="s">
        <v>416</v>
      </c>
      <c r="R60">
        <v>0</v>
      </c>
      <c r="S60">
        <v>112</v>
      </c>
      <c r="T60">
        <v>1</v>
      </c>
      <c r="U60" t="s">
        <v>126</v>
      </c>
      <c r="V60">
        <v>2.19</v>
      </c>
      <c r="W60">
        <v>2.16</v>
      </c>
      <c r="X60">
        <v>1.39</v>
      </c>
      <c r="Y60">
        <v>1.27</v>
      </c>
      <c r="Z60">
        <v>1.42</v>
      </c>
      <c r="AA60">
        <v>1.47</v>
      </c>
      <c r="AB60">
        <v>1.39</v>
      </c>
      <c r="AC60">
        <v>1.29</v>
      </c>
      <c r="AD60" t="s">
        <v>207</v>
      </c>
      <c r="AG60">
        <v>0</v>
      </c>
      <c r="AH60">
        <v>0</v>
      </c>
      <c r="AI60">
        <v>1</v>
      </c>
      <c r="AJ60">
        <v>1</v>
      </c>
      <c r="AL60">
        <v>0</v>
      </c>
      <c r="AM60">
        <v>2.2361189064300301E-2</v>
      </c>
      <c r="AN60">
        <v>0.1890182797389669</v>
      </c>
      <c r="AO60">
        <v>3.5727910075478347E-2</v>
      </c>
      <c r="AP60">
        <v>1.332442050590501</v>
      </c>
      <c r="AQ60">
        <v>1.3418406625364889</v>
      </c>
      <c r="AR60">
        <v>1.332442050590501</v>
      </c>
      <c r="AT60">
        <v>59</v>
      </c>
      <c r="AU60">
        <v>11</v>
      </c>
      <c r="AW60">
        <v>57</v>
      </c>
      <c r="AX60">
        <v>55</v>
      </c>
      <c r="AY60">
        <v>112</v>
      </c>
      <c r="AZ60">
        <v>43.1034482758621</v>
      </c>
      <c r="BA60">
        <v>3</v>
      </c>
      <c r="BC60" t="s">
        <v>128</v>
      </c>
      <c r="BE60" t="s">
        <v>417</v>
      </c>
      <c r="BF60">
        <v>0</v>
      </c>
      <c r="BG60">
        <v>0</v>
      </c>
      <c r="BH60">
        <v>0</v>
      </c>
      <c r="BI60">
        <v>0</v>
      </c>
      <c r="BJ60">
        <v>0</v>
      </c>
      <c r="BK60">
        <v>0</v>
      </c>
      <c r="BL60">
        <v>0</v>
      </c>
      <c r="BM60">
        <v>1</v>
      </c>
      <c r="BN60">
        <v>1</v>
      </c>
      <c r="BO60">
        <v>0</v>
      </c>
      <c r="BP60">
        <v>0</v>
      </c>
      <c r="BQ60">
        <v>1</v>
      </c>
      <c r="BR60">
        <v>0</v>
      </c>
      <c r="BS60">
        <v>1</v>
      </c>
      <c r="BT60">
        <v>1</v>
      </c>
      <c r="BU60">
        <v>1</v>
      </c>
      <c r="BV60">
        <v>1</v>
      </c>
      <c r="BW60">
        <v>0</v>
      </c>
      <c r="BX60">
        <v>0</v>
      </c>
      <c r="BY60">
        <v>0</v>
      </c>
      <c r="BZ60">
        <v>0</v>
      </c>
      <c r="CA60">
        <v>0</v>
      </c>
      <c r="CB60">
        <v>0</v>
      </c>
      <c r="CC60">
        <v>0</v>
      </c>
      <c r="CD60">
        <v>0</v>
      </c>
      <c r="CE60">
        <v>0</v>
      </c>
      <c r="CF60">
        <v>0</v>
      </c>
      <c r="CG60">
        <v>0</v>
      </c>
      <c r="CH60">
        <v>0</v>
      </c>
      <c r="CI60">
        <v>0</v>
      </c>
      <c r="CJ60">
        <v>0</v>
      </c>
      <c r="CK60" t="s">
        <v>418</v>
      </c>
      <c r="CL60">
        <v>12</v>
      </c>
      <c r="CM60">
        <v>60</v>
      </c>
      <c r="CN60">
        <v>3.33</v>
      </c>
      <c r="CO60">
        <v>0</v>
      </c>
      <c r="CP60" t="s">
        <v>419</v>
      </c>
      <c r="CQ60" t="s">
        <v>137</v>
      </c>
      <c r="CR60">
        <v>1</v>
      </c>
      <c r="CS60" t="s">
        <v>132</v>
      </c>
      <c r="CT60" t="s">
        <v>137</v>
      </c>
      <c r="CU60" t="s">
        <v>137</v>
      </c>
      <c r="CV60" t="s">
        <v>135</v>
      </c>
      <c r="CW60" t="s">
        <v>194</v>
      </c>
      <c r="CX60">
        <v>1</v>
      </c>
      <c r="CY60" t="s">
        <v>194</v>
      </c>
      <c r="CZ60" t="s">
        <v>137</v>
      </c>
      <c r="DA60" t="s">
        <v>137</v>
      </c>
      <c r="DC60">
        <v>1</v>
      </c>
      <c r="DD60">
        <v>0</v>
      </c>
      <c r="DE60">
        <v>63</v>
      </c>
      <c r="DF60">
        <v>0</v>
      </c>
      <c r="DG60">
        <v>1</v>
      </c>
      <c r="DH60">
        <v>0</v>
      </c>
      <c r="DI60">
        <v>0</v>
      </c>
      <c r="DK60" s="3">
        <v>1</v>
      </c>
      <c r="EA60" t="s">
        <v>673</v>
      </c>
      <c r="EB60">
        <v>1.42</v>
      </c>
      <c r="EC60">
        <v>1.47</v>
      </c>
      <c r="ED60">
        <v>1.39</v>
      </c>
      <c r="EE60">
        <v>1.29</v>
      </c>
    </row>
    <row r="61" spans="1:136" x14ac:dyDescent="0.35">
      <c r="A61" s="5" t="s">
        <v>409</v>
      </c>
      <c r="B61" t="s">
        <v>134</v>
      </c>
      <c r="C61" t="s">
        <v>410</v>
      </c>
      <c r="D61" t="s">
        <v>411</v>
      </c>
      <c r="E61" t="s">
        <v>412</v>
      </c>
      <c r="F61">
        <v>2011</v>
      </c>
      <c r="G61" t="s">
        <v>218</v>
      </c>
      <c r="H61" t="s">
        <v>118</v>
      </c>
      <c r="I61" t="s">
        <v>219</v>
      </c>
      <c r="J61">
        <v>1</v>
      </c>
      <c r="K61" t="s">
        <v>413</v>
      </c>
      <c r="L61" t="s">
        <v>413</v>
      </c>
      <c r="M61">
        <v>0</v>
      </c>
      <c r="N61" t="s">
        <v>414</v>
      </c>
      <c r="O61" t="s">
        <v>420</v>
      </c>
      <c r="P61" t="s">
        <v>124</v>
      </c>
      <c r="Q61" t="s">
        <v>416</v>
      </c>
      <c r="R61">
        <v>0</v>
      </c>
      <c r="S61">
        <v>112</v>
      </c>
      <c r="T61">
        <v>1</v>
      </c>
      <c r="U61" t="s">
        <v>126</v>
      </c>
      <c r="V61">
        <v>2.0499999999999998</v>
      </c>
      <c r="W61">
        <v>2.16</v>
      </c>
      <c r="X61">
        <v>1.1100000000000001</v>
      </c>
      <c r="Y61">
        <v>1.27</v>
      </c>
      <c r="Z61">
        <v>1.23</v>
      </c>
      <c r="AA61">
        <v>1.65</v>
      </c>
      <c r="AB61">
        <v>2.82</v>
      </c>
      <c r="AC61">
        <v>1.34</v>
      </c>
      <c r="AD61" t="s">
        <v>207</v>
      </c>
      <c r="AG61">
        <v>0</v>
      </c>
      <c r="AH61">
        <v>0</v>
      </c>
      <c r="AI61">
        <v>1</v>
      </c>
      <c r="AJ61">
        <v>1</v>
      </c>
      <c r="AL61">
        <v>0</v>
      </c>
      <c r="AM61">
        <v>-9.171019431634525E-2</v>
      </c>
      <c r="AN61">
        <v>0.18911167564563919</v>
      </c>
      <c r="AO61">
        <v>3.5763225865501437E-2</v>
      </c>
      <c r="AP61">
        <v>1.1912338904758299</v>
      </c>
      <c r="AQ61">
        <v>2.2203537801645279</v>
      </c>
      <c r="AR61">
        <v>1.1912338904758299</v>
      </c>
      <c r="AT61">
        <v>59</v>
      </c>
      <c r="AU61">
        <v>11</v>
      </c>
      <c r="AW61">
        <v>57</v>
      </c>
      <c r="AX61">
        <v>55</v>
      </c>
      <c r="AY61">
        <v>112</v>
      </c>
      <c r="AZ61">
        <v>43.1034482758621</v>
      </c>
      <c r="BA61">
        <v>3</v>
      </c>
      <c r="BC61" t="s">
        <v>128</v>
      </c>
      <c r="BE61" t="s">
        <v>417</v>
      </c>
      <c r="BF61">
        <v>0</v>
      </c>
      <c r="BG61">
        <v>0</v>
      </c>
      <c r="BH61">
        <v>0</v>
      </c>
      <c r="BI61">
        <v>0</v>
      </c>
      <c r="BJ61">
        <v>0</v>
      </c>
      <c r="BK61">
        <v>0</v>
      </c>
      <c r="BL61">
        <v>0</v>
      </c>
      <c r="BM61">
        <v>1</v>
      </c>
      <c r="BN61">
        <v>1</v>
      </c>
      <c r="BO61">
        <v>0</v>
      </c>
      <c r="BP61">
        <v>0</v>
      </c>
      <c r="BQ61">
        <v>1</v>
      </c>
      <c r="BR61">
        <v>0</v>
      </c>
      <c r="BS61">
        <v>1</v>
      </c>
      <c r="BT61">
        <v>1</v>
      </c>
      <c r="BU61">
        <v>1</v>
      </c>
      <c r="BV61">
        <v>1</v>
      </c>
      <c r="BW61">
        <v>0</v>
      </c>
      <c r="BX61">
        <v>0</v>
      </c>
      <c r="BY61">
        <v>0</v>
      </c>
      <c r="BZ61">
        <v>0</v>
      </c>
      <c r="CA61">
        <v>0</v>
      </c>
      <c r="CB61">
        <v>0</v>
      </c>
      <c r="CC61">
        <v>0</v>
      </c>
      <c r="CD61">
        <v>0</v>
      </c>
      <c r="CE61">
        <v>0</v>
      </c>
      <c r="CF61">
        <v>0</v>
      </c>
      <c r="CG61">
        <v>0</v>
      </c>
      <c r="CH61">
        <v>0</v>
      </c>
      <c r="CI61">
        <v>0</v>
      </c>
      <c r="CJ61">
        <v>0</v>
      </c>
      <c r="CK61" t="s">
        <v>418</v>
      </c>
      <c r="CL61">
        <v>12</v>
      </c>
      <c r="CM61">
        <v>60</v>
      </c>
      <c r="CN61">
        <v>3.33</v>
      </c>
      <c r="CO61">
        <v>0</v>
      </c>
      <c r="CP61" t="s">
        <v>419</v>
      </c>
      <c r="CQ61" t="s">
        <v>137</v>
      </c>
      <c r="CR61">
        <v>1</v>
      </c>
      <c r="CS61" t="s">
        <v>132</v>
      </c>
      <c r="CT61" t="s">
        <v>137</v>
      </c>
      <c r="CU61" t="s">
        <v>137</v>
      </c>
      <c r="CV61" t="s">
        <v>135</v>
      </c>
      <c r="CW61" t="s">
        <v>194</v>
      </c>
      <c r="CX61">
        <v>1</v>
      </c>
      <c r="CY61" t="s">
        <v>194</v>
      </c>
      <c r="CZ61" t="s">
        <v>137</v>
      </c>
      <c r="DA61" t="s">
        <v>137</v>
      </c>
      <c r="DC61">
        <v>1</v>
      </c>
      <c r="DD61">
        <v>0</v>
      </c>
      <c r="DE61">
        <v>63</v>
      </c>
      <c r="DF61">
        <v>0</v>
      </c>
      <c r="DG61">
        <v>1</v>
      </c>
      <c r="DH61">
        <v>0</v>
      </c>
      <c r="DI61">
        <v>0</v>
      </c>
      <c r="DK61" s="3">
        <v>2</v>
      </c>
      <c r="EA61" t="s">
        <v>673</v>
      </c>
      <c r="EB61">
        <v>1.23</v>
      </c>
      <c r="EC61">
        <v>1.65</v>
      </c>
      <c r="ED61">
        <v>2.82</v>
      </c>
      <c r="EE61">
        <v>1.34</v>
      </c>
    </row>
    <row r="62" spans="1:136" x14ac:dyDescent="0.35">
      <c r="A62" s="5">
        <v>30740738</v>
      </c>
      <c r="B62" t="s">
        <v>134</v>
      </c>
      <c r="C62" t="s">
        <v>410</v>
      </c>
      <c r="D62" t="s">
        <v>411</v>
      </c>
      <c r="E62" t="s">
        <v>412</v>
      </c>
      <c r="F62">
        <v>2011</v>
      </c>
      <c r="G62" t="s">
        <v>218</v>
      </c>
      <c r="H62" t="s">
        <v>118</v>
      </c>
      <c r="I62" t="s">
        <v>219</v>
      </c>
      <c r="J62">
        <v>1</v>
      </c>
      <c r="K62" t="s">
        <v>413</v>
      </c>
      <c r="L62" t="s">
        <v>413</v>
      </c>
      <c r="M62">
        <v>0</v>
      </c>
      <c r="N62" t="s">
        <v>414</v>
      </c>
      <c r="O62" t="s">
        <v>421</v>
      </c>
      <c r="P62" t="s">
        <v>124</v>
      </c>
      <c r="Q62" t="s">
        <v>416</v>
      </c>
      <c r="R62">
        <v>0</v>
      </c>
      <c r="S62">
        <v>112</v>
      </c>
      <c r="T62">
        <v>1</v>
      </c>
      <c r="U62" t="s">
        <v>126</v>
      </c>
      <c r="V62">
        <v>6.84</v>
      </c>
      <c r="W62">
        <v>6.64</v>
      </c>
      <c r="X62">
        <v>1.54</v>
      </c>
      <c r="Y62">
        <v>1.93</v>
      </c>
      <c r="Z62">
        <v>5.63</v>
      </c>
      <c r="AA62">
        <v>5.76</v>
      </c>
      <c r="AB62">
        <v>1.75</v>
      </c>
      <c r="AC62">
        <v>1.81</v>
      </c>
      <c r="AD62" t="s">
        <v>207</v>
      </c>
      <c r="AG62">
        <v>0</v>
      </c>
      <c r="AH62">
        <v>0</v>
      </c>
      <c r="AI62">
        <v>1</v>
      </c>
      <c r="AJ62">
        <v>1</v>
      </c>
      <c r="AL62">
        <v>0</v>
      </c>
      <c r="AM62">
        <v>0.11400000027483261</v>
      </c>
      <c r="AN62">
        <v>0.1891657888952534</v>
      </c>
      <c r="AO62">
        <v>3.5783695688363593E-2</v>
      </c>
      <c r="AP62">
        <v>1.7423969905642269</v>
      </c>
      <c r="AQ62">
        <v>1.779707330382774</v>
      </c>
      <c r="AR62">
        <v>1.7423969905642269</v>
      </c>
      <c r="AT62">
        <v>59</v>
      </c>
      <c r="AU62">
        <v>11</v>
      </c>
      <c r="AW62">
        <v>57</v>
      </c>
      <c r="AX62">
        <v>55</v>
      </c>
      <c r="AY62">
        <v>112</v>
      </c>
      <c r="AZ62">
        <v>43.1034482758621</v>
      </c>
      <c r="BA62">
        <v>3</v>
      </c>
      <c r="BC62" t="s">
        <v>128</v>
      </c>
      <c r="BE62" t="s">
        <v>417</v>
      </c>
      <c r="BF62">
        <v>0</v>
      </c>
      <c r="BG62">
        <v>0</v>
      </c>
      <c r="BH62">
        <v>0</v>
      </c>
      <c r="BI62">
        <v>0</v>
      </c>
      <c r="BJ62">
        <v>0</v>
      </c>
      <c r="BK62">
        <v>0</v>
      </c>
      <c r="BL62">
        <v>0</v>
      </c>
      <c r="BM62">
        <v>1</v>
      </c>
      <c r="BN62">
        <v>1</v>
      </c>
      <c r="BO62">
        <v>0</v>
      </c>
      <c r="BP62">
        <v>0</v>
      </c>
      <c r="BQ62">
        <v>1</v>
      </c>
      <c r="BR62">
        <v>0</v>
      </c>
      <c r="BS62">
        <v>1</v>
      </c>
      <c r="BT62">
        <v>1</v>
      </c>
      <c r="BU62">
        <v>1</v>
      </c>
      <c r="BV62">
        <v>1</v>
      </c>
      <c r="BW62">
        <v>0</v>
      </c>
      <c r="BX62">
        <v>0</v>
      </c>
      <c r="BY62">
        <v>0</v>
      </c>
      <c r="BZ62">
        <v>0</v>
      </c>
      <c r="CA62">
        <v>0</v>
      </c>
      <c r="CB62">
        <v>0</v>
      </c>
      <c r="CC62">
        <v>0</v>
      </c>
      <c r="CD62">
        <v>0</v>
      </c>
      <c r="CE62">
        <v>0</v>
      </c>
      <c r="CF62">
        <v>0</v>
      </c>
      <c r="CG62">
        <v>0</v>
      </c>
      <c r="CH62">
        <v>0</v>
      </c>
      <c r="CI62">
        <v>0</v>
      </c>
      <c r="CJ62">
        <v>0</v>
      </c>
      <c r="CK62" t="s">
        <v>418</v>
      </c>
      <c r="CL62">
        <v>12</v>
      </c>
      <c r="CM62">
        <v>60</v>
      </c>
      <c r="CN62">
        <v>3.33</v>
      </c>
      <c r="CO62">
        <v>0</v>
      </c>
      <c r="CP62" t="s">
        <v>419</v>
      </c>
      <c r="CQ62" t="s">
        <v>137</v>
      </c>
      <c r="CR62">
        <v>1</v>
      </c>
      <c r="CS62" t="s">
        <v>132</v>
      </c>
      <c r="CT62" t="s">
        <v>137</v>
      </c>
      <c r="CU62" t="s">
        <v>137</v>
      </c>
      <c r="CV62" t="s">
        <v>135</v>
      </c>
      <c r="CW62" t="s">
        <v>194</v>
      </c>
      <c r="CX62">
        <v>1</v>
      </c>
      <c r="CY62" t="s">
        <v>194</v>
      </c>
      <c r="CZ62" t="s">
        <v>137</v>
      </c>
      <c r="DA62" t="s">
        <v>137</v>
      </c>
      <c r="DC62">
        <v>1</v>
      </c>
      <c r="DD62">
        <v>0</v>
      </c>
      <c r="DE62">
        <v>63</v>
      </c>
      <c r="DF62">
        <v>0</v>
      </c>
      <c r="DG62">
        <v>1</v>
      </c>
      <c r="DH62">
        <v>0</v>
      </c>
      <c r="DI62">
        <v>0</v>
      </c>
      <c r="DK62" s="3">
        <v>3</v>
      </c>
      <c r="EA62" t="s">
        <v>673</v>
      </c>
      <c r="EB62">
        <v>5.63</v>
      </c>
      <c r="EC62">
        <v>5.76</v>
      </c>
      <c r="ED62">
        <v>1.75</v>
      </c>
      <c r="EE62">
        <v>1.81</v>
      </c>
    </row>
    <row r="63" spans="1:136" x14ac:dyDescent="0.35">
      <c r="A63" s="5" t="s">
        <v>409</v>
      </c>
      <c r="B63" t="s">
        <v>134</v>
      </c>
      <c r="C63" t="s">
        <v>410</v>
      </c>
      <c r="D63" t="s">
        <v>411</v>
      </c>
      <c r="E63" t="s">
        <v>412</v>
      </c>
      <c r="F63">
        <v>2011</v>
      </c>
      <c r="G63" t="s">
        <v>218</v>
      </c>
      <c r="H63" t="s">
        <v>118</v>
      </c>
      <c r="I63" t="s">
        <v>219</v>
      </c>
      <c r="J63">
        <v>1</v>
      </c>
      <c r="K63" t="s">
        <v>413</v>
      </c>
      <c r="L63" t="s">
        <v>413</v>
      </c>
      <c r="M63">
        <v>0</v>
      </c>
      <c r="N63" t="s">
        <v>414</v>
      </c>
      <c r="O63" t="s">
        <v>422</v>
      </c>
      <c r="P63" t="s">
        <v>124</v>
      </c>
      <c r="Q63" t="s">
        <v>416</v>
      </c>
      <c r="R63">
        <v>0</v>
      </c>
      <c r="S63">
        <v>112</v>
      </c>
      <c r="T63">
        <v>1</v>
      </c>
      <c r="U63" t="s">
        <v>126</v>
      </c>
      <c r="V63">
        <v>7.67</v>
      </c>
      <c r="W63">
        <v>7.11</v>
      </c>
      <c r="X63">
        <v>1.47</v>
      </c>
      <c r="Y63">
        <v>2.27</v>
      </c>
      <c r="Z63">
        <v>6.75</v>
      </c>
      <c r="AA63">
        <v>6.85</v>
      </c>
      <c r="AB63">
        <v>2.04</v>
      </c>
      <c r="AC63">
        <v>2</v>
      </c>
      <c r="AD63" t="s">
        <v>207</v>
      </c>
      <c r="AG63">
        <v>0</v>
      </c>
      <c r="AH63">
        <v>0</v>
      </c>
      <c r="AI63">
        <v>1</v>
      </c>
      <c r="AJ63">
        <v>1</v>
      </c>
      <c r="AL63">
        <v>0</v>
      </c>
      <c r="AM63">
        <v>0.29192724605757242</v>
      </c>
      <c r="AN63">
        <v>0.19001613360920849</v>
      </c>
      <c r="AO63">
        <v>3.6106131031792582E-2</v>
      </c>
      <c r="AP63">
        <v>1.905177157116891</v>
      </c>
      <c r="AQ63">
        <v>2.0204625932961719</v>
      </c>
      <c r="AR63">
        <v>1.905177157116891</v>
      </c>
      <c r="AT63">
        <v>59</v>
      </c>
      <c r="AU63">
        <v>11</v>
      </c>
      <c r="AW63">
        <v>57</v>
      </c>
      <c r="AX63">
        <v>55</v>
      </c>
      <c r="AY63">
        <v>112</v>
      </c>
      <c r="AZ63">
        <v>43.1034482758621</v>
      </c>
      <c r="BA63">
        <v>3</v>
      </c>
      <c r="BC63" t="s">
        <v>128</v>
      </c>
      <c r="BE63" t="s">
        <v>417</v>
      </c>
      <c r="BF63">
        <v>0</v>
      </c>
      <c r="BG63">
        <v>0</v>
      </c>
      <c r="BH63">
        <v>0</v>
      </c>
      <c r="BI63">
        <v>0</v>
      </c>
      <c r="BJ63">
        <v>0</v>
      </c>
      <c r="BK63">
        <v>0</v>
      </c>
      <c r="BL63">
        <v>0</v>
      </c>
      <c r="BM63">
        <v>1</v>
      </c>
      <c r="BN63">
        <v>1</v>
      </c>
      <c r="BO63">
        <v>0</v>
      </c>
      <c r="BP63">
        <v>0</v>
      </c>
      <c r="BQ63">
        <v>1</v>
      </c>
      <c r="BR63">
        <v>0</v>
      </c>
      <c r="BS63">
        <v>1</v>
      </c>
      <c r="BT63">
        <v>1</v>
      </c>
      <c r="BU63">
        <v>1</v>
      </c>
      <c r="BV63">
        <v>1</v>
      </c>
      <c r="BW63">
        <v>0</v>
      </c>
      <c r="BX63">
        <v>0</v>
      </c>
      <c r="BY63">
        <v>0</v>
      </c>
      <c r="BZ63">
        <v>0</v>
      </c>
      <c r="CA63">
        <v>0</v>
      </c>
      <c r="CB63">
        <v>0</v>
      </c>
      <c r="CC63">
        <v>0</v>
      </c>
      <c r="CD63">
        <v>0</v>
      </c>
      <c r="CE63">
        <v>0</v>
      </c>
      <c r="CF63">
        <v>0</v>
      </c>
      <c r="CG63">
        <v>0</v>
      </c>
      <c r="CH63">
        <v>0</v>
      </c>
      <c r="CI63">
        <v>0</v>
      </c>
      <c r="CJ63">
        <v>0</v>
      </c>
      <c r="CK63" t="s">
        <v>418</v>
      </c>
      <c r="CL63">
        <v>12</v>
      </c>
      <c r="CM63">
        <v>60</v>
      </c>
      <c r="CN63">
        <v>3.33</v>
      </c>
      <c r="CO63">
        <v>0</v>
      </c>
      <c r="CP63" t="s">
        <v>419</v>
      </c>
      <c r="CQ63" t="s">
        <v>137</v>
      </c>
      <c r="CR63">
        <v>1</v>
      </c>
      <c r="CS63" t="s">
        <v>132</v>
      </c>
      <c r="CT63" t="s">
        <v>137</v>
      </c>
      <c r="CU63" t="s">
        <v>137</v>
      </c>
      <c r="CV63" t="s">
        <v>135</v>
      </c>
      <c r="CW63" t="s">
        <v>194</v>
      </c>
      <c r="CX63">
        <v>1</v>
      </c>
      <c r="CY63" t="s">
        <v>194</v>
      </c>
      <c r="CZ63" t="s">
        <v>137</v>
      </c>
      <c r="DA63" t="s">
        <v>137</v>
      </c>
      <c r="DC63">
        <v>1</v>
      </c>
      <c r="DD63">
        <v>0</v>
      </c>
      <c r="DE63">
        <v>63</v>
      </c>
      <c r="DF63">
        <v>0</v>
      </c>
      <c r="DG63">
        <v>1</v>
      </c>
      <c r="DH63">
        <v>0</v>
      </c>
      <c r="DI63">
        <v>0</v>
      </c>
      <c r="DK63" s="3">
        <v>4</v>
      </c>
      <c r="EA63" t="s">
        <v>673</v>
      </c>
      <c r="EB63">
        <v>6.75</v>
      </c>
      <c r="EC63">
        <v>6.85</v>
      </c>
      <c r="ED63">
        <v>2.04</v>
      </c>
      <c r="EE63">
        <v>2</v>
      </c>
    </row>
    <row r="64" spans="1:136" x14ac:dyDescent="0.35">
      <c r="A64" s="5" t="s">
        <v>409</v>
      </c>
      <c r="B64" t="s">
        <v>134</v>
      </c>
      <c r="C64" t="s">
        <v>410</v>
      </c>
      <c r="D64" t="s">
        <v>411</v>
      </c>
      <c r="E64" t="s">
        <v>412</v>
      </c>
      <c r="F64">
        <v>2011</v>
      </c>
      <c r="G64" t="s">
        <v>218</v>
      </c>
      <c r="H64" t="s">
        <v>118</v>
      </c>
      <c r="I64" t="s">
        <v>219</v>
      </c>
      <c r="J64">
        <v>1</v>
      </c>
      <c r="K64" t="s">
        <v>413</v>
      </c>
      <c r="L64" t="s">
        <v>413</v>
      </c>
      <c r="M64">
        <v>12</v>
      </c>
      <c r="N64" t="s">
        <v>423</v>
      </c>
      <c r="O64" t="s">
        <v>230</v>
      </c>
      <c r="P64" t="s">
        <v>124</v>
      </c>
      <c r="Q64" t="s">
        <v>416</v>
      </c>
      <c r="R64">
        <v>0</v>
      </c>
      <c r="S64">
        <v>112</v>
      </c>
      <c r="T64">
        <v>1</v>
      </c>
      <c r="U64" t="s">
        <v>126</v>
      </c>
      <c r="V64">
        <v>22.4</v>
      </c>
      <c r="W64">
        <v>20.5</v>
      </c>
      <c r="X64">
        <v>5.83</v>
      </c>
      <c r="Y64">
        <v>8.4</v>
      </c>
      <c r="AD64" t="s">
        <v>207</v>
      </c>
      <c r="AG64">
        <v>0</v>
      </c>
      <c r="AH64">
        <v>0</v>
      </c>
      <c r="AI64">
        <v>1</v>
      </c>
      <c r="AJ64">
        <v>1</v>
      </c>
      <c r="AL64">
        <v>0</v>
      </c>
      <c r="AM64">
        <v>0.26182812569982139</v>
      </c>
      <c r="AN64">
        <v>0.1898202368776728</v>
      </c>
      <c r="AO64">
        <v>3.6031722328295809E-2</v>
      </c>
      <c r="AP64">
        <v>7.207078843369584</v>
      </c>
      <c r="AR64">
        <v>7.207078843369584</v>
      </c>
      <c r="AT64">
        <v>59</v>
      </c>
      <c r="AU64">
        <v>11</v>
      </c>
      <c r="AW64">
        <v>57</v>
      </c>
      <c r="AX64">
        <v>55</v>
      </c>
      <c r="AY64">
        <v>112</v>
      </c>
      <c r="AZ64">
        <v>43.1034482758621</v>
      </c>
      <c r="BA64">
        <v>3</v>
      </c>
      <c r="BC64" t="s">
        <v>128</v>
      </c>
      <c r="BE64" t="s">
        <v>417</v>
      </c>
      <c r="BF64">
        <v>0</v>
      </c>
      <c r="BG64">
        <v>0</v>
      </c>
      <c r="BH64">
        <v>0</v>
      </c>
      <c r="BI64">
        <v>0</v>
      </c>
      <c r="BJ64">
        <v>0</v>
      </c>
      <c r="BK64">
        <v>0</v>
      </c>
      <c r="BL64">
        <v>0</v>
      </c>
      <c r="BM64">
        <v>1</v>
      </c>
      <c r="BN64">
        <v>1</v>
      </c>
      <c r="BO64">
        <v>0</v>
      </c>
      <c r="BP64">
        <v>0</v>
      </c>
      <c r="BQ64">
        <v>1</v>
      </c>
      <c r="BR64">
        <v>0</v>
      </c>
      <c r="BS64">
        <v>1</v>
      </c>
      <c r="BT64">
        <v>1</v>
      </c>
      <c r="BU64">
        <v>1</v>
      </c>
      <c r="BV64">
        <v>1</v>
      </c>
      <c r="BW64">
        <v>0</v>
      </c>
      <c r="BX64">
        <v>0</v>
      </c>
      <c r="BY64">
        <v>0</v>
      </c>
      <c r="BZ64">
        <v>0</v>
      </c>
      <c r="CA64">
        <v>0</v>
      </c>
      <c r="CB64">
        <v>0</v>
      </c>
      <c r="CC64">
        <v>0</v>
      </c>
      <c r="CD64">
        <v>0</v>
      </c>
      <c r="CE64">
        <v>0</v>
      </c>
      <c r="CF64">
        <v>0</v>
      </c>
      <c r="CG64">
        <v>0</v>
      </c>
      <c r="CH64">
        <v>0</v>
      </c>
      <c r="CI64">
        <v>0</v>
      </c>
      <c r="CJ64">
        <v>0</v>
      </c>
      <c r="CK64" t="s">
        <v>418</v>
      </c>
      <c r="CL64">
        <v>12</v>
      </c>
      <c r="CM64">
        <v>60</v>
      </c>
      <c r="CN64">
        <v>3.33</v>
      </c>
      <c r="CO64">
        <v>0</v>
      </c>
      <c r="CP64" t="s">
        <v>419</v>
      </c>
      <c r="CQ64" t="s">
        <v>137</v>
      </c>
      <c r="CR64">
        <v>1</v>
      </c>
      <c r="CS64" t="s">
        <v>132</v>
      </c>
      <c r="CT64" t="s">
        <v>137</v>
      </c>
      <c r="CU64" t="s">
        <v>137</v>
      </c>
      <c r="CV64" t="s">
        <v>135</v>
      </c>
      <c r="CW64" t="s">
        <v>194</v>
      </c>
      <c r="CX64">
        <v>1</v>
      </c>
      <c r="CY64" t="s">
        <v>194</v>
      </c>
      <c r="CZ64" t="s">
        <v>137</v>
      </c>
      <c r="DA64" t="s">
        <v>137</v>
      </c>
      <c r="DC64">
        <v>1</v>
      </c>
      <c r="DD64">
        <v>12</v>
      </c>
      <c r="DE64">
        <v>63</v>
      </c>
      <c r="DF64">
        <v>0</v>
      </c>
      <c r="DG64">
        <v>1</v>
      </c>
      <c r="DH64">
        <v>0</v>
      </c>
      <c r="DI64">
        <v>0</v>
      </c>
      <c r="DK64" t="s">
        <v>713</v>
      </c>
      <c r="DL64">
        <v>1</v>
      </c>
      <c r="DM64">
        <v>0</v>
      </c>
      <c r="DZ64">
        <v>0</v>
      </c>
      <c r="EA64" t="s">
        <v>673</v>
      </c>
    </row>
    <row r="65" spans="1:135" x14ac:dyDescent="0.35">
      <c r="A65" s="5" t="s">
        <v>409</v>
      </c>
      <c r="B65" t="s">
        <v>134</v>
      </c>
      <c r="C65" t="s">
        <v>410</v>
      </c>
      <c r="D65" t="s">
        <v>411</v>
      </c>
      <c r="E65" t="s">
        <v>412</v>
      </c>
      <c r="F65">
        <v>2011</v>
      </c>
      <c r="G65" t="s">
        <v>218</v>
      </c>
      <c r="H65" t="s">
        <v>118</v>
      </c>
      <c r="I65" t="s">
        <v>219</v>
      </c>
      <c r="J65">
        <v>1</v>
      </c>
      <c r="K65" t="s">
        <v>413</v>
      </c>
      <c r="L65" t="s">
        <v>413</v>
      </c>
      <c r="M65">
        <v>12</v>
      </c>
      <c r="N65" t="s">
        <v>414</v>
      </c>
      <c r="O65" t="s">
        <v>421</v>
      </c>
      <c r="P65" t="s">
        <v>124</v>
      </c>
      <c r="Q65" t="s">
        <v>416</v>
      </c>
      <c r="R65">
        <v>0</v>
      </c>
      <c r="S65">
        <v>112</v>
      </c>
      <c r="T65">
        <v>1</v>
      </c>
      <c r="U65" t="s">
        <v>126</v>
      </c>
      <c r="V65">
        <v>7.96</v>
      </c>
      <c r="W65">
        <v>7.66</v>
      </c>
      <c r="X65">
        <v>1.49</v>
      </c>
      <c r="Y65">
        <v>1.62</v>
      </c>
      <c r="Z65">
        <v>5.63</v>
      </c>
      <c r="AA65">
        <v>5.76</v>
      </c>
      <c r="AB65">
        <v>1.75</v>
      </c>
      <c r="AC65">
        <v>1.81</v>
      </c>
      <c r="AD65" t="s">
        <v>207</v>
      </c>
      <c r="AG65">
        <v>0</v>
      </c>
      <c r="AH65">
        <v>0</v>
      </c>
      <c r="AI65">
        <v>1</v>
      </c>
      <c r="AJ65">
        <v>1</v>
      </c>
      <c r="AL65">
        <v>0</v>
      </c>
      <c r="AM65">
        <v>0.19158587413714881</v>
      </c>
      <c r="AN65">
        <v>0.1894453485707365</v>
      </c>
      <c r="AO65">
        <v>3.5889540095087852E-2</v>
      </c>
      <c r="AP65">
        <v>1.5551766926798209</v>
      </c>
      <c r="AQ65">
        <v>1.779707330382774</v>
      </c>
      <c r="AR65">
        <v>1.5551766926798209</v>
      </c>
      <c r="AT65">
        <v>59</v>
      </c>
      <c r="AU65">
        <v>11</v>
      </c>
      <c r="AW65">
        <v>57</v>
      </c>
      <c r="AX65">
        <v>55</v>
      </c>
      <c r="AY65">
        <v>112</v>
      </c>
      <c r="AZ65">
        <v>43.1034482758621</v>
      </c>
      <c r="BA65">
        <v>3</v>
      </c>
      <c r="BC65" t="s">
        <v>128</v>
      </c>
      <c r="BE65" t="s">
        <v>417</v>
      </c>
      <c r="BF65">
        <v>0</v>
      </c>
      <c r="BG65">
        <v>0</v>
      </c>
      <c r="BH65">
        <v>0</v>
      </c>
      <c r="BI65">
        <v>0</v>
      </c>
      <c r="BJ65">
        <v>0</v>
      </c>
      <c r="BK65">
        <v>0</v>
      </c>
      <c r="BL65">
        <v>0</v>
      </c>
      <c r="BM65">
        <v>1</v>
      </c>
      <c r="BN65">
        <v>1</v>
      </c>
      <c r="BO65">
        <v>0</v>
      </c>
      <c r="BP65">
        <v>0</v>
      </c>
      <c r="BQ65">
        <v>1</v>
      </c>
      <c r="BR65">
        <v>0</v>
      </c>
      <c r="BS65">
        <v>1</v>
      </c>
      <c r="BT65">
        <v>1</v>
      </c>
      <c r="BU65">
        <v>1</v>
      </c>
      <c r="BV65">
        <v>1</v>
      </c>
      <c r="BW65">
        <v>0</v>
      </c>
      <c r="BX65">
        <v>0</v>
      </c>
      <c r="BY65">
        <v>0</v>
      </c>
      <c r="BZ65">
        <v>0</v>
      </c>
      <c r="CA65">
        <v>0</v>
      </c>
      <c r="CB65">
        <v>0</v>
      </c>
      <c r="CC65">
        <v>0</v>
      </c>
      <c r="CD65">
        <v>0</v>
      </c>
      <c r="CE65">
        <v>0</v>
      </c>
      <c r="CF65">
        <v>0</v>
      </c>
      <c r="CG65">
        <v>0</v>
      </c>
      <c r="CH65">
        <v>0</v>
      </c>
      <c r="CI65">
        <v>0</v>
      </c>
      <c r="CJ65">
        <v>0</v>
      </c>
      <c r="CK65" t="s">
        <v>418</v>
      </c>
      <c r="CL65">
        <v>12</v>
      </c>
      <c r="CM65">
        <v>60</v>
      </c>
      <c r="CN65">
        <v>3.33</v>
      </c>
      <c r="CO65">
        <v>0</v>
      </c>
      <c r="CP65" t="s">
        <v>419</v>
      </c>
      <c r="CQ65" t="s">
        <v>137</v>
      </c>
      <c r="CR65">
        <v>1</v>
      </c>
      <c r="CS65" t="s">
        <v>132</v>
      </c>
      <c r="CT65" t="s">
        <v>137</v>
      </c>
      <c r="CU65" t="s">
        <v>137</v>
      </c>
      <c r="CV65" t="s">
        <v>135</v>
      </c>
      <c r="CW65" t="s">
        <v>194</v>
      </c>
      <c r="CX65">
        <v>1</v>
      </c>
      <c r="CY65" t="s">
        <v>194</v>
      </c>
      <c r="CZ65" t="s">
        <v>137</v>
      </c>
      <c r="DA65" t="s">
        <v>137</v>
      </c>
      <c r="DC65">
        <v>1</v>
      </c>
      <c r="DD65">
        <v>12</v>
      </c>
      <c r="DE65">
        <v>63</v>
      </c>
      <c r="DF65">
        <v>0</v>
      </c>
      <c r="DG65">
        <v>1</v>
      </c>
      <c r="DH65">
        <v>0</v>
      </c>
      <c r="DI65">
        <v>0</v>
      </c>
      <c r="DK65" s="3">
        <v>3</v>
      </c>
      <c r="DL65">
        <v>1</v>
      </c>
      <c r="DM65">
        <v>0</v>
      </c>
      <c r="DZ65">
        <v>0</v>
      </c>
      <c r="EA65" t="s">
        <v>673</v>
      </c>
      <c r="EB65">
        <v>5.63</v>
      </c>
      <c r="EC65">
        <v>5.76</v>
      </c>
      <c r="ED65">
        <v>1.75</v>
      </c>
      <c r="EE65">
        <v>1.81</v>
      </c>
    </row>
    <row r="66" spans="1:135" x14ac:dyDescent="0.35">
      <c r="A66" s="5" t="s">
        <v>409</v>
      </c>
      <c r="B66" t="s">
        <v>134</v>
      </c>
      <c r="C66" t="s">
        <v>410</v>
      </c>
      <c r="D66" t="s">
        <v>411</v>
      </c>
      <c r="E66" t="s">
        <v>412</v>
      </c>
      <c r="F66">
        <v>2011</v>
      </c>
      <c r="G66" t="s">
        <v>218</v>
      </c>
      <c r="H66" t="s">
        <v>118</v>
      </c>
      <c r="I66" t="s">
        <v>219</v>
      </c>
      <c r="J66">
        <v>1</v>
      </c>
      <c r="K66" t="s">
        <v>413</v>
      </c>
      <c r="L66" t="s">
        <v>413</v>
      </c>
      <c r="M66">
        <v>12</v>
      </c>
      <c r="N66" t="s">
        <v>414</v>
      </c>
      <c r="O66" t="s">
        <v>422</v>
      </c>
      <c r="P66" t="s">
        <v>124</v>
      </c>
      <c r="Q66" t="s">
        <v>416</v>
      </c>
      <c r="R66">
        <v>0</v>
      </c>
      <c r="S66">
        <v>112</v>
      </c>
      <c r="T66">
        <v>1</v>
      </c>
      <c r="U66" t="s">
        <v>126</v>
      </c>
      <c r="V66">
        <v>8.16</v>
      </c>
      <c r="W66">
        <v>8.1999999999999993</v>
      </c>
      <c r="X66">
        <v>1.74</v>
      </c>
      <c r="Y66">
        <v>1.34</v>
      </c>
      <c r="Z66">
        <v>6.75</v>
      </c>
      <c r="AA66">
        <v>6.85</v>
      </c>
      <c r="AB66">
        <v>2.04</v>
      </c>
      <c r="AC66">
        <v>2</v>
      </c>
      <c r="AD66" t="s">
        <v>207</v>
      </c>
      <c r="AG66">
        <v>0</v>
      </c>
      <c r="AH66">
        <v>0</v>
      </c>
      <c r="AI66">
        <v>1</v>
      </c>
      <c r="AJ66">
        <v>1</v>
      </c>
      <c r="AL66">
        <v>0</v>
      </c>
      <c r="AM66">
        <v>-2.5522497964948661E-2</v>
      </c>
      <c r="AN66">
        <v>0.18902006734019239</v>
      </c>
      <c r="AO66">
        <v>3.5728585857290857E-2</v>
      </c>
      <c r="AP66">
        <v>1.556534612528742</v>
      </c>
      <c r="AQ66">
        <v>2.0204625932961719</v>
      </c>
      <c r="AR66">
        <v>1.556534612528742</v>
      </c>
      <c r="AT66">
        <v>59</v>
      </c>
      <c r="AU66">
        <v>11</v>
      </c>
      <c r="AW66">
        <v>57</v>
      </c>
      <c r="AX66">
        <v>55</v>
      </c>
      <c r="AY66">
        <v>112</v>
      </c>
      <c r="AZ66">
        <v>43.1034482758621</v>
      </c>
      <c r="BA66">
        <v>3</v>
      </c>
      <c r="BC66" t="s">
        <v>128</v>
      </c>
      <c r="BE66" t="s">
        <v>417</v>
      </c>
      <c r="BF66">
        <v>0</v>
      </c>
      <c r="BG66">
        <v>0</v>
      </c>
      <c r="BH66">
        <v>0</v>
      </c>
      <c r="BI66">
        <v>0</v>
      </c>
      <c r="BJ66">
        <v>0</v>
      </c>
      <c r="BK66">
        <v>0</v>
      </c>
      <c r="BL66">
        <v>0</v>
      </c>
      <c r="BM66">
        <v>1</v>
      </c>
      <c r="BN66">
        <v>1</v>
      </c>
      <c r="BO66">
        <v>0</v>
      </c>
      <c r="BP66">
        <v>0</v>
      </c>
      <c r="BQ66">
        <v>1</v>
      </c>
      <c r="BR66">
        <v>0</v>
      </c>
      <c r="BS66">
        <v>1</v>
      </c>
      <c r="BT66">
        <v>1</v>
      </c>
      <c r="BU66">
        <v>1</v>
      </c>
      <c r="BV66">
        <v>1</v>
      </c>
      <c r="BW66">
        <v>0</v>
      </c>
      <c r="BX66">
        <v>0</v>
      </c>
      <c r="BY66">
        <v>0</v>
      </c>
      <c r="BZ66">
        <v>0</v>
      </c>
      <c r="CA66">
        <v>0</v>
      </c>
      <c r="CB66">
        <v>0</v>
      </c>
      <c r="CC66">
        <v>0</v>
      </c>
      <c r="CD66">
        <v>0</v>
      </c>
      <c r="CE66">
        <v>0</v>
      </c>
      <c r="CF66">
        <v>0</v>
      </c>
      <c r="CG66">
        <v>0</v>
      </c>
      <c r="CH66">
        <v>0</v>
      </c>
      <c r="CI66">
        <v>0</v>
      </c>
      <c r="CJ66">
        <v>0</v>
      </c>
      <c r="CK66" t="s">
        <v>418</v>
      </c>
      <c r="CL66">
        <v>12</v>
      </c>
      <c r="CM66">
        <v>60</v>
      </c>
      <c r="CN66">
        <v>3.33</v>
      </c>
      <c r="CO66">
        <v>0</v>
      </c>
      <c r="CP66" t="s">
        <v>419</v>
      </c>
      <c r="CQ66" t="s">
        <v>137</v>
      </c>
      <c r="CR66">
        <v>1</v>
      </c>
      <c r="CS66" t="s">
        <v>132</v>
      </c>
      <c r="CT66" t="s">
        <v>137</v>
      </c>
      <c r="CU66" t="s">
        <v>137</v>
      </c>
      <c r="CV66" t="s">
        <v>135</v>
      </c>
      <c r="CW66" t="s">
        <v>194</v>
      </c>
      <c r="CX66">
        <v>1</v>
      </c>
      <c r="CY66" t="s">
        <v>194</v>
      </c>
      <c r="CZ66" t="s">
        <v>137</v>
      </c>
      <c r="DA66" t="s">
        <v>137</v>
      </c>
      <c r="DC66">
        <v>1</v>
      </c>
      <c r="DD66">
        <v>12</v>
      </c>
      <c r="DE66">
        <v>63</v>
      </c>
      <c r="DF66">
        <v>0</v>
      </c>
      <c r="DG66">
        <v>1</v>
      </c>
      <c r="DH66">
        <v>0</v>
      </c>
      <c r="DI66">
        <v>0</v>
      </c>
      <c r="DK66" s="3">
        <v>4</v>
      </c>
      <c r="DL66">
        <v>1</v>
      </c>
      <c r="DM66">
        <v>0</v>
      </c>
      <c r="DZ66">
        <v>0</v>
      </c>
      <c r="EA66" t="s">
        <v>673</v>
      </c>
      <c r="EB66">
        <v>6.75</v>
      </c>
      <c r="EC66">
        <v>6.85</v>
      </c>
      <c r="ED66">
        <v>2.04</v>
      </c>
      <c r="EE66">
        <v>2</v>
      </c>
    </row>
    <row r="67" spans="1:135" x14ac:dyDescent="0.35">
      <c r="A67" s="5" t="s">
        <v>409</v>
      </c>
      <c r="B67" t="s">
        <v>134</v>
      </c>
      <c r="C67" t="s">
        <v>410</v>
      </c>
      <c r="D67" t="s">
        <v>411</v>
      </c>
      <c r="E67" t="s">
        <v>412</v>
      </c>
      <c r="F67">
        <v>2011</v>
      </c>
      <c r="G67" t="s">
        <v>218</v>
      </c>
      <c r="H67" t="s">
        <v>118</v>
      </c>
      <c r="I67" t="s">
        <v>219</v>
      </c>
      <c r="J67">
        <v>1</v>
      </c>
      <c r="K67" t="s">
        <v>413</v>
      </c>
      <c r="L67" t="s">
        <v>413</v>
      </c>
      <c r="M67">
        <v>12</v>
      </c>
      <c r="N67" t="s">
        <v>414</v>
      </c>
      <c r="O67" t="s">
        <v>424</v>
      </c>
      <c r="P67" t="s">
        <v>124</v>
      </c>
      <c r="Q67" t="s">
        <v>416</v>
      </c>
      <c r="R67">
        <v>0</v>
      </c>
      <c r="S67">
        <v>112</v>
      </c>
      <c r="T67">
        <v>1</v>
      </c>
      <c r="U67" t="s">
        <v>126</v>
      </c>
      <c r="V67">
        <v>4.09</v>
      </c>
      <c r="W67">
        <v>3.81</v>
      </c>
      <c r="X67">
        <v>1.93</v>
      </c>
      <c r="Y67">
        <v>1.91</v>
      </c>
      <c r="AD67" t="s">
        <v>207</v>
      </c>
      <c r="AG67">
        <v>0</v>
      </c>
      <c r="AH67">
        <v>0</v>
      </c>
      <c r="AI67">
        <v>1</v>
      </c>
      <c r="AJ67">
        <v>1</v>
      </c>
      <c r="AL67">
        <v>0</v>
      </c>
      <c r="AM67">
        <v>0.14482107266016681</v>
      </c>
      <c r="AN67">
        <v>0.18925989520763631</v>
      </c>
      <c r="AO67">
        <v>3.5819307934005458E-2</v>
      </c>
      <c r="AP67">
        <v>1.9202078485982139</v>
      </c>
      <c r="AR67">
        <v>1.9202078485982139</v>
      </c>
      <c r="AT67">
        <v>59</v>
      </c>
      <c r="AU67">
        <v>11</v>
      </c>
      <c r="AW67">
        <v>57</v>
      </c>
      <c r="AX67">
        <v>55</v>
      </c>
      <c r="AY67">
        <v>112</v>
      </c>
      <c r="AZ67">
        <v>43.1034482758621</v>
      </c>
      <c r="BA67">
        <v>3</v>
      </c>
      <c r="BC67" t="s">
        <v>128</v>
      </c>
      <c r="BE67" t="s">
        <v>417</v>
      </c>
      <c r="BF67">
        <v>0</v>
      </c>
      <c r="BG67">
        <v>0</v>
      </c>
      <c r="BH67">
        <v>0</v>
      </c>
      <c r="BI67">
        <v>0</v>
      </c>
      <c r="BJ67">
        <v>0</v>
      </c>
      <c r="BK67">
        <v>0</v>
      </c>
      <c r="BL67">
        <v>0</v>
      </c>
      <c r="BM67">
        <v>1</v>
      </c>
      <c r="BN67">
        <v>1</v>
      </c>
      <c r="BO67">
        <v>0</v>
      </c>
      <c r="BP67">
        <v>0</v>
      </c>
      <c r="BQ67">
        <v>1</v>
      </c>
      <c r="BR67">
        <v>0</v>
      </c>
      <c r="BS67">
        <v>1</v>
      </c>
      <c r="BT67">
        <v>1</v>
      </c>
      <c r="BU67">
        <v>1</v>
      </c>
      <c r="BV67">
        <v>1</v>
      </c>
      <c r="BW67">
        <v>0</v>
      </c>
      <c r="BX67">
        <v>0</v>
      </c>
      <c r="BY67">
        <v>0</v>
      </c>
      <c r="BZ67">
        <v>0</v>
      </c>
      <c r="CA67">
        <v>0</v>
      </c>
      <c r="CB67">
        <v>0</v>
      </c>
      <c r="CC67">
        <v>0</v>
      </c>
      <c r="CD67">
        <v>0</v>
      </c>
      <c r="CE67">
        <v>0</v>
      </c>
      <c r="CF67">
        <v>0</v>
      </c>
      <c r="CG67">
        <v>0</v>
      </c>
      <c r="CH67">
        <v>0</v>
      </c>
      <c r="CI67">
        <v>0</v>
      </c>
      <c r="CJ67">
        <v>0</v>
      </c>
      <c r="CK67" t="s">
        <v>418</v>
      </c>
      <c r="CL67">
        <v>12</v>
      </c>
      <c r="CM67">
        <v>60</v>
      </c>
      <c r="CN67">
        <v>3.33</v>
      </c>
      <c r="CO67">
        <v>0</v>
      </c>
      <c r="CP67" t="s">
        <v>419</v>
      </c>
      <c r="CQ67" t="s">
        <v>137</v>
      </c>
      <c r="CR67">
        <v>1</v>
      </c>
      <c r="CS67" t="s">
        <v>132</v>
      </c>
      <c r="CT67" t="s">
        <v>137</v>
      </c>
      <c r="CU67" t="s">
        <v>137</v>
      </c>
      <c r="CV67" t="s">
        <v>135</v>
      </c>
      <c r="CW67" t="s">
        <v>194</v>
      </c>
      <c r="CX67">
        <v>1</v>
      </c>
      <c r="CY67" t="s">
        <v>194</v>
      </c>
      <c r="CZ67" t="s">
        <v>137</v>
      </c>
      <c r="DA67" t="s">
        <v>137</v>
      </c>
      <c r="DC67">
        <v>1</v>
      </c>
      <c r="DD67">
        <v>12</v>
      </c>
      <c r="DE67">
        <v>63</v>
      </c>
      <c r="DF67">
        <v>0</v>
      </c>
      <c r="DG67">
        <v>1</v>
      </c>
      <c r="DH67">
        <v>0</v>
      </c>
      <c r="DI67">
        <v>0</v>
      </c>
      <c r="DK67" t="s">
        <v>714</v>
      </c>
      <c r="DL67">
        <v>1</v>
      </c>
      <c r="DM67">
        <v>0</v>
      </c>
      <c r="DZ67">
        <v>0</v>
      </c>
      <c r="EA67" t="s">
        <v>673</v>
      </c>
    </row>
    <row r="68" spans="1:135" x14ac:dyDescent="0.35">
      <c r="A68" s="5">
        <v>32520226</v>
      </c>
      <c r="B68" t="s">
        <v>134</v>
      </c>
      <c r="C68" t="s">
        <v>426</v>
      </c>
      <c r="D68" t="s">
        <v>411</v>
      </c>
      <c r="E68" t="s">
        <v>427</v>
      </c>
      <c r="F68">
        <v>2016</v>
      </c>
      <c r="G68" t="s">
        <v>218</v>
      </c>
      <c r="H68" t="s">
        <v>118</v>
      </c>
      <c r="I68" t="s">
        <v>219</v>
      </c>
      <c r="J68">
        <v>1</v>
      </c>
      <c r="K68" t="s">
        <v>413</v>
      </c>
      <c r="L68" t="s">
        <v>413</v>
      </c>
      <c r="M68">
        <v>63</v>
      </c>
      <c r="N68" t="s">
        <v>414</v>
      </c>
      <c r="O68" t="s">
        <v>298</v>
      </c>
      <c r="P68" t="s">
        <v>124</v>
      </c>
      <c r="Q68" t="s">
        <v>428</v>
      </c>
      <c r="R68">
        <v>0</v>
      </c>
      <c r="S68">
        <v>84</v>
      </c>
      <c r="T68">
        <v>1</v>
      </c>
      <c r="U68" t="s">
        <v>126</v>
      </c>
      <c r="V68">
        <v>11.15</v>
      </c>
      <c r="W68">
        <v>11.21</v>
      </c>
      <c r="X68">
        <v>3.7</v>
      </c>
      <c r="Y68">
        <v>3.45</v>
      </c>
      <c r="AD68" t="s">
        <v>127</v>
      </c>
      <c r="AG68">
        <v>0</v>
      </c>
      <c r="AH68">
        <v>0</v>
      </c>
      <c r="AI68">
        <v>0</v>
      </c>
      <c r="AJ68">
        <v>1</v>
      </c>
      <c r="AL68">
        <v>0</v>
      </c>
      <c r="AM68">
        <v>-1.981651376146789E-2</v>
      </c>
      <c r="AN68">
        <v>0.21978616934941381</v>
      </c>
      <c r="AO68">
        <v>4.8305960237289183E-2</v>
      </c>
      <c r="AP68">
        <v>3.5923869366257062</v>
      </c>
      <c r="AR68">
        <v>3.5923869366257062</v>
      </c>
      <c r="AT68">
        <v>59</v>
      </c>
      <c r="AU68">
        <v>11</v>
      </c>
      <c r="AW68">
        <v>47</v>
      </c>
      <c r="AX68">
        <v>37</v>
      </c>
      <c r="AY68">
        <v>84</v>
      </c>
      <c r="AZ68">
        <v>43.103000000000002</v>
      </c>
      <c r="BA68">
        <v>3</v>
      </c>
      <c r="BC68" t="s">
        <v>128</v>
      </c>
      <c r="BE68" t="s">
        <v>417</v>
      </c>
      <c r="BF68">
        <v>0</v>
      </c>
      <c r="BG68">
        <v>0</v>
      </c>
      <c r="BH68">
        <v>0</v>
      </c>
      <c r="BI68">
        <v>0</v>
      </c>
      <c r="BJ68">
        <v>0</v>
      </c>
      <c r="BK68">
        <v>0</v>
      </c>
      <c r="BL68">
        <v>0</v>
      </c>
      <c r="BM68">
        <v>1</v>
      </c>
      <c r="BN68">
        <v>1</v>
      </c>
      <c r="BO68">
        <v>0</v>
      </c>
      <c r="BP68">
        <v>0</v>
      </c>
      <c r="BQ68">
        <v>1</v>
      </c>
      <c r="BR68">
        <v>0</v>
      </c>
      <c r="BS68">
        <v>1</v>
      </c>
      <c r="BT68">
        <v>1</v>
      </c>
      <c r="BU68">
        <v>1</v>
      </c>
      <c r="BV68">
        <v>1</v>
      </c>
      <c r="BW68">
        <v>0</v>
      </c>
      <c r="BX68">
        <v>0</v>
      </c>
      <c r="BY68">
        <v>0</v>
      </c>
      <c r="BZ68">
        <v>0</v>
      </c>
      <c r="CA68">
        <v>0</v>
      </c>
      <c r="CB68">
        <v>0</v>
      </c>
      <c r="CC68">
        <v>0</v>
      </c>
      <c r="CD68">
        <v>0</v>
      </c>
      <c r="CE68">
        <v>0</v>
      </c>
      <c r="CF68">
        <v>0</v>
      </c>
      <c r="CG68">
        <v>0</v>
      </c>
      <c r="CH68">
        <v>0</v>
      </c>
      <c r="CI68">
        <v>0</v>
      </c>
      <c r="CJ68">
        <v>0</v>
      </c>
      <c r="CK68" t="s">
        <v>429</v>
      </c>
      <c r="CL68">
        <v>12</v>
      </c>
      <c r="CM68">
        <v>60</v>
      </c>
      <c r="CN68">
        <v>3.33</v>
      </c>
      <c r="CO68">
        <v>0</v>
      </c>
      <c r="CP68" t="s">
        <v>430</v>
      </c>
      <c r="CQ68" t="s">
        <v>137</v>
      </c>
      <c r="CR68">
        <v>1</v>
      </c>
      <c r="CS68" t="s">
        <v>132</v>
      </c>
      <c r="CT68" t="s">
        <v>137</v>
      </c>
      <c r="CU68" t="s">
        <v>137</v>
      </c>
      <c r="CV68" t="s">
        <v>135</v>
      </c>
      <c r="CW68" t="s">
        <v>134</v>
      </c>
      <c r="CX68">
        <v>1</v>
      </c>
      <c r="CY68" t="s">
        <v>194</v>
      </c>
      <c r="CZ68" t="s">
        <v>137</v>
      </c>
      <c r="DA68" t="s">
        <v>137</v>
      </c>
      <c r="DC68">
        <v>1</v>
      </c>
      <c r="DD68">
        <v>63</v>
      </c>
      <c r="DE68">
        <v>63</v>
      </c>
      <c r="DF68">
        <v>0</v>
      </c>
      <c r="DG68">
        <v>1</v>
      </c>
      <c r="DH68">
        <v>0</v>
      </c>
      <c r="DI68">
        <v>0</v>
      </c>
      <c r="DK68" t="s">
        <v>714</v>
      </c>
      <c r="DL68">
        <v>1</v>
      </c>
      <c r="DM68">
        <v>0</v>
      </c>
      <c r="EA68" t="s">
        <v>725</v>
      </c>
    </row>
    <row r="69" spans="1:135" x14ac:dyDescent="0.35">
      <c r="A69" s="5" t="s">
        <v>425</v>
      </c>
      <c r="B69" t="s">
        <v>134</v>
      </c>
      <c r="C69" t="s">
        <v>426</v>
      </c>
      <c r="D69" t="s">
        <v>411</v>
      </c>
      <c r="E69" t="s">
        <v>427</v>
      </c>
      <c r="F69">
        <v>2016</v>
      </c>
      <c r="G69" t="s">
        <v>218</v>
      </c>
      <c r="H69" t="s">
        <v>118</v>
      </c>
      <c r="I69" t="s">
        <v>219</v>
      </c>
      <c r="J69">
        <v>1</v>
      </c>
      <c r="K69" t="s">
        <v>413</v>
      </c>
      <c r="L69" t="s">
        <v>413</v>
      </c>
      <c r="M69">
        <v>63</v>
      </c>
      <c r="N69" t="s">
        <v>414</v>
      </c>
      <c r="O69" t="s">
        <v>171</v>
      </c>
      <c r="P69" t="s">
        <v>124</v>
      </c>
      <c r="Q69" t="s">
        <v>428</v>
      </c>
      <c r="R69">
        <v>0</v>
      </c>
      <c r="S69">
        <v>84</v>
      </c>
      <c r="T69">
        <v>1</v>
      </c>
      <c r="U69" t="s">
        <v>126</v>
      </c>
      <c r="V69">
        <v>9.74</v>
      </c>
      <c r="W69">
        <v>10.119999999999999</v>
      </c>
      <c r="X69">
        <v>2.73</v>
      </c>
      <c r="Y69">
        <v>2.92</v>
      </c>
      <c r="AD69" t="s">
        <v>127</v>
      </c>
      <c r="AG69">
        <v>0</v>
      </c>
      <c r="AH69">
        <v>0</v>
      </c>
      <c r="AI69">
        <v>0</v>
      </c>
      <c r="AJ69">
        <v>1</v>
      </c>
      <c r="AL69">
        <v>0</v>
      </c>
      <c r="AM69">
        <v>-0.1387155963302753</v>
      </c>
      <c r="AN69">
        <v>0.2200412656416782</v>
      </c>
      <c r="AO69">
        <v>4.8418158585191592E-2</v>
      </c>
      <c r="AP69">
        <v>2.8149942598390552</v>
      </c>
      <c r="AR69">
        <v>2.8149942598390552</v>
      </c>
      <c r="AT69">
        <v>59</v>
      </c>
      <c r="AU69">
        <v>11</v>
      </c>
      <c r="AW69">
        <v>47</v>
      </c>
      <c r="AX69">
        <v>37</v>
      </c>
      <c r="AY69">
        <v>84</v>
      </c>
      <c r="AZ69">
        <v>43.103000000000002</v>
      </c>
      <c r="BA69">
        <v>3</v>
      </c>
      <c r="BC69" t="s">
        <v>128</v>
      </c>
      <c r="BE69" t="s">
        <v>417</v>
      </c>
      <c r="BF69">
        <v>0</v>
      </c>
      <c r="BG69">
        <v>0</v>
      </c>
      <c r="BH69">
        <v>0</v>
      </c>
      <c r="BI69">
        <v>0</v>
      </c>
      <c r="BJ69">
        <v>0</v>
      </c>
      <c r="BK69">
        <v>0</v>
      </c>
      <c r="BL69">
        <v>0</v>
      </c>
      <c r="BM69">
        <v>1</v>
      </c>
      <c r="BN69">
        <v>1</v>
      </c>
      <c r="BO69">
        <v>0</v>
      </c>
      <c r="BP69">
        <v>0</v>
      </c>
      <c r="BQ69">
        <v>1</v>
      </c>
      <c r="BR69">
        <v>0</v>
      </c>
      <c r="BS69">
        <v>1</v>
      </c>
      <c r="BT69">
        <v>1</v>
      </c>
      <c r="BU69">
        <v>1</v>
      </c>
      <c r="BV69">
        <v>1</v>
      </c>
      <c r="BW69">
        <v>0</v>
      </c>
      <c r="BX69">
        <v>0</v>
      </c>
      <c r="BY69">
        <v>0</v>
      </c>
      <c r="BZ69">
        <v>0</v>
      </c>
      <c r="CA69">
        <v>0</v>
      </c>
      <c r="CB69">
        <v>0</v>
      </c>
      <c r="CC69">
        <v>0</v>
      </c>
      <c r="CD69">
        <v>0</v>
      </c>
      <c r="CE69">
        <v>0</v>
      </c>
      <c r="CF69">
        <v>0</v>
      </c>
      <c r="CG69">
        <v>0</v>
      </c>
      <c r="CH69">
        <v>0</v>
      </c>
      <c r="CI69">
        <v>0</v>
      </c>
      <c r="CJ69">
        <v>0</v>
      </c>
      <c r="CK69" t="s">
        <v>429</v>
      </c>
      <c r="CL69">
        <v>12</v>
      </c>
      <c r="CM69">
        <v>60</v>
      </c>
      <c r="CN69">
        <v>3.33</v>
      </c>
      <c r="CO69">
        <v>0</v>
      </c>
      <c r="CP69" t="s">
        <v>430</v>
      </c>
      <c r="CQ69" t="s">
        <v>137</v>
      </c>
      <c r="CR69">
        <v>1</v>
      </c>
      <c r="CS69" t="s">
        <v>132</v>
      </c>
      <c r="CT69" t="s">
        <v>137</v>
      </c>
      <c r="CU69" t="s">
        <v>137</v>
      </c>
      <c r="CV69" t="s">
        <v>135</v>
      </c>
      <c r="CW69" t="s">
        <v>134</v>
      </c>
      <c r="CX69">
        <v>1</v>
      </c>
      <c r="CY69" t="s">
        <v>194</v>
      </c>
      <c r="CZ69" t="s">
        <v>137</v>
      </c>
      <c r="DA69" t="s">
        <v>137</v>
      </c>
      <c r="DC69">
        <v>1</v>
      </c>
      <c r="DD69">
        <v>63</v>
      </c>
      <c r="DE69">
        <v>63</v>
      </c>
      <c r="DF69">
        <v>0</v>
      </c>
      <c r="DG69">
        <v>1</v>
      </c>
      <c r="DH69">
        <v>0</v>
      </c>
      <c r="DI69">
        <v>0</v>
      </c>
      <c r="DK69">
        <v>0</v>
      </c>
      <c r="DL69">
        <v>0</v>
      </c>
      <c r="DM69">
        <v>0</v>
      </c>
      <c r="EA69" t="s">
        <v>725</v>
      </c>
    </row>
    <row r="70" spans="1:135" x14ac:dyDescent="0.35">
      <c r="A70" s="5" t="s">
        <v>425</v>
      </c>
      <c r="B70" t="s">
        <v>134</v>
      </c>
      <c r="C70" t="s">
        <v>426</v>
      </c>
      <c r="D70" t="s">
        <v>411</v>
      </c>
      <c r="E70" t="s">
        <v>427</v>
      </c>
      <c r="F70">
        <v>2016</v>
      </c>
      <c r="G70" t="s">
        <v>218</v>
      </c>
      <c r="H70" t="s">
        <v>118</v>
      </c>
      <c r="I70" t="s">
        <v>219</v>
      </c>
      <c r="J70">
        <v>1</v>
      </c>
      <c r="K70" t="s">
        <v>413</v>
      </c>
      <c r="L70" t="s">
        <v>413</v>
      </c>
      <c r="M70">
        <v>63</v>
      </c>
      <c r="N70" t="s">
        <v>431</v>
      </c>
      <c r="O70" t="s">
        <v>239</v>
      </c>
      <c r="P70" t="s">
        <v>124</v>
      </c>
      <c r="Q70" t="s">
        <v>428</v>
      </c>
      <c r="R70">
        <v>0</v>
      </c>
      <c r="S70">
        <v>84</v>
      </c>
      <c r="T70">
        <v>1</v>
      </c>
      <c r="U70" t="s">
        <v>126</v>
      </c>
      <c r="V70">
        <v>104.16</v>
      </c>
      <c r="W70">
        <v>94.37</v>
      </c>
      <c r="X70">
        <v>25.61</v>
      </c>
      <c r="Y70">
        <v>27.34</v>
      </c>
      <c r="AD70" t="s">
        <v>127</v>
      </c>
      <c r="AG70">
        <v>0</v>
      </c>
      <c r="AH70">
        <v>0</v>
      </c>
      <c r="AI70">
        <v>0</v>
      </c>
      <c r="AJ70">
        <v>1</v>
      </c>
      <c r="AL70">
        <v>0</v>
      </c>
      <c r="AM70">
        <v>0.36660550458715602</v>
      </c>
      <c r="AN70">
        <v>0.22159336715458769</v>
      </c>
      <c r="AO70">
        <v>4.9103620366907887E-2</v>
      </c>
      <c r="AP70">
        <v>26.38348481023133</v>
      </c>
      <c r="AR70">
        <v>26.38348481023133</v>
      </c>
      <c r="AT70">
        <v>59</v>
      </c>
      <c r="AU70">
        <v>11</v>
      </c>
      <c r="AW70">
        <v>47</v>
      </c>
      <c r="AX70">
        <v>37</v>
      </c>
      <c r="AY70">
        <v>84</v>
      </c>
      <c r="AZ70">
        <v>43.103000000000002</v>
      </c>
      <c r="BA70">
        <v>3</v>
      </c>
      <c r="BC70" t="s">
        <v>128</v>
      </c>
      <c r="BE70" t="s">
        <v>417</v>
      </c>
      <c r="BF70">
        <v>0</v>
      </c>
      <c r="BG70">
        <v>0</v>
      </c>
      <c r="BH70">
        <v>0</v>
      </c>
      <c r="BI70">
        <v>0</v>
      </c>
      <c r="BJ70">
        <v>0</v>
      </c>
      <c r="BK70">
        <v>0</v>
      </c>
      <c r="BL70">
        <v>0</v>
      </c>
      <c r="BM70">
        <v>1</v>
      </c>
      <c r="BN70">
        <v>1</v>
      </c>
      <c r="BO70">
        <v>0</v>
      </c>
      <c r="BP70">
        <v>0</v>
      </c>
      <c r="BQ70">
        <v>1</v>
      </c>
      <c r="BR70">
        <v>0</v>
      </c>
      <c r="BS70">
        <v>1</v>
      </c>
      <c r="BT70">
        <v>1</v>
      </c>
      <c r="BU70">
        <v>1</v>
      </c>
      <c r="BV70">
        <v>1</v>
      </c>
      <c r="BW70">
        <v>0</v>
      </c>
      <c r="BX70">
        <v>0</v>
      </c>
      <c r="BY70">
        <v>0</v>
      </c>
      <c r="BZ70">
        <v>0</v>
      </c>
      <c r="CA70">
        <v>0</v>
      </c>
      <c r="CB70">
        <v>0</v>
      </c>
      <c r="CC70">
        <v>0</v>
      </c>
      <c r="CD70">
        <v>0</v>
      </c>
      <c r="CE70">
        <v>0</v>
      </c>
      <c r="CF70">
        <v>0</v>
      </c>
      <c r="CG70">
        <v>0</v>
      </c>
      <c r="CH70">
        <v>0</v>
      </c>
      <c r="CI70">
        <v>0</v>
      </c>
      <c r="CJ70">
        <v>0</v>
      </c>
      <c r="CK70" t="s">
        <v>429</v>
      </c>
      <c r="CL70">
        <v>12</v>
      </c>
      <c r="CM70">
        <v>60</v>
      </c>
      <c r="CN70">
        <v>3.33</v>
      </c>
      <c r="CO70">
        <v>0</v>
      </c>
      <c r="CP70" t="s">
        <v>430</v>
      </c>
      <c r="CQ70" t="s">
        <v>137</v>
      </c>
      <c r="CR70">
        <v>1</v>
      </c>
      <c r="CS70" t="s">
        <v>132</v>
      </c>
      <c r="CT70" t="s">
        <v>137</v>
      </c>
      <c r="CU70" t="s">
        <v>137</v>
      </c>
      <c r="CV70" t="s">
        <v>135</v>
      </c>
      <c r="CW70" t="s">
        <v>134</v>
      </c>
      <c r="CX70">
        <v>1</v>
      </c>
      <c r="CY70" t="s">
        <v>194</v>
      </c>
      <c r="CZ70" t="s">
        <v>137</v>
      </c>
      <c r="DA70" t="s">
        <v>137</v>
      </c>
      <c r="DC70">
        <v>1</v>
      </c>
      <c r="DD70">
        <v>63</v>
      </c>
      <c r="DE70">
        <v>63</v>
      </c>
      <c r="DF70">
        <v>0</v>
      </c>
      <c r="DG70">
        <v>1</v>
      </c>
      <c r="DH70">
        <v>0</v>
      </c>
      <c r="DI70">
        <v>0</v>
      </c>
      <c r="DK70">
        <v>0</v>
      </c>
      <c r="DL70">
        <v>0</v>
      </c>
      <c r="DM70">
        <v>0</v>
      </c>
      <c r="EA70" t="s">
        <v>725</v>
      </c>
    </row>
    <row r="71" spans="1:135" x14ac:dyDescent="0.35">
      <c r="A71" s="5" t="s">
        <v>425</v>
      </c>
      <c r="B71" t="s">
        <v>134</v>
      </c>
      <c r="C71" t="s">
        <v>426</v>
      </c>
      <c r="D71" t="s">
        <v>411</v>
      </c>
      <c r="E71" t="s">
        <v>427</v>
      </c>
      <c r="F71">
        <v>2016</v>
      </c>
      <c r="G71" t="s">
        <v>218</v>
      </c>
      <c r="H71" t="s">
        <v>118</v>
      </c>
      <c r="I71" t="s">
        <v>219</v>
      </c>
      <c r="J71">
        <v>1</v>
      </c>
      <c r="K71" t="s">
        <v>413</v>
      </c>
      <c r="L71" t="s">
        <v>413</v>
      </c>
      <c r="M71">
        <v>63</v>
      </c>
      <c r="N71" t="s">
        <v>432</v>
      </c>
      <c r="O71" t="s">
        <v>230</v>
      </c>
      <c r="P71" t="s">
        <v>124</v>
      </c>
      <c r="Q71" t="s">
        <v>428</v>
      </c>
      <c r="R71">
        <v>0</v>
      </c>
      <c r="S71">
        <v>84</v>
      </c>
      <c r="T71">
        <v>1</v>
      </c>
      <c r="U71" t="s">
        <v>126</v>
      </c>
      <c r="V71">
        <v>13.79</v>
      </c>
      <c r="W71">
        <v>12.85</v>
      </c>
      <c r="X71">
        <v>5.2</v>
      </c>
      <c r="Y71">
        <v>5.33</v>
      </c>
      <c r="AD71" t="s">
        <v>127</v>
      </c>
      <c r="AG71">
        <v>0</v>
      </c>
      <c r="AH71">
        <v>0</v>
      </c>
      <c r="AI71">
        <v>0</v>
      </c>
      <c r="AJ71">
        <v>1</v>
      </c>
      <c r="AL71">
        <v>0</v>
      </c>
      <c r="AM71">
        <v>0.17834862385321101</v>
      </c>
      <c r="AN71">
        <v>0.2202111656655793</v>
      </c>
      <c r="AO71">
        <v>4.8492957483793203E-2</v>
      </c>
      <c r="AP71">
        <v>5.2574690191959172</v>
      </c>
      <c r="AR71">
        <v>5.2574690191959172</v>
      </c>
      <c r="AT71">
        <v>59</v>
      </c>
      <c r="AU71">
        <v>11</v>
      </c>
      <c r="AW71">
        <v>47</v>
      </c>
      <c r="AX71">
        <v>37</v>
      </c>
      <c r="AY71">
        <v>84</v>
      </c>
      <c r="AZ71">
        <v>43.103000000000002</v>
      </c>
      <c r="BA71">
        <v>3</v>
      </c>
      <c r="BC71" t="s">
        <v>128</v>
      </c>
      <c r="BE71" t="s">
        <v>417</v>
      </c>
      <c r="BF71">
        <v>0</v>
      </c>
      <c r="BG71">
        <v>0</v>
      </c>
      <c r="BH71">
        <v>0</v>
      </c>
      <c r="BI71">
        <v>0</v>
      </c>
      <c r="BJ71">
        <v>0</v>
      </c>
      <c r="BK71">
        <v>0</v>
      </c>
      <c r="BL71">
        <v>0</v>
      </c>
      <c r="BM71">
        <v>1</v>
      </c>
      <c r="BN71">
        <v>1</v>
      </c>
      <c r="BO71">
        <v>0</v>
      </c>
      <c r="BP71">
        <v>0</v>
      </c>
      <c r="BQ71">
        <v>1</v>
      </c>
      <c r="BR71">
        <v>0</v>
      </c>
      <c r="BS71">
        <v>1</v>
      </c>
      <c r="BT71">
        <v>1</v>
      </c>
      <c r="BU71">
        <v>1</v>
      </c>
      <c r="BV71">
        <v>1</v>
      </c>
      <c r="BW71">
        <v>0</v>
      </c>
      <c r="BX71">
        <v>0</v>
      </c>
      <c r="BY71">
        <v>0</v>
      </c>
      <c r="BZ71">
        <v>0</v>
      </c>
      <c r="CA71">
        <v>0</v>
      </c>
      <c r="CB71">
        <v>0</v>
      </c>
      <c r="CC71">
        <v>0</v>
      </c>
      <c r="CD71">
        <v>0</v>
      </c>
      <c r="CE71">
        <v>0</v>
      </c>
      <c r="CF71">
        <v>0</v>
      </c>
      <c r="CG71">
        <v>0</v>
      </c>
      <c r="CH71">
        <v>0</v>
      </c>
      <c r="CI71">
        <v>0</v>
      </c>
      <c r="CJ71">
        <v>0</v>
      </c>
      <c r="CK71" t="s">
        <v>429</v>
      </c>
      <c r="CL71">
        <v>12</v>
      </c>
      <c r="CM71">
        <v>60</v>
      </c>
      <c r="CN71">
        <v>3.33</v>
      </c>
      <c r="CO71">
        <v>0</v>
      </c>
      <c r="CP71" t="s">
        <v>430</v>
      </c>
      <c r="CQ71" t="s">
        <v>137</v>
      </c>
      <c r="CR71">
        <v>1</v>
      </c>
      <c r="CS71" t="s">
        <v>132</v>
      </c>
      <c r="CT71" t="s">
        <v>137</v>
      </c>
      <c r="CU71" t="s">
        <v>137</v>
      </c>
      <c r="CV71" t="s">
        <v>135</v>
      </c>
      <c r="CW71" t="s">
        <v>134</v>
      </c>
      <c r="CX71">
        <v>1</v>
      </c>
      <c r="CY71" t="s">
        <v>194</v>
      </c>
      <c r="CZ71" t="s">
        <v>137</v>
      </c>
      <c r="DA71" t="s">
        <v>137</v>
      </c>
      <c r="DC71">
        <v>1</v>
      </c>
      <c r="DD71">
        <v>63</v>
      </c>
      <c r="DE71">
        <v>63</v>
      </c>
      <c r="DF71">
        <v>0</v>
      </c>
      <c r="DG71">
        <v>1</v>
      </c>
      <c r="DH71">
        <v>0</v>
      </c>
      <c r="DI71">
        <v>0</v>
      </c>
      <c r="DK71" t="s">
        <v>713</v>
      </c>
      <c r="DL71">
        <v>1</v>
      </c>
      <c r="DM71">
        <v>0</v>
      </c>
      <c r="EA71" t="s">
        <v>725</v>
      </c>
    </row>
    <row r="72" spans="1:135" s="7" customFormat="1" x14ac:dyDescent="0.35">
      <c r="A72" s="6">
        <v>25537890</v>
      </c>
      <c r="B72" s="7" t="s">
        <v>135</v>
      </c>
      <c r="C72" s="7" t="s">
        <v>565</v>
      </c>
      <c r="D72" s="7" t="s">
        <v>566</v>
      </c>
      <c r="E72" s="7" t="s">
        <v>567</v>
      </c>
      <c r="F72" s="7">
        <v>2011</v>
      </c>
      <c r="G72" s="7" t="s">
        <v>117</v>
      </c>
      <c r="H72" s="7" t="s">
        <v>118</v>
      </c>
      <c r="I72" s="7" t="s">
        <v>568</v>
      </c>
      <c r="J72" s="7">
        <v>1</v>
      </c>
      <c r="K72" s="7" t="s">
        <v>569</v>
      </c>
      <c r="L72" s="7" t="s">
        <v>569</v>
      </c>
      <c r="M72" s="7">
        <v>0</v>
      </c>
      <c r="N72" s="7" t="s">
        <v>273</v>
      </c>
      <c r="O72" s="7" t="s">
        <v>307</v>
      </c>
      <c r="P72" s="7" t="s">
        <v>124</v>
      </c>
      <c r="Q72" s="7" t="s">
        <v>570</v>
      </c>
      <c r="R72" s="7">
        <v>0</v>
      </c>
      <c r="S72" s="7">
        <v>98</v>
      </c>
      <c r="T72" s="7">
        <v>1</v>
      </c>
      <c r="U72" s="7" t="s">
        <v>126</v>
      </c>
      <c r="V72" s="7">
        <v>88.9</v>
      </c>
      <c r="W72" s="7">
        <v>86.78</v>
      </c>
      <c r="X72" s="7">
        <v>12.6</v>
      </c>
      <c r="Y72" s="7">
        <v>10.25</v>
      </c>
      <c r="Z72" s="7">
        <v>84.653999999999996</v>
      </c>
      <c r="AA72" s="7">
        <v>82.94</v>
      </c>
      <c r="AB72" s="7">
        <v>12.92</v>
      </c>
      <c r="AC72" s="7">
        <v>10.11</v>
      </c>
      <c r="AD72" s="7" t="s">
        <v>207</v>
      </c>
      <c r="AG72" s="7">
        <v>0</v>
      </c>
      <c r="AH72" s="7">
        <v>0</v>
      </c>
      <c r="AI72" s="7">
        <v>1</v>
      </c>
      <c r="AJ72" s="7">
        <v>1</v>
      </c>
      <c r="AL72" s="7">
        <v>0</v>
      </c>
      <c r="AM72" s="7">
        <v>0.18352807198565571</v>
      </c>
      <c r="AN72" s="7">
        <v>0.20249736564852491</v>
      </c>
      <c r="AO72" s="7">
        <v>4.1005183094592383E-2</v>
      </c>
      <c r="AP72" s="7">
        <v>11.46088570057597</v>
      </c>
      <c r="AQ72" s="7">
        <v>11.57130687123686</v>
      </c>
      <c r="AR72" s="7">
        <v>11.46088570057597</v>
      </c>
      <c r="AS72" s="7">
        <v>29</v>
      </c>
      <c r="AT72" s="7">
        <v>11</v>
      </c>
      <c r="AW72" s="7">
        <v>48</v>
      </c>
      <c r="AX72" s="7">
        <v>50</v>
      </c>
      <c r="AY72" s="7">
        <v>98</v>
      </c>
      <c r="AZ72" s="7">
        <v>29</v>
      </c>
      <c r="BA72" s="7">
        <v>1</v>
      </c>
      <c r="BB72" s="7">
        <v>100</v>
      </c>
      <c r="BC72" s="7" t="s">
        <v>128</v>
      </c>
      <c r="BD72" s="7">
        <v>94</v>
      </c>
      <c r="BE72" s="7" t="s">
        <v>571</v>
      </c>
      <c r="BF72" s="7">
        <v>0</v>
      </c>
      <c r="BG72" s="7">
        <v>0</v>
      </c>
      <c r="BH72" s="7">
        <v>0</v>
      </c>
      <c r="BI72" s="7">
        <v>0</v>
      </c>
      <c r="BJ72" s="7">
        <v>0</v>
      </c>
      <c r="BK72" s="7">
        <v>0</v>
      </c>
      <c r="BL72" s="7">
        <v>0</v>
      </c>
      <c r="BM72" s="7">
        <v>1</v>
      </c>
      <c r="BN72" s="7">
        <v>1</v>
      </c>
      <c r="BO72" s="7">
        <v>0</v>
      </c>
      <c r="BP72" s="7">
        <v>0</v>
      </c>
      <c r="BQ72" s="7">
        <v>1</v>
      </c>
      <c r="BR72" s="7">
        <v>0</v>
      </c>
      <c r="BS72" s="7">
        <v>0</v>
      </c>
      <c r="BT72" s="7">
        <v>1</v>
      </c>
      <c r="BU72" s="7">
        <v>0</v>
      </c>
      <c r="BV72" s="7">
        <v>1</v>
      </c>
      <c r="BW72" s="7">
        <v>1</v>
      </c>
      <c r="BX72" s="7">
        <v>0</v>
      </c>
      <c r="BY72" s="7">
        <v>0</v>
      </c>
      <c r="BZ72" s="7">
        <v>0</v>
      </c>
      <c r="CA72" s="7">
        <v>0</v>
      </c>
      <c r="CB72" s="7">
        <v>0</v>
      </c>
      <c r="CC72" s="7">
        <v>0</v>
      </c>
      <c r="CD72" s="7">
        <v>0</v>
      </c>
      <c r="CE72" s="7">
        <v>0</v>
      </c>
      <c r="CF72" s="7">
        <v>0</v>
      </c>
      <c r="CG72" s="7">
        <v>0</v>
      </c>
      <c r="CH72" s="7">
        <v>0</v>
      </c>
      <c r="CI72" s="7">
        <v>0</v>
      </c>
      <c r="CJ72" s="7">
        <v>0</v>
      </c>
      <c r="CK72" s="7" t="s">
        <v>572</v>
      </c>
      <c r="CL72" s="7">
        <v>20</v>
      </c>
      <c r="CM72" s="7">
        <v>66.3</v>
      </c>
      <c r="CN72" s="7">
        <v>1.65</v>
      </c>
      <c r="CO72" s="7">
        <v>0</v>
      </c>
      <c r="CP72" s="7" t="s">
        <v>573</v>
      </c>
      <c r="CQ72" s="7" t="s">
        <v>121</v>
      </c>
      <c r="CR72" s="7">
        <v>0</v>
      </c>
      <c r="CS72" s="7" t="s">
        <v>132</v>
      </c>
      <c r="CT72" s="7" t="s">
        <v>137</v>
      </c>
      <c r="CU72" s="7" t="s">
        <v>137</v>
      </c>
      <c r="CV72" s="7" t="s">
        <v>134</v>
      </c>
      <c r="CW72" s="7" t="s">
        <v>194</v>
      </c>
      <c r="CX72" s="7">
        <v>1</v>
      </c>
      <c r="CY72" s="7" t="s">
        <v>113</v>
      </c>
      <c r="CZ72" s="7" t="s">
        <v>137</v>
      </c>
      <c r="DA72" s="7" t="s">
        <v>137</v>
      </c>
      <c r="DC72" s="7">
        <v>1</v>
      </c>
      <c r="DD72" s="7">
        <v>0</v>
      </c>
      <c r="DE72" s="7">
        <v>24</v>
      </c>
      <c r="DF72" s="7">
        <v>0</v>
      </c>
      <c r="DG72" s="7">
        <v>1</v>
      </c>
      <c r="DH72" s="7">
        <v>0</v>
      </c>
      <c r="DI72" s="7">
        <v>0</v>
      </c>
      <c r="DK72" s="7">
        <v>1</v>
      </c>
      <c r="DQ72" s="7">
        <v>84.65</v>
      </c>
      <c r="DR72" s="7">
        <v>82.94</v>
      </c>
      <c r="DS72" s="7">
        <v>88.9</v>
      </c>
      <c r="DT72" s="7">
        <v>86.78</v>
      </c>
      <c r="DU72" s="7">
        <v>100</v>
      </c>
      <c r="DV72" s="7">
        <v>15</v>
      </c>
      <c r="EB72" s="7">
        <v>84.653999999999996</v>
      </c>
      <c r="EC72" s="7">
        <v>82.94</v>
      </c>
      <c r="ED72" s="7">
        <v>12.92</v>
      </c>
      <c r="EE72" s="7">
        <v>10.11</v>
      </c>
    </row>
    <row r="73" spans="1:135" s="7" customFormat="1" x14ac:dyDescent="0.35">
      <c r="A73" s="6" t="s">
        <v>564</v>
      </c>
      <c r="B73" s="7" t="s">
        <v>135</v>
      </c>
      <c r="C73" s="7" t="s">
        <v>565</v>
      </c>
      <c r="D73" s="7" t="s">
        <v>566</v>
      </c>
      <c r="E73" s="7" t="s">
        <v>567</v>
      </c>
      <c r="F73" s="7">
        <v>2011</v>
      </c>
      <c r="G73" s="7" t="s">
        <v>117</v>
      </c>
      <c r="H73" s="7" t="s">
        <v>118</v>
      </c>
      <c r="I73" s="7" t="s">
        <v>568</v>
      </c>
      <c r="J73" s="7">
        <v>1</v>
      </c>
      <c r="K73" s="7" t="s">
        <v>569</v>
      </c>
      <c r="L73" s="7" t="s">
        <v>569</v>
      </c>
      <c r="M73" s="7">
        <v>0</v>
      </c>
      <c r="N73" s="7" t="s">
        <v>140</v>
      </c>
      <c r="O73" s="7" t="s">
        <v>298</v>
      </c>
      <c r="P73" s="7" t="s">
        <v>124</v>
      </c>
      <c r="Q73" s="7" t="s">
        <v>570</v>
      </c>
      <c r="R73" s="7">
        <v>0</v>
      </c>
      <c r="S73" s="7">
        <v>98</v>
      </c>
      <c r="T73" s="7">
        <v>1</v>
      </c>
      <c r="U73" s="7" t="s">
        <v>126</v>
      </c>
      <c r="V73" s="7">
        <v>106.02</v>
      </c>
      <c r="W73" s="7">
        <v>98.38</v>
      </c>
      <c r="X73" s="7">
        <v>35.6</v>
      </c>
      <c r="Y73" s="7">
        <v>33.950000000000003</v>
      </c>
      <c r="Z73" s="7">
        <v>54.63</v>
      </c>
      <c r="AA73" s="7">
        <v>55.58</v>
      </c>
      <c r="AB73" s="7">
        <v>39.58</v>
      </c>
      <c r="AC73" s="7">
        <v>32.86</v>
      </c>
      <c r="AD73" s="7" t="s">
        <v>207</v>
      </c>
      <c r="AG73" s="7">
        <v>0</v>
      </c>
      <c r="AH73" s="7">
        <v>0</v>
      </c>
      <c r="AI73" s="7">
        <v>1</v>
      </c>
      <c r="AJ73" s="7">
        <v>1</v>
      </c>
      <c r="AL73" s="7">
        <v>0</v>
      </c>
      <c r="AM73" s="7">
        <v>0.21802359465384219</v>
      </c>
      <c r="AN73" s="7">
        <v>0.20267179184582021</v>
      </c>
      <c r="AO73" s="7">
        <v>4.1075855209995488E-2</v>
      </c>
      <c r="AP73" s="7">
        <v>34.767597837282352</v>
      </c>
      <c r="AQ73" s="7">
        <v>45.42606300352255</v>
      </c>
      <c r="AR73" s="7">
        <v>34.767597837282352</v>
      </c>
      <c r="AS73" s="7">
        <v>29</v>
      </c>
      <c r="AT73" s="7">
        <v>11</v>
      </c>
      <c r="AW73" s="7">
        <v>48</v>
      </c>
      <c r="AX73" s="7">
        <v>50</v>
      </c>
      <c r="AY73" s="7">
        <v>98</v>
      </c>
      <c r="AZ73" s="7">
        <v>29</v>
      </c>
      <c r="BA73" s="7">
        <v>1</v>
      </c>
      <c r="BB73" s="7">
        <v>100</v>
      </c>
      <c r="BC73" s="7" t="s">
        <v>128</v>
      </c>
      <c r="BD73" s="7">
        <v>94</v>
      </c>
      <c r="BE73" s="7" t="s">
        <v>571</v>
      </c>
      <c r="BF73" s="7">
        <v>0</v>
      </c>
      <c r="BG73" s="7">
        <v>0</v>
      </c>
      <c r="BH73" s="7">
        <v>0</v>
      </c>
      <c r="BI73" s="7">
        <v>0</v>
      </c>
      <c r="BJ73" s="7">
        <v>0</v>
      </c>
      <c r="BK73" s="7">
        <v>0</v>
      </c>
      <c r="BL73" s="7">
        <v>0</v>
      </c>
      <c r="BM73" s="7">
        <v>1</v>
      </c>
      <c r="BN73" s="7">
        <v>1</v>
      </c>
      <c r="BO73" s="7">
        <v>0</v>
      </c>
      <c r="BP73" s="7">
        <v>0</v>
      </c>
      <c r="BQ73" s="7">
        <v>1</v>
      </c>
      <c r="BR73" s="7">
        <v>0</v>
      </c>
      <c r="BS73" s="7">
        <v>0</v>
      </c>
      <c r="BT73" s="7">
        <v>1</v>
      </c>
      <c r="BU73" s="7">
        <v>0</v>
      </c>
      <c r="BV73" s="7">
        <v>1</v>
      </c>
      <c r="BW73" s="7">
        <v>1</v>
      </c>
      <c r="BX73" s="7">
        <v>0</v>
      </c>
      <c r="BY73" s="7">
        <v>0</v>
      </c>
      <c r="BZ73" s="7">
        <v>0</v>
      </c>
      <c r="CA73" s="7">
        <v>0</v>
      </c>
      <c r="CB73" s="7">
        <v>0</v>
      </c>
      <c r="CC73" s="7">
        <v>0</v>
      </c>
      <c r="CD73" s="7">
        <v>0</v>
      </c>
      <c r="CE73" s="7">
        <v>0</v>
      </c>
      <c r="CF73" s="7">
        <v>0</v>
      </c>
      <c r="CG73" s="7">
        <v>0</v>
      </c>
      <c r="CH73" s="7">
        <v>0</v>
      </c>
      <c r="CI73" s="7">
        <v>0</v>
      </c>
      <c r="CJ73" s="7">
        <v>0</v>
      </c>
      <c r="CK73" s="7" t="s">
        <v>572</v>
      </c>
      <c r="CL73" s="7">
        <v>20</v>
      </c>
      <c r="CM73" s="7">
        <v>66.3</v>
      </c>
      <c r="CN73" s="7">
        <v>1.65</v>
      </c>
      <c r="CO73" s="7">
        <v>0</v>
      </c>
      <c r="CP73" s="7" t="s">
        <v>573</v>
      </c>
      <c r="CQ73" s="7" t="s">
        <v>121</v>
      </c>
      <c r="CR73" s="7">
        <v>0</v>
      </c>
      <c r="CS73" s="7" t="s">
        <v>132</v>
      </c>
      <c r="CT73" s="7" t="s">
        <v>137</v>
      </c>
      <c r="CU73" s="7" t="s">
        <v>137</v>
      </c>
      <c r="CV73" s="7" t="s">
        <v>134</v>
      </c>
      <c r="CW73" s="7" t="s">
        <v>194</v>
      </c>
      <c r="CX73" s="7">
        <v>1</v>
      </c>
      <c r="CY73" s="7" t="s">
        <v>113</v>
      </c>
      <c r="CZ73" s="7" t="s">
        <v>137</v>
      </c>
      <c r="DA73" s="7" t="s">
        <v>137</v>
      </c>
      <c r="DC73" s="7">
        <v>1</v>
      </c>
      <c r="DD73" s="7">
        <v>0</v>
      </c>
      <c r="DE73" s="7">
        <v>24</v>
      </c>
      <c r="DF73" s="7">
        <v>0</v>
      </c>
      <c r="DG73" s="7">
        <v>1</v>
      </c>
      <c r="DH73" s="7">
        <v>0</v>
      </c>
      <c r="DI73" s="7">
        <v>0</v>
      </c>
      <c r="DK73" s="7">
        <v>2</v>
      </c>
      <c r="DQ73" s="7">
        <v>54.63</v>
      </c>
      <c r="DR73" s="7">
        <v>55.58</v>
      </c>
      <c r="DS73" s="7">
        <v>106.02</v>
      </c>
      <c r="DT73" s="7">
        <v>98.38</v>
      </c>
      <c r="DU73" s="7">
        <v>100</v>
      </c>
      <c r="DV73" s="7">
        <v>15</v>
      </c>
      <c r="EB73" s="7">
        <v>54.63</v>
      </c>
      <c r="EC73" s="7">
        <v>55.58</v>
      </c>
      <c r="ED73" s="7">
        <v>39.58</v>
      </c>
      <c r="EE73" s="7">
        <v>32.86</v>
      </c>
    </row>
    <row r="74" spans="1:135" s="7" customFormat="1" x14ac:dyDescent="0.35">
      <c r="A74" s="6">
        <v>25537890</v>
      </c>
      <c r="B74" s="7" t="s">
        <v>135</v>
      </c>
      <c r="C74" s="7" t="s">
        <v>565</v>
      </c>
      <c r="D74" s="7" t="s">
        <v>566</v>
      </c>
      <c r="E74" s="7" t="s">
        <v>567</v>
      </c>
      <c r="F74" s="7">
        <v>2011</v>
      </c>
      <c r="G74" s="7" t="s">
        <v>117</v>
      </c>
      <c r="H74" s="7" t="s">
        <v>118</v>
      </c>
      <c r="I74" s="7" t="s">
        <v>568</v>
      </c>
      <c r="J74" s="7">
        <v>1</v>
      </c>
      <c r="K74" s="7" t="s">
        <v>569</v>
      </c>
      <c r="L74" s="7" t="s">
        <v>569</v>
      </c>
      <c r="M74" s="7">
        <v>0</v>
      </c>
      <c r="N74" s="7" t="s">
        <v>574</v>
      </c>
      <c r="O74" s="7" t="s">
        <v>230</v>
      </c>
      <c r="P74" s="7" t="s">
        <v>124</v>
      </c>
      <c r="Q74" s="7" t="s">
        <v>570</v>
      </c>
      <c r="R74" s="7">
        <v>0</v>
      </c>
      <c r="S74" s="7">
        <v>98</v>
      </c>
      <c r="T74" s="7">
        <v>1</v>
      </c>
      <c r="U74" s="7" t="s">
        <v>126</v>
      </c>
      <c r="V74" s="7">
        <v>95.06</v>
      </c>
      <c r="W74" s="7">
        <v>93.94</v>
      </c>
      <c r="X74" s="7">
        <v>10.97</v>
      </c>
      <c r="Y74" s="7">
        <v>10.46</v>
      </c>
      <c r="AD74" s="7" t="s">
        <v>207</v>
      </c>
      <c r="AG74" s="7">
        <v>0</v>
      </c>
      <c r="AH74" s="7">
        <v>0</v>
      </c>
      <c r="AI74" s="7">
        <v>1</v>
      </c>
      <c r="AJ74" s="7">
        <v>1</v>
      </c>
      <c r="AL74" s="7">
        <v>0</v>
      </c>
      <c r="AM74" s="7">
        <v>0.10372967768211561</v>
      </c>
      <c r="AN74" s="7">
        <v>0.20220838386913181</v>
      </c>
      <c r="AO74" s="7">
        <v>4.0888230506966168E-2</v>
      </c>
      <c r="AP74" s="7">
        <v>10.71272155546853</v>
      </c>
      <c r="AR74" s="7">
        <v>10.71272155546853</v>
      </c>
      <c r="AS74" s="7">
        <v>29</v>
      </c>
      <c r="AT74" s="7">
        <v>11</v>
      </c>
      <c r="AW74" s="7">
        <v>48</v>
      </c>
      <c r="AX74" s="7">
        <v>50</v>
      </c>
      <c r="AY74" s="7">
        <v>98</v>
      </c>
      <c r="AZ74" s="7">
        <v>29</v>
      </c>
      <c r="BA74" s="7">
        <v>1</v>
      </c>
      <c r="BB74" s="7">
        <v>100</v>
      </c>
      <c r="BC74" s="7" t="s">
        <v>128</v>
      </c>
      <c r="BD74" s="7">
        <v>94</v>
      </c>
      <c r="BE74" s="7" t="s">
        <v>571</v>
      </c>
      <c r="BF74" s="7">
        <v>0</v>
      </c>
      <c r="BG74" s="7">
        <v>0</v>
      </c>
      <c r="BH74" s="7">
        <v>0</v>
      </c>
      <c r="BI74" s="7">
        <v>0</v>
      </c>
      <c r="BJ74" s="7">
        <v>0</v>
      </c>
      <c r="BK74" s="7">
        <v>0</v>
      </c>
      <c r="BL74" s="7">
        <v>0</v>
      </c>
      <c r="BM74" s="7">
        <v>1</v>
      </c>
      <c r="BN74" s="7">
        <v>1</v>
      </c>
      <c r="BO74" s="7">
        <v>0</v>
      </c>
      <c r="BP74" s="7">
        <v>0</v>
      </c>
      <c r="BQ74" s="7">
        <v>1</v>
      </c>
      <c r="BR74" s="7">
        <v>0</v>
      </c>
      <c r="BS74" s="7">
        <v>0</v>
      </c>
      <c r="BT74" s="7">
        <v>1</v>
      </c>
      <c r="BU74" s="7">
        <v>0</v>
      </c>
      <c r="BV74" s="7">
        <v>1</v>
      </c>
      <c r="BW74" s="7">
        <v>1</v>
      </c>
      <c r="BX74" s="7">
        <v>0</v>
      </c>
      <c r="BY74" s="7">
        <v>0</v>
      </c>
      <c r="BZ74" s="7">
        <v>0</v>
      </c>
      <c r="CA74" s="7">
        <v>0</v>
      </c>
      <c r="CB74" s="7">
        <v>0</v>
      </c>
      <c r="CC74" s="7">
        <v>0</v>
      </c>
      <c r="CD74" s="7">
        <v>0</v>
      </c>
      <c r="CE74" s="7">
        <v>0</v>
      </c>
      <c r="CF74" s="7">
        <v>0</v>
      </c>
      <c r="CG74" s="7">
        <v>0</v>
      </c>
      <c r="CH74" s="7">
        <v>0</v>
      </c>
      <c r="CI74" s="7">
        <v>0</v>
      </c>
      <c r="CJ74" s="7">
        <v>0</v>
      </c>
      <c r="CK74" s="7" t="s">
        <v>572</v>
      </c>
      <c r="CL74" s="7">
        <v>20</v>
      </c>
      <c r="CM74" s="7">
        <v>66.3</v>
      </c>
      <c r="CN74" s="7">
        <v>1.65</v>
      </c>
      <c r="CO74" s="7">
        <v>0</v>
      </c>
      <c r="CP74" s="7" t="s">
        <v>573</v>
      </c>
      <c r="CQ74" s="7" t="s">
        <v>121</v>
      </c>
      <c r="CR74" s="7">
        <v>0</v>
      </c>
      <c r="CS74" s="7" t="s">
        <v>132</v>
      </c>
      <c r="CT74" s="7" t="s">
        <v>137</v>
      </c>
      <c r="CU74" s="7" t="s">
        <v>137</v>
      </c>
      <c r="CV74" s="7" t="s">
        <v>134</v>
      </c>
      <c r="CW74" s="7" t="s">
        <v>194</v>
      </c>
      <c r="CX74" s="7">
        <v>1</v>
      </c>
      <c r="CY74" s="7" t="s">
        <v>113</v>
      </c>
      <c r="CZ74" s="7" t="s">
        <v>137</v>
      </c>
      <c r="DA74" s="7" t="s">
        <v>137</v>
      </c>
      <c r="DC74" s="7">
        <v>1</v>
      </c>
      <c r="DD74" s="7">
        <v>0</v>
      </c>
      <c r="DE74" s="7">
        <v>24</v>
      </c>
      <c r="DF74" s="7">
        <v>0</v>
      </c>
      <c r="DG74" s="7">
        <v>1</v>
      </c>
      <c r="DH74" s="7">
        <v>0</v>
      </c>
      <c r="DI74" s="7">
        <v>0</v>
      </c>
      <c r="DK74" s="7">
        <v>3</v>
      </c>
      <c r="DS74" s="7">
        <v>95.06</v>
      </c>
      <c r="DT74" s="7">
        <v>93.94</v>
      </c>
      <c r="DU74" s="7">
        <v>100</v>
      </c>
      <c r="DV74" s="7">
        <v>15</v>
      </c>
    </row>
    <row r="75" spans="1:135" s="7" customFormat="1" x14ac:dyDescent="0.35">
      <c r="A75" s="6" t="s">
        <v>564</v>
      </c>
      <c r="B75" s="7" t="s">
        <v>135</v>
      </c>
      <c r="C75" s="7" t="s">
        <v>565</v>
      </c>
      <c r="D75" s="7" t="s">
        <v>566</v>
      </c>
      <c r="E75" s="7" t="s">
        <v>567</v>
      </c>
      <c r="F75" s="7">
        <v>2011</v>
      </c>
      <c r="G75" s="7" t="s">
        <v>117</v>
      </c>
      <c r="H75" s="7" t="s">
        <v>118</v>
      </c>
      <c r="I75" s="7" t="s">
        <v>568</v>
      </c>
      <c r="J75" s="7">
        <v>1</v>
      </c>
      <c r="K75" s="7" t="s">
        <v>569</v>
      </c>
      <c r="L75" s="7" t="s">
        <v>569</v>
      </c>
      <c r="M75" s="7">
        <v>0</v>
      </c>
      <c r="N75" s="7" t="s">
        <v>574</v>
      </c>
      <c r="O75" s="7" t="s">
        <v>575</v>
      </c>
      <c r="P75" s="7" t="s">
        <v>124</v>
      </c>
      <c r="Q75" s="7" t="s">
        <v>570</v>
      </c>
      <c r="R75" s="7">
        <v>0</v>
      </c>
      <c r="S75" s="7">
        <v>98</v>
      </c>
      <c r="T75" s="7">
        <v>1</v>
      </c>
      <c r="U75" s="7" t="s">
        <v>126</v>
      </c>
      <c r="V75" s="7">
        <v>105.93</v>
      </c>
      <c r="W75" s="7">
        <v>103.67</v>
      </c>
      <c r="X75" s="7">
        <v>13.08</v>
      </c>
      <c r="Y75" s="7">
        <v>11.74</v>
      </c>
      <c r="Z75" s="7">
        <v>99.29</v>
      </c>
      <c r="AA75" s="7">
        <v>100.53</v>
      </c>
      <c r="AB75" s="7">
        <v>13.07</v>
      </c>
      <c r="AC75" s="7">
        <v>10.9</v>
      </c>
      <c r="AD75" s="7" t="s">
        <v>207</v>
      </c>
      <c r="AG75" s="7">
        <v>0</v>
      </c>
      <c r="AH75" s="7">
        <v>0</v>
      </c>
      <c r="AI75" s="7">
        <v>1</v>
      </c>
      <c r="AJ75" s="7">
        <v>1</v>
      </c>
      <c r="AL75" s="7">
        <v>0</v>
      </c>
      <c r="AM75" s="7">
        <v>0.18062467169825699</v>
      </c>
      <c r="AN75" s="7">
        <v>0.2024840457983153</v>
      </c>
      <c r="AO75" s="7">
        <v>4.0999788802854258E-2</v>
      </c>
      <c r="AP75" s="7">
        <v>12.41412720116347</v>
      </c>
      <c r="AQ75" s="7">
        <v>12.011479014884049</v>
      </c>
      <c r="AR75" s="7">
        <v>12.41412720116347</v>
      </c>
      <c r="AS75" s="7">
        <v>29</v>
      </c>
      <c r="AT75" s="7">
        <v>11</v>
      </c>
      <c r="AW75" s="7">
        <v>48</v>
      </c>
      <c r="AX75" s="7">
        <v>50</v>
      </c>
      <c r="AY75" s="7">
        <v>98</v>
      </c>
      <c r="AZ75" s="7">
        <v>29</v>
      </c>
      <c r="BA75" s="7">
        <v>1</v>
      </c>
      <c r="BB75" s="7">
        <v>100</v>
      </c>
      <c r="BC75" s="7" t="s">
        <v>128</v>
      </c>
      <c r="BD75" s="7">
        <v>94</v>
      </c>
      <c r="BE75" s="7" t="s">
        <v>571</v>
      </c>
      <c r="BF75" s="7">
        <v>0</v>
      </c>
      <c r="BG75" s="7">
        <v>0</v>
      </c>
      <c r="BH75" s="7">
        <v>0</v>
      </c>
      <c r="BI75" s="7">
        <v>0</v>
      </c>
      <c r="BJ75" s="7">
        <v>0</v>
      </c>
      <c r="BK75" s="7">
        <v>0</v>
      </c>
      <c r="BL75" s="7">
        <v>0</v>
      </c>
      <c r="BM75" s="7">
        <v>1</v>
      </c>
      <c r="BN75" s="7">
        <v>1</v>
      </c>
      <c r="BO75" s="7">
        <v>0</v>
      </c>
      <c r="BP75" s="7">
        <v>0</v>
      </c>
      <c r="BQ75" s="7">
        <v>1</v>
      </c>
      <c r="BR75" s="7">
        <v>0</v>
      </c>
      <c r="BS75" s="7">
        <v>0</v>
      </c>
      <c r="BT75" s="7">
        <v>1</v>
      </c>
      <c r="BU75" s="7">
        <v>0</v>
      </c>
      <c r="BV75" s="7">
        <v>1</v>
      </c>
      <c r="BW75" s="7">
        <v>1</v>
      </c>
      <c r="BX75" s="7">
        <v>0</v>
      </c>
      <c r="BY75" s="7">
        <v>0</v>
      </c>
      <c r="BZ75" s="7">
        <v>0</v>
      </c>
      <c r="CA75" s="7">
        <v>0</v>
      </c>
      <c r="CB75" s="7">
        <v>0</v>
      </c>
      <c r="CC75" s="7">
        <v>0</v>
      </c>
      <c r="CD75" s="7">
        <v>0</v>
      </c>
      <c r="CE75" s="7">
        <v>0</v>
      </c>
      <c r="CF75" s="7">
        <v>0</v>
      </c>
      <c r="CG75" s="7">
        <v>0</v>
      </c>
      <c r="CH75" s="7">
        <v>0</v>
      </c>
      <c r="CI75" s="7">
        <v>0</v>
      </c>
      <c r="CJ75" s="7">
        <v>0</v>
      </c>
      <c r="CK75" s="7" t="s">
        <v>572</v>
      </c>
      <c r="CL75" s="7">
        <v>20</v>
      </c>
      <c r="CM75" s="7">
        <v>66.3</v>
      </c>
      <c r="CN75" s="7">
        <v>1.65</v>
      </c>
      <c r="CO75" s="7">
        <v>0</v>
      </c>
      <c r="CP75" s="7" t="s">
        <v>573</v>
      </c>
      <c r="CQ75" s="7" t="s">
        <v>121</v>
      </c>
      <c r="CR75" s="7">
        <v>0</v>
      </c>
      <c r="CS75" s="7" t="s">
        <v>132</v>
      </c>
      <c r="CT75" s="7" t="s">
        <v>137</v>
      </c>
      <c r="CU75" s="7" t="s">
        <v>137</v>
      </c>
      <c r="CV75" s="7" t="s">
        <v>134</v>
      </c>
      <c r="CW75" s="7" t="s">
        <v>194</v>
      </c>
      <c r="CX75" s="7">
        <v>1</v>
      </c>
      <c r="CY75" s="7" t="s">
        <v>113</v>
      </c>
      <c r="CZ75" s="7" t="s">
        <v>137</v>
      </c>
      <c r="DA75" s="7" t="s">
        <v>137</v>
      </c>
      <c r="DC75" s="7">
        <v>1</v>
      </c>
      <c r="DD75" s="7">
        <v>0</v>
      </c>
      <c r="DE75" s="7">
        <v>24</v>
      </c>
      <c r="DF75" s="7">
        <v>0</v>
      </c>
      <c r="DG75" s="7">
        <v>1</v>
      </c>
      <c r="DH75" s="7">
        <v>0</v>
      </c>
      <c r="DI75" s="7">
        <v>0</v>
      </c>
      <c r="DK75" s="7">
        <v>4</v>
      </c>
      <c r="DQ75" s="7">
        <v>99.29</v>
      </c>
      <c r="DR75" s="7">
        <v>100.53</v>
      </c>
      <c r="DS75" s="7">
        <v>105.93</v>
      </c>
      <c r="DT75" s="7">
        <v>103.67</v>
      </c>
      <c r="DU75" s="7">
        <v>100</v>
      </c>
      <c r="DV75" s="7">
        <v>15</v>
      </c>
      <c r="EB75" s="7">
        <v>99.29</v>
      </c>
      <c r="EC75" s="7">
        <v>100.53</v>
      </c>
      <c r="ED75" s="7">
        <v>13.07</v>
      </c>
      <c r="EE75" s="7">
        <v>10.9</v>
      </c>
    </row>
    <row r="76" spans="1:135" s="7" customFormat="1" x14ac:dyDescent="0.35">
      <c r="A76" s="6" t="s">
        <v>564</v>
      </c>
      <c r="B76" s="7" t="s">
        <v>135</v>
      </c>
      <c r="C76" s="7" t="s">
        <v>565</v>
      </c>
      <c r="D76" s="7" t="s">
        <v>566</v>
      </c>
      <c r="E76" s="7" t="s">
        <v>567</v>
      </c>
      <c r="F76" s="7">
        <v>2011</v>
      </c>
      <c r="G76" s="7" t="s">
        <v>117</v>
      </c>
      <c r="H76" s="7" t="s">
        <v>118</v>
      </c>
      <c r="I76" s="7" t="s">
        <v>568</v>
      </c>
      <c r="J76" s="7">
        <v>1</v>
      </c>
      <c r="K76" s="7" t="s">
        <v>576</v>
      </c>
      <c r="L76" s="7" t="s">
        <v>576</v>
      </c>
      <c r="M76" s="7">
        <v>0</v>
      </c>
      <c r="N76" s="7" t="s">
        <v>273</v>
      </c>
      <c r="O76" s="7" t="s">
        <v>307</v>
      </c>
      <c r="P76" s="7" t="s">
        <v>124</v>
      </c>
      <c r="Q76" s="7" t="s">
        <v>570</v>
      </c>
      <c r="R76" s="7">
        <v>0</v>
      </c>
      <c r="S76" s="7">
        <v>89</v>
      </c>
      <c r="T76" s="7">
        <v>1</v>
      </c>
      <c r="U76" s="7" t="s">
        <v>126</v>
      </c>
      <c r="V76" s="7">
        <v>94.62</v>
      </c>
      <c r="W76" s="7">
        <v>95.2</v>
      </c>
      <c r="X76" s="7">
        <v>10.46</v>
      </c>
      <c r="Y76" s="7">
        <v>10.95</v>
      </c>
      <c r="Z76" s="7">
        <v>91.04</v>
      </c>
      <c r="AA76" s="7">
        <v>91.27</v>
      </c>
      <c r="AB76" s="7">
        <v>10.97</v>
      </c>
      <c r="AC76" s="7">
        <v>12.8</v>
      </c>
      <c r="AD76" s="7" t="s">
        <v>207</v>
      </c>
      <c r="AG76" s="7">
        <v>0</v>
      </c>
      <c r="AH76" s="7">
        <v>0</v>
      </c>
      <c r="AI76" s="7">
        <v>1</v>
      </c>
      <c r="AJ76" s="7">
        <v>1</v>
      </c>
      <c r="AL76" s="7">
        <v>0</v>
      </c>
      <c r="AM76" s="7">
        <v>-5.3711934790861407E-2</v>
      </c>
      <c r="AN76" s="7">
        <v>0.21205117933418169</v>
      </c>
      <c r="AO76" s="7">
        <v>4.4965702657017298E-2</v>
      </c>
      <c r="AP76" s="7">
        <v>10.70498750448894</v>
      </c>
      <c r="AQ76" s="7">
        <v>11.909679054131299</v>
      </c>
      <c r="AR76" s="7">
        <v>10.70498750448894</v>
      </c>
      <c r="AS76" s="7">
        <v>29</v>
      </c>
      <c r="AT76" s="7">
        <v>11</v>
      </c>
      <c r="AW76" s="7">
        <v>45</v>
      </c>
      <c r="AX76" s="7">
        <v>44</v>
      </c>
      <c r="AY76" s="7">
        <v>89</v>
      </c>
      <c r="AZ76" s="7">
        <v>47</v>
      </c>
      <c r="BA76" s="7">
        <v>1</v>
      </c>
      <c r="BB76" s="7">
        <v>100</v>
      </c>
      <c r="BC76" s="7" t="s">
        <v>128</v>
      </c>
      <c r="BD76" s="7">
        <v>67</v>
      </c>
      <c r="BE76" s="7" t="s">
        <v>571</v>
      </c>
      <c r="BF76" s="7">
        <v>0</v>
      </c>
      <c r="BG76" s="7">
        <v>0</v>
      </c>
      <c r="BH76" s="7">
        <v>0</v>
      </c>
      <c r="BI76" s="7">
        <v>0</v>
      </c>
      <c r="BJ76" s="7">
        <v>0</v>
      </c>
      <c r="BK76" s="7">
        <v>0</v>
      </c>
      <c r="BL76" s="7">
        <v>0</v>
      </c>
      <c r="BM76" s="7">
        <v>1</v>
      </c>
      <c r="BN76" s="7">
        <v>1</v>
      </c>
      <c r="BO76" s="7">
        <v>0</v>
      </c>
      <c r="BP76" s="7">
        <v>0</v>
      </c>
      <c r="BQ76" s="7">
        <v>1</v>
      </c>
      <c r="BR76" s="7">
        <v>0</v>
      </c>
      <c r="BS76" s="7">
        <v>0</v>
      </c>
      <c r="BT76" s="7">
        <v>1</v>
      </c>
      <c r="BU76" s="7">
        <v>0</v>
      </c>
      <c r="BV76" s="7">
        <v>1</v>
      </c>
      <c r="BW76" s="7">
        <v>1</v>
      </c>
      <c r="BX76" s="7">
        <v>0</v>
      </c>
      <c r="BY76" s="7">
        <v>0</v>
      </c>
      <c r="BZ76" s="7">
        <v>0</v>
      </c>
      <c r="CA76" s="7">
        <v>0</v>
      </c>
      <c r="CB76" s="7">
        <v>0</v>
      </c>
      <c r="CC76" s="7">
        <v>0</v>
      </c>
      <c r="CD76" s="7">
        <v>0</v>
      </c>
      <c r="CE76" s="7">
        <v>0</v>
      </c>
      <c r="CF76" s="7">
        <v>0</v>
      </c>
      <c r="CG76" s="7">
        <v>0</v>
      </c>
      <c r="CH76" s="7">
        <v>0</v>
      </c>
      <c r="CI76" s="7">
        <v>0</v>
      </c>
      <c r="CJ76" s="7">
        <v>0</v>
      </c>
      <c r="CK76" s="7" t="s">
        <v>572</v>
      </c>
      <c r="CL76" s="7">
        <v>20</v>
      </c>
      <c r="CM76" s="7">
        <v>66.3</v>
      </c>
      <c r="CN76" s="7">
        <v>1.65</v>
      </c>
      <c r="CO76" s="7">
        <v>0</v>
      </c>
      <c r="CP76" s="7" t="s">
        <v>573</v>
      </c>
      <c r="CQ76" s="7" t="s">
        <v>121</v>
      </c>
      <c r="CR76" s="7">
        <v>0</v>
      </c>
      <c r="CS76" s="7" t="s">
        <v>132</v>
      </c>
      <c r="CT76" s="7" t="s">
        <v>137</v>
      </c>
      <c r="CU76" s="7" t="s">
        <v>137</v>
      </c>
      <c r="CV76" s="7" t="s">
        <v>134</v>
      </c>
      <c r="CW76" s="7" t="s">
        <v>194</v>
      </c>
      <c r="CX76" s="7">
        <v>1</v>
      </c>
      <c r="CY76" s="7" t="s">
        <v>113</v>
      </c>
      <c r="CZ76" s="7" t="s">
        <v>137</v>
      </c>
      <c r="DA76" s="7" t="s">
        <v>137</v>
      </c>
      <c r="DC76" s="7">
        <v>1</v>
      </c>
      <c r="DD76" s="7">
        <v>0</v>
      </c>
      <c r="DE76" s="7">
        <v>24</v>
      </c>
      <c r="DF76" s="7">
        <v>0</v>
      </c>
      <c r="DG76" s="7">
        <v>1</v>
      </c>
      <c r="DH76" s="7">
        <v>0</v>
      </c>
      <c r="DI76" s="7">
        <v>0</v>
      </c>
      <c r="DK76" s="7">
        <v>1</v>
      </c>
      <c r="DQ76" s="7">
        <v>91.04</v>
      </c>
      <c r="DR76" s="7">
        <v>91.27</v>
      </c>
      <c r="DS76" s="7">
        <v>94.62</v>
      </c>
      <c r="DT76" s="7">
        <v>95.2</v>
      </c>
      <c r="DU76" s="7">
        <v>100</v>
      </c>
      <c r="DV76" s="7">
        <v>15</v>
      </c>
      <c r="EB76" s="7">
        <v>91.04</v>
      </c>
      <c r="EC76" s="7">
        <v>91.27</v>
      </c>
      <c r="ED76" s="7">
        <v>10.97</v>
      </c>
      <c r="EE76" s="7">
        <v>12.8</v>
      </c>
    </row>
    <row r="77" spans="1:135" s="7" customFormat="1" x14ac:dyDescent="0.35">
      <c r="A77" s="6" t="s">
        <v>564</v>
      </c>
      <c r="B77" s="7" t="s">
        <v>135</v>
      </c>
      <c r="C77" s="7" t="s">
        <v>565</v>
      </c>
      <c r="D77" s="7" t="s">
        <v>566</v>
      </c>
      <c r="E77" s="7" t="s">
        <v>567</v>
      </c>
      <c r="F77" s="7">
        <v>2011</v>
      </c>
      <c r="G77" s="7" t="s">
        <v>117</v>
      </c>
      <c r="H77" s="7" t="s">
        <v>118</v>
      </c>
      <c r="I77" s="7" t="s">
        <v>568</v>
      </c>
      <c r="J77" s="7">
        <v>1</v>
      </c>
      <c r="K77" s="7" t="s">
        <v>576</v>
      </c>
      <c r="L77" s="7" t="s">
        <v>576</v>
      </c>
      <c r="M77" s="7">
        <v>0</v>
      </c>
      <c r="N77" s="7" t="s">
        <v>140</v>
      </c>
      <c r="O77" s="7" t="s">
        <v>298</v>
      </c>
      <c r="P77" s="7" t="s">
        <v>124</v>
      </c>
      <c r="Q77" s="7" t="s">
        <v>570</v>
      </c>
      <c r="R77" s="7">
        <v>0</v>
      </c>
      <c r="S77" s="7">
        <v>89</v>
      </c>
      <c r="T77" s="7">
        <v>1</v>
      </c>
      <c r="U77" s="7" t="s">
        <v>126</v>
      </c>
      <c r="V77" s="7">
        <v>116</v>
      </c>
      <c r="W77" s="7">
        <v>95.91</v>
      </c>
      <c r="X77" s="7">
        <v>34.1</v>
      </c>
      <c r="Y77" s="7">
        <v>36.94</v>
      </c>
      <c r="Z77" s="7">
        <v>58.2</v>
      </c>
      <c r="AA77" s="7">
        <v>65.5</v>
      </c>
      <c r="AB77" s="7">
        <v>29.71</v>
      </c>
      <c r="AC77" s="7">
        <v>35.81</v>
      </c>
      <c r="AD77" s="7" t="s">
        <v>207</v>
      </c>
      <c r="AG77" s="7">
        <v>0</v>
      </c>
      <c r="AH77" s="7">
        <v>0</v>
      </c>
      <c r="AI77" s="7">
        <v>1</v>
      </c>
      <c r="AJ77" s="7">
        <v>1</v>
      </c>
      <c r="AL77" s="7">
        <v>0</v>
      </c>
      <c r="AM77" s="7">
        <v>0.56051664807804424</v>
      </c>
      <c r="AN77" s="7">
        <v>0.2161354783954994</v>
      </c>
      <c r="AO77" s="7">
        <v>4.6714545021251393E-2</v>
      </c>
      <c r="AP77" s="7">
        <v>35.532060122538972</v>
      </c>
      <c r="AQ77" s="7">
        <v>32.866748158020727</v>
      </c>
      <c r="AR77" s="7">
        <v>35.532060122538972</v>
      </c>
      <c r="AS77" s="7">
        <v>29</v>
      </c>
      <c r="AT77" s="7">
        <v>11</v>
      </c>
      <c r="AW77" s="7">
        <v>45</v>
      </c>
      <c r="AX77" s="7">
        <v>44</v>
      </c>
      <c r="AY77" s="7">
        <v>89</v>
      </c>
      <c r="AZ77" s="7">
        <v>47</v>
      </c>
      <c r="BA77" s="7">
        <v>1</v>
      </c>
      <c r="BB77" s="7">
        <v>100</v>
      </c>
      <c r="BC77" s="7" t="s">
        <v>128</v>
      </c>
      <c r="BD77" s="7">
        <v>67</v>
      </c>
      <c r="BE77" s="7" t="s">
        <v>571</v>
      </c>
      <c r="BF77" s="7">
        <v>0</v>
      </c>
      <c r="BG77" s="7">
        <v>0</v>
      </c>
      <c r="BH77" s="7">
        <v>0</v>
      </c>
      <c r="BI77" s="7">
        <v>0</v>
      </c>
      <c r="BJ77" s="7">
        <v>0</v>
      </c>
      <c r="BK77" s="7">
        <v>0</v>
      </c>
      <c r="BL77" s="7">
        <v>0</v>
      </c>
      <c r="BM77" s="7">
        <v>1</v>
      </c>
      <c r="BN77" s="7">
        <v>1</v>
      </c>
      <c r="BO77" s="7">
        <v>0</v>
      </c>
      <c r="BP77" s="7">
        <v>0</v>
      </c>
      <c r="BQ77" s="7">
        <v>1</v>
      </c>
      <c r="BR77" s="7">
        <v>0</v>
      </c>
      <c r="BS77" s="7">
        <v>0</v>
      </c>
      <c r="BT77" s="7">
        <v>1</v>
      </c>
      <c r="BU77" s="7">
        <v>0</v>
      </c>
      <c r="BV77" s="7">
        <v>1</v>
      </c>
      <c r="BW77" s="7">
        <v>1</v>
      </c>
      <c r="BX77" s="7">
        <v>0</v>
      </c>
      <c r="BY77" s="7">
        <v>0</v>
      </c>
      <c r="BZ77" s="7">
        <v>0</v>
      </c>
      <c r="CA77" s="7">
        <v>0</v>
      </c>
      <c r="CB77" s="7">
        <v>0</v>
      </c>
      <c r="CC77" s="7">
        <v>0</v>
      </c>
      <c r="CD77" s="7">
        <v>0</v>
      </c>
      <c r="CE77" s="7">
        <v>0</v>
      </c>
      <c r="CF77" s="7">
        <v>0</v>
      </c>
      <c r="CG77" s="7">
        <v>0</v>
      </c>
      <c r="CH77" s="7">
        <v>0</v>
      </c>
      <c r="CI77" s="7">
        <v>0</v>
      </c>
      <c r="CJ77" s="7">
        <v>0</v>
      </c>
      <c r="CK77" s="7" t="s">
        <v>572</v>
      </c>
      <c r="CL77" s="7">
        <v>20</v>
      </c>
      <c r="CM77" s="7">
        <v>66.3</v>
      </c>
      <c r="CN77" s="7">
        <v>1.65</v>
      </c>
      <c r="CO77" s="7">
        <v>0</v>
      </c>
      <c r="CP77" s="7" t="s">
        <v>573</v>
      </c>
      <c r="CQ77" s="7" t="s">
        <v>121</v>
      </c>
      <c r="CR77" s="7">
        <v>0</v>
      </c>
      <c r="CS77" s="7" t="s">
        <v>132</v>
      </c>
      <c r="CT77" s="7" t="s">
        <v>137</v>
      </c>
      <c r="CU77" s="7" t="s">
        <v>137</v>
      </c>
      <c r="CV77" s="7" t="s">
        <v>134</v>
      </c>
      <c r="CW77" s="7" t="s">
        <v>194</v>
      </c>
      <c r="CX77" s="7">
        <v>1</v>
      </c>
      <c r="CY77" s="7" t="s">
        <v>113</v>
      </c>
      <c r="CZ77" s="7" t="s">
        <v>137</v>
      </c>
      <c r="DA77" s="7" t="s">
        <v>137</v>
      </c>
      <c r="DC77" s="7">
        <v>1</v>
      </c>
      <c r="DD77" s="7">
        <v>0</v>
      </c>
      <c r="DE77" s="7">
        <v>24</v>
      </c>
      <c r="DF77" s="7">
        <v>0</v>
      </c>
      <c r="DG77" s="7">
        <v>1</v>
      </c>
      <c r="DH77" s="7">
        <v>0</v>
      </c>
      <c r="DI77" s="7">
        <v>0</v>
      </c>
      <c r="DK77" s="7">
        <v>2</v>
      </c>
      <c r="DQ77" s="7">
        <v>58.2</v>
      </c>
      <c r="DR77" s="7">
        <v>65.5</v>
      </c>
      <c r="DS77" s="7">
        <v>116</v>
      </c>
      <c r="DT77" s="7">
        <v>95.91</v>
      </c>
      <c r="DU77" s="7">
        <v>100</v>
      </c>
      <c r="DV77" s="7">
        <v>15</v>
      </c>
      <c r="EB77" s="7">
        <v>58.2</v>
      </c>
      <c r="EC77" s="7">
        <v>65.5</v>
      </c>
      <c r="ED77" s="7">
        <v>29.71</v>
      </c>
      <c r="EE77" s="7">
        <v>35.81</v>
      </c>
    </row>
    <row r="78" spans="1:135" s="7" customFormat="1" x14ac:dyDescent="0.35">
      <c r="A78" s="6" t="s">
        <v>564</v>
      </c>
      <c r="B78" s="7" t="s">
        <v>135</v>
      </c>
      <c r="C78" s="7" t="s">
        <v>565</v>
      </c>
      <c r="D78" s="7" t="s">
        <v>566</v>
      </c>
      <c r="E78" s="7" t="s">
        <v>567</v>
      </c>
      <c r="F78" s="7">
        <v>2011</v>
      </c>
      <c r="G78" s="7" t="s">
        <v>117</v>
      </c>
      <c r="H78" s="7" t="s">
        <v>118</v>
      </c>
      <c r="I78" s="7" t="s">
        <v>568</v>
      </c>
      <c r="J78" s="7">
        <v>1</v>
      </c>
      <c r="K78" s="7" t="s">
        <v>576</v>
      </c>
      <c r="L78" s="7" t="s">
        <v>576</v>
      </c>
      <c r="M78" s="7">
        <v>0</v>
      </c>
      <c r="N78" s="7" t="s">
        <v>574</v>
      </c>
      <c r="O78" s="7" t="s">
        <v>230</v>
      </c>
      <c r="P78" s="7" t="s">
        <v>124</v>
      </c>
      <c r="Q78" s="7" t="s">
        <v>570</v>
      </c>
      <c r="R78" s="7">
        <v>0</v>
      </c>
      <c r="S78" s="7">
        <v>89</v>
      </c>
      <c r="T78" s="7">
        <v>1</v>
      </c>
      <c r="U78" s="7" t="s">
        <v>126</v>
      </c>
      <c r="V78" s="7">
        <v>100.49</v>
      </c>
      <c r="W78" s="7">
        <v>97.32</v>
      </c>
      <c r="X78" s="7">
        <v>11.61</v>
      </c>
      <c r="Y78" s="7">
        <v>25.1</v>
      </c>
      <c r="AD78" s="7" t="s">
        <v>207</v>
      </c>
      <c r="AG78" s="7">
        <v>0</v>
      </c>
      <c r="AH78" s="7">
        <v>0</v>
      </c>
      <c r="AI78" s="7">
        <v>1</v>
      </c>
      <c r="AJ78" s="7">
        <v>1</v>
      </c>
      <c r="AL78" s="7">
        <v>0</v>
      </c>
      <c r="AM78" s="7">
        <v>0.16130613622676021</v>
      </c>
      <c r="AN78" s="7">
        <v>0.21235741773836969</v>
      </c>
      <c r="AO78" s="7">
        <v>4.5095672868508463E-2</v>
      </c>
      <c r="AP78" s="7">
        <v>19.482170569906799</v>
      </c>
      <c r="AR78" s="7">
        <v>19.482170569906799</v>
      </c>
      <c r="AS78" s="7">
        <v>29</v>
      </c>
      <c r="AT78" s="7">
        <v>11</v>
      </c>
      <c r="AW78" s="7">
        <v>45</v>
      </c>
      <c r="AX78" s="7">
        <v>44</v>
      </c>
      <c r="AY78" s="7">
        <v>89</v>
      </c>
      <c r="AZ78" s="7">
        <v>47</v>
      </c>
      <c r="BA78" s="7">
        <v>1</v>
      </c>
      <c r="BB78" s="7">
        <v>100</v>
      </c>
      <c r="BC78" s="7" t="s">
        <v>128</v>
      </c>
      <c r="BD78" s="7">
        <v>67</v>
      </c>
      <c r="BE78" s="7" t="s">
        <v>571</v>
      </c>
      <c r="BF78" s="7">
        <v>0</v>
      </c>
      <c r="BG78" s="7">
        <v>0</v>
      </c>
      <c r="BH78" s="7">
        <v>0</v>
      </c>
      <c r="BI78" s="7">
        <v>0</v>
      </c>
      <c r="BJ78" s="7">
        <v>0</v>
      </c>
      <c r="BK78" s="7">
        <v>0</v>
      </c>
      <c r="BL78" s="7">
        <v>0</v>
      </c>
      <c r="BM78" s="7">
        <v>1</v>
      </c>
      <c r="BN78" s="7">
        <v>1</v>
      </c>
      <c r="BO78" s="7">
        <v>0</v>
      </c>
      <c r="BP78" s="7">
        <v>0</v>
      </c>
      <c r="BQ78" s="7">
        <v>1</v>
      </c>
      <c r="BR78" s="7">
        <v>0</v>
      </c>
      <c r="BS78" s="7">
        <v>0</v>
      </c>
      <c r="BT78" s="7">
        <v>1</v>
      </c>
      <c r="BU78" s="7">
        <v>0</v>
      </c>
      <c r="BV78" s="7">
        <v>1</v>
      </c>
      <c r="BW78" s="7">
        <v>1</v>
      </c>
      <c r="BX78" s="7">
        <v>0</v>
      </c>
      <c r="BY78" s="7">
        <v>0</v>
      </c>
      <c r="BZ78" s="7">
        <v>0</v>
      </c>
      <c r="CA78" s="7">
        <v>0</v>
      </c>
      <c r="CB78" s="7">
        <v>0</v>
      </c>
      <c r="CC78" s="7">
        <v>0</v>
      </c>
      <c r="CD78" s="7">
        <v>0</v>
      </c>
      <c r="CE78" s="7">
        <v>0</v>
      </c>
      <c r="CF78" s="7">
        <v>0</v>
      </c>
      <c r="CG78" s="7">
        <v>0</v>
      </c>
      <c r="CH78" s="7">
        <v>0</v>
      </c>
      <c r="CI78" s="7">
        <v>0</v>
      </c>
      <c r="CJ78" s="7">
        <v>0</v>
      </c>
      <c r="CK78" s="7" t="s">
        <v>572</v>
      </c>
      <c r="CL78" s="7">
        <v>20</v>
      </c>
      <c r="CM78" s="7">
        <v>66.3</v>
      </c>
      <c r="CN78" s="7">
        <v>1.65</v>
      </c>
      <c r="CO78" s="7">
        <v>0</v>
      </c>
      <c r="CP78" s="7" t="s">
        <v>573</v>
      </c>
      <c r="CQ78" s="7" t="s">
        <v>121</v>
      </c>
      <c r="CR78" s="7">
        <v>0</v>
      </c>
      <c r="CS78" s="7" t="s">
        <v>132</v>
      </c>
      <c r="CT78" s="7" t="s">
        <v>137</v>
      </c>
      <c r="CU78" s="7" t="s">
        <v>137</v>
      </c>
      <c r="CV78" s="7" t="s">
        <v>134</v>
      </c>
      <c r="CW78" s="7" t="s">
        <v>194</v>
      </c>
      <c r="CX78" s="7">
        <v>1</v>
      </c>
      <c r="CY78" s="7" t="s">
        <v>113</v>
      </c>
      <c r="CZ78" s="7" t="s">
        <v>137</v>
      </c>
      <c r="DA78" s="7" t="s">
        <v>137</v>
      </c>
      <c r="DC78" s="7">
        <v>1</v>
      </c>
      <c r="DD78" s="7">
        <v>0</v>
      </c>
      <c r="DE78" s="7">
        <v>24</v>
      </c>
      <c r="DF78" s="7">
        <v>0</v>
      </c>
      <c r="DG78" s="7">
        <v>1</v>
      </c>
      <c r="DH78" s="7">
        <v>0</v>
      </c>
      <c r="DI78" s="7">
        <v>0</v>
      </c>
      <c r="DK78" s="7">
        <v>3</v>
      </c>
      <c r="DS78" s="7">
        <v>100.49</v>
      </c>
      <c r="DT78" s="7">
        <v>97.32</v>
      </c>
      <c r="DU78" s="7">
        <v>100</v>
      </c>
      <c r="DV78" s="7">
        <v>15</v>
      </c>
    </row>
    <row r="79" spans="1:135" s="7" customFormat="1" x14ac:dyDescent="0.35">
      <c r="A79" s="6" t="s">
        <v>564</v>
      </c>
      <c r="B79" s="7" t="s">
        <v>135</v>
      </c>
      <c r="C79" s="7" t="s">
        <v>565</v>
      </c>
      <c r="D79" s="7" t="s">
        <v>566</v>
      </c>
      <c r="E79" s="7" t="s">
        <v>567</v>
      </c>
      <c r="F79" s="7">
        <v>2011</v>
      </c>
      <c r="G79" s="7" t="s">
        <v>117</v>
      </c>
      <c r="H79" s="7" t="s">
        <v>118</v>
      </c>
      <c r="I79" s="7" t="s">
        <v>568</v>
      </c>
      <c r="J79" s="7">
        <v>1</v>
      </c>
      <c r="K79" s="7" t="s">
        <v>576</v>
      </c>
      <c r="L79" s="7" t="s">
        <v>576</v>
      </c>
      <c r="M79" s="7">
        <v>0</v>
      </c>
      <c r="N79" s="7" t="s">
        <v>574</v>
      </c>
      <c r="O79" s="7" t="s">
        <v>575</v>
      </c>
      <c r="P79" s="7" t="s">
        <v>124</v>
      </c>
      <c r="Q79" s="7" t="s">
        <v>570</v>
      </c>
      <c r="R79" s="7">
        <v>0</v>
      </c>
      <c r="S79" s="7">
        <v>89</v>
      </c>
      <c r="T79" s="7">
        <v>1</v>
      </c>
      <c r="U79" s="7" t="s">
        <v>126</v>
      </c>
      <c r="V79" s="7">
        <v>110.62</v>
      </c>
      <c r="W79" s="7">
        <v>104.57</v>
      </c>
      <c r="X79" s="7">
        <v>12</v>
      </c>
      <c r="Y79" s="7">
        <v>11.47</v>
      </c>
      <c r="Z79" s="7">
        <v>103.98</v>
      </c>
      <c r="AA79" s="7">
        <v>104.1</v>
      </c>
      <c r="AB79" s="7">
        <v>12.33</v>
      </c>
      <c r="AC79" s="7">
        <v>10.8</v>
      </c>
      <c r="AD79" s="7" t="s">
        <v>207</v>
      </c>
      <c r="AG79" s="7">
        <v>0</v>
      </c>
      <c r="AH79" s="7">
        <v>0</v>
      </c>
      <c r="AI79" s="7">
        <v>1</v>
      </c>
      <c r="AJ79" s="7">
        <v>1</v>
      </c>
      <c r="AL79" s="7">
        <v>0</v>
      </c>
      <c r="AM79" s="7">
        <v>0.51083177392757062</v>
      </c>
      <c r="AN79" s="7">
        <v>0.21544257039015091</v>
      </c>
      <c r="AO79" s="7">
        <v>4.6415501136315103E-2</v>
      </c>
      <c r="AP79" s="7">
        <v>11.741036541994911</v>
      </c>
      <c r="AQ79" s="7">
        <v>11.59904455042564</v>
      </c>
      <c r="AR79" s="7">
        <v>11.741036541994911</v>
      </c>
      <c r="AS79" s="7">
        <v>29</v>
      </c>
      <c r="AT79" s="7">
        <v>11</v>
      </c>
      <c r="AW79" s="7">
        <v>45</v>
      </c>
      <c r="AX79" s="7">
        <v>44</v>
      </c>
      <c r="AY79" s="7">
        <v>89</v>
      </c>
      <c r="AZ79" s="7">
        <v>47</v>
      </c>
      <c r="BA79" s="7">
        <v>1</v>
      </c>
      <c r="BB79" s="7">
        <v>100</v>
      </c>
      <c r="BC79" s="7" t="s">
        <v>128</v>
      </c>
      <c r="BD79" s="7">
        <v>67</v>
      </c>
      <c r="BE79" s="7" t="s">
        <v>571</v>
      </c>
      <c r="BF79" s="7">
        <v>0</v>
      </c>
      <c r="BG79" s="7">
        <v>0</v>
      </c>
      <c r="BH79" s="7">
        <v>0</v>
      </c>
      <c r="BI79" s="7">
        <v>0</v>
      </c>
      <c r="BJ79" s="7">
        <v>0</v>
      </c>
      <c r="BK79" s="7">
        <v>0</v>
      </c>
      <c r="BL79" s="7">
        <v>0</v>
      </c>
      <c r="BM79" s="7">
        <v>1</v>
      </c>
      <c r="BN79" s="7">
        <v>1</v>
      </c>
      <c r="BO79" s="7">
        <v>0</v>
      </c>
      <c r="BP79" s="7">
        <v>0</v>
      </c>
      <c r="BQ79" s="7">
        <v>1</v>
      </c>
      <c r="BR79" s="7">
        <v>0</v>
      </c>
      <c r="BS79" s="7">
        <v>0</v>
      </c>
      <c r="BT79" s="7">
        <v>1</v>
      </c>
      <c r="BU79" s="7">
        <v>0</v>
      </c>
      <c r="BV79" s="7">
        <v>1</v>
      </c>
      <c r="BW79" s="7">
        <v>1</v>
      </c>
      <c r="BX79" s="7">
        <v>0</v>
      </c>
      <c r="BY79" s="7">
        <v>0</v>
      </c>
      <c r="BZ79" s="7">
        <v>0</v>
      </c>
      <c r="CA79" s="7">
        <v>0</v>
      </c>
      <c r="CB79" s="7">
        <v>0</v>
      </c>
      <c r="CC79" s="7">
        <v>0</v>
      </c>
      <c r="CD79" s="7">
        <v>0</v>
      </c>
      <c r="CE79" s="7">
        <v>0</v>
      </c>
      <c r="CF79" s="7">
        <v>0</v>
      </c>
      <c r="CG79" s="7">
        <v>0</v>
      </c>
      <c r="CH79" s="7">
        <v>0</v>
      </c>
      <c r="CI79" s="7">
        <v>0</v>
      </c>
      <c r="CJ79" s="7">
        <v>0</v>
      </c>
      <c r="CK79" s="7" t="s">
        <v>572</v>
      </c>
      <c r="CL79" s="7">
        <v>20</v>
      </c>
      <c r="CM79" s="7">
        <v>66.3</v>
      </c>
      <c r="CN79" s="7">
        <v>1.65</v>
      </c>
      <c r="CO79" s="7">
        <v>0</v>
      </c>
      <c r="CP79" s="7" t="s">
        <v>573</v>
      </c>
      <c r="CQ79" s="7" t="s">
        <v>121</v>
      </c>
      <c r="CR79" s="7">
        <v>0</v>
      </c>
      <c r="CS79" s="7" t="s">
        <v>132</v>
      </c>
      <c r="CT79" s="7" t="s">
        <v>137</v>
      </c>
      <c r="CU79" s="7" t="s">
        <v>137</v>
      </c>
      <c r="CV79" s="7" t="s">
        <v>134</v>
      </c>
      <c r="CW79" s="7" t="s">
        <v>194</v>
      </c>
      <c r="CX79" s="7">
        <v>1</v>
      </c>
      <c r="CY79" s="7" t="s">
        <v>113</v>
      </c>
      <c r="CZ79" s="7" t="s">
        <v>137</v>
      </c>
      <c r="DA79" s="7" t="s">
        <v>137</v>
      </c>
      <c r="DC79" s="7">
        <v>1</v>
      </c>
      <c r="DD79" s="7">
        <v>0</v>
      </c>
      <c r="DE79" s="7">
        <v>24</v>
      </c>
      <c r="DF79" s="7">
        <v>0</v>
      </c>
      <c r="DG79" s="7">
        <v>1</v>
      </c>
      <c r="DH79" s="7">
        <v>0</v>
      </c>
      <c r="DI79" s="7">
        <v>0</v>
      </c>
      <c r="DK79" s="7">
        <v>4</v>
      </c>
      <c r="DQ79" s="7">
        <v>103.98</v>
      </c>
      <c r="DR79" s="7">
        <v>104.1</v>
      </c>
      <c r="DS79" s="7">
        <v>110.62</v>
      </c>
      <c r="DT79" s="7">
        <v>104.57</v>
      </c>
      <c r="DU79" s="7">
        <v>100</v>
      </c>
      <c r="DV79" s="7">
        <v>15</v>
      </c>
      <c r="EB79" s="7">
        <v>103.98</v>
      </c>
      <c r="EC79" s="7">
        <v>104.1</v>
      </c>
      <c r="ED79" s="7">
        <v>12.33</v>
      </c>
      <c r="EE79" s="7">
        <v>10.8</v>
      </c>
    </row>
    <row r="80" spans="1:135" s="7" customFormat="1" x14ac:dyDescent="0.35">
      <c r="A80" s="6">
        <v>36959633</v>
      </c>
      <c r="B80" s="7" t="s">
        <v>135</v>
      </c>
      <c r="C80" s="7" t="s">
        <v>578</v>
      </c>
      <c r="D80" s="7" t="s">
        <v>566</v>
      </c>
      <c r="E80" s="7" t="s">
        <v>579</v>
      </c>
      <c r="F80" s="7">
        <v>2013</v>
      </c>
      <c r="G80" s="7" t="s">
        <v>117</v>
      </c>
      <c r="H80" s="7" t="s">
        <v>118</v>
      </c>
      <c r="I80" s="7" t="s">
        <v>580</v>
      </c>
      <c r="J80" s="7">
        <v>1</v>
      </c>
      <c r="K80" s="7" t="s">
        <v>716</v>
      </c>
      <c r="L80" s="7" t="s">
        <v>569</v>
      </c>
      <c r="M80" s="7">
        <v>12</v>
      </c>
      <c r="N80" s="7" t="s">
        <v>581</v>
      </c>
      <c r="O80" s="7" t="s">
        <v>230</v>
      </c>
      <c r="P80" s="7" t="s">
        <v>124</v>
      </c>
      <c r="Q80" s="7" t="s">
        <v>582</v>
      </c>
      <c r="R80" s="7">
        <v>0</v>
      </c>
      <c r="S80" s="7">
        <v>93</v>
      </c>
      <c r="T80" s="7">
        <v>1</v>
      </c>
      <c r="U80" s="7" t="s">
        <v>126</v>
      </c>
      <c r="V80" s="7">
        <v>91.77</v>
      </c>
      <c r="W80" s="7">
        <v>89.67</v>
      </c>
      <c r="X80" s="7">
        <v>12.09</v>
      </c>
      <c r="Y80" s="7">
        <v>13.29</v>
      </c>
      <c r="AD80" s="7" t="s">
        <v>207</v>
      </c>
      <c r="AG80" s="7">
        <v>0</v>
      </c>
      <c r="AH80" s="7">
        <v>0</v>
      </c>
      <c r="AI80" s="7">
        <v>1</v>
      </c>
      <c r="AJ80" s="7">
        <v>0</v>
      </c>
      <c r="AL80" s="7">
        <v>0</v>
      </c>
      <c r="AM80" s="7">
        <v>0.16418940942255361</v>
      </c>
      <c r="AN80" s="7">
        <v>0.20784728025954441</v>
      </c>
      <c r="AO80" s="7">
        <v>4.3200491911289579E-2</v>
      </c>
      <c r="AP80" s="7">
        <v>12.684402943062709</v>
      </c>
      <c r="AR80" s="7">
        <v>12.684402943062709</v>
      </c>
      <c r="AW80" s="7">
        <v>48</v>
      </c>
      <c r="AX80" s="7">
        <v>45</v>
      </c>
      <c r="AY80" s="7">
        <v>93</v>
      </c>
      <c r="AZ80" s="7">
        <v>37</v>
      </c>
      <c r="BA80" s="7">
        <v>1</v>
      </c>
      <c r="BB80" s="7">
        <v>86</v>
      </c>
      <c r="BC80" s="7" t="s">
        <v>317</v>
      </c>
      <c r="BD80" s="7">
        <v>91</v>
      </c>
      <c r="BE80" s="7" t="s">
        <v>571</v>
      </c>
      <c r="BF80" s="7">
        <v>0</v>
      </c>
      <c r="BG80" s="7">
        <v>1</v>
      </c>
      <c r="BH80" s="7">
        <v>0</v>
      </c>
      <c r="BI80" s="7">
        <v>0</v>
      </c>
      <c r="BJ80" s="7">
        <v>0</v>
      </c>
      <c r="BK80" s="7">
        <v>0</v>
      </c>
      <c r="BL80" s="7">
        <v>0</v>
      </c>
      <c r="BM80" s="7">
        <v>1</v>
      </c>
      <c r="BN80" s="7">
        <v>1</v>
      </c>
      <c r="BO80" s="7">
        <v>0</v>
      </c>
      <c r="BP80" s="7">
        <v>0</v>
      </c>
      <c r="BQ80" s="7">
        <v>0</v>
      </c>
      <c r="BR80" s="7">
        <v>0</v>
      </c>
      <c r="BS80" s="7">
        <v>0</v>
      </c>
      <c r="BT80" s="7">
        <v>1</v>
      </c>
      <c r="BU80" s="7">
        <v>0</v>
      </c>
      <c r="BV80" s="7">
        <v>1</v>
      </c>
      <c r="BW80" s="7">
        <v>1</v>
      </c>
      <c r="BX80" s="7">
        <v>0</v>
      </c>
      <c r="BY80" s="7">
        <v>0</v>
      </c>
      <c r="BZ80" s="7">
        <v>0</v>
      </c>
      <c r="CA80" s="7">
        <v>0</v>
      </c>
      <c r="CB80" s="7">
        <v>0</v>
      </c>
      <c r="CC80" s="7">
        <v>0</v>
      </c>
      <c r="CD80" s="7">
        <v>0</v>
      </c>
      <c r="CE80" s="7">
        <v>0</v>
      </c>
      <c r="CF80" s="7">
        <v>0</v>
      </c>
      <c r="CG80" s="7">
        <v>0</v>
      </c>
      <c r="CH80" s="7">
        <v>0</v>
      </c>
      <c r="CI80" s="7">
        <v>0</v>
      </c>
      <c r="CJ80" s="7">
        <v>0</v>
      </c>
      <c r="CK80" s="7" t="s">
        <v>572</v>
      </c>
      <c r="CL80" s="7">
        <v>20</v>
      </c>
      <c r="CM80" s="7">
        <v>66.3</v>
      </c>
      <c r="CN80" s="7">
        <v>1.65</v>
      </c>
      <c r="CO80" s="7">
        <v>0</v>
      </c>
      <c r="CP80" s="7" t="s">
        <v>583</v>
      </c>
      <c r="CQ80" s="7" t="s">
        <v>137</v>
      </c>
      <c r="CR80" s="7">
        <v>0</v>
      </c>
      <c r="CS80" s="7" t="s">
        <v>132</v>
      </c>
      <c r="CT80" s="7" t="s">
        <v>137</v>
      </c>
      <c r="CU80" s="7" t="s">
        <v>137</v>
      </c>
      <c r="CV80" s="7" t="s">
        <v>134</v>
      </c>
      <c r="CW80" s="7" t="s">
        <v>194</v>
      </c>
      <c r="CX80" s="7">
        <v>2</v>
      </c>
      <c r="CY80" s="7" t="s">
        <v>113</v>
      </c>
      <c r="CZ80" s="7" t="s">
        <v>137</v>
      </c>
      <c r="DA80" s="7" t="s">
        <v>137</v>
      </c>
      <c r="DC80" s="7">
        <v>1</v>
      </c>
      <c r="DD80" s="7">
        <v>12</v>
      </c>
      <c r="DE80" s="7">
        <v>24</v>
      </c>
      <c r="DF80" s="7">
        <v>0</v>
      </c>
      <c r="DG80" s="7">
        <v>1</v>
      </c>
      <c r="DH80" s="7">
        <v>0</v>
      </c>
      <c r="DI80" s="7">
        <v>0</v>
      </c>
      <c r="DJ80" s="7">
        <v>0</v>
      </c>
      <c r="DK80" s="7">
        <v>3</v>
      </c>
      <c r="DL80" s="7">
        <v>1</v>
      </c>
      <c r="DM80" s="7">
        <v>0</v>
      </c>
      <c r="DS80" s="7">
        <v>91.77</v>
      </c>
      <c r="DT80" s="7">
        <v>89.67</v>
      </c>
      <c r="DU80" s="7">
        <v>100</v>
      </c>
      <c r="DV80" s="7">
        <v>15</v>
      </c>
    </row>
    <row r="81" spans="1:135" s="7" customFormat="1" x14ac:dyDescent="0.35">
      <c r="A81" s="6" t="s">
        <v>577</v>
      </c>
      <c r="B81" s="7" t="s">
        <v>135</v>
      </c>
      <c r="C81" s="7" t="s">
        <v>578</v>
      </c>
      <c r="D81" s="7" t="s">
        <v>566</v>
      </c>
      <c r="E81" s="7" t="s">
        <v>579</v>
      </c>
      <c r="F81" s="7">
        <v>2013</v>
      </c>
      <c r="G81" s="7" t="s">
        <v>117</v>
      </c>
      <c r="H81" s="7" t="s">
        <v>118</v>
      </c>
      <c r="I81" s="7" t="s">
        <v>580</v>
      </c>
      <c r="J81" s="7">
        <v>1</v>
      </c>
      <c r="K81" s="7" t="s">
        <v>716</v>
      </c>
      <c r="L81" s="7" t="s">
        <v>569</v>
      </c>
      <c r="M81" s="7">
        <v>12</v>
      </c>
      <c r="N81" s="7" t="s">
        <v>160</v>
      </c>
      <c r="O81" s="7" t="s">
        <v>298</v>
      </c>
      <c r="P81" s="7" t="s">
        <v>124</v>
      </c>
      <c r="Q81" s="7" t="s">
        <v>582</v>
      </c>
      <c r="R81" s="7">
        <v>0</v>
      </c>
      <c r="S81" s="7">
        <v>93</v>
      </c>
      <c r="T81" s="7">
        <v>1</v>
      </c>
      <c r="U81" s="7" t="s">
        <v>126</v>
      </c>
      <c r="V81" s="7">
        <v>98.21</v>
      </c>
      <c r="W81" s="7">
        <v>95.36</v>
      </c>
      <c r="X81" s="7">
        <v>14.76</v>
      </c>
      <c r="Y81" s="7">
        <v>14.39</v>
      </c>
      <c r="AD81" s="7" t="s">
        <v>207</v>
      </c>
      <c r="AG81" s="7">
        <v>0</v>
      </c>
      <c r="AH81" s="7">
        <v>0</v>
      </c>
      <c r="AI81" s="7">
        <v>1</v>
      </c>
      <c r="AJ81" s="7">
        <v>0</v>
      </c>
      <c r="AL81" s="7">
        <v>0</v>
      </c>
      <c r="AM81" s="7">
        <v>0.19382757629272809</v>
      </c>
      <c r="AN81" s="7">
        <v>0.20798447086706739</v>
      </c>
      <c r="AO81" s="7">
        <v>4.3257540121854017E-2</v>
      </c>
      <c r="AP81" s="7">
        <v>14.58227118685676</v>
      </c>
      <c r="AR81" s="7">
        <v>14.58227118685676</v>
      </c>
      <c r="AW81" s="7">
        <v>48</v>
      </c>
      <c r="AX81" s="7">
        <v>45</v>
      </c>
      <c r="AY81" s="7">
        <v>93</v>
      </c>
      <c r="AZ81" s="7">
        <v>37</v>
      </c>
      <c r="BA81" s="7">
        <v>1</v>
      </c>
      <c r="BB81" s="7">
        <v>86</v>
      </c>
      <c r="BC81" s="7" t="s">
        <v>317</v>
      </c>
      <c r="BD81" s="7">
        <v>91</v>
      </c>
      <c r="BE81" s="7" t="s">
        <v>571</v>
      </c>
      <c r="BF81" s="7">
        <v>0</v>
      </c>
      <c r="BG81" s="7">
        <v>1</v>
      </c>
      <c r="BH81" s="7">
        <v>0</v>
      </c>
      <c r="BI81" s="7">
        <v>0</v>
      </c>
      <c r="BJ81" s="7">
        <v>0</v>
      </c>
      <c r="BK81" s="7">
        <v>0</v>
      </c>
      <c r="BL81" s="7">
        <v>0</v>
      </c>
      <c r="BM81" s="7">
        <v>1</v>
      </c>
      <c r="BN81" s="7">
        <v>1</v>
      </c>
      <c r="BO81" s="7">
        <v>0</v>
      </c>
      <c r="BP81" s="7">
        <v>0</v>
      </c>
      <c r="BQ81" s="7">
        <v>0</v>
      </c>
      <c r="BR81" s="7">
        <v>0</v>
      </c>
      <c r="BS81" s="7">
        <v>0</v>
      </c>
      <c r="BT81" s="7">
        <v>1</v>
      </c>
      <c r="BU81" s="7">
        <v>0</v>
      </c>
      <c r="BV81" s="7">
        <v>1</v>
      </c>
      <c r="BW81" s="7">
        <v>1</v>
      </c>
      <c r="BX81" s="7">
        <v>0</v>
      </c>
      <c r="BY81" s="7">
        <v>0</v>
      </c>
      <c r="BZ81" s="7">
        <v>0</v>
      </c>
      <c r="CA81" s="7">
        <v>0</v>
      </c>
      <c r="CB81" s="7">
        <v>0</v>
      </c>
      <c r="CC81" s="7">
        <v>0</v>
      </c>
      <c r="CD81" s="7">
        <v>0</v>
      </c>
      <c r="CE81" s="7">
        <v>0</v>
      </c>
      <c r="CF81" s="7">
        <v>0</v>
      </c>
      <c r="CG81" s="7">
        <v>0</v>
      </c>
      <c r="CH81" s="7">
        <v>0</v>
      </c>
      <c r="CI81" s="7">
        <v>0</v>
      </c>
      <c r="CJ81" s="7">
        <v>0</v>
      </c>
      <c r="CK81" s="7" t="s">
        <v>572</v>
      </c>
      <c r="CL81" s="7">
        <v>20</v>
      </c>
      <c r="CM81" s="7">
        <v>66.3</v>
      </c>
      <c r="CN81" s="7">
        <v>1.65</v>
      </c>
      <c r="CO81" s="7">
        <v>0</v>
      </c>
      <c r="CP81" s="7" t="s">
        <v>583</v>
      </c>
      <c r="CQ81" s="7" t="s">
        <v>137</v>
      </c>
      <c r="CR81" s="7">
        <v>0</v>
      </c>
      <c r="CS81" s="7" t="s">
        <v>132</v>
      </c>
      <c r="CT81" s="7" t="s">
        <v>137</v>
      </c>
      <c r="CU81" s="7" t="s">
        <v>137</v>
      </c>
      <c r="CV81" s="7" t="s">
        <v>134</v>
      </c>
      <c r="CW81" s="7" t="s">
        <v>194</v>
      </c>
      <c r="CX81" s="7">
        <v>2</v>
      </c>
      <c r="CY81" s="7" t="s">
        <v>113</v>
      </c>
      <c r="CZ81" s="7" t="s">
        <v>137</v>
      </c>
      <c r="DA81" s="7" t="s">
        <v>137</v>
      </c>
      <c r="DC81" s="7">
        <v>1</v>
      </c>
      <c r="DD81" s="7">
        <v>12</v>
      </c>
      <c r="DE81" s="7">
        <v>24</v>
      </c>
      <c r="DF81" s="7">
        <v>0</v>
      </c>
      <c r="DG81" s="7">
        <v>1</v>
      </c>
      <c r="DH81" s="7">
        <v>0</v>
      </c>
      <c r="DI81" s="7">
        <v>0</v>
      </c>
      <c r="DJ81" s="7">
        <v>0</v>
      </c>
      <c r="DK81" s="7">
        <v>2</v>
      </c>
      <c r="DL81" s="7">
        <v>1</v>
      </c>
      <c r="DS81" s="7">
        <v>98.21</v>
      </c>
      <c r="DT81" s="7">
        <v>95.36</v>
      </c>
      <c r="DU81" s="7">
        <v>100</v>
      </c>
      <c r="DV81" s="7">
        <v>15</v>
      </c>
    </row>
    <row r="82" spans="1:135" s="7" customFormat="1" x14ac:dyDescent="0.35">
      <c r="A82" s="6" t="s">
        <v>577</v>
      </c>
      <c r="B82" s="7" t="s">
        <v>135</v>
      </c>
      <c r="C82" s="7" t="s">
        <v>578</v>
      </c>
      <c r="D82" s="7" t="s">
        <v>566</v>
      </c>
      <c r="E82" s="7" t="s">
        <v>579</v>
      </c>
      <c r="F82" s="7">
        <v>2013</v>
      </c>
      <c r="G82" s="7" t="s">
        <v>117</v>
      </c>
      <c r="H82" s="7" t="s">
        <v>118</v>
      </c>
      <c r="I82" s="7" t="s">
        <v>580</v>
      </c>
      <c r="J82" s="7">
        <v>1</v>
      </c>
      <c r="K82" s="7" t="s">
        <v>716</v>
      </c>
      <c r="L82" s="7" t="s">
        <v>569</v>
      </c>
      <c r="M82" s="7">
        <v>12</v>
      </c>
      <c r="N82" s="7" t="s">
        <v>574</v>
      </c>
      <c r="O82" s="7" t="s">
        <v>575</v>
      </c>
      <c r="P82" s="7" t="s">
        <v>124</v>
      </c>
      <c r="Q82" s="7" t="s">
        <v>582</v>
      </c>
      <c r="R82" s="7">
        <v>0</v>
      </c>
      <c r="S82" s="7">
        <v>93</v>
      </c>
      <c r="T82" s="7">
        <v>1</v>
      </c>
      <c r="U82" s="7" t="s">
        <v>126</v>
      </c>
      <c r="V82" s="7">
        <v>103.36</v>
      </c>
      <c r="W82" s="7">
        <v>100.57</v>
      </c>
      <c r="X82" s="7">
        <v>11.43</v>
      </c>
      <c r="Y82" s="7">
        <v>11.64</v>
      </c>
      <c r="Z82" s="7">
        <v>99.29</v>
      </c>
      <c r="AA82" s="7">
        <v>101.04</v>
      </c>
      <c r="AB82" s="7">
        <v>13.07</v>
      </c>
      <c r="AC82" s="7">
        <v>10.8</v>
      </c>
      <c r="AD82" s="7" t="s">
        <v>207</v>
      </c>
      <c r="AG82" s="7">
        <v>0</v>
      </c>
      <c r="AH82" s="7">
        <v>0</v>
      </c>
      <c r="AI82" s="7">
        <v>1</v>
      </c>
      <c r="AJ82" s="7">
        <v>0</v>
      </c>
      <c r="AL82" s="7">
        <v>0</v>
      </c>
      <c r="AM82" s="7">
        <v>0.23993568481129121</v>
      </c>
      <c r="AN82" s="7">
        <v>0.20824280785292151</v>
      </c>
      <c r="AO82" s="7">
        <v>4.3365067022468812E-2</v>
      </c>
      <c r="AP82" s="7">
        <v>11.53201596893155</v>
      </c>
      <c r="AQ82" s="7">
        <v>12.026038736521169</v>
      </c>
      <c r="AR82" s="7">
        <v>11.53201596893155</v>
      </c>
      <c r="AW82" s="7">
        <v>48</v>
      </c>
      <c r="AX82" s="7">
        <v>45</v>
      </c>
      <c r="AY82" s="7">
        <v>93</v>
      </c>
      <c r="AZ82" s="7">
        <v>37</v>
      </c>
      <c r="BA82" s="7">
        <v>1</v>
      </c>
      <c r="BB82" s="7">
        <v>86</v>
      </c>
      <c r="BC82" s="7" t="s">
        <v>317</v>
      </c>
      <c r="BD82" s="7">
        <v>91</v>
      </c>
      <c r="BE82" s="7" t="s">
        <v>571</v>
      </c>
      <c r="BF82" s="7">
        <v>0</v>
      </c>
      <c r="BG82" s="7">
        <v>1</v>
      </c>
      <c r="BH82" s="7">
        <v>0</v>
      </c>
      <c r="BI82" s="7">
        <v>0</v>
      </c>
      <c r="BJ82" s="7">
        <v>0</v>
      </c>
      <c r="BK82" s="7">
        <v>0</v>
      </c>
      <c r="BL82" s="7">
        <v>0</v>
      </c>
      <c r="BM82" s="7">
        <v>1</v>
      </c>
      <c r="BN82" s="7">
        <v>1</v>
      </c>
      <c r="BO82" s="7">
        <v>0</v>
      </c>
      <c r="BP82" s="7">
        <v>0</v>
      </c>
      <c r="BQ82" s="7">
        <v>0</v>
      </c>
      <c r="BR82" s="7">
        <v>0</v>
      </c>
      <c r="BS82" s="7">
        <v>0</v>
      </c>
      <c r="BT82" s="7">
        <v>1</v>
      </c>
      <c r="BU82" s="7">
        <v>0</v>
      </c>
      <c r="BV82" s="7">
        <v>1</v>
      </c>
      <c r="BW82" s="7">
        <v>1</v>
      </c>
      <c r="BX82" s="7">
        <v>0</v>
      </c>
      <c r="BY82" s="7">
        <v>0</v>
      </c>
      <c r="BZ82" s="7">
        <v>0</v>
      </c>
      <c r="CA82" s="7">
        <v>0</v>
      </c>
      <c r="CB82" s="7">
        <v>0</v>
      </c>
      <c r="CC82" s="7">
        <v>0</v>
      </c>
      <c r="CD82" s="7">
        <v>0</v>
      </c>
      <c r="CE82" s="7">
        <v>0</v>
      </c>
      <c r="CF82" s="7">
        <v>0</v>
      </c>
      <c r="CG82" s="7">
        <v>0</v>
      </c>
      <c r="CH82" s="7">
        <v>0</v>
      </c>
      <c r="CI82" s="7">
        <v>0</v>
      </c>
      <c r="CJ82" s="7">
        <v>0</v>
      </c>
      <c r="CK82" s="7" t="s">
        <v>572</v>
      </c>
      <c r="CL82" s="7">
        <v>20</v>
      </c>
      <c r="CM82" s="7">
        <v>66.3</v>
      </c>
      <c r="CN82" s="7">
        <v>1.65</v>
      </c>
      <c r="CO82" s="7">
        <v>0</v>
      </c>
      <c r="CP82" s="7" t="s">
        <v>583</v>
      </c>
      <c r="CQ82" s="7" t="s">
        <v>137</v>
      </c>
      <c r="CR82" s="7">
        <v>0</v>
      </c>
      <c r="CS82" s="7" t="s">
        <v>132</v>
      </c>
      <c r="CT82" s="7" t="s">
        <v>137</v>
      </c>
      <c r="CU82" s="7" t="s">
        <v>137</v>
      </c>
      <c r="CV82" s="7" t="s">
        <v>134</v>
      </c>
      <c r="CW82" s="7" t="s">
        <v>194</v>
      </c>
      <c r="CX82" s="7">
        <v>2</v>
      </c>
      <c r="CY82" s="7" t="s">
        <v>113</v>
      </c>
      <c r="CZ82" s="7" t="s">
        <v>137</v>
      </c>
      <c r="DA82" s="7" t="s">
        <v>137</v>
      </c>
      <c r="DC82" s="7">
        <v>1</v>
      </c>
      <c r="DD82" s="7">
        <v>12</v>
      </c>
      <c r="DE82" s="7">
        <v>24</v>
      </c>
      <c r="DF82" s="7">
        <v>0</v>
      </c>
      <c r="DG82" s="7">
        <v>1</v>
      </c>
      <c r="DH82" s="7">
        <v>0</v>
      </c>
      <c r="DI82" s="7">
        <v>0</v>
      </c>
      <c r="DJ82" s="7">
        <v>0</v>
      </c>
      <c r="DK82" s="7">
        <v>4</v>
      </c>
      <c r="DL82" s="7">
        <v>1</v>
      </c>
      <c r="DQ82" s="7">
        <v>99.29</v>
      </c>
      <c r="DR82" s="7">
        <v>101.04</v>
      </c>
      <c r="DS82" s="7">
        <v>103.36</v>
      </c>
      <c r="DT82" s="7">
        <v>100.57</v>
      </c>
      <c r="DU82" s="7">
        <v>100</v>
      </c>
      <c r="DV82" s="7">
        <v>15</v>
      </c>
      <c r="DZ82" s="7">
        <v>1</v>
      </c>
      <c r="EA82" s="7" t="s">
        <v>673</v>
      </c>
      <c r="EB82" s="7">
        <v>99.29</v>
      </c>
      <c r="EC82" s="7">
        <v>101.04</v>
      </c>
      <c r="ED82" s="7">
        <v>13.07</v>
      </c>
      <c r="EE82" s="7">
        <v>10.8</v>
      </c>
    </row>
    <row r="83" spans="1:135" s="7" customFormat="1" x14ac:dyDescent="0.35">
      <c r="A83" s="6" t="s">
        <v>577</v>
      </c>
      <c r="B83" s="7" t="s">
        <v>135</v>
      </c>
      <c r="C83" s="7" t="s">
        <v>578</v>
      </c>
      <c r="D83" s="7" t="s">
        <v>566</v>
      </c>
      <c r="E83" s="7" t="s">
        <v>579</v>
      </c>
      <c r="F83" s="7">
        <v>2013</v>
      </c>
      <c r="G83" s="7" t="s">
        <v>117</v>
      </c>
      <c r="H83" s="7" t="s">
        <v>118</v>
      </c>
      <c r="I83" s="7" t="s">
        <v>580</v>
      </c>
      <c r="J83" s="7">
        <v>1</v>
      </c>
      <c r="K83" s="7" t="s">
        <v>716</v>
      </c>
      <c r="L83" s="7" t="s">
        <v>569</v>
      </c>
      <c r="M83" s="7">
        <v>17</v>
      </c>
      <c r="N83" s="7" t="s">
        <v>581</v>
      </c>
      <c r="O83" s="7" t="s">
        <v>230</v>
      </c>
      <c r="P83" s="7" t="s">
        <v>124</v>
      </c>
      <c r="Q83" s="7" t="s">
        <v>582</v>
      </c>
      <c r="R83" s="7">
        <v>0</v>
      </c>
      <c r="S83" s="7">
        <v>94</v>
      </c>
      <c r="T83" s="7">
        <v>1</v>
      </c>
      <c r="U83" s="7" t="s">
        <v>126</v>
      </c>
      <c r="V83" s="7">
        <v>92.02</v>
      </c>
      <c r="W83" s="7">
        <v>92.34</v>
      </c>
      <c r="X83" s="7">
        <v>12.1</v>
      </c>
      <c r="Y83" s="7">
        <v>12.59</v>
      </c>
      <c r="AD83" s="7" t="s">
        <v>207</v>
      </c>
      <c r="AG83" s="7">
        <v>0</v>
      </c>
      <c r="AH83" s="7">
        <v>0</v>
      </c>
      <c r="AI83" s="7">
        <v>1</v>
      </c>
      <c r="AJ83" s="7">
        <v>0</v>
      </c>
      <c r="AL83" s="7">
        <v>0</v>
      </c>
      <c r="AM83" s="7">
        <v>-2.5704472337531311E-2</v>
      </c>
      <c r="AN83" s="7">
        <v>0.20629276758263981</v>
      </c>
      <c r="AO83" s="7">
        <v>4.2556705956905062E-2</v>
      </c>
      <c r="AP83" s="7">
        <v>12.347430906872891</v>
      </c>
      <c r="AR83" s="7">
        <v>12.347430906872891</v>
      </c>
      <c r="AW83" s="7">
        <v>47</v>
      </c>
      <c r="AX83" s="7">
        <v>47</v>
      </c>
      <c r="AY83" s="7">
        <v>94</v>
      </c>
      <c r="AZ83" s="7">
        <v>37</v>
      </c>
      <c r="BA83" s="7">
        <v>1</v>
      </c>
      <c r="BB83" s="7">
        <v>86</v>
      </c>
      <c r="BC83" s="7" t="s">
        <v>317</v>
      </c>
      <c r="BD83" s="7">
        <v>91</v>
      </c>
      <c r="BE83" s="7" t="s">
        <v>571</v>
      </c>
      <c r="BF83" s="7">
        <v>0</v>
      </c>
      <c r="BG83" s="7">
        <v>1</v>
      </c>
      <c r="BH83" s="7">
        <v>0</v>
      </c>
      <c r="BI83" s="7">
        <v>0</v>
      </c>
      <c r="BJ83" s="7">
        <v>0</v>
      </c>
      <c r="BK83" s="7">
        <v>0</v>
      </c>
      <c r="BL83" s="7">
        <v>0</v>
      </c>
      <c r="BM83" s="7">
        <v>1</v>
      </c>
      <c r="BN83" s="7">
        <v>1</v>
      </c>
      <c r="BO83" s="7">
        <v>0</v>
      </c>
      <c r="BP83" s="7">
        <v>0</v>
      </c>
      <c r="BQ83" s="7">
        <v>0</v>
      </c>
      <c r="BR83" s="7">
        <v>0</v>
      </c>
      <c r="BS83" s="7">
        <v>0</v>
      </c>
      <c r="BT83" s="7">
        <v>1</v>
      </c>
      <c r="BU83" s="7">
        <v>0</v>
      </c>
      <c r="BV83" s="7">
        <v>1</v>
      </c>
      <c r="BW83" s="7">
        <v>1</v>
      </c>
      <c r="BX83" s="7">
        <v>0</v>
      </c>
      <c r="BY83" s="7">
        <v>0</v>
      </c>
      <c r="BZ83" s="7">
        <v>0</v>
      </c>
      <c r="CA83" s="7">
        <v>0</v>
      </c>
      <c r="CB83" s="7">
        <v>0</v>
      </c>
      <c r="CC83" s="7">
        <v>0</v>
      </c>
      <c r="CD83" s="7">
        <v>0</v>
      </c>
      <c r="CE83" s="7">
        <v>0</v>
      </c>
      <c r="CF83" s="7">
        <v>0</v>
      </c>
      <c r="CG83" s="7">
        <v>0</v>
      </c>
      <c r="CH83" s="7">
        <v>0</v>
      </c>
      <c r="CI83" s="7">
        <v>0</v>
      </c>
      <c r="CJ83" s="7">
        <v>0</v>
      </c>
      <c r="CK83" s="7" t="s">
        <v>572</v>
      </c>
      <c r="CL83" s="7">
        <v>20</v>
      </c>
      <c r="CM83" s="7">
        <v>66.3</v>
      </c>
      <c r="CN83" s="7">
        <v>1.65</v>
      </c>
      <c r="CO83" s="7">
        <v>0</v>
      </c>
      <c r="CP83" s="7" t="s">
        <v>583</v>
      </c>
      <c r="CQ83" s="7" t="s">
        <v>137</v>
      </c>
      <c r="CR83" s="7">
        <v>0</v>
      </c>
      <c r="CS83" s="7" t="s">
        <v>132</v>
      </c>
      <c r="CT83" s="7" t="s">
        <v>137</v>
      </c>
      <c r="CU83" s="7" t="s">
        <v>137</v>
      </c>
      <c r="CV83" s="7" t="s">
        <v>134</v>
      </c>
      <c r="CW83" s="7" t="s">
        <v>194</v>
      </c>
      <c r="CX83" s="7">
        <v>2</v>
      </c>
      <c r="CY83" s="7" t="s">
        <v>113</v>
      </c>
      <c r="CZ83" s="7" t="s">
        <v>137</v>
      </c>
      <c r="DA83" s="7" t="s">
        <v>137</v>
      </c>
      <c r="DC83" s="7">
        <v>1</v>
      </c>
      <c r="DD83" s="7">
        <v>17</v>
      </c>
      <c r="DE83" s="7">
        <v>24</v>
      </c>
      <c r="DF83" s="7">
        <v>0</v>
      </c>
      <c r="DG83" s="7">
        <v>1</v>
      </c>
      <c r="DH83" s="7">
        <v>0</v>
      </c>
      <c r="DI83" s="7">
        <v>0</v>
      </c>
      <c r="DJ83" s="7">
        <v>0</v>
      </c>
      <c r="DK83" s="7">
        <v>3</v>
      </c>
      <c r="DL83" s="7">
        <v>1</v>
      </c>
      <c r="DM83" s="7">
        <v>0</v>
      </c>
      <c r="DS83" s="7">
        <v>92.02</v>
      </c>
      <c r="DT83" s="7">
        <v>92.34</v>
      </c>
      <c r="DU83" s="7">
        <v>100</v>
      </c>
      <c r="DV83" s="7">
        <v>15</v>
      </c>
      <c r="EA83" s="7" t="s">
        <v>726</v>
      </c>
    </row>
    <row r="84" spans="1:135" s="7" customFormat="1" x14ac:dyDescent="0.35">
      <c r="A84" s="6" t="s">
        <v>577</v>
      </c>
      <c r="B84" s="7" t="s">
        <v>135</v>
      </c>
      <c r="C84" s="7" t="s">
        <v>578</v>
      </c>
      <c r="D84" s="7" t="s">
        <v>566</v>
      </c>
      <c r="E84" s="7" t="s">
        <v>579</v>
      </c>
      <c r="F84" s="7">
        <v>2013</v>
      </c>
      <c r="G84" s="7" t="s">
        <v>117</v>
      </c>
      <c r="H84" s="7" t="s">
        <v>118</v>
      </c>
      <c r="I84" s="7" t="s">
        <v>580</v>
      </c>
      <c r="J84" s="7">
        <v>1</v>
      </c>
      <c r="K84" s="7" t="s">
        <v>716</v>
      </c>
      <c r="L84" s="7" t="s">
        <v>569</v>
      </c>
      <c r="M84" s="7">
        <v>17</v>
      </c>
      <c r="N84" s="7" t="s">
        <v>160</v>
      </c>
      <c r="O84" s="7" t="s">
        <v>298</v>
      </c>
      <c r="P84" s="7" t="s">
        <v>124</v>
      </c>
      <c r="Q84" s="7" t="s">
        <v>582</v>
      </c>
      <c r="R84" s="7">
        <v>0</v>
      </c>
      <c r="S84" s="7">
        <v>94</v>
      </c>
      <c r="T84" s="7">
        <v>1</v>
      </c>
      <c r="U84" s="7" t="s">
        <v>126</v>
      </c>
      <c r="V84" s="7">
        <v>94.36</v>
      </c>
      <c r="W84" s="7">
        <v>93.15</v>
      </c>
      <c r="X84" s="7">
        <v>14.51</v>
      </c>
      <c r="Y84" s="7">
        <v>13.2</v>
      </c>
      <c r="AD84" s="7" t="s">
        <v>207</v>
      </c>
      <c r="AG84" s="7">
        <v>0</v>
      </c>
      <c r="AH84" s="7">
        <v>0</v>
      </c>
      <c r="AI84" s="7">
        <v>1</v>
      </c>
      <c r="AJ84" s="7">
        <v>0</v>
      </c>
      <c r="AL84" s="7">
        <v>0</v>
      </c>
      <c r="AM84" s="7">
        <v>8.6522565029779411E-2</v>
      </c>
      <c r="AN84" s="7">
        <v>0.20638074391479991</v>
      </c>
      <c r="AO84" s="7">
        <v>4.2593011458826227E-2</v>
      </c>
      <c r="AP84" s="7">
        <v>13.870474036600189</v>
      </c>
      <c r="AR84" s="7">
        <v>13.870474036600189</v>
      </c>
      <c r="AW84" s="7">
        <v>47</v>
      </c>
      <c r="AX84" s="7">
        <v>47</v>
      </c>
      <c r="AY84" s="7">
        <v>94</v>
      </c>
      <c r="AZ84" s="7">
        <v>37</v>
      </c>
      <c r="BA84" s="7">
        <v>1</v>
      </c>
      <c r="BB84" s="7">
        <v>86</v>
      </c>
      <c r="BC84" s="7" t="s">
        <v>317</v>
      </c>
      <c r="BD84" s="7">
        <v>91</v>
      </c>
      <c r="BE84" s="7" t="s">
        <v>571</v>
      </c>
      <c r="BF84" s="7">
        <v>0</v>
      </c>
      <c r="BG84" s="7">
        <v>1</v>
      </c>
      <c r="BH84" s="7">
        <v>0</v>
      </c>
      <c r="BI84" s="7">
        <v>0</v>
      </c>
      <c r="BJ84" s="7">
        <v>0</v>
      </c>
      <c r="BK84" s="7">
        <v>0</v>
      </c>
      <c r="BL84" s="7">
        <v>0</v>
      </c>
      <c r="BM84" s="7">
        <v>1</v>
      </c>
      <c r="BN84" s="7">
        <v>1</v>
      </c>
      <c r="BO84" s="7">
        <v>0</v>
      </c>
      <c r="BP84" s="7">
        <v>0</v>
      </c>
      <c r="BQ84" s="7">
        <v>0</v>
      </c>
      <c r="BR84" s="7">
        <v>0</v>
      </c>
      <c r="BS84" s="7">
        <v>0</v>
      </c>
      <c r="BT84" s="7">
        <v>1</v>
      </c>
      <c r="BU84" s="7">
        <v>0</v>
      </c>
      <c r="BV84" s="7">
        <v>1</v>
      </c>
      <c r="BW84" s="7">
        <v>1</v>
      </c>
      <c r="BX84" s="7">
        <v>0</v>
      </c>
      <c r="BY84" s="7">
        <v>0</v>
      </c>
      <c r="BZ84" s="7">
        <v>0</v>
      </c>
      <c r="CA84" s="7">
        <v>0</v>
      </c>
      <c r="CB84" s="7">
        <v>0</v>
      </c>
      <c r="CC84" s="7">
        <v>0</v>
      </c>
      <c r="CD84" s="7">
        <v>0</v>
      </c>
      <c r="CE84" s="7">
        <v>0</v>
      </c>
      <c r="CF84" s="7">
        <v>0</v>
      </c>
      <c r="CG84" s="7">
        <v>0</v>
      </c>
      <c r="CH84" s="7">
        <v>0</v>
      </c>
      <c r="CI84" s="7">
        <v>0</v>
      </c>
      <c r="CJ84" s="7">
        <v>0</v>
      </c>
      <c r="CK84" s="7" t="s">
        <v>572</v>
      </c>
      <c r="CL84" s="7">
        <v>20</v>
      </c>
      <c r="CM84" s="7">
        <v>66.3</v>
      </c>
      <c r="CN84" s="7">
        <v>1.65</v>
      </c>
      <c r="CO84" s="7">
        <v>0</v>
      </c>
      <c r="CP84" s="7" t="s">
        <v>583</v>
      </c>
      <c r="CQ84" s="7" t="s">
        <v>137</v>
      </c>
      <c r="CR84" s="7">
        <v>0</v>
      </c>
      <c r="CS84" s="7" t="s">
        <v>132</v>
      </c>
      <c r="CT84" s="7" t="s">
        <v>137</v>
      </c>
      <c r="CU84" s="7" t="s">
        <v>137</v>
      </c>
      <c r="CV84" s="7" t="s">
        <v>134</v>
      </c>
      <c r="CW84" s="7" t="s">
        <v>194</v>
      </c>
      <c r="CX84" s="7">
        <v>2</v>
      </c>
      <c r="CY84" s="7" t="s">
        <v>113</v>
      </c>
      <c r="CZ84" s="7" t="s">
        <v>137</v>
      </c>
      <c r="DA84" s="7" t="s">
        <v>137</v>
      </c>
      <c r="DC84" s="7">
        <v>1</v>
      </c>
      <c r="DD84" s="7">
        <v>17</v>
      </c>
      <c r="DE84" s="7">
        <v>24</v>
      </c>
      <c r="DF84" s="7">
        <v>0</v>
      </c>
      <c r="DG84" s="7">
        <v>1</v>
      </c>
      <c r="DH84" s="7">
        <v>0</v>
      </c>
      <c r="DI84" s="7">
        <v>0</v>
      </c>
      <c r="DJ84" s="7">
        <v>0</v>
      </c>
      <c r="DK84" s="7">
        <v>2</v>
      </c>
      <c r="DL84" s="7">
        <v>1</v>
      </c>
      <c r="DS84" s="7">
        <v>94.36</v>
      </c>
      <c r="DT84" s="7">
        <v>93.15</v>
      </c>
      <c r="DU84" s="7">
        <v>100</v>
      </c>
      <c r="DV84" s="7">
        <v>15</v>
      </c>
      <c r="EA84" s="7" t="s">
        <v>726</v>
      </c>
    </row>
    <row r="85" spans="1:135" s="7" customFormat="1" x14ac:dyDescent="0.35">
      <c r="A85" s="6" t="s">
        <v>577</v>
      </c>
      <c r="B85" s="7" t="s">
        <v>135</v>
      </c>
      <c r="C85" s="7" t="s">
        <v>578</v>
      </c>
      <c r="D85" s="7" t="s">
        <v>566</v>
      </c>
      <c r="E85" s="7" t="s">
        <v>579</v>
      </c>
      <c r="F85" s="7">
        <v>2013</v>
      </c>
      <c r="G85" s="7" t="s">
        <v>117</v>
      </c>
      <c r="H85" s="7" t="s">
        <v>118</v>
      </c>
      <c r="I85" s="7" t="s">
        <v>580</v>
      </c>
      <c r="J85" s="7">
        <v>1</v>
      </c>
      <c r="K85" s="7" t="s">
        <v>716</v>
      </c>
      <c r="L85" s="7" t="s">
        <v>569</v>
      </c>
      <c r="M85" s="7">
        <v>17</v>
      </c>
      <c r="N85" s="7" t="s">
        <v>574</v>
      </c>
      <c r="O85" s="7" t="s">
        <v>575</v>
      </c>
      <c r="P85" s="7" t="s">
        <v>124</v>
      </c>
      <c r="Q85" s="7" t="s">
        <v>582</v>
      </c>
      <c r="R85" s="7">
        <v>0</v>
      </c>
      <c r="S85" s="7">
        <v>94</v>
      </c>
      <c r="T85" s="7">
        <v>1</v>
      </c>
      <c r="U85" s="7" t="s">
        <v>126</v>
      </c>
      <c r="V85" s="7">
        <v>100.59</v>
      </c>
      <c r="W85" s="7">
        <v>99.65</v>
      </c>
      <c r="X85" s="7">
        <v>11.42</v>
      </c>
      <c r="Y85" s="7">
        <v>12.93</v>
      </c>
      <c r="Z85" s="7">
        <v>99.29</v>
      </c>
      <c r="AA85" s="7">
        <v>101.04</v>
      </c>
      <c r="AB85" s="7">
        <v>13.07</v>
      </c>
      <c r="AC85" s="7">
        <v>10.8</v>
      </c>
      <c r="AD85" s="7" t="s">
        <v>207</v>
      </c>
      <c r="AG85" s="7">
        <v>0</v>
      </c>
      <c r="AH85" s="7">
        <v>0</v>
      </c>
      <c r="AI85" s="7">
        <v>1</v>
      </c>
      <c r="AJ85" s="7">
        <v>0</v>
      </c>
      <c r="AL85" s="7">
        <v>0</v>
      </c>
      <c r="AM85" s="7">
        <v>7.6429454311384024E-2</v>
      </c>
      <c r="AN85" s="7">
        <v>0.20635954810236529</v>
      </c>
      <c r="AO85" s="7">
        <v>4.2584263093012421E-2</v>
      </c>
      <c r="AP85" s="7">
        <v>12.19838718847701</v>
      </c>
      <c r="AQ85" s="7">
        <v>11.988846900348671</v>
      </c>
      <c r="AR85" s="7">
        <v>12.19838718847701</v>
      </c>
      <c r="AW85" s="7">
        <v>47</v>
      </c>
      <c r="AX85" s="7">
        <v>47</v>
      </c>
      <c r="AY85" s="7">
        <v>94</v>
      </c>
      <c r="AZ85" s="7">
        <v>37</v>
      </c>
      <c r="BA85" s="7">
        <v>1</v>
      </c>
      <c r="BB85" s="7">
        <v>86</v>
      </c>
      <c r="BC85" s="7" t="s">
        <v>317</v>
      </c>
      <c r="BD85" s="7">
        <v>91</v>
      </c>
      <c r="BE85" s="7" t="s">
        <v>571</v>
      </c>
      <c r="BF85" s="7">
        <v>0</v>
      </c>
      <c r="BG85" s="7">
        <v>1</v>
      </c>
      <c r="BH85" s="7">
        <v>0</v>
      </c>
      <c r="BI85" s="7">
        <v>0</v>
      </c>
      <c r="BJ85" s="7">
        <v>0</v>
      </c>
      <c r="BK85" s="7">
        <v>0</v>
      </c>
      <c r="BL85" s="7">
        <v>0</v>
      </c>
      <c r="BM85" s="7">
        <v>1</v>
      </c>
      <c r="BN85" s="7">
        <v>1</v>
      </c>
      <c r="BO85" s="7">
        <v>0</v>
      </c>
      <c r="BP85" s="7">
        <v>0</v>
      </c>
      <c r="BQ85" s="7">
        <v>0</v>
      </c>
      <c r="BR85" s="7">
        <v>0</v>
      </c>
      <c r="BS85" s="7">
        <v>0</v>
      </c>
      <c r="BT85" s="7">
        <v>1</v>
      </c>
      <c r="BU85" s="7">
        <v>0</v>
      </c>
      <c r="BV85" s="7">
        <v>1</v>
      </c>
      <c r="BW85" s="7">
        <v>1</v>
      </c>
      <c r="BX85" s="7">
        <v>0</v>
      </c>
      <c r="BY85" s="7">
        <v>0</v>
      </c>
      <c r="BZ85" s="7">
        <v>0</v>
      </c>
      <c r="CA85" s="7">
        <v>0</v>
      </c>
      <c r="CB85" s="7">
        <v>0</v>
      </c>
      <c r="CC85" s="7">
        <v>0</v>
      </c>
      <c r="CD85" s="7">
        <v>0</v>
      </c>
      <c r="CE85" s="7">
        <v>0</v>
      </c>
      <c r="CF85" s="7">
        <v>0</v>
      </c>
      <c r="CG85" s="7">
        <v>0</v>
      </c>
      <c r="CH85" s="7">
        <v>0</v>
      </c>
      <c r="CI85" s="7">
        <v>0</v>
      </c>
      <c r="CJ85" s="7">
        <v>0</v>
      </c>
      <c r="CK85" s="7" t="s">
        <v>572</v>
      </c>
      <c r="CL85" s="7">
        <v>20</v>
      </c>
      <c r="CM85" s="7">
        <v>66.3</v>
      </c>
      <c r="CN85" s="7">
        <v>1.65</v>
      </c>
      <c r="CO85" s="7">
        <v>0</v>
      </c>
      <c r="CP85" s="7" t="s">
        <v>583</v>
      </c>
      <c r="CQ85" s="7" t="s">
        <v>137</v>
      </c>
      <c r="CR85" s="7">
        <v>0</v>
      </c>
      <c r="CS85" s="7" t="s">
        <v>132</v>
      </c>
      <c r="CT85" s="7" t="s">
        <v>137</v>
      </c>
      <c r="CU85" s="7" t="s">
        <v>137</v>
      </c>
      <c r="CV85" s="7" t="s">
        <v>134</v>
      </c>
      <c r="CW85" s="7" t="s">
        <v>194</v>
      </c>
      <c r="CX85" s="7">
        <v>2</v>
      </c>
      <c r="CY85" s="7" t="s">
        <v>113</v>
      </c>
      <c r="CZ85" s="7" t="s">
        <v>137</v>
      </c>
      <c r="DA85" s="7" t="s">
        <v>137</v>
      </c>
      <c r="DC85" s="7">
        <v>1</v>
      </c>
      <c r="DD85" s="7">
        <v>17</v>
      </c>
      <c r="DE85" s="7">
        <v>24</v>
      </c>
      <c r="DF85" s="7">
        <v>0</v>
      </c>
      <c r="DG85" s="7">
        <v>1</v>
      </c>
      <c r="DH85" s="7">
        <v>0</v>
      </c>
      <c r="DI85" s="7">
        <v>0</v>
      </c>
      <c r="DJ85" s="7">
        <v>0</v>
      </c>
      <c r="DK85" s="7">
        <v>4</v>
      </c>
      <c r="DL85" s="7">
        <v>1</v>
      </c>
      <c r="DQ85" s="7">
        <v>99.29</v>
      </c>
      <c r="DR85" s="7">
        <v>101.04</v>
      </c>
      <c r="DS85" s="7">
        <v>100.59</v>
      </c>
      <c r="DT85" s="7">
        <v>99.65</v>
      </c>
      <c r="DU85" s="7">
        <v>100</v>
      </c>
      <c r="DV85" s="7">
        <v>15</v>
      </c>
      <c r="DZ85" s="7">
        <v>1</v>
      </c>
      <c r="EA85" s="7" t="s">
        <v>673</v>
      </c>
      <c r="EB85" s="7">
        <v>99.29</v>
      </c>
      <c r="EC85" s="7">
        <v>101.04</v>
      </c>
      <c r="ED85" s="7">
        <v>13.07</v>
      </c>
      <c r="EE85" s="7">
        <v>10.8</v>
      </c>
    </row>
    <row r="86" spans="1:135" s="7" customFormat="1" x14ac:dyDescent="0.35">
      <c r="A86" s="6" t="s">
        <v>577</v>
      </c>
      <c r="B86" s="7" t="s">
        <v>135</v>
      </c>
      <c r="C86" s="7" t="s">
        <v>578</v>
      </c>
      <c r="D86" s="7" t="s">
        <v>566</v>
      </c>
      <c r="E86" s="7" t="s">
        <v>579</v>
      </c>
      <c r="F86" s="7">
        <v>2013</v>
      </c>
      <c r="G86" s="7" t="s">
        <v>117</v>
      </c>
      <c r="H86" s="7" t="s">
        <v>118</v>
      </c>
      <c r="I86" s="7" t="s">
        <v>580</v>
      </c>
      <c r="J86" s="7">
        <v>1</v>
      </c>
      <c r="K86" s="7" t="s">
        <v>716</v>
      </c>
      <c r="L86" s="7" t="s">
        <v>569</v>
      </c>
      <c r="M86" s="7">
        <v>24</v>
      </c>
      <c r="N86" s="7" t="s">
        <v>581</v>
      </c>
      <c r="O86" s="7" t="s">
        <v>230</v>
      </c>
      <c r="P86" s="7" t="s">
        <v>124</v>
      </c>
      <c r="Q86" s="7" t="s">
        <v>582</v>
      </c>
      <c r="R86" s="7">
        <v>0</v>
      </c>
      <c r="S86" s="7">
        <v>94</v>
      </c>
      <c r="T86" s="7">
        <v>1</v>
      </c>
      <c r="U86" s="7" t="s">
        <v>126</v>
      </c>
      <c r="V86" s="7">
        <v>94.15</v>
      </c>
      <c r="W86" s="7">
        <v>92.23</v>
      </c>
      <c r="X86" s="7">
        <v>11.48</v>
      </c>
      <c r="Y86" s="7">
        <v>12.5</v>
      </c>
      <c r="AD86" s="7" t="s">
        <v>207</v>
      </c>
      <c r="AG86" s="7">
        <v>0</v>
      </c>
      <c r="AH86" s="7">
        <v>0</v>
      </c>
      <c r="AI86" s="7">
        <v>1</v>
      </c>
      <c r="AJ86" s="7">
        <v>0</v>
      </c>
      <c r="AL86" s="7">
        <v>0</v>
      </c>
      <c r="AM86" s="7">
        <v>0.1586809687760907</v>
      </c>
      <c r="AN86" s="7">
        <v>0.20660862953198161</v>
      </c>
      <c r="AO86" s="7">
        <v>4.26871257970836E-2</v>
      </c>
      <c r="AP86" s="7">
        <v>12.000841637151961</v>
      </c>
      <c r="AR86" s="7">
        <v>12.000841637151961</v>
      </c>
      <c r="AW86" s="7">
        <v>47</v>
      </c>
      <c r="AX86" s="7">
        <v>47</v>
      </c>
      <c r="AY86" s="7">
        <v>94</v>
      </c>
      <c r="AZ86" s="7">
        <v>37</v>
      </c>
      <c r="BA86" s="7">
        <v>1</v>
      </c>
      <c r="BB86" s="7">
        <v>86</v>
      </c>
      <c r="BC86" s="7" t="s">
        <v>317</v>
      </c>
      <c r="BD86" s="7">
        <v>91</v>
      </c>
      <c r="BE86" s="7" t="s">
        <v>571</v>
      </c>
      <c r="BF86" s="7">
        <v>0</v>
      </c>
      <c r="BG86" s="7">
        <v>1</v>
      </c>
      <c r="BH86" s="7">
        <v>0</v>
      </c>
      <c r="BI86" s="7">
        <v>0</v>
      </c>
      <c r="BJ86" s="7">
        <v>0</v>
      </c>
      <c r="BK86" s="7">
        <v>0</v>
      </c>
      <c r="BL86" s="7">
        <v>0</v>
      </c>
      <c r="BM86" s="7">
        <v>1</v>
      </c>
      <c r="BN86" s="7">
        <v>1</v>
      </c>
      <c r="BO86" s="7">
        <v>0</v>
      </c>
      <c r="BP86" s="7">
        <v>0</v>
      </c>
      <c r="BQ86" s="7">
        <v>0</v>
      </c>
      <c r="BR86" s="7">
        <v>0</v>
      </c>
      <c r="BS86" s="7">
        <v>0</v>
      </c>
      <c r="BT86" s="7">
        <v>1</v>
      </c>
      <c r="BU86" s="7">
        <v>0</v>
      </c>
      <c r="BV86" s="7">
        <v>1</v>
      </c>
      <c r="BW86" s="7">
        <v>1</v>
      </c>
      <c r="BX86" s="7">
        <v>0</v>
      </c>
      <c r="BY86" s="7">
        <v>0</v>
      </c>
      <c r="BZ86" s="7">
        <v>0</v>
      </c>
      <c r="CA86" s="7">
        <v>0</v>
      </c>
      <c r="CB86" s="7">
        <v>0</v>
      </c>
      <c r="CC86" s="7">
        <v>0</v>
      </c>
      <c r="CD86" s="7">
        <v>0</v>
      </c>
      <c r="CE86" s="7">
        <v>0</v>
      </c>
      <c r="CF86" s="7">
        <v>0</v>
      </c>
      <c r="CG86" s="7">
        <v>0</v>
      </c>
      <c r="CH86" s="7">
        <v>0</v>
      </c>
      <c r="CI86" s="7">
        <v>0</v>
      </c>
      <c r="CJ86" s="7">
        <v>0</v>
      </c>
      <c r="CK86" s="7" t="s">
        <v>572</v>
      </c>
      <c r="CL86" s="7">
        <v>20</v>
      </c>
      <c r="CM86" s="7">
        <v>66.3</v>
      </c>
      <c r="CN86" s="7">
        <v>1.65</v>
      </c>
      <c r="CO86" s="7">
        <v>0</v>
      </c>
      <c r="CP86" s="7" t="s">
        <v>583</v>
      </c>
      <c r="CQ86" s="7" t="s">
        <v>137</v>
      </c>
      <c r="CR86" s="7">
        <v>0</v>
      </c>
      <c r="CS86" s="7" t="s">
        <v>132</v>
      </c>
      <c r="CT86" s="7" t="s">
        <v>137</v>
      </c>
      <c r="CU86" s="7" t="s">
        <v>137</v>
      </c>
      <c r="CV86" s="7" t="s">
        <v>134</v>
      </c>
      <c r="CW86" s="7" t="s">
        <v>194</v>
      </c>
      <c r="CX86" s="7">
        <v>2</v>
      </c>
      <c r="CY86" s="7" t="s">
        <v>113</v>
      </c>
      <c r="CZ86" s="7" t="s">
        <v>137</v>
      </c>
      <c r="DA86" s="7" t="s">
        <v>137</v>
      </c>
      <c r="DC86" s="7">
        <v>1</v>
      </c>
      <c r="DD86" s="7">
        <v>24</v>
      </c>
      <c r="DE86" s="7">
        <v>24</v>
      </c>
      <c r="DF86" s="7">
        <v>0</v>
      </c>
      <c r="DG86" s="7">
        <v>1</v>
      </c>
      <c r="DH86" s="7">
        <v>0</v>
      </c>
      <c r="DI86" s="7">
        <v>0</v>
      </c>
      <c r="DJ86" s="7">
        <v>0</v>
      </c>
      <c r="DK86" s="7">
        <v>3</v>
      </c>
      <c r="DL86" s="7">
        <v>1</v>
      </c>
      <c r="DM86" s="7">
        <v>0</v>
      </c>
      <c r="DS86" s="7">
        <v>94.15</v>
      </c>
      <c r="DT86" s="7">
        <v>92.23</v>
      </c>
      <c r="DU86" s="7">
        <v>100</v>
      </c>
      <c r="DV86" s="7">
        <v>15</v>
      </c>
      <c r="EA86" s="7" t="s">
        <v>726</v>
      </c>
    </row>
    <row r="87" spans="1:135" s="7" customFormat="1" x14ac:dyDescent="0.35">
      <c r="A87" s="6" t="s">
        <v>577</v>
      </c>
      <c r="B87" s="7" t="s">
        <v>135</v>
      </c>
      <c r="C87" s="7" t="s">
        <v>578</v>
      </c>
      <c r="D87" s="7" t="s">
        <v>566</v>
      </c>
      <c r="E87" s="7" t="s">
        <v>579</v>
      </c>
      <c r="F87" s="7">
        <v>2013</v>
      </c>
      <c r="G87" s="7" t="s">
        <v>117</v>
      </c>
      <c r="H87" s="7" t="s">
        <v>118</v>
      </c>
      <c r="I87" s="7" t="s">
        <v>580</v>
      </c>
      <c r="J87" s="7">
        <v>1</v>
      </c>
      <c r="K87" s="7" t="s">
        <v>716</v>
      </c>
      <c r="L87" s="7" t="s">
        <v>569</v>
      </c>
      <c r="M87" s="7">
        <v>24</v>
      </c>
      <c r="N87" s="7" t="s">
        <v>160</v>
      </c>
      <c r="O87" s="7" t="s">
        <v>298</v>
      </c>
      <c r="P87" s="7" t="s">
        <v>124</v>
      </c>
      <c r="Q87" s="7" t="s">
        <v>582</v>
      </c>
      <c r="R87" s="7">
        <v>0</v>
      </c>
      <c r="S87" s="7">
        <v>94</v>
      </c>
      <c r="T87" s="7">
        <v>1</v>
      </c>
      <c r="U87" s="7" t="s">
        <v>126</v>
      </c>
      <c r="V87" s="7">
        <v>96.06</v>
      </c>
      <c r="W87" s="7">
        <v>95.83</v>
      </c>
      <c r="X87" s="7">
        <v>14.19</v>
      </c>
      <c r="Y87" s="7">
        <v>12.85</v>
      </c>
      <c r="AD87" s="7" t="s">
        <v>207</v>
      </c>
      <c r="AG87" s="7">
        <v>0</v>
      </c>
      <c r="AH87" s="7">
        <v>0</v>
      </c>
      <c r="AI87" s="7">
        <v>1</v>
      </c>
      <c r="AJ87" s="7">
        <v>0</v>
      </c>
      <c r="AL87" s="7">
        <v>0</v>
      </c>
      <c r="AM87" s="7">
        <v>1.6852092853870779E-2</v>
      </c>
      <c r="AN87" s="7">
        <v>0.20628791067487209</v>
      </c>
      <c r="AO87" s="7">
        <v>4.2554702090604017E-2</v>
      </c>
      <c r="AP87" s="7">
        <v>13.53659115139406</v>
      </c>
      <c r="AR87" s="7">
        <v>13.53659115139406</v>
      </c>
      <c r="AW87" s="7">
        <v>47</v>
      </c>
      <c r="AX87" s="7">
        <v>47</v>
      </c>
      <c r="AY87" s="7">
        <v>94</v>
      </c>
      <c r="AZ87" s="7">
        <v>37</v>
      </c>
      <c r="BA87" s="7">
        <v>1</v>
      </c>
      <c r="BB87" s="7">
        <v>86</v>
      </c>
      <c r="BC87" s="7" t="s">
        <v>317</v>
      </c>
      <c r="BD87" s="7">
        <v>91</v>
      </c>
      <c r="BE87" s="7" t="s">
        <v>571</v>
      </c>
      <c r="BF87" s="7">
        <v>0</v>
      </c>
      <c r="BG87" s="7">
        <v>1</v>
      </c>
      <c r="BH87" s="7">
        <v>0</v>
      </c>
      <c r="BI87" s="7">
        <v>0</v>
      </c>
      <c r="BJ87" s="7">
        <v>0</v>
      </c>
      <c r="BK87" s="7">
        <v>0</v>
      </c>
      <c r="BL87" s="7">
        <v>0</v>
      </c>
      <c r="BM87" s="7">
        <v>1</v>
      </c>
      <c r="BN87" s="7">
        <v>1</v>
      </c>
      <c r="BO87" s="7">
        <v>0</v>
      </c>
      <c r="BP87" s="7">
        <v>0</v>
      </c>
      <c r="BQ87" s="7">
        <v>0</v>
      </c>
      <c r="BR87" s="7">
        <v>0</v>
      </c>
      <c r="BS87" s="7">
        <v>0</v>
      </c>
      <c r="BT87" s="7">
        <v>1</v>
      </c>
      <c r="BU87" s="7">
        <v>0</v>
      </c>
      <c r="BV87" s="7">
        <v>1</v>
      </c>
      <c r="BW87" s="7">
        <v>1</v>
      </c>
      <c r="BX87" s="7">
        <v>0</v>
      </c>
      <c r="BY87" s="7">
        <v>0</v>
      </c>
      <c r="BZ87" s="7">
        <v>0</v>
      </c>
      <c r="CA87" s="7">
        <v>0</v>
      </c>
      <c r="CB87" s="7">
        <v>0</v>
      </c>
      <c r="CC87" s="7">
        <v>0</v>
      </c>
      <c r="CD87" s="7">
        <v>0</v>
      </c>
      <c r="CE87" s="7">
        <v>0</v>
      </c>
      <c r="CF87" s="7">
        <v>0</v>
      </c>
      <c r="CG87" s="7">
        <v>0</v>
      </c>
      <c r="CH87" s="7">
        <v>0</v>
      </c>
      <c r="CI87" s="7">
        <v>0</v>
      </c>
      <c r="CJ87" s="7">
        <v>0</v>
      </c>
      <c r="CK87" s="7" t="s">
        <v>572</v>
      </c>
      <c r="CL87" s="7">
        <v>20</v>
      </c>
      <c r="CM87" s="7">
        <v>66.3</v>
      </c>
      <c r="CN87" s="7">
        <v>1.65</v>
      </c>
      <c r="CO87" s="7">
        <v>0</v>
      </c>
      <c r="CP87" s="7" t="s">
        <v>583</v>
      </c>
      <c r="CQ87" s="7" t="s">
        <v>137</v>
      </c>
      <c r="CR87" s="7">
        <v>0</v>
      </c>
      <c r="CS87" s="7" t="s">
        <v>132</v>
      </c>
      <c r="CT87" s="7" t="s">
        <v>137</v>
      </c>
      <c r="CU87" s="7" t="s">
        <v>137</v>
      </c>
      <c r="CV87" s="7" t="s">
        <v>134</v>
      </c>
      <c r="CW87" s="7" t="s">
        <v>194</v>
      </c>
      <c r="CX87" s="7">
        <v>2</v>
      </c>
      <c r="CY87" s="7" t="s">
        <v>113</v>
      </c>
      <c r="CZ87" s="7" t="s">
        <v>137</v>
      </c>
      <c r="DA87" s="7" t="s">
        <v>137</v>
      </c>
      <c r="DC87" s="7">
        <v>1</v>
      </c>
      <c r="DD87" s="7">
        <v>24</v>
      </c>
      <c r="DE87" s="7">
        <v>24</v>
      </c>
      <c r="DF87" s="7">
        <v>0</v>
      </c>
      <c r="DG87" s="7">
        <v>1</v>
      </c>
      <c r="DH87" s="7">
        <v>0</v>
      </c>
      <c r="DI87" s="7">
        <v>0</v>
      </c>
      <c r="DJ87" s="7">
        <v>0</v>
      </c>
      <c r="DK87" s="7">
        <v>2</v>
      </c>
      <c r="DL87" s="7">
        <v>1</v>
      </c>
      <c r="DS87" s="7">
        <v>96.06</v>
      </c>
      <c r="DT87" s="7">
        <v>95.83</v>
      </c>
      <c r="DU87" s="7">
        <v>100</v>
      </c>
      <c r="DV87" s="7">
        <v>15</v>
      </c>
      <c r="EA87" s="7" t="s">
        <v>726</v>
      </c>
    </row>
    <row r="88" spans="1:135" s="7" customFormat="1" x14ac:dyDescent="0.35">
      <c r="A88" s="6" t="s">
        <v>577</v>
      </c>
      <c r="B88" s="7" t="s">
        <v>135</v>
      </c>
      <c r="C88" s="7" t="s">
        <v>578</v>
      </c>
      <c r="D88" s="7" t="s">
        <v>566</v>
      </c>
      <c r="E88" s="7" t="s">
        <v>579</v>
      </c>
      <c r="F88" s="7">
        <v>2013</v>
      </c>
      <c r="G88" s="7" t="s">
        <v>117</v>
      </c>
      <c r="H88" s="7" t="s">
        <v>118</v>
      </c>
      <c r="I88" s="7" t="s">
        <v>580</v>
      </c>
      <c r="J88" s="7">
        <v>1</v>
      </c>
      <c r="K88" s="7" t="s">
        <v>716</v>
      </c>
      <c r="L88" s="7" t="s">
        <v>569</v>
      </c>
      <c r="M88" s="7">
        <v>24</v>
      </c>
      <c r="N88" s="7" t="s">
        <v>574</v>
      </c>
      <c r="O88" s="7" t="s">
        <v>575</v>
      </c>
      <c r="P88" s="7" t="s">
        <v>124</v>
      </c>
      <c r="Q88" s="7" t="s">
        <v>582</v>
      </c>
      <c r="R88" s="7">
        <v>0</v>
      </c>
      <c r="S88" s="7">
        <v>94</v>
      </c>
      <c r="T88" s="7">
        <v>1</v>
      </c>
      <c r="U88" s="7" t="s">
        <v>126</v>
      </c>
      <c r="V88" s="7">
        <v>100.8</v>
      </c>
      <c r="W88" s="7">
        <v>100.53</v>
      </c>
      <c r="X88" s="7">
        <v>11.2</v>
      </c>
      <c r="Y88" s="7">
        <v>11.92</v>
      </c>
      <c r="Z88" s="7">
        <v>99.29</v>
      </c>
      <c r="AA88" s="7">
        <v>101.04</v>
      </c>
      <c r="AB88" s="7">
        <v>13.07</v>
      </c>
      <c r="AC88" s="7">
        <v>10.8</v>
      </c>
      <c r="AD88" s="7" t="s">
        <v>207</v>
      </c>
      <c r="AG88" s="7">
        <v>0</v>
      </c>
      <c r="AH88" s="7">
        <v>0</v>
      </c>
      <c r="AI88" s="7">
        <v>1</v>
      </c>
      <c r="AJ88" s="7">
        <v>0</v>
      </c>
      <c r="AL88" s="7">
        <v>0</v>
      </c>
      <c r="AM88" s="7">
        <v>2.315425216115367E-2</v>
      </c>
      <c r="AN88" s="7">
        <v>0.20629116119761751</v>
      </c>
      <c r="AO88" s="7">
        <v>4.2556043188261401E-2</v>
      </c>
      <c r="AP88" s="7">
        <v>11.56560417790614</v>
      </c>
      <c r="AQ88" s="7">
        <v>11.988846900348671</v>
      </c>
      <c r="AR88" s="7">
        <v>11.56560417790614</v>
      </c>
      <c r="AW88" s="7">
        <v>47</v>
      </c>
      <c r="AX88" s="7">
        <v>47</v>
      </c>
      <c r="AY88" s="7">
        <v>94</v>
      </c>
      <c r="AZ88" s="7">
        <v>37</v>
      </c>
      <c r="BA88" s="7">
        <v>1</v>
      </c>
      <c r="BB88" s="7">
        <v>86</v>
      </c>
      <c r="BC88" s="7" t="s">
        <v>317</v>
      </c>
      <c r="BD88" s="7">
        <v>91</v>
      </c>
      <c r="BE88" s="7" t="s">
        <v>571</v>
      </c>
      <c r="BF88" s="7">
        <v>0</v>
      </c>
      <c r="BG88" s="7">
        <v>1</v>
      </c>
      <c r="BH88" s="7">
        <v>0</v>
      </c>
      <c r="BI88" s="7">
        <v>0</v>
      </c>
      <c r="BJ88" s="7">
        <v>0</v>
      </c>
      <c r="BK88" s="7">
        <v>0</v>
      </c>
      <c r="BL88" s="7">
        <v>0</v>
      </c>
      <c r="BM88" s="7">
        <v>1</v>
      </c>
      <c r="BN88" s="7">
        <v>1</v>
      </c>
      <c r="BO88" s="7">
        <v>0</v>
      </c>
      <c r="BP88" s="7">
        <v>0</v>
      </c>
      <c r="BQ88" s="7">
        <v>0</v>
      </c>
      <c r="BR88" s="7">
        <v>0</v>
      </c>
      <c r="BS88" s="7">
        <v>0</v>
      </c>
      <c r="BT88" s="7">
        <v>1</v>
      </c>
      <c r="BU88" s="7">
        <v>0</v>
      </c>
      <c r="BV88" s="7">
        <v>1</v>
      </c>
      <c r="BW88" s="7">
        <v>1</v>
      </c>
      <c r="BX88" s="7">
        <v>0</v>
      </c>
      <c r="BY88" s="7">
        <v>0</v>
      </c>
      <c r="BZ88" s="7">
        <v>0</v>
      </c>
      <c r="CA88" s="7">
        <v>0</v>
      </c>
      <c r="CB88" s="7">
        <v>0</v>
      </c>
      <c r="CC88" s="7">
        <v>0</v>
      </c>
      <c r="CD88" s="7">
        <v>0</v>
      </c>
      <c r="CE88" s="7">
        <v>0</v>
      </c>
      <c r="CF88" s="7">
        <v>0</v>
      </c>
      <c r="CG88" s="7">
        <v>0</v>
      </c>
      <c r="CH88" s="7">
        <v>0</v>
      </c>
      <c r="CI88" s="7">
        <v>0</v>
      </c>
      <c r="CJ88" s="7">
        <v>0</v>
      </c>
      <c r="CK88" s="7" t="s">
        <v>572</v>
      </c>
      <c r="CL88" s="7">
        <v>20</v>
      </c>
      <c r="CM88" s="7">
        <v>66.3</v>
      </c>
      <c r="CN88" s="7">
        <v>1.65</v>
      </c>
      <c r="CO88" s="7">
        <v>0</v>
      </c>
      <c r="CP88" s="7" t="s">
        <v>583</v>
      </c>
      <c r="CQ88" s="7" t="s">
        <v>137</v>
      </c>
      <c r="CR88" s="7">
        <v>0</v>
      </c>
      <c r="CS88" s="7" t="s">
        <v>132</v>
      </c>
      <c r="CT88" s="7" t="s">
        <v>137</v>
      </c>
      <c r="CU88" s="7" t="s">
        <v>137</v>
      </c>
      <c r="CV88" s="7" t="s">
        <v>134</v>
      </c>
      <c r="CW88" s="7" t="s">
        <v>194</v>
      </c>
      <c r="CX88" s="7">
        <v>2</v>
      </c>
      <c r="CY88" s="7" t="s">
        <v>113</v>
      </c>
      <c r="CZ88" s="7" t="s">
        <v>137</v>
      </c>
      <c r="DA88" s="7" t="s">
        <v>137</v>
      </c>
      <c r="DC88" s="7">
        <v>1</v>
      </c>
      <c r="DD88" s="7">
        <v>24</v>
      </c>
      <c r="DE88" s="7">
        <v>24</v>
      </c>
      <c r="DF88" s="7">
        <v>0</v>
      </c>
      <c r="DG88" s="7">
        <v>1</v>
      </c>
      <c r="DH88" s="7">
        <v>0</v>
      </c>
      <c r="DI88" s="7">
        <v>0</v>
      </c>
      <c r="DJ88" s="7">
        <v>0</v>
      </c>
      <c r="DK88" s="7">
        <v>4</v>
      </c>
      <c r="DL88" s="7">
        <v>1</v>
      </c>
      <c r="DQ88" s="7">
        <v>99.29</v>
      </c>
      <c r="DR88" s="7">
        <v>101.04</v>
      </c>
      <c r="DS88" s="7">
        <v>100.8</v>
      </c>
      <c r="DT88" s="7">
        <v>100.53</v>
      </c>
      <c r="DU88" s="7">
        <v>100</v>
      </c>
      <c r="DV88" s="7">
        <v>15</v>
      </c>
      <c r="DZ88" s="7">
        <v>1</v>
      </c>
      <c r="EA88" s="7" t="s">
        <v>673</v>
      </c>
      <c r="EB88" s="7">
        <v>99.29</v>
      </c>
      <c r="EC88" s="7">
        <v>101.04</v>
      </c>
      <c r="ED88" s="7">
        <v>13.07</v>
      </c>
      <c r="EE88" s="7">
        <v>10.8</v>
      </c>
    </row>
    <row r="89" spans="1:135" s="7" customFormat="1" x14ac:dyDescent="0.35">
      <c r="A89" s="6" t="s">
        <v>577</v>
      </c>
      <c r="B89" s="7" t="s">
        <v>135</v>
      </c>
      <c r="C89" s="7" t="s">
        <v>578</v>
      </c>
      <c r="D89" s="7" t="s">
        <v>566</v>
      </c>
      <c r="E89" s="7" t="s">
        <v>579</v>
      </c>
      <c r="F89" s="7">
        <v>2013</v>
      </c>
      <c r="G89" s="7" t="s">
        <v>117</v>
      </c>
      <c r="H89" s="7" t="s">
        <v>118</v>
      </c>
      <c r="I89" s="7" t="s">
        <v>580</v>
      </c>
      <c r="J89" s="7">
        <v>1</v>
      </c>
      <c r="K89" s="7" t="s">
        <v>716</v>
      </c>
      <c r="L89" s="7" t="s">
        <v>569</v>
      </c>
      <c r="M89" s="7">
        <v>5</v>
      </c>
      <c r="N89" s="7" t="s">
        <v>581</v>
      </c>
      <c r="O89" s="7" t="s">
        <v>230</v>
      </c>
      <c r="P89" s="7" t="s">
        <v>124</v>
      </c>
      <c r="Q89" s="7" t="s">
        <v>582</v>
      </c>
      <c r="R89" s="7">
        <v>0</v>
      </c>
      <c r="S89" s="7">
        <v>90</v>
      </c>
      <c r="T89" s="7">
        <v>1</v>
      </c>
      <c r="U89" s="7" t="s">
        <v>126</v>
      </c>
      <c r="V89" s="7">
        <v>87.55</v>
      </c>
      <c r="W89" s="7">
        <v>83.95</v>
      </c>
      <c r="X89" s="7">
        <v>11.41</v>
      </c>
      <c r="Y89" s="7">
        <v>9.91</v>
      </c>
      <c r="AD89" s="7" t="s">
        <v>207</v>
      </c>
      <c r="AG89" s="7">
        <v>0</v>
      </c>
      <c r="AH89" s="7">
        <v>0</v>
      </c>
      <c r="AI89" s="7">
        <v>1</v>
      </c>
      <c r="AJ89" s="7">
        <v>0</v>
      </c>
      <c r="AL89" s="7">
        <v>0</v>
      </c>
      <c r="AM89" s="7">
        <v>0.33294118936511802</v>
      </c>
      <c r="AN89" s="7">
        <v>0.2124811570893643</v>
      </c>
      <c r="AO89" s="7">
        <v>4.5148242118035108E-2</v>
      </c>
      <c r="AP89" s="7">
        <v>10.720304015363469</v>
      </c>
      <c r="AR89" s="7">
        <v>10.720304015363469</v>
      </c>
      <c r="AW89" s="7">
        <v>47</v>
      </c>
      <c r="AX89" s="7">
        <v>43</v>
      </c>
      <c r="AY89" s="7">
        <v>90</v>
      </c>
      <c r="AZ89" s="7">
        <v>37</v>
      </c>
      <c r="BA89" s="7">
        <v>1</v>
      </c>
      <c r="BB89" s="7">
        <v>86</v>
      </c>
      <c r="BC89" s="7" t="s">
        <v>317</v>
      </c>
      <c r="BD89" s="7">
        <v>91</v>
      </c>
      <c r="BE89" s="7" t="s">
        <v>571</v>
      </c>
      <c r="BF89" s="7">
        <v>0</v>
      </c>
      <c r="BG89" s="7">
        <v>1</v>
      </c>
      <c r="BH89" s="7">
        <v>0</v>
      </c>
      <c r="BI89" s="7">
        <v>0</v>
      </c>
      <c r="BJ89" s="7">
        <v>0</v>
      </c>
      <c r="BK89" s="7">
        <v>0</v>
      </c>
      <c r="BL89" s="7">
        <v>0</v>
      </c>
      <c r="BM89" s="7">
        <v>1</v>
      </c>
      <c r="BN89" s="7">
        <v>1</v>
      </c>
      <c r="BO89" s="7">
        <v>0</v>
      </c>
      <c r="BP89" s="7">
        <v>0</v>
      </c>
      <c r="BQ89" s="7">
        <v>0</v>
      </c>
      <c r="BR89" s="7">
        <v>0</v>
      </c>
      <c r="BS89" s="7">
        <v>0</v>
      </c>
      <c r="BT89" s="7">
        <v>1</v>
      </c>
      <c r="BU89" s="7">
        <v>0</v>
      </c>
      <c r="BV89" s="7">
        <v>1</v>
      </c>
      <c r="BW89" s="7">
        <v>1</v>
      </c>
      <c r="BX89" s="7">
        <v>0</v>
      </c>
      <c r="BY89" s="7">
        <v>0</v>
      </c>
      <c r="BZ89" s="7">
        <v>0</v>
      </c>
      <c r="CA89" s="7">
        <v>0</v>
      </c>
      <c r="CB89" s="7">
        <v>0</v>
      </c>
      <c r="CC89" s="7">
        <v>0</v>
      </c>
      <c r="CD89" s="7">
        <v>0</v>
      </c>
      <c r="CE89" s="7">
        <v>0</v>
      </c>
      <c r="CF89" s="7">
        <v>0</v>
      </c>
      <c r="CG89" s="7">
        <v>0</v>
      </c>
      <c r="CH89" s="7">
        <v>0</v>
      </c>
      <c r="CI89" s="7">
        <v>0</v>
      </c>
      <c r="CJ89" s="7">
        <v>0</v>
      </c>
      <c r="CK89" s="7" t="s">
        <v>572</v>
      </c>
      <c r="CL89" s="7">
        <v>20</v>
      </c>
      <c r="CM89" s="7">
        <v>66.3</v>
      </c>
      <c r="CN89" s="7">
        <v>1.65</v>
      </c>
      <c r="CO89" s="7">
        <v>0</v>
      </c>
      <c r="CP89" s="7" t="s">
        <v>583</v>
      </c>
      <c r="CQ89" s="7" t="s">
        <v>137</v>
      </c>
      <c r="CR89" s="7">
        <v>0</v>
      </c>
      <c r="CS89" s="7" t="s">
        <v>132</v>
      </c>
      <c r="CT89" s="7" t="s">
        <v>137</v>
      </c>
      <c r="CU89" s="7" t="s">
        <v>137</v>
      </c>
      <c r="CV89" s="7" t="s">
        <v>134</v>
      </c>
      <c r="CW89" s="7" t="s">
        <v>194</v>
      </c>
      <c r="CX89" s="7">
        <v>2</v>
      </c>
      <c r="CY89" s="7" t="s">
        <v>113</v>
      </c>
      <c r="CZ89" s="7" t="s">
        <v>137</v>
      </c>
      <c r="DA89" s="7" t="s">
        <v>137</v>
      </c>
      <c r="DC89" s="7">
        <v>1</v>
      </c>
      <c r="DD89" s="7">
        <v>5</v>
      </c>
      <c r="DE89" s="7">
        <v>24</v>
      </c>
      <c r="DF89" s="7">
        <v>0</v>
      </c>
      <c r="DG89" s="7">
        <v>1</v>
      </c>
      <c r="DH89" s="7">
        <v>0</v>
      </c>
      <c r="DI89" s="7">
        <v>0</v>
      </c>
      <c r="DJ89" s="7">
        <v>0</v>
      </c>
      <c r="DK89" s="7">
        <v>3</v>
      </c>
      <c r="DL89" s="7">
        <v>1</v>
      </c>
      <c r="DM89" s="7">
        <v>0</v>
      </c>
      <c r="DS89" s="7">
        <v>87.55</v>
      </c>
      <c r="DT89" s="7">
        <v>83.95</v>
      </c>
      <c r="DU89" s="7">
        <v>100</v>
      </c>
      <c r="DV89" s="7">
        <v>15</v>
      </c>
      <c r="EA89" s="7" t="s">
        <v>726</v>
      </c>
    </row>
    <row r="90" spans="1:135" s="7" customFormat="1" x14ac:dyDescent="0.35">
      <c r="A90" s="6" t="s">
        <v>577</v>
      </c>
      <c r="B90" s="7" t="s">
        <v>135</v>
      </c>
      <c r="C90" s="7" t="s">
        <v>578</v>
      </c>
      <c r="D90" s="7" t="s">
        <v>566</v>
      </c>
      <c r="E90" s="7" t="s">
        <v>579</v>
      </c>
      <c r="F90" s="7">
        <v>2013</v>
      </c>
      <c r="G90" s="7" t="s">
        <v>117</v>
      </c>
      <c r="H90" s="7" t="s">
        <v>118</v>
      </c>
      <c r="I90" s="7" t="s">
        <v>580</v>
      </c>
      <c r="J90" s="7">
        <v>1</v>
      </c>
      <c r="K90" s="7" t="s">
        <v>716</v>
      </c>
      <c r="L90" s="7" t="s">
        <v>569</v>
      </c>
      <c r="M90" s="7">
        <v>5</v>
      </c>
      <c r="N90" s="7" t="s">
        <v>160</v>
      </c>
      <c r="O90" s="7" t="s">
        <v>298</v>
      </c>
      <c r="P90" s="7" t="s">
        <v>124</v>
      </c>
      <c r="Q90" s="7" t="s">
        <v>582</v>
      </c>
      <c r="R90" s="7">
        <v>0</v>
      </c>
      <c r="S90" s="7">
        <v>90</v>
      </c>
      <c r="T90" s="7">
        <v>1</v>
      </c>
      <c r="U90" s="7" t="s">
        <v>126</v>
      </c>
      <c r="V90" s="7">
        <v>90.28</v>
      </c>
      <c r="W90" s="7">
        <v>90.84</v>
      </c>
      <c r="X90" s="7">
        <v>12.87</v>
      </c>
      <c r="Y90" s="7">
        <v>11.54</v>
      </c>
      <c r="AD90" s="7" t="s">
        <v>207</v>
      </c>
      <c r="AG90" s="7">
        <v>0</v>
      </c>
      <c r="AH90" s="7">
        <v>0</v>
      </c>
      <c r="AI90" s="7">
        <v>1</v>
      </c>
      <c r="AJ90" s="7">
        <v>0</v>
      </c>
      <c r="AL90" s="7">
        <v>0</v>
      </c>
      <c r="AM90" s="7">
        <v>-4.5311549602719388E-2</v>
      </c>
      <c r="AN90" s="7">
        <v>0.21105405945446851</v>
      </c>
      <c r="AO90" s="7">
        <v>4.4543816012210337E-2</v>
      </c>
      <c r="AP90" s="7">
        <v>12.253248456114511</v>
      </c>
      <c r="AR90" s="7">
        <v>12.253248456114511</v>
      </c>
      <c r="AW90" s="7">
        <v>47</v>
      </c>
      <c r="AX90" s="7">
        <v>43</v>
      </c>
      <c r="AY90" s="7">
        <v>90</v>
      </c>
      <c r="AZ90" s="7">
        <v>37</v>
      </c>
      <c r="BA90" s="7">
        <v>1</v>
      </c>
      <c r="BB90" s="7">
        <v>86</v>
      </c>
      <c r="BC90" s="7" t="s">
        <v>317</v>
      </c>
      <c r="BD90" s="7">
        <v>91</v>
      </c>
      <c r="BE90" s="7" t="s">
        <v>571</v>
      </c>
      <c r="BF90" s="7">
        <v>0</v>
      </c>
      <c r="BG90" s="7">
        <v>1</v>
      </c>
      <c r="BH90" s="7">
        <v>0</v>
      </c>
      <c r="BI90" s="7">
        <v>0</v>
      </c>
      <c r="BJ90" s="7">
        <v>0</v>
      </c>
      <c r="BK90" s="7">
        <v>0</v>
      </c>
      <c r="BL90" s="7">
        <v>0</v>
      </c>
      <c r="BM90" s="7">
        <v>1</v>
      </c>
      <c r="BN90" s="7">
        <v>1</v>
      </c>
      <c r="BO90" s="7">
        <v>0</v>
      </c>
      <c r="BP90" s="7">
        <v>0</v>
      </c>
      <c r="BQ90" s="7">
        <v>0</v>
      </c>
      <c r="BR90" s="7">
        <v>0</v>
      </c>
      <c r="BS90" s="7">
        <v>0</v>
      </c>
      <c r="BT90" s="7">
        <v>1</v>
      </c>
      <c r="BU90" s="7">
        <v>0</v>
      </c>
      <c r="BV90" s="7">
        <v>1</v>
      </c>
      <c r="BW90" s="7">
        <v>1</v>
      </c>
      <c r="BX90" s="7">
        <v>0</v>
      </c>
      <c r="BY90" s="7">
        <v>0</v>
      </c>
      <c r="BZ90" s="7">
        <v>0</v>
      </c>
      <c r="CA90" s="7">
        <v>0</v>
      </c>
      <c r="CB90" s="7">
        <v>0</v>
      </c>
      <c r="CC90" s="7">
        <v>0</v>
      </c>
      <c r="CD90" s="7">
        <v>0</v>
      </c>
      <c r="CE90" s="7">
        <v>0</v>
      </c>
      <c r="CF90" s="7">
        <v>0</v>
      </c>
      <c r="CG90" s="7">
        <v>0</v>
      </c>
      <c r="CH90" s="7">
        <v>0</v>
      </c>
      <c r="CI90" s="7">
        <v>0</v>
      </c>
      <c r="CJ90" s="7">
        <v>0</v>
      </c>
      <c r="CK90" s="7" t="s">
        <v>572</v>
      </c>
      <c r="CL90" s="7">
        <v>20</v>
      </c>
      <c r="CM90" s="7">
        <v>66.3</v>
      </c>
      <c r="CN90" s="7">
        <v>1.65</v>
      </c>
      <c r="CO90" s="7">
        <v>0</v>
      </c>
      <c r="CP90" s="7" t="s">
        <v>583</v>
      </c>
      <c r="CQ90" s="7" t="s">
        <v>137</v>
      </c>
      <c r="CR90" s="7">
        <v>0</v>
      </c>
      <c r="CS90" s="7" t="s">
        <v>132</v>
      </c>
      <c r="CT90" s="7" t="s">
        <v>137</v>
      </c>
      <c r="CU90" s="7" t="s">
        <v>137</v>
      </c>
      <c r="CV90" s="7" t="s">
        <v>134</v>
      </c>
      <c r="CW90" s="7" t="s">
        <v>194</v>
      </c>
      <c r="CX90" s="7">
        <v>2</v>
      </c>
      <c r="CY90" s="7" t="s">
        <v>113</v>
      </c>
      <c r="CZ90" s="7" t="s">
        <v>137</v>
      </c>
      <c r="DA90" s="7" t="s">
        <v>137</v>
      </c>
      <c r="DC90" s="7">
        <v>1</v>
      </c>
      <c r="DD90" s="7">
        <v>5</v>
      </c>
      <c r="DE90" s="7">
        <v>24</v>
      </c>
      <c r="DF90" s="7">
        <v>0</v>
      </c>
      <c r="DG90" s="7">
        <v>1</v>
      </c>
      <c r="DH90" s="7">
        <v>0</v>
      </c>
      <c r="DI90" s="7">
        <v>0</v>
      </c>
      <c r="DJ90" s="7">
        <v>0</v>
      </c>
      <c r="DK90" s="7">
        <v>2</v>
      </c>
      <c r="DL90" s="7">
        <v>1</v>
      </c>
      <c r="DS90" s="7">
        <v>90.28</v>
      </c>
      <c r="DT90" s="7">
        <v>90.84</v>
      </c>
      <c r="DU90" s="7">
        <v>100</v>
      </c>
      <c r="DV90" s="7">
        <v>15</v>
      </c>
      <c r="EA90" s="7" t="s">
        <v>726</v>
      </c>
    </row>
    <row r="91" spans="1:135" s="7" customFormat="1" x14ac:dyDescent="0.35">
      <c r="A91" s="6">
        <v>36959633</v>
      </c>
      <c r="B91" s="7" t="s">
        <v>135</v>
      </c>
      <c r="C91" s="7" t="s">
        <v>578</v>
      </c>
      <c r="D91" s="7" t="s">
        <v>566</v>
      </c>
      <c r="E91" s="7" t="s">
        <v>579</v>
      </c>
      <c r="F91" s="7">
        <v>2013</v>
      </c>
      <c r="G91" s="7" t="s">
        <v>117</v>
      </c>
      <c r="H91" s="7" t="s">
        <v>118</v>
      </c>
      <c r="I91" s="7" t="s">
        <v>580</v>
      </c>
      <c r="J91" s="7">
        <v>1</v>
      </c>
      <c r="K91" s="7" t="s">
        <v>716</v>
      </c>
      <c r="L91" s="7" t="s">
        <v>569</v>
      </c>
      <c r="M91" s="7">
        <v>5</v>
      </c>
      <c r="N91" s="7" t="s">
        <v>574</v>
      </c>
      <c r="O91" s="7" t="s">
        <v>575</v>
      </c>
      <c r="P91" s="7" t="s">
        <v>124</v>
      </c>
      <c r="Q91" s="7" t="s">
        <v>582</v>
      </c>
      <c r="R91" s="7">
        <v>0</v>
      </c>
      <c r="S91" s="7">
        <v>90</v>
      </c>
      <c r="T91" s="7">
        <v>1</v>
      </c>
      <c r="U91" s="7" t="s">
        <v>126</v>
      </c>
      <c r="V91" s="7">
        <v>102.6</v>
      </c>
      <c r="W91" s="7">
        <v>99.71</v>
      </c>
      <c r="X91" s="7">
        <v>12.59</v>
      </c>
      <c r="Y91" s="7">
        <v>12.36</v>
      </c>
      <c r="Z91" s="7">
        <v>99.29</v>
      </c>
      <c r="AA91" s="7">
        <v>101.04</v>
      </c>
      <c r="AB91" s="7">
        <v>13.07</v>
      </c>
      <c r="AC91" s="7">
        <v>10.8</v>
      </c>
      <c r="AD91" s="7" t="s">
        <v>207</v>
      </c>
      <c r="AG91" s="7">
        <v>0</v>
      </c>
      <c r="AH91" s="7">
        <v>0</v>
      </c>
      <c r="AI91" s="7">
        <v>1</v>
      </c>
      <c r="AJ91" s="7">
        <v>0</v>
      </c>
      <c r="AL91" s="7">
        <v>0</v>
      </c>
      <c r="AM91" s="7">
        <v>0.2295773704868356</v>
      </c>
      <c r="AN91" s="7">
        <v>0.21171967203395931</v>
      </c>
      <c r="AO91" s="7">
        <v>4.4825219526167283E-2</v>
      </c>
      <c r="AP91" s="7">
        <v>12.48075600492797</v>
      </c>
      <c r="AQ91" s="7">
        <v>12.040096552769</v>
      </c>
      <c r="AR91" s="7">
        <v>12.48075600492797</v>
      </c>
      <c r="AW91" s="7">
        <v>47</v>
      </c>
      <c r="AX91" s="7">
        <v>43</v>
      </c>
      <c r="AY91" s="7">
        <v>90</v>
      </c>
      <c r="AZ91" s="7">
        <v>37</v>
      </c>
      <c r="BA91" s="7">
        <v>1</v>
      </c>
      <c r="BB91" s="7">
        <v>86</v>
      </c>
      <c r="BC91" s="7" t="s">
        <v>317</v>
      </c>
      <c r="BD91" s="7">
        <v>91</v>
      </c>
      <c r="BE91" s="7" t="s">
        <v>571</v>
      </c>
      <c r="BF91" s="7">
        <v>0</v>
      </c>
      <c r="BG91" s="7">
        <v>1</v>
      </c>
      <c r="BH91" s="7">
        <v>0</v>
      </c>
      <c r="BI91" s="7">
        <v>0</v>
      </c>
      <c r="BJ91" s="7">
        <v>0</v>
      </c>
      <c r="BK91" s="7">
        <v>0</v>
      </c>
      <c r="BL91" s="7">
        <v>0</v>
      </c>
      <c r="BM91" s="7">
        <v>1</v>
      </c>
      <c r="BN91" s="7">
        <v>1</v>
      </c>
      <c r="BO91" s="7">
        <v>0</v>
      </c>
      <c r="BP91" s="7">
        <v>0</v>
      </c>
      <c r="BQ91" s="7">
        <v>0</v>
      </c>
      <c r="BR91" s="7">
        <v>0</v>
      </c>
      <c r="BS91" s="7">
        <v>0</v>
      </c>
      <c r="BT91" s="7">
        <v>1</v>
      </c>
      <c r="BU91" s="7">
        <v>0</v>
      </c>
      <c r="BV91" s="7">
        <v>1</v>
      </c>
      <c r="BW91" s="7">
        <v>1</v>
      </c>
      <c r="BX91" s="7">
        <v>0</v>
      </c>
      <c r="BY91" s="7">
        <v>0</v>
      </c>
      <c r="BZ91" s="7">
        <v>0</v>
      </c>
      <c r="CA91" s="7">
        <v>0</v>
      </c>
      <c r="CB91" s="7">
        <v>0</v>
      </c>
      <c r="CC91" s="7">
        <v>0</v>
      </c>
      <c r="CD91" s="7">
        <v>0</v>
      </c>
      <c r="CE91" s="7">
        <v>0</v>
      </c>
      <c r="CF91" s="7">
        <v>0</v>
      </c>
      <c r="CG91" s="7">
        <v>0</v>
      </c>
      <c r="CH91" s="7">
        <v>0</v>
      </c>
      <c r="CI91" s="7">
        <v>0</v>
      </c>
      <c r="CJ91" s="7">
        <v>0</v>
      </c>
      <c r="CK91" s="7" t="s">
        <v>572</v>
      </c>
      <c r="CL91" s="7">
        <v>20</v>
      </c>
      <c r="CM91" s="7">
        <v>66.3</v>
      </c>
      <c r="CN91" s="7">
        <v>1.65</v>
      </c>
      <c r="CO91" s="7">
        <v>0</v>
      </c>
      <c r="CP91" s="7" t="s">
        <v>583</v>
      </c>
      <c r="CQ91" s="7" t="s">
        <v>137</v>
      </c>
      <c r="CR91" s="7">
        <v>0</v>
      </c>
      <c r="CS91" s="7" t="s">
        <v>132</v>
      </c>
      <c r="CT91" s="7" t="s">
        <v>137</v>
      </c>
      <c r="CU91" s="7" t="s">
        <v>137</v>
      </c>
      <c r="CV91" s="7" t="s">
        <v>134</v>
      </c>
      <c r="CW91" s="7" t="s">
        <v>194</v>
      </c>
      <c r="CX91" s="7">
        <v>2</v>
      </c>
      <c r="CY91" s="7" t="s">
        <v>113</v>
      </c>
      <c r="CZ91" s="7" t="s">
        <v>137</v>
      </c>
      <c r="DA91" s="7" t="s">
        <v>137</v>
      </c>
      <c r="DC91" s="7">
        <v>1</v>
      </c>
      <c r="DD91" s="7">
        <v>5</v>
      </c>
      <c r="DE91" s="7">
        <v>24</v>
      </c>
      <c r="DF91" s="7">
        <v>0</v>
      </c>
      <c r="DG91" s="7">
        <v>1</v>
      </c>
      <c r="DH91" s="7">
        <v>0</v>
      </c>
      <c r="DI91" s="7">
        <v>0</v>
      </c>
      <c r="DJ91" s="7">
        <v>0</v>
      </c>
      <c r="DK91" s="7">
        <v>4</v>
      </c>
      <c r="DL91" s="7">
        <v>1</v>
      </c>
      <c r="DQ91" s="7">
        <v>99.29</v>
      </c>
      <c r="DR91" s="7">
        <v>101.04</v>
      </c>
      <c r="DS91" s="7">
        <v>102.6</v>
      </c>
      <c r="DT91" s="7">
        <v>99.71</v>
      </c>
      <c r="DU91" s="7">
        <v>100</v>
      </c>
      <c r="DV91" s="7">
        <v>15</v>
      </c>
      <c r="DZ91" s="7">
        <v>1</v>
      </c>
      <c r="EA91" s="7" t="s">
        <v>673</v>
      </c>
      <c r="EB91" s="7">
        <v>99.29</v>
      </c>
      <c r="EC91" s="7">
        <v>101.04</v>
      </c>
      <c r="ED91" s="7">
        <v>13.07</v>
      </c>
      <c r="EE91" s="7">
        <v>10.8</v>
      </c>
    </row>
    <row r="92" spans="1:135" s="7" customFormat="1" x14ac:dyDescent="0.35">
      <c r="A92" s="6" t="s">
        <v>577</v>
      </c>
      <c r="B92" s="7" t="s">
        <v>135</v>
      </c>
      <c r="C92" s="7" t="s">
        <v>578</v>
      </c>
      <c r="D92" s="7" t="s">
        <v>566</v>
      </c>
      <c r="E92" s="7" t="s">
        <v>579</v>
      </c>
      <c r="F92" s="7">
        <v>2013</v>
      </c>
      <c r="G92" s="7" t="s">
        <v>117</v>
      </c>
      <c r="H92" s="7" t="s">
        <v>118</v>
      </c>
      <c r="I92" s="7" t="s">
        <v>580</v>
      </c>
      <c r="J92" s="7">
        <v>1</v>
      </c>
      <c r="K92" s="7" t="s">
        <v>717</v>
      </c>
      <c r="L92" s="7" t="s">
        <v>576</v>
      </c>
      <c r="M92" s="7">
        <v>12</v>
      </c>
      <c r="N92" s="7" t="s">
        <v>574</v>
      </c>
      <c r="O92" s="7" t="s">
        <v>230</v>
      </c>
      <c r="P92" s="7" t="s">
        <v>124</v>
      </c>
      <c r="Q92" s="7" t="s">
        <v>582</v>
      </c>
      <c r="R92" s="7">
        <v>0</v>
      </c>
      <c r="S92" s="7">
        <v>85</v>
      </c>
      <c r="T92" s="7">
        <v>1</v>
      </c>
      <c r="U92" s="7" t="s">
        <v>126</v>
      </c>
      <c r="V92" s="7">
        <v>97.67</v>
      </c>
      <c r="W92" s="7">
        <v>94.4</v>
      </c>
      <c r="X92" s="7">
        <v>17.37</v>
      </c>
      <c r="Y92" s="7">
        <v>13.08</v>
      </c>
      <c r="AD92" s="7" t="s">
        <v>207</v>
      </c>
      <c r="AG92" s="7">
        <v>0</v>
      </c>
      <c r="AH92" s="7">
        <v>0</v>
      </c>
      <c r="AI92" s="7">
        <v>1</v>
      </c>
      <c r="AJ92" s="7">
        <v>0</v>
      </c>
      <c r="AL92" s="7">
        <v>0</v>
      </c>
      <c r="AM92" s="7">
        <v>0.21040047425082731</v>
      </c>
      <c r="AN92" s="7">
        <v>0.2175447997036479</v>
      </c>
      <c r="AO92" s="7">
        <v>4.7325739878100258E-2</v>
      </c>
      <c r="AP92" s="7">
        <v>15.40092791759287</v>
      </c>
      <c r="AR92" s="7">
        <v>15.40092791759287</v>
      </c>
      <c r="AW92" s="7">
        <v>43</v>
      </c>
      <c r="AX92" s="7">
        <v>42</v>
      </c>
      <c r="AY92" s="7">
        <v>85</v>
      </c>
      <c r="AZ92" s="7">
        <v>47</v>
      </c>
      <c r="BA92" s="7">
        <v>1</v>
      </c>
      <c r="BB92" s="7">
        <v>72</v>
      </c>
      <c r="BC92" s="7" t="s">
        <v>121</v>
      </c>
      <c r="BD92" s="7">
        <v>65</v>
      </c>
      <c r="BE92" s="7" t="s">
        <v>571</v>
      </c>
      <c r="BF92" s="7">
        <v>0</v>
      </c>
      <c r="BG92" s="7">
        <v>1</v>
      </c>
      <c r="BH92" s="7">
        <v>0</v>
      </c>
      <c r="BI92" s="7">
        <v>0</v>
      </c>
      <c r="BJ92" s="7">
        <v>0</v>
      </c>
      <c r="BK92" s="7">
        <v>0</v>
      </c>
      <c r="BL92" s="7">
        <v>0</v>
      </c>
      <c r="BM92" s="7">
        <v>1</v>
      </c>
      <c r="BN92" s="7">
        <v>1</v>
      </c>
      <c r="BO92" s="7">
        <v>0</v>
      </c>
      <c r="BP92" s="7">
        <v>0</v>
      </c>
      <c r="BQ92" s="7">
        <v>0</v>
      </c>
      <c r="BR92" s="7">
        <v>0</v>
      </c>
      <c r="BS92" s="7">
        <v>0</v>
      </c>
      <c r="BT92" s="7">
        <v>1</v>
      </c>
      <c r="BU92" s="7">
        <v>0</v>
      </c>
      <c r="BV92" s="7">
        <v>1</v>
      </c>
      <c r="BW92" s="7">
        <v>1</v>
      </c>
      <c r="BX92" s="7">
        <v>0</v>
      </c>
      <c r="BY92" s="7">
        <v>0</v>
      </c>
      <c r="BZ92" s="7">
        <v>0</v>
      </c>
      <c r="CA92" s="7">
        <v>0</v>
      </c>
      <c r="CB92" s="7">
        <v>0</v>
      </c>
      <c r="CC92" s="7">
        <v>0</v>
      </c>
      <c r="CD92" s="7">
        <v>0</v>
      </c>
      <c r="CE92" s="7">
        <v>0</v>
      </c>
      <c r="CF92" s="7">
        <v>0</v>
      </c>
      <c r="CG92" s="7">
        <v>0</v>
      </c>
      <c r="CH92" s="7">
        <v>0</v>
      </c>
      <c r="CI92" s="7">
        <v>0</v>
      </c>
      <c r="CJ92" s="7">
        <v>0</v>
      </c>
      <c r="CK92" s="7" t="s">
        <v>572</v>
      </c>
      <c r="CL92" s="7">
        <v>20</v>
      </c>
      <c r="CM92" s="7">
        <v>66.3</v>
      </c>
      <c r="CN92" s="7">
        <v>1.65</v>
      </c>
      <c r="CO92" s="7">
        <v>0</v>
      </c>
      <c r="CP92" s="7" t="s">
        <v>583</v>
      </c>
      <c r="CQ92" s="7" t="s">
        <v>137</v>
      </c>
      <c r="CR92" s="7">
        <v>0</v>
      </c>
      <c r="CS92" s="7" t="s">
        <v>132</v>
      </c>
      <c r="CT92" s="7" t="s">
        <v>137</v>
      </c>
      <c r="CU92" s="7" t="s">
        <v>137</v>
      </c>
      <c r="CV92" s="7" t="s">
        <v>134</v>
      </c>
      <c r="CW92" s="7" t="s">
        <v>194</v>
      </c>
      <c r="CX92" s="7">
        <v>2</v>
      </c>
      <c r="CY92" s="7" t="s">
        <v>113</v>
      </c>
      <c r="CZ92" s="7" t="s">
        <v>137</v>
      </c>
      <c r="DA92" s="7" t="s">
        <v>137</v>
      </c>
      <c r="DC92" s="7">
        <v>1</v>
      </c>
      <c r="DD92" s="7">
        <v>12</v>
      </c>
      <c r="DE92" s="7">
        <v>24</v>
      </c>
      <c r="DF92" s="7">
        <v>0</v>
      </c>
      <c r="DG92" s="7">
        <v>1</v>
      </c>
      <c r="DH92" s="7">
        <v>0</v>
      </c>
      <c r="DI92" s="7">
        <v>0</v>
      </c>
      <c r="DJ92" s="7">
        <v>0</v>
      </c>
      <c r="DK92" s="7">
        <v>3</v>
      </c>
      <c r="DL92" s="7">
        <v>1</v>
      </c>
      <c r="DS92" s="7">
        <v>97.67</v>
      </c>
      <c r="DT92" s="7">
        <v>94.4</v>
      </c>
      <c r="DU92" s="7">
        <v>100</v>
      </c>
      <c r="DV92" s="7">
        <v>15</v>
      </c>
      <c r="EA92" s="7" t="s">
        <v>726</v>
      </c>
    </row>
    <row r="93" spans="1:135" s="7" customFormat="1" x14ac:dyDescent="0.35">
      <c r="A93" s="6" t="s">
        <v>577</v>
      </c>
      <c r="B93" s="7" t="s">
        <v>135</v>
      </c>
      <c r="C93" s="7" t="s">
        <v>578</v>
      </c>
      <c r="D93" s="7" t="s">
        <v>566</v>
      </c>
      <c r="E93" s="7" t="s">
        <v>579</v>
      </c>
      <c r="F93" s="7">
        <v>2013</v>
      </c>
      <c r="G93" s="7" t="s">
        <v>117</v>
      </c>
      <c r="H93" s="7" t="s">
        <v>118</v>
      </c>
      <c r="I93" s="7" t="s">
        <v>580</v>
      </c>
      <c r="J93" s="7">
        <v>1</v>
      </c>
      <c r="K93" s="7" t="s">
        <v>717</v>
      </c>
      <c r="L93" s="7" t="s">
        <v>576</v>
      </c>
      <c r="M93" s="7">
        <v>12</v>
      </c>
      <c r="N93" s="7" t="s">
        <v>574</v>
      </c>
      <c r="O93" s="7" t="s">
        <v>298</v>
      </c>
      <c r="P93" s="7" t="s">
        <v>124</v>
      </c>
      <c r="Q93" s="7" t="s">
        <v>582</v>
      </c>
      <c r="R93" s="7">
        <v>0</v>
      </c>
      <c r="S93" s="7">
        <v>85</v>
      </c>
      <c r="T93" s="7">
        <v>1</v>
      </c>
      <c r="U93" s="7" t="s">
        <v>126</v>
      </c>
      <c r="V93" s="7">
        <v>98.74</v>
      </c>
      <c r="W93" s="7">
        <v>95.5</v>
      </c>
      <c r="X93" s="7">
        <v>12.88</v>
      </c>
      <c r="Y93" s="7">
        <v>14.65</v>
      </c>
      <c r="AD93" s="7" t="s">
        <v>207</v>
      </c>
      <c r="AG93" s="7">
        <v>0</v>
      </c>
      <c r="AH93" s="7">
        <v>0</v>
      </c>
      <c r="AI93" s="7">
        <v>1</v>
      </c>
      <c r="AJ93" s="7">
        <v>0</v>
      </c>
      <c r="AL93" s="7">
        <v>0</v>
      </c>
      <c r="AM93" s="7">
        <v>0.23294541684176481</v>
      </c>
      <c r="AN93" s="7">
        <v>0.2176798916236686</v>
      </c>
      <c r="AO93" s="7">
        <v>4.7384535217292093E-2</v>
      </c>
      <c r="AP93" s="7">
        <v>13.782775744708159</v>
      </c>
      <c r="AR93" s="7">
        <v>13.782775744708159</v>
      </c>
      <c r="AW93" s="7">
        <v>43</v>
      </c>
      <c r="AX93" s="7">
        <v>42</v>
      </c>
      <c r="AY93" s="7">
        <v>85</v>
      </c>
      <c r="AZ93" s="7">
        <v>47</v>
      </c>
      <c r="BA93" s="7">
        <v>1</v>
      </c>
      <c r="BB93" s="7">
        <v>72</v>
      </c>
      <c r="BC93" s="7" t="s">
        <v>121</v>
      </c>
      <c r="BD93" s="7">
        <v>65</v>
      </c>
      <c r="BE93" s="7" t="s">
        <v>571</v>
      </c>
      <c r="BF93" s="7">
        <v>0</v>
      </c>
      <c r="BG93" s="7">
        <v>1</v>
      </c>
      <c r="BH93" s="7">
        <v>0</v>
      </c>
      <c r="BI93" s="7">
        <v>0</v>
      </c>
      <c r="BJ93" s="7">
        <v>0</v>
      </c>
      <c r="BK93" s="7">
        <v>0</v>
      </c>
      <c r="BL93" s="7">
        <v>0</v>
      </c>
      <c r="BM93" s="7">
        <v>1</v>
      </c>
      <c r="BN93" s="7">
        <v>1</v>
      </c>
      <c r="BO93" s="7">
        <v>0</v>
      </c>
      <c r="BP93" s="7">
        <v>0</v>
      </c>
      <c r="BQ93" s="7">
        <v>0</v>
      </c>
      <c r="BR93" s="7">
        <v>0</v>
      </c>
      <c r="BS93" s="7">
        <v>0</v>
      </c>
      <c r="BT93" s="7">
        <v>1</v>
      </c>
      <c r="BU93" s="7">
        <v>0</v>
      </c>
      <c r="BV93" s="7">
        <v>1</v>
      </c>
      <c r="BW93" s="7">
        <v>1</v>
      </c>
      <c r="BX93" s="7">
        <v>0</v>
      </c>
      <c r="BY93" s="7">
        <v>0</v>
      </c>
      <c r="BZ93" s="7">
        <v>0</v>
      </c>
      <c r="CA93" s="7">
        <v>0</v>
      </c>
      <c r="CB93" s="7">
        <v>0</v>
      </c>
      <c r="CC93" s="7">
        <v>0</v>
      </c>
      <c r="CD93" s="7">
        <v>0</v>
      </c>
      <c r="CE93" s="7">
        <v>0</v>
      </c>
      <c r="CF93" s="7">
        <v>0</v>
      </c>
      <c r="CG93" s="7">
        <v>0</v>
      </c>
      <c r="CH93" s="7">
        <v>0</v>
      </c>
      <c r="CI93" s="7">
        <v>0</v>
      </c>
      <c r="CJ93" s="7">
        <v>0</v>
      </c>
      <c r="CK93" s="7" t="s">
        <v>572</v>
      </c>
      <c r="CL93" s="7">
        <v>20</v>
      </c>
      <c r="CM93" s="7">
        <v>66.3</v>
      </c>
      <c r="CN93" s="7">
        <v>1.65</v>
      </c>
      <c r="CO93" s="7">
        <v>0</v>
      </c>
      <c r="CP93" s="7" t="s">
        <v>583</v>
      </c>
      <c r="CQ93" s="7" t="s">
        <v>137</v>
      </c>
      <c r="CR93" s="7">
        <v>0</v>
      </c>
      <c r="CS93" s="7" t="s">
        <v>132</v>
      </c>
      <c r="CT93" s="7" t="s">
        <v>137</v>
      </c>
      <c r="CU93" s="7" t="s">
        <v>137</v>
      </c>
      <c r="CV93" s="7" t="s">
        <v>134</v>
      </c>
      <c r="CW93" s="7" t="s">
        <v>194</v>
      </c>
      <c r="CX93" s="7">
        <v>2</v>
      </c>
      <c r="CY93" s="7" t="s">
        <v>113</v>
      </c>
      <c r="CZ93" s="7" t="s">
        <v>137</v>
      </c>
      <c r="DA93" s="7" t="s">
        <v>137</v>
      </c>
      <c r="DC93" s="7">
        <v>1</v>
      </c>
      <c r="DD93" s="7">
        <v>12</v>
      </c>
      <c r="DE93" s="7">
        <v>24</v>
      </c>
      <c r="DF93" s="7">
        <v>0</v>
      </c>
      <c r="DG93" s="7">
        <v>1</v>
      </c>
      <c r="DH93" s="7">
        <v>0</v>
      </c>
      <c r="DI93" s="7">
        <v>0</v>
      </c>
      <c r="DJ93" s="7">
        <v>0</v>
      </c>
      <c r="DK93" s="7">
        <v>2</v>
      </c>
      <c r="DL93" s="7">
        <v>1</v>
      </c>
      <c r="DS93" s="7">
        <v>98.74</v>
      </c>
      <c r="DT93" s="7">
        <v>95.5</v>
      </c>
      <c r="DU93" s="7">
        <v>100</v>
      </c>
      <c r="DV93" s="7">
        <v>15</v>
      </c>
      <c r="EA93" s="7" t="s">
        <v>726</v>
      </c>
    </row>
    <row r="94" spans="1:135" s="7" customFormat="1" x14ac:dyDescent="0.35">
      <c r="A94" s="6" t="s">
        <v>577</v>
      </c>
      <c r="B94" s="7" t="s">
        <v>135</v>
      </c>
      <c r="C94" s="7" t="s">
        <v>578</v>
      </c>
      <c r="D94" s="7" t="s">
        <v>566</v>
      </c>
      <c r="E94" s="7" t="s">
        <v>579</v>
      </c>
      <c r="F94" s="7">
        <v>2013</v>
      </c>
      <c r="G94" s="7" t="s">
        <v>117</v>
      </c>
      <c r="H94" s="7" t="s">
        <v>118</v>
      </c>
      <c r="I94" s="7" t="s">
        <v>580</v>
      </c>
      <c r="J94" s="7">
        <v>1</v>
      </c>
      <c r="K94" s="7" t="s">
        <v>717</v>
      </c>
      <c r="L94" s="7" t="s">
        <v>576</v>
      </c>
      <c r="M94" s="7">
        <v>12</v>
      </c>
      <c r="N94" s="7" t="s">
        <v>574</v>
      </c>
      <c r="O94" s="7" t="s">
        <v>575</v>
      </c>
      <c r="P94" s="7" t="s">
        <v>124</v>
      </c>
      <c r="Q94" s="7" t="s">
        <v>582</v>
      </c>
      <c r="R94" s="7">
        <v>0</v>
      </c>
      <c r="S94" s="7">
        <v>85</v>
      </c>
      <c r="T94" s="7">
        <v>1</v>
      </c>
      <c r="U94" s="7" t="s">
        <v>126</v>
      </c>
      <c r="V94" s="7">
        <v>107.23</v>
      </c>
      <c r="W94" s="7">
        <v>102.26</v>
      </c>
      <c r="X94" s="7">
        <v>13.33</v>
      </c>
      <c r="Y94" s="7">
        <v>11.02</v>
      </c>
      <c r="Z94" s="7">
        <v>103.98</v>
      </c>
      <c r="AA94" s="7">
        <v>104.1</v>
      </c>
      <c r="AB94" s="7">
        <v>12.33</v>
      </c>
      <c r="AC94" s="7">
        <v>10.8</v>
      </c>
      <c r="AD94" s="7" t="s">
        <v>207</v>
      </c>
      <c r="AG94" s="7">
        <v>0</v>
      </c>
      <c r="AH94" s="7">
        <v>0</v>
      </c>
      <c r="AI94" s="7">
        <v>1</v>
      </c>
      <c r="AJ94" s="7">
        <v>0</v>
      </c>
      <c r="AL94" s="7">
        <v>0</v>
      </c>
      <c r="AM94" s="7">
        <v>0.40225028214371661</v>
      </c>
      <c r="AN94" s="7">
        <v>0.21912812138908691</v>
      </c>
      <c r="AO94" s="7">
        <v>4.801713358351041E-2</v>
      </c>
      <c r="AP94" s="7">
        <v>12.243508336483551</v>
      </c>
      <c r="AQ94" s="7">
        <v>11.59946706295502</v>
      </c>
      <c r="AR94" s="7">
        <v>12.243508336483551</v>
      </c>
      <c r="AW94" s="7">
        <v>43</v>
      </c>
      <c r="AX94" s="7">
        <v>42</v>
      </c>
      <c r="AY94" s="7">
        <v>85</v>
      </c>
      <c r="AZ94" s="7">
        <v>47</v>
      </c>
      <c r="BA94" s="7">
        <v>1</v>
      </c>
      <c r="BB94" s="7">
        <v>72</v>
      </c>
      <c r="BC94" s="7" t="s">
        <v>121</v>
      </c>
      <c r="BD94" s="7">
        <v>65</v>
      </c>
      <c r="BE94" s="7" t="s">
        <v>571</v>
      </c>
      <c r="BF94" s="7">
        <v>0</v>
      </c>
      <c r="BG94" s="7">
        <v>1</v>
      </c>
      <c r="BH94" s="7">
        <v>0</v>
      </c>
      <c r="BI94" s="7">
        <v>0</v>
      </c>
      <c r="BJ94" s="7">
        <v>0</v>
      </c>
      <c r="BK94" s="7">
        <v>0</v>
      </c>
      <c r="BL94" s="7">
        <v>0</v>
      </c>
      <c r="BM94" s="7">
        <v>1</v>
      </c>
      <c r="BN94" s="7">
        <v>1</v>
      </c>
      <c r="BO94" s="7">
        <v>0</v>
      </c>
      <c r="BP94" s="7">
        <v>0</v>
      </c>
      <c r="BQ94" s="7">
        <v>0</v>
      </c>
      <c r="BR94" s="7">
        <v>0</v>
      </c>
      <c r="BS94" s="7">
        <v>0</v>
      </c>
      <c r="BT94" s="7">
        <v>1</v>
      </c>
      <c r="BU94" s="7">
        <v>0</v>
      </c>
      <c r="BV94" s="7">
        <v>1</v>
      </c>
      <c r="BW94" s="7">
        <v>1</v>
      </c>
      <c r="BX94" s="7">
        <v>0</v>
      </c>
      <c r="BY94" s="7">
        <v>0</v>
      </c>
      <c r="BZ94" s="7">
        <v>0</v>
      </c>
      <c r="CA94" s="7">
        <v>0</v>
      </c>
      <c r="CB94" s="7">
        <v>0</v>
      </c>
      <c r="CC94" s="7">
        <v>0</v>
      </c>
      <c r="CD94" s="7">
        <v>0</v>
      </c>
      <c r="CE94" s="7">
        <v>0</v>
      </c>
      <c r="CF94" s="7">
        <v>0</v>
      </c>
      <c r="CG94" s="7">
        <v>0</v>
      </c>
      <c r="CH94" s="7">
        <v>0</v>
      </c>
      <c r="CI94" s="7">
        <v>0</v>
      </c>
      <c r="CJ94" s="7">
        <v>0</v>
      </c>
      <c r="CK94" s="7" t="s">
        <v>572</v>
      </c>
      <c r="CL94" s="7">
        <v>20</v>
      </c>
      <c r="CM94" s="7">
        <v>66.3</v>
      </c>
      <c r="CN94" s="7">
        <v>1.65</v>
      </c>
      <c r="CO94" s="7">
        <v>0</v>
      </c>
      <c r="CP94" s="7" t="s">
        <v>583</v>
      </c>
      <c r="CQ94" s="7" t="s">
        <v>137</v>
      </c>
      <c r="CR94" s="7">
        <v>0</v>
      </c>
      <c r="CS94" s="7" t="s">
        <v>132</v>
      </c>
      <c r="CT94" s="7" t="s">
        <v>137</v>
      </c>
      <c r="CU94" s="7" t="s">
        <v>137</v>
      </c>
      <c r="CV94" s="7" t="s">
        <v>134</v>
      </c>
      <c r="CW94" s="7" t="s">
        <v>194</v>
      </c>
      <c r="CX94" s="7">
        <v>2</v>
      </c>
      <c r="CY94" s="7" t="s">
        <v>113</v>
      </c>
      <c r="CZ94" s="7" t="s">
        <v>137</v>
      </c>
      <c r="DA94" s="7" t="s">
        <v>137</v>
      </c>
      <c r="DC94" s="7">
        <v>1</v>
      </c>
      <c r="DD94" s="7">
        <v>12</v>
      </c>
      <c r="DE94" s="7">
        <v>24</v>
      </c>
      <c r="DF94" s="7">
        <v>0</v>
      </c>
      <c r="DG94" s="7">
        <v>1</v>
      </c>
      <c r="DH94" s="7">
        <v>0</v>
      </c>
      <c r="DI94" s="7">
        <v>0</v>
      </c>
      <c r="DJ94" s="7">
        <v>0</v>
      </c>
      <c r="DK94" s="7">
        <v>4</v>
      </c>
      <c r="DL94" s="7">
        <v>1</v>
      </c>
      <c r="DQ94" s="7">
        <v>103.98</v>
      </c>
      <c r="DR94" s="7">
        <v>104.1</v>
      </c>
      <c r="DS94" s="7">
        <v>107.23</v>
      </c>
      <c r="DT94" s="7">
        <v>102.26</v>
      </c>
      <c r="DU94" s="7">
        <v>100</v>
      </c>
      <c r="DV94" s="7">
        <v>15</v>
      </c>
      <c r="DZ94" s="7">
        <v>1</v>
      </c>
      <c r="EA94" s="7" t="s">
        <v>673</v>
      </c>
      <c r="EB94" s="7">
        <v>103.98</v>
      </c>
      <c r="EC94" s="7">
        <v>104.1</v>
      </c>
      <c r="ED94" s="7">
        <v>12.33</v>
      </c>
      <c r="EE94" s="7">
        <v>10.8</v>
      </c>
    </row>
    <row r="95" spans="1:135" s="7" customFormat="1" x14ac:dyDescent="0.35">
      <c r="A95" s="6" t="s">
        <v>577</v>
      </c>
      <c r="B95" s="7" t="s">
        <v>135</v>
      </c>
      <c r="C95" s="7" t="s">
        <v>578</v>
      </c>
      <c r="D95" s="7" t="s">
        <v>566</v>
      </c>
      <c r="E95" s="7" t="s">
        <v>579</v>
      </c>
      <c r="F95" s="7">
        <v>2013</v>
      </c>
      <c r="G95" s="7" t="s">
        <v>117</v>
      </c>
      <c r="H95" s="7" t="s">
        <v>118</v>
      </c>
      <c r="I95" s="7" t="s">
        <v>580</v>
      </c>
      <c r="J95" s="7">
        <v>1</v>
      </c>
      <c r="K95" s="7" t="s">
        <v>717</v>
      </c>
      <c r="L95" s="7" t="s">
        <v>576</v>
      </c>
      <c r="M95" s="7">
        <v>17</v>
      </c>
      <c r="N95" s="7" t="s">
        <v>574</v>
      </c>
      <c r="O95" s="7" t="s">
        <v>230</v>
      </c>
      <c r="P95" s="7" t="s">
        <v>124</v>
      </c>
      <c r="Q95" s="7" t="s">
        <v>582</v>
      </c>
      <c r="R95" s="7">
        <v>0</v>
      </c>
      <c r="S95" s="7">
        <v>78</v>
      </c>
      <c r="T95" s="7">
        <v>1</v>
      </c>
      <c r="U95" s="7" t="s">
        <v>126</v>
      </c>
      <c r="V95" s="7">
        <v>97.56</v>
      </c>
      <c r="W95" s="7">
        <v>98.38</v>
      </c>
      <c r="X95" s="7">
        <v>15.54</v>
      </c>
      <c r="Y95" s="7">
        <v>11.18</v>
      </c>
      <c r="AD95" s="7" t="s">
        <v>207</v>
      </c>
      <c r="AG95" s="7">
        <v>0</v>
      </c>
      <c r="AH95" s="7">
        <v>0</v>
      </c>
      <c r="AI95" s="7">
        <v>1</v>
      </c>
      <c r="AJ95" s="7">
        <v>0</v>
      </c>
      <c r="AL95" s="7">
        <v>0</v>
      </c>
      <c r="AM95" s="7">
        <v>-5.9480826790805963E-2</v>
      </c>
      <c r="AN95" s="7">
        <v>0.22680377028691939</v>
      </c>
      <c r="AO95" s="7">
        <v>5.1439950216361691E-2</v>
      </c>
      <c r="AP95" s="7">
        <v>13.64946037105689</v>
      </c>
      <c r="AR95" s="7">
        <v>13.64946037105689</v>
      </c>
      <c r="AW95" s="7">
        <v>41</v>
      </c>
      <c r="AX95" s="7">
        <v>37</v>
      </c>
      <c r="AY95" s="7">
        <v>78</v>
      </c>
      <c r="AZ95" s="7">
        <v>47</v>
      </c>
      <c r="BA95" s="7">
        <v>1</v>
      </c>
      <c r="BB95" s="7">
        <v>72</v>
      </c>
      <c r="BC95" s="7" t="s">
        <v>121</v>
      </c>
      <c r="BD95" s="7">
        <v>65</v>
      </c>
      <c r="BE95" s="7" t="s">
        <v>571</v>
      </c>
      <c r="BF95" s="7">
        <v>0</v>
      </c>
      <c r="BG95" s="7">
        <v>1</v>
      </c>
      <c r="BH95" s="7">
        <v>0</v>
      </c>
      <c r="BI95" s="7">
        <v>0</v>
      </c>
      <c r="BJ95" s="7">
        <v>0</v>
      </c>
      <c r="BK95" s="7">
        <v>0</v>
      </c>
      <c r="BL95" s="7">
        <v>0</v>
      </c>
      <c r="BM95" s="7">
        <v>1</v>
      </c>
      <c r="BN95" s="7">
        <v>1</v>
      </c>
      <c r="BO95" s="7">
        <v>0</v>
      </c>
      <c r="BP95" s="7">
        <v>0</v>
      </c>
      <c r="BQ95" s="7">
        <v>0</v>
      </c>
      <c r="BR95" s="7">
        <v>0</v>
      </c>
      <c r="BS95" s="7">
        <v>0</v>
      </c>
      <c r="BT95" s="7">
        <v>1</v>
      </c>
      <c r="BU95" s="7">
        <v>0</v>
      </c>
      <c r="BV95" s="7">
        <v>1</v>
      </c>
      <c r="BW95" s="7">
        <v>1</v>
      </c>
      <c r="BX95" s="7">
        <v>0</v>
      </c>
      <c r="BY95" s="7">
        <v>0</v>
      </c>
      <c r="BZ95" s="7">
        <v>0</v>
      </c>
      <c r="CA95" s="7">
        <v>0</v>
      </c>
      <c r="CB95" s="7">
        <v>0</v>
      </c>
      <c r="CC95" s="7">
        <v>0</v>
      </c>
      <c r="CD95" s="7">
        <v>0</v>
      </c>
      <c r="CE95" s="7">
        <v>0</v>
      </c>
      <c r="CF95" s="7">
        <v>0</v>
      </c>
      <c r="CG95" s="7">
        <v>0</v>
      </c>
      <c r="CH95" s="7">
        <v>0</v>
      </c>
      <c r="CI95" s="7">
        <v>0</v>
      </c>
      <c r="CJ95" s="7">
        <v>0</v>
      </c>
      <c r="CK95" s="7" t="s">
        <v>572</v>
      </c>
      <c r="CL95" s="7">
        <v>20</v>
      </c>
      <c r="CM95" s="7">
        <v>66.3</v>
      </c>
      <c r="CN95" s="7">
        <v>1.65</v>
      </c>
      <c r="CO95" s="7">
        <v>0</v>
      </c>
      <c r="CP95" s="7" t="s">
        <v>583</v>
      </c>
      <c r="CQ95" s="7" t="s">
        <v>137</v>
      </c>
      <c r="CR95" s="7">
        <v>0</v>
      </c>
      <c r="CS95" s="7" t="s">
        <v>132</v>
      </c>
      <c r="CT95" s="7" t="s">
        <v>137</v>
      </c>
      <c r="CU95" s="7" t="s">
        <v>137</v>
      </c>
      <c r="CV95" s="7" t="s">
        <v>134</v>
      </c>
      <c r="CW95" s="7" t="s">
        <v>194</v>
      </c>
      <c r="CX95" s="7">
        <v>2</v>
      </c>
      <c r="CY95" s="7" t="s">
        <v>113</v>
      </c>
      <c r="CZ95" s="7" t="s">
        <v>137</v>
      </c>
      <c r="DA95" s="7" t="s">
        <v>137</v>
      </c>
      <c r="DC95" s="7">
        <v>1</v>
      </c>
      <c r="DD95" s="7">
        <v>17</v>
      </c>
      <c r="DE95" s="7">
        <v>24</v>
      </c>
      <c r="DF95" s="7">
        <v>0</v>
      </c>
      <c r="DG95" s="7">
        <v>1</v>
      </c>
      <c r="DH95" s="7">
        <v>0</v>
      </c>
      <c r="DI95" s="7">
        <v>0</v>
      </c>
      <c r="DJ95" s="7">
        <v>0</v>
      </c>
      <c r="DK95" s="7">
        <v>3</v>
      </c>
      <c r="DL95" s="7">
        <v>1</v>
      </c>
      <c r="DS95" s="7">
        <v>97.56</v>
      </c>
      <c r="DT95" s="7">
        <v>98.38</v>
      </c>
      <c r="DU95" s="7">
        <v>100</v>
      </c>
      <c r="DV95" s="7">
        <v>15</v>
      </c>
      <c r="EA95" s="7" t="s">
        <v>726</v>
      </c>
    </row>
    <row r="96" spans="1:135" s="7" customFormat="1" x14ac:dyDescent="0.35">
      <c r="A96" s="6" t="s">
        <v>577</v>
      </c>
      <c r="B96" s="7" t="s">
        <v>135</v>
      </c>
      <c r="C96" s="7" t="s">
        <v>578</v>
      </c>
      <c r="D96" s="7" t="s">
        <v>566</v>
      </c>
      <c r="E96" s="7" t="s">
        <v>579</v>
      </c>
      <c r="F96" s="7">
        <v>2013</v>
      </c>
      <c r="G96" s="7" t="s">
        <v>117</v>
      </c>
      <c r="H96" s="7" t="s">
        <v>118</v>
      </c>
      <c r="I96" s="7" t="s">
        <v>580</v>
      </c>
      <c r="J96" s="7">
        <v>1</v>
      </c>
      <c r="K96" s="7" t="s">
        <v>717</v>
      </c>
      <c r="L96" s="7" t="s">
        <v>576</v>
      </c>
      <c r="M96" s="7">
        <v>17</v>
      </c>
      <c r="N96" s="7" t="s">
        <v>574</v>
      </c>
      <c r="O96" s="7" t="s">
        <v>298</v>
      </c>
      <c r="P96" s="7" t="s">
        <v>124</v>
      </c>
      <c r="Q96" s="7" t="s">
        <v>582</v>
      </c>
      <c r="R96" s="7">
        <v>0</v>
      </c>
      <c r="S96" s="7">
        <v>78</v>
      </c>
      <c r="T96" s="7">
        <v>1</v>
      </c>
      <c r="U96" s="7" t="s">
        <v>126</v>
      </c>
      <c r="V96" s="7">
        <v>97.02</v>
      </c>
      <c r="W96" s="7">
        <v>92.76</v>
      </c>
      <c r="X96" s="7">
        <v>13.19</v>
      </c>
      <c r="Y96" s="7">
        <v>12.86</v>
      </c>
      <c r="AD96" s="7" t="s">
        <v>207</v>
      </c>
      <c r="AG96" s="7">
        <v>0</v>
      </c>
      <c r="AH96" s="7">
        <v>0</v>
      </c>
      <c r="AI96" s="7">
        <v>1</v>
      </c>
      <c r="AJ96" s="7">
        <v>0</v>
      </c>
      <c r="AL96" s="7">
        <v>0</v>
      </c>
      <c r="AM96" s="7">
        <v>0.32358347111358099</v>
      </c>
      <c r="AN96" s="7">
        <v>0.2282289747635742</v>
      </c>
      <c r="AO96" s="7">
        <v>5.2088464921632167E-2</v>
      </c>
      <c r="AP96" s="7">
        <v>13.03472568503881</v>
      </c>
      <c r="AR96" s="7">
        <v>13.03472568503881</v>
      </c>
      <c r="AW96" s="7">
        <v>41</v>
      </c>
      <c r="AX96" s="7">
        <v>37</v>
      </c>
      <c r="AY96" s="7">
        <v>78</v>
      </c>
      <c r="AZ96" s="7">
        <v>47</v>
      </c>
      <c r="BA96" s="7">
        <v>1</v>
      </c>
      <c r="BB96" s="7">
        <v>72</v>
      </c>
      <c r="BC96" s="7" t="s">
        <v>121</v>
      </c>
      <c r="BD96" s="7">
        <v>65</v>
      </c>
      <c r="BE96" s="7" t="s">
        <v>571</v>
      </c>
      <c r="BF96" s="7">
        <v>0</v>
      </c>
      <c r="BG96" s="7">
        <v>1</v>
      </c>
      <c r="BH96" s="7">
        <v>0</v>
      </c>
      <c r="BI96" s="7">
        <v>0</v>
      </c>
      <c r="BJ96" s="7">
        <v>0</v>
      </c>
      <c r="BK96" s="7">
        <v>0</v>
      </c>
      <c r="BL96" s="7">
        <v>0</v>
      </c>
      <c r="BM96" s="7">
        <v>1</v>
      </c>
      <c r="BN96" s="7">
        <v>1</v>
      </c>
      <c r="BO96" s="7">
        <v>0</v>
      </c>
      <c r="BP96" s="7">
        <v>0</v>
      </c>
      <c r="BQ96" s="7">
        <v>0</v>
      </c>
      <c r="BR96" s="7">
        <v>0</v>
      </c>
      <c r="BS96" s="7">
        <v>0</v>
      </c>
      <c r="BT96" s="7">
        <v>1</v>
      </c>
      <c r="BU96" s="7">
        <v>0</v>
      </c>
      <c r="BV96" s="7">
        <v>1</v>
      </c>
      <c r="BW96" s="7">
        <v>1</v>
      </c>
      <c r="BX96" s="7">
        <v>0</v>
      </c>
      <c r="BY96" s="7">
        <v>0</v>
      </c>
      <c r="BZ96" s="7">
        <v>0</v>
      </c>
      <c r="CA96" s="7">
        <v>0</v>
      </c>
      <c r="CB96" s="7">
        <v>0</v>
      </c>
      <c r="CC96" s="7">
        <v>0</v>
      </c>
      <c r="CD96" s="7">
        <v>0</v>
      </c>
      <c r="CE96" s="7">
        <v>0</v>
      </c>
      <c r="CF96" s="7">
        <v>0</v>
      </c>
      <c r="CG96" s="7">
        <v>0</v>
      </c>
      <c r="CH96" s="7">
        <v>0</v>
      </c>
      <c r="CI96" s="7">
        <v>0</v>
      </c>
      <c r="CJ96" s="7">
        <v>0</v>
      </c>
      <c r="CK96" s="7" t="s">
        <v>572</v>
      </c>
      <c r="CL96" s="7">
        <v>20</v>
      </c>
      <c r="CM96" s="7">
        <v>66.3</v>
      </c>
      <c r="CN96" s="7">
        <v>1.65</v>
      </c>
      <c r="CO96" s="7">
        <v>0</v>
      </c>
      <c r="CP96" s="7" t="s">
        <v>583</v>
      </c>
      <c r="CQ96" s="7" t="s">
        <v>137</v>
      </c>
      <c r="CR96" s="7">
        <v>0</v>
      </c>
      <c r="CS96" s="7" t="s">
        <v>132</v>
      </c>
      <c r="CT96" s="7" t="s">
        <v>137</v>
      </c>
      <c r="CU96" s="7" t="s">
        <v>137</v>
      </c>
      <c r="CV96" s="7" t="s">
        <v>134</v>
      </c>
      <c r="CW96" s="7" t="s">
        <v>194</v>
      </c>
      <c r="CX96" s="7">
        <v>2</v>
      </c>
      <c r="CY96" s="7" t="s">
        <v>113</v>
      </c>
      <c r="CZ96" s="7" t="s">
        <v>137</v>
      </c>
      <c r="DA96" s="7" t="s">
        <v>137</v>
      </c>
      <c r="DC96" s="7">
        <v>1</v>
      </c>
      <c r="DD96" s="7">
        <v>17</v>
      </c>
      <c r="DE96" s="7">
        <v>24</v>
      </c>
      <c r="DF96" s="7">
        <v>0</v>
      </c>
      <c r="DG96" s="7">
        <v>1</v>
      </c>
      <c r="DH96" s="7">
        <v>0</v>
      </c>
      <c r="DI96" s="7">
        <v>0</v>
      </c>
      <c r="DJ96" s="7">
        <v>0</v>
      </c>
      <c r="DK96" s="7">
        <v>2</v>
      </c>
      <c r="DL96" s="7">
        <v>1</v>
      </c>
      <c r="DS96" s="7">
        <v>97.02</v>
      </c>
      <c r="DT96" s="7">
        <v>92.76</v>
      </c>
      <c r="DU96" s="7">
        <v>100</v>
      </c>
      <c r="DV96" s="7">
        <v>15</v>
      </c>
      <c r="EA96" s="7" t="s">
        <v>726</v>
      </c>
    </row>
    <row r="97" spans="1:135" s="7" customFormat="1" x14ac:dyDescent="0.35">
      <c r="A97" s="6" t="s">
        <v>577</v>
      </c>
      <c r="B97" s="7" t="s">
        <v>135</v>
      </c>
      <c r="C97" s="7" t="s">
        <v>578</v>
      </c>
      <c r="D97" s="7" t="s">
        <v>566</v>
      </c>
      <c r="E97" s="7" t="s">
        <v>579</v>
      </c>
      <c r="F97" s="7">
        <v>2013</v>
      </c>
      <c r="G97" s="7" t="s">
        <v>117</v>
      </c>
      <c r="H97" s="7" t="s">
        <v>118</v>
      </c>
      <c r="I97" s="7" t="s">
        <v>580</v>
      </c>
      <c r="J97" s="7">
        <v>1</v>
      </c>
      <c r="K97" s="7" t="s">
        <v>717</v>
      </c>
      <c r="L97" s="7" t="s">
        <v>576</v>
      </c>
      <c r="M97" s="7">
        <v>17</v>
      </c>
      <c r="N97" s="7" t="s">
        <v>574</v>
      </c>
      <c r="O97" s="7" t="s">
        <v>575</v>
      </c>
      <c r="P97" s="7" t="s">
        <v>124</v>
      </c>
      <c r="Q97" s="7" t="s">
        <v>582</v>
      </c>
      <c r="R97" s="7">
        <v>0</v>
      </c>
      <c r="S97" s="7">
        <v>78</v>
      </c>
      <c r="T97" s="7">
        <v>1</v>
      </c>
      <c r="U97" s="7" t="s">
        <v>126</v>
      </c>
      <c r="V97" s="7">
        <v>105.02</v>
      </c>
      <c r="W97" s="7">
        <v>101.3</v>
      </c>
      <c r="X97" s="7">
        <v>13.6</v>
      </c>
      <c r="Y97" s="7">
        <v>11.92</v>
      </c>
      <c r="Z97" s="7">
        <v>103.98</v>
      </c>
      <c r="AA97" s="7">
        <v>104.1</v>
      </c>
      <c r="AB97" s="7">
        <v>12.33</v>
      </c>
      <c r="AC97" s="7">
        <v>10.8</v>
      </c>
      <c r="AD97" s="7" t="s">
        <v>207</v>
      </c>
      <c r="AG97" s="7">
        <v>0</v>
      </c>
      <c r="AH97" s="7">
        <v>0</v>
      </c>
      <c r="AI97" s="7">
        <v>1</v>
      </c>
      <c r="AJ97" s="7">
        <v>0</v>
      </c>
      <c r="AL97" s="7">
        <v>0</v>
      </c>
      <c r="AM97" s="7">
        <v>0.28703759515472388</v>
      </c>
      <c r="AN97" s="7">
        <v>0.22791536955561489</v>
      </c>
      <c r="AO97" s="7">
        <v>5.1945415679672508E-2</v>
      </c>
      <c r="AP97" s="7">
        <v>12.831658218312199</v>
      </c>
      <c r="AQ97" s="7">
        <v>11.630379909620549</v>
      </c>
      <c r="AR97" s="7">
        <v>12.831658218312199</v>
      </c>
      <c r="AW97" s="7">
        <v>41</v>
      </c>
      <c r="AX97" s="7">
        <v>37</v>
      </c>
      <c r="AY97" s="7">
        <v>78</v>
      </c>
      <c r="AZ97" s="7">
        <v>47</v>
      </c>
      <c r="BA97" s="7">
        <v>1</v>
      </c>
      <c r="BB97" s="7">
        <v>72</v>
      </c>
      <c r="BC97" s="7" t="s">
        <v>121</v>
      </c>
      <c r="BD97" s="7">
        <v>65</v>
      </c>
      <c r="BE97" s="7" t="s">
        <v>571</v>
      </c>
      <c r="BF97" s="7">
        <v>0</v>
      </c>
      <c r="BG97" s="7">
        <v>1</v>
      </c>
      <c r="BH97" s="7">
        <v>0</v>
      </c>
      <c r="BI97" s="7">
        <v>0</v>
      </c>
      <c r="BJ97" s="7">
        <v>0</v>
      </c>
      <c r="BK97" s="7">
        <v>0</v>
      </c>
      <c r="BL97" s="7">
        <v>0</v>
      </c>
      <c r="BM97" s="7">
        <v>1</v>
      </c>
      <c r="BN97" s="7">
        <v>1</v>
      </c>
      <c r="BO97" s="7">
        <v>0</v>
      </c>
      <c r="BP97" s="7">
        <v>0</v>
      </c>
      <c r="BQ97" s="7">
        <v>0</v>
      </c>
      <c r="BR97" s="7">
        <v>0</v>
      </c>
      <c r="BS97" s="7">
        <v>0</v>
      </c>
      <c r="BT97" s="7">
        <v>1</v>
      </c>
      <c r="BU97" s="7">
        <v>0</v>
      </c>
      <c r="BV97" s="7">
        <v>1</v>
      </c>
      <c r="BW97" s="7">
        <v>1</v>
      </c>
      <c r="BX97" s="7">
        <v>0</v>
      </c>
      <c r="BY97" s="7">
        <v>0</v>
      </c>
      <c r="BZ97" s="7">
        <v>0</v>
      </c>
      <c r="CA97" s="7">
        <v>0</v>
      </c>
      <c r="CB97" s="7">
        <v>0</v>
      </c>
      <c r="CC97" s="7">
        <v>0</v>
      </c>
      <c r="CD97" s="7">
        <v>0</v>
      </c>
      <c r="CE97" s="7">
        <v>0</v>
      </c>
      <c r="CF97" s="7">
        <v>0</v>
      </c>
      <c r="CG97" s="7">
        <v>0</v>
      </c>
      <c r="CH97" s="7">
        <v>0</v>
      </c>
      <c r="CI97" s="7">
        <v>0</v>
      </c>
      <c r="CJ97" s="7">
        <v>0</v>
      </c>
      <c r="CK97" s="7" t="s">
        <v>572</v>
      </c>
      <c r="CL97" s="7">
        <v>20</v>
      </c>
      <c r="CM97" s="7">
        <v>66.3</v>
      </c>
      <c r="CN97" s="7">
        <v>1.65</v>
      </c>
      <c r="CO97" s="7">
        <v>0</v>
      </c>
      <c r="CP97" s="7" t="s">
        <v>583</v>
      </c>
      <c r="CQ97" s="7" t="s">
        <v>137</v>
      </c>
      <c r="CR97" s="7">
        <v>0</v>
      </c>
      <c r="CS97" s="7" t="s">
        <v>132</v>
      </c>
      <c r="CT97" s="7" t="s">
        <v>137</v>
      </c>
      <c r="CU97" s="7" t="s">
        <v>137</v>
      </c>
      <c r="CV97" s="7" t="s">
        <v>134</v>
      </c>
      <c r="CW97" s="7" t="s">
        <v>194</v>
      </c>
      <c r="CX97" s="7">
        <v>2</v>
      </c>
      <c r="CY97" s="7" t="s">
        <v>113</v>
      </c>
      <c r="CZ97" s="7" t="s">
        <v>137</v>
      </c>
      <c r="DA97" s="7" t="s">
        <v>137</v>
      </c>
      <c r="DC97" s="7">
        <v>1</v>
      </c>
      <c r="DD97" s="7">
        <v>17</v>
      </c>
      <c r="DE97" s="7">
        <v>24</v>
      </c>
      <c r="DF97" s="7">
        <v>0</v>
      </c>
      <c r="DG97" s="7">
        <v>1</v>
      </c>
      <c r="DH97" s="7">
        <v>0</v>
      </c>
      <c r="DI97" s="7">
        <v>0</v>
      </c>
      <c r="DJ97" s="7">
        <v>0</v>
      </c>
      <c r="DK97" s="7">
        <v>4</v>
      </c>
      <c r="DL97" s="7">
        <v>1</v>
      </c>
      <c r="DQ97" s="7">
        <v>103.98</v>
      </c>
      <c r="DR97" s="7">
        <v>104.1</v>
      </c>
      <c r="DS97" s="7">
        <v>105.02</v>
      </c>
      <c r="DT97" s="7">
        <v>101.3</v>
      </c>
      <c r="DU97" s="7">
        <v>100</v>
      </c>
      <c r="DV97" s="7">
        <v>15</v>
      </c>
      <c r="DZ97" s="7">
        <v>1</v>
      </c>
      <c r="EA97" s="7" t="s">
        <v>673</v>
      </c>
      <c r="EB97" s="7">
        <v>103.98</v>
      </c>
      <c r="EC97" s="7">
        <v>104.1</v>
      </c>
      <c r="ED97" s="7">
        <v>12.33</v>
      </c>
      <c r="EE97" s="7">
        <v>10.8</v>
      </c>
    </row>
    <row r="98" spans="1:135" s="7" customFormat="1" x14ac:dyDescent="0.35">
      <c r="A98" s="6" t="s">
        <v>577</v>
      </c>
      <c r="B98" s="7" t="s">
        <v>135</v>
      </c>
      <c r="C98" s="7" t="s">
        <v>578</v>
      </c>
      <c r="D98" s="7" t="s">
        <v>566</v>
      </c>
      <c r="E98" s="7" t="s">
        <v>579</v>
      </c>
      <c r="F98" s="7">
        <v>2013</v>
      </c>
      <c r="G98" s="7" t="s">
        <v>117</v>
      </c>
      <c r="H98" s="7" t="s">
        <v>118</v>
      </c>
      <c r="I98" s="7" t="s">
        <v>580</v>
      </c>
      <c r="J98" s="7">
        <v>1</v>
      </c>
      <c r="K98" s="7" t="s">
        <v>717</v>
      </c>
      <c r="L98" s="7" t="s">
        <v>576</v>
      </c>
      <c r="M98" s="7">
        <v>24</v>
      </c>
      <c r="N98" s="7" t="s">
        <v>574</v>
      </c>
      <c r="O98" s="7" t="s">
        <v>230</v>
      </c>
      <c r="P98" s="7" t="s">
        <v>124</v>
      </c>
      <c r="Q98" s="7" t="s">
        <v>582</v>
      </c>
      <c r="R98" s="7">
        <v>0</v>
      </c>
      <c r="S98" s="7">
        <v>80</v>
      </c>
      <c r="T98" s="7">
        <v>1</v>
      </c>
      <c r="U98" s="7" t="s">
        <v>126</v>
      </c>
      <c r="V98" s="7">
        <v>99.76</v>
      </c>
      <c r="W98" s="7">
        <v>98.97</v>
      </c>
      <c r="X98" s="7">
        <v>14.27</v>
      </c>
      <c r="Y98" s="7">
        <v>10.65</v>
      </c>
      <c r="AD98" s="7" t="s">
        <v>207</v>
      </c>
      <c r="AG98" s="7">
        <v>0</v>
      </c>
      <c r="AH98" s="7">
        <v>0</v>
      </c>
      <c r="AI98" s="7">
        <v>1</v>
      </c>
      <c r="AJ98" s="7">
        <v>0</v>
      </c>
      <c r="AL98" s="7">
        <v>0</v>
      </c>
      <c r="AM98" s="7">
        <v>6.1913646905169699E-2</v>
      </c>
      <c r="AN98" s="7">
        <v>0.22373025648405609</v>
      </c>
      <c r="AO98" s="7">
        <v>5.0055227666421537E-2</v>
      </c>
      <c r="AP98" s="7">
        <v>12.636623108637201</v>
      </c>
      <c r="AR98" s="7">
        <v>12.636623108637201</v>
      </c>
      <c r="AW98" s="7">
        <v>41</v>
      </c>
      <c r="AX98" s="7">
        <v>39</v>
      </c>
      <c r="AY98" s="7">
        <v>80</v>
      </c>
      <c r="AZ98" s="7">
        <v>47</v>
      </c>
      <c r="BA98" s="7">
        <v>1</v>
      </c>
      <c r="BB98" s="7">
        <v>72</v>
      </c>
      <c r="BC98" s="7" t="s">
        <v>121</v>
      </c>
      <c r="BD98" s="7">
        <v>65</v>
      </c>
      <c r="BE98" s="7" t="s">
        <v>571</v>
      </c>
      <c r="BF98" s="7">
        <v>0</v>
      </c>
      <c r="BG98" s="7">
        <v>1</v>
      </c>
      <c r="BH98" s="7">
        <v>0</v>
      </c>
      <c r="BI98" s="7">
        <v>0</v>
      </c>
      <c r="BJ98" s="7">
        <v>0</v>
      </c>
      <c r="BK98" s="7">
        <v>0</v>
      </c>
      <c r="BL98" s="7">
        <v>0</v>
      </c>
      <c r="BM98" s="7">
        <v>1</v>
      </c>
      <c r="BN98" s="7">
        <v>1</v>
      </c>
      <c r="BO98" s="7">
        <v>0</v>
      </c>
      <c r="BP98" s="7">
        <v>0</v>
      </c>
      <c r="BQ98" s="7">
        <v>0</v>
      </c>
      <c r="BR98" s="7">
        <v>0</v>
      </c>
      <c r="BS98" s="7">
        <v>0</v>
      </c>
      <c r="BT98" s="7">
        <v>1</v>
      </c>
      <c r="BU98" s="7">
        <v>0</v>
      </c>
      <c r="BV98" s="7">
        <v>1</v>
      </c>
      <c r="BW98" s="7">
        <v>1</v>
      </c>
      <c r="BX98" s="7">
        <v>0</v>
      </c>
      <c r="BY98" s="7">
        <v>0</v>
      </c>
      <c r="BZ98" s="7">
        <v>0</v>
      </c>
      <c r="CA98" s="7">
        <v>0</v>
      </c>
      <c r="CB98" s="7">
        <v>0</v>
      </c>
      <c r="CC98" s="7">
        <v>0</v>
      </c>
      <c r="CD98" s="7">
        <v>0</v>
      </c>
      <c r="CE98" s="7">
        <v>0</v>
      </c>
      <c r="CF98" s="7">
        <v>0</v>
      </c>
      <c r="CG98" s="7">
        <v>0</v>
      </c>
      <c r="CH98" s="7">
        <v>0</v>
      </c>
      <c r="CI98" s="7">
        <v>0</v>
      </c>
      <c r="CJ98" s="7">
        <v>0</v>
      </c>
      <c r="CK98" s="7" t="s">
        <v>572</v>
      </c>
      <c r="CL98" s="7">
        <v>20</v>
      </c>
      <c r="CM98" s="7">
        <v>66.3</v>
      </c>
      <c r="CN98" s="7">
        <v>1.65</v>
      </c>
      <c r="CO98" s="7">
        <v>0</v>
      </c>
      <c r="CP98" s="7" t="s">
        <v>583</v>
      </c>
      <c r="CQ98" s="7" t="s">
        <v>137</v>
      </c>
      <c r="CR98" s="7">
        <v>0</v>
      </c>
      <c r="CS98" s="7" t="s">
        <v>132</v>
      </c>
      <c r="CT98" s="7" t="s">
        <v>137</v>
      </c>
      <c r="CU98" s="7" t="s">
        <v>137</v>
      </c>
      <c r="CV98" s="7" t="s">
        <v>134</v>
      </c>
      <c r="CW98" s="7" t="s">
        <v>194</v>
      </c>
      <c r="CX98" s="7">
        <v>2</v>
      </c>
      <c r="CY98" s="7" t="s">
        <v>113</v>
      </c>
      <c r="CZ98" s="7" t="s">
        <v>137</v>
      </c>
      <c r="DA98" s="7" t="s">
        <v>137</v>
      </c>
      <c r="DC98" s="7">
        <v>1</v>
      </c>
      <c r="DD98" s="7">
        <v>24</v>
      </c>
      <c r="DE98" s="7">
        <v>24</v>
      </c>
      <c r="DF98" s="7">
        <v>0</v>
      </c>
      <c r="DG98" s="7">
        <v>1</v>
      </c>
      <c r="DH98" s="7">
        <v>0</v>
      </c>
      <c r="DI98" s="7">
        <v>0</v>
      </c>
      <c r="DJ98" s="7">
        <v>0</v>
      </c>
      <c r="DK98" s="7">
        <v>3</v>
      </c>
      <c r="DL98" s="7">
        <v>1</v>
      </c>
      <c r="DS98" s="7">
        <v>99.76</v>
      </c>
      <c r="DT98" s="7">
        <v>98.97</v>
      </c>
      <c r="DU98" s="7">
        <v>100</v>
      </c>
      <c r="DV98" s="7">
        <v>15</v>
      </c>
      <c r="EA98" s="7" t="s">
        <v>726</v>
      </c>
    </row>
    <row r="99" spans="1:135" s="7" customFormat="1" x14ac:dyDescent="0.35">
      <c r="A99" s="6" t="s">
        <v>577</v>
      </c>
      <c r="B99" s="7" t="s">
        <v>135</v>
      </c>
      <c r="C99" s="7" t="s">
        <v>578</v>
      </c>
      <c r="D99" s="7" t="s">
        <v>566</v>
      </c>
      <c r="E99" s="7" t="s">
        <v>579</v>
      </c>
      <c r="F99" s="7">
        <v>2013</v>
      </c>
      <c r="G99" s="7" t="s">
        <v>117</v>
      </c>
      <c r="H99" s="7" t="s">
        <v>118</v>
      </c>
      <c r="I99" s="7" t="s">
        <v>580</v>
      </c>
      <c r="J99" s="7">
        <v>1</v>
      </c>
      <c r="K99" s="7" t="s">
        <v>717</v>
      </c>
      <c r="L99" s="7" t="s">
        <v>576</v>
      </c>
      <c r="M99" s="7">
        <v>24</v>
      </c>
      <c r="N99" s="7" t="s">
        <v>574</v>
      </c>
      <c r="O99" s="7" t="s">
        <v>298</v>
      </c>
      <c r="P99" s="7" t="s">
        <v>124</v>
      </c>
      <c r="Q99" s="7" t="s">
        <v>582</v>
      </c>
      <c r="R99" s="7">
        <v>0</v>
      </c>
      <c r="S99" s="7">
        <v>80</v>
      </c>
      <c r="T99" s="7">
        <v>1</v>
      </c>
      <c r="U99" s="7" t="s">
        <v>126</v>
      </c>
      <c r="V99" s="7">
        <v>100.9</v>
      </c>
      <c r="W99" s="7">
        <v>93.54</v>
      </c>
      <c r="X99" s="7">
        <v>12.96</v>
      </c>
      <c r="Y99" s="7">
        <v>12.85</v>
      </c>
      <c r="AD99" s="7" t="s">
        <v>207</v>
      </c>
      <c r="AG99" s="7">
        <v>0</v>
      </c>
      <c r="AH99" s="7">
        <v>0</v>
      </c>
      <c r="AI99" s="7">
        <v>1</v>
      </c>
      <c r="AJ99" s="7">
        <v>0</v>
      </c>
      <c r="AL99" s="7">
        <v>0</v>
      </c>
      <c r="AM99" s="7">
        <v>0.56475324517839753</v>
      </c>
      <c r="AN99" s="7">
        <v>0.22808920068273009</v>
      </c>
      <c r="AO99" s="7">
        <v>5.2024683468086752E-2</v>
      </c>
      <c r="AP99" s="7">
        <v>12.906527368659191</v>
      </c>
      <c r="AR99" s="7">
        <v>12.906527368659191</v>
      </c>
      <c r="AW99" s="7">
        <v>41</v>
      </c>
      <c r="AX99" s="7">
        <v>39</v>
      </c>
      <c r="AY99" s="7">
        <v>80</v>
      </c>
      <c r="AZ99" s="7">
        <v>47</v>
      </c>
      <c r="BA99" s="7">
        <v>1</v>
      </c>
      <c r="BB99" s="7">
        <v>72</v>
      </c>
      <c r="BC99" s="7" t="s">
        <v>121</v>
      </c>
      <c r="BD99" s="7">
        <v>65</v>
      </c>
      <c r="BE99" s="7" t="s">
        <v>571</v>
      </c>
      <c r="BF99" s="7">
        <v>0</v>
      </c>
      <c r="BG99" s="7">
        <v>1</v>
      </c>
      <c r="BH99" s="7">
        <v>0</v>
      </c>
      <c r="BI99" s="7">
        <v>0</v>
      </c>
      <c r="BJ99" s="7">
        <v>0</v>
      </c>
      <c r="BK99" s="7">
        <v>0</v>
      </c>
      <c r="BL99" s="7">
        <v>0</v>
      </c>
      <c r="BM99" s="7">
        <v>1</v>
      </c>
      <c r="BN99" s="7">
        <v>1</v>
      </c>
      <c r="BO99" s="7">
        <v>0</v>
      </c>
      <c r="BP99" s="7">
        <v>0</v>
      </c>
      <c r="BQ99" s="7">
        <v>0</v>
      </c>
      <c r="BR99" s="7">
        <v>0</v>
      </c>
      <c r="BS99" s="7">
        <v>0</v>
      </c>
      <c r="BT99" s="7">
        <v>1</v>
      </c>
      <c r="BU99" s="7">
        <v>0</v>
      </c>
      <c r="BV99" s="7">
        <v>1</v>
      </c>
      <c r="BW99" s="7">
        <v>1</v>
      </c>
      <c r="BX99" s="7">
        <v>0</v>
      </c>
      <c r="BY99" s="7">
        <v>0</v>
      </c>
      <c r="BZ99" s="7">
        <v>0</v>
      </c>
      <c r="CA99" s="7">
        <v>0</v>
      </c>
      <c r="CB99" s="7">
        <v>0</v>
      </c>
      <c r="CC99" s="7">
        <v>0</v>
      </c>
      <c r="CD99" s="7">
        <v>0</v>
      </c>
      <c r="CE99" s="7">
        <v>0</v>
      </c>
      <c r="CF99" s="7">
        <v>0</v>
      </c>
      <c r="CG99" s="7">
        <v>0</v>
      </c>
      <c r="CH99" s="7">
        <v>0</v>
      </c>
      <c r="CI99" s="7">
        <v>0</v>
      </c>
      <c r="CJ99" s="7">
        <v>0</v>
      </c>
      <c r="CK99" s="7" t="s">
        <v>572</v>
      </c>
      <c r="CL99" s="7">
        <v>20</v>
      </c>
      <c r="CM99" s="7">
        <v>66.3</v>
      </c>
      <c r="CN99" s="7">
        <v>1.65</v>
      </c>
      <c r="CO99" s="7">
        <v>0</v>
      </c>
      <c r="CP99" s="7" t="s">
        <v>583</v>
      </c>
      <c r="CQ99" s="7" t="s">
        <v>137</v>
      </c>
      <c r="CR99" s="7">
        <v>0</v>
      </c>
      <c r="CS99" s="7" t="s">
        <v>132</v>
      </c>
      <c r="CT99" s="7" t="s">
        <v>137</v>
      </c>
      <c r="CU99" s="7" t="s">
        <v>137</v>
      </c>
      <c r="CV99" s="7" t="s">
        <v>134</v>
      </c>
      <c r="CW99" s="7" t="s">
        <v>194</v>
      </c>
      <c r="CX99" s="7">
        <v>2</v>
      </c>
      <c r="CY99" s="7" t="s">
        <v>113</v>
      </c>
      <c r="CZ99" s="7" t="s">
        <v>137</v>
      </c>
      <c r="DA99" s="7" t="s">
        <v>137</v>
      </c>
      <c r="DC99" s="7">
        <v>1</v>
      </c>
      <c r="DD99" s="7">
        <v>24</v>
      </c>
      <c r="DE99" s="7">
        <v>24</v>
      </c>
      <c r="DF99" s="7">
        <v>0</v>
      </c>
      <c r="DG99" s="7">
        <v>1</v>
      </c>
      <c r="DH99" s="7">
        <v>0</v>
      </c>
      <c r="DI99" s="7">
        <v>0</v>
      </c>
      <c r="DJ99" s="7">
        <v>0</v>
      </c>
      <c r="DK99" s="7">
        <v>2</v>
      </c>
      <c r="DL99" s="7">
        <v>1</v>
      </c>
      <c r="DS99" s="7">
        <v>100.9</v>
      </c>
      <c r="DT99" s="7">
        <v>93.54</v>
      </c>
      <c r="DU99" s="7">
        <v>100</v>
      </c>
      <c r="DV99" s="7">
        <v>15</v>
      </c>
      <c r="EA99" s="7" t="s">
        <v>726</v>
      </c>
    </row>
    <row r="100" spans="1:135" s="7" customFormat="1" x14ac:dyDescent="0.35">
      <c r="A100" s="6" t="s">
        <v>577</v>
      </c>
      <c r="B100" s="7" t="s">
        <v>135</v>
      </c>
      <c r="C100" s="7" t="s">
        <v>578</v>
      </c>
      <c r="D100" s="7" t="s">
        <v>566</v>
      </c>
      <c r="E100" s="7" t="s">
        <v>579</v>
      </c>
      <c r="F100" s="7">
        <v>2013</v>
      </c>
      <c r="G100" s="7" t="s">
        <v>117</v>
      </c>
      <c r="H100" s="7" t="s">
        <v>118</v>
      </c>
      <c r="I100" s="7" t="s">
        <v>580</v>
      </c>
      <c r="J100" s="7">
        <v>1</v>
      </c>
      <c r="K100" s="7" t="s">
        <v>717</v>
      </c>
      <c r="L100" s="7" t="s">
        <v>576</v>
      </c>
      <c r="M100" s="7">
        <v>24</v>
      </c>
      <c r="N100" s="7" t="s">
        <v>574</v>
      </c>
      <c r="O100" s="7" t="s">
        <v>575</v>
      </c>
      <c r="P100" s="7" t="s">
        <v>124</v>
      </c>
      <c r="Q100" s="7" t="s">
        <v>582</v>
      </c>
      <c r="R100" s="7">
        <v>0</v>
      </c>
      <c r="S100" s="7">
        <v>80</v>
      </c>
      <c r="T100" s="7">
        <v>1</v>
      </c>
      <c r="U100" s="7" t="s">
        <v>126</v>
      </c>
      <c r="V100" s="7">
        <v>106.76</v>
      </c>
      <c r="W100" s="7">
        <v>102.37</v>
      </c>
      <c r="X100" s="7">
        <v>11.98</v>
      </c>
      <c r="Y100" s="7">
        <v>11.96</v>
      </c>
      <c r="Z100" s="7">
        <v>103.98</v>
      </c>
      <c r="AA100" s="7">
        <v>104.1</v>
      </c>
      <c r="AB100" s="7">
        <v>12.33</v>
      </c>
      <c r="AC100" s="7">
        <v>10.8</v>
      </c>
      <c r="AD100" s="7" t="s">
        <v>207</v>
      </c>
      <c r="AG100" s="7">
        <v>0</v>
      </c>
      <c r="AH100" s="7">
        <v>0</v>
      </c>
      <c r="AI100" s="7">
        <v>1</v>
      </c>
      <c r="AJ100" s="7">
        <v>0</v>
      </c>
      <c r="AL100" s="7">
        <v>0</v>
      </c>
      <c r="AM100" s="7">
        <v>0.36320451859986719</v>
      </c>
      <c r="AN100" s="7">
        <v>0.22551220378958581</v>
      </c>
      <c r="AO100" s="7">
        <v>5.0855754058035683E-2</v>
      </c>
      <c r="AP100" s="7">
        <v>11.97026058452942</v>
      </c>
      <c r="AQ100" s="7">
        <v>11.60983005242341</v>
      </c>
      <c r="AR100" s="7">
        <v>11.97026058452942</v>
      </c>
      <c r="AW100" s="7">
        <v>41</v>
      </c>
      <c r="AX100" s="7">
        <v>39</v>
      </c>
      <c r="AY100" s="7">
        <v>80</v>
      </c>
      <c r="AZ100" s="7">
        <v>47</v>
      </c>
      <c r="BA100" s="7">
        <v>1</v>
      </c>
      <c r="BB100" s="7">
        <v>72</v>
      </c>
      <c r="BC100" s="7" t="s">
        <v>121</v>
      </c>
      <c r="BD100" s="7">
        <v>65</v>
      </c>
      <c r="BE100" s="7" t="s">
        <v>571</v>
      </c>
      <c r="BF100" s="7">
        <v>0</v>
      </c>
      <c r="BG100" s="7">
        <v>1</v>
      </c>
      <c r="BH100" s="7">
        <v>0</v>
      </c>
      <c r="BI100" s="7">
        <v>0</v>
      </c>
      <c r="BJ100" s="7">
        <v>0</v>
      </c>
      <c r="BK100" s="7">
        <v>0</v>
      </c>
      <c r="BL100" s="7">
        <v>0</v>
      </c>
      <c r="BM100" s="7">
        <v>1</v>
      </c>
      <c r="BN100" s="7">
        <v>1</v>
      </c>
      <c r="BO100" s="7">
        <v>0</v>
      </c>
      <c r="BP100" s="7">
        <v>0</v>
      </c>
      <c r="BQ100" s="7">
        <v>0</v>
      </c>
      <c r="BR100" s="7">
        <v>0</v>
      </c>
      <c r="BS100" s="7">
        <v>0</v>
      </c>
      <c r="BT100" s="7">
        <v>1</v>
      </c>
      <c r="BU100" s="7">
        <v>0</v>
      </c>
      <c r="BV100" s="7">
        <v>1</v>
      </c>
      <c r="BW100" s="7">
        <v>1</v>
      </c>
      <c r="BX100" s="7">
        <v>0</v>
      </c>
      <c r="BY100" s="7">
        <v>0</v>
      </c>
      <c r="BZ100" s="7">
        <v>0</v>
      </c>
      <c r="CA100" s="7">
        <v>0</v>
      </c>
      <c r="CB100" s="7">
        <v>0</v>
      </c>
      <c r="CC100" s="7">
        <v>0</v>
      </c>
      <c r="CD100" s="7">
        <v>0</v>
      </c>
      <c r="CE100" s="7">
        <v>0</v>
      </c>
      <c r="CF100" s="7">
        <v>0</v>
      </c>
      <c r="CG100" s="7">
        <v>0</v>
      </c>
      <c r="CH100" s="7">
        <v>0</v>
      </c>
      <c r="CI100" s="7">
        <v>0</v>
      </c>
      <c r="CJ100" s="7">
        <v>0</v>
      </c>
      <c r="CK100" s="7" t="s">
        <v>572</v>
      </c>
      <c r="CL100" s="7">
        <v>20</v>
      </c>
      <c r="CM100" s="7">
        <v>66.3</v>
      </c>
      <c r="CN100" s="7">
        <v>1.65</v>
      </c>
      <c r="CO100" s="7">
        <v>0</v>
      </c>
      <c r="CP100" s="7" t="s">
        <v>583</v>
      </c>
      <c r="CQ100" s="7" t="s">
        <v>137</v>
      </c>
      <c r="CR100" s="7">
        <v>0</v>
      </c>
      <c r="CS100" s="7" t="s">
        <v>132</v>
      </c>
      <c r="CT100" s="7" t="s">
        <v>137</v>
      </c>
      <c r="CU100" s="7" t="s">
        <v>137</v>
      </c>
      <c r="CV100" s="7" t="s">
        <v>134</v>
      </c>
      <c r="CW100" s="7" t="s">
        <v>194</v>
      </c>
      <c r="CX100" s="7">
        <v>2</v>
      </c>
      <c r="CY100" s="7" t="s">
        <v>113</v>
      </c>
      <c r="CZ100" s="7" t="s">
        <v>137</v>
      </c>
      <c r="DA100" s="7" t="s">
        <v>137</v>
      </c>
      <c r="DC100" s="7">
        <v>1</v>
      </c>
      <c r="DD100" s="7">
        <v>24</v>
      </c>
      <c r="DE100" s="7">
        <v>24</v>
      </c>
      <c r="DF100" s="7">
        <v>0</v>
      </c>
      <c r="DG100" s="7">
        <v>1</v>
      </c>
      <c r="DH100" s="7">
        <v>0</v>
      </c>
      <c r="DI100" s="7">
        <v>0</v>
      </c>
      <c r="DJ100" s="7">
        <v>0</v>
      </c>
      <c r="DK100" s="7">
        <v>4</v>
      </c>
      <c r="DL100" s="7">
        <v>1</v>
      </c>
      <c r="DQ100" s="7">
        <v>103.98</v>
      </c>
      <c r="DR100" s="7">
        <v>104.1</v>
      </c>
      <c r="DS100" s="7">
        <v>106.76</v>
      </c>
      <c r="DT100" s="7">
        <v>102.37</v>
      </c>
      <c r="DU100" s="7">
        <v>100</v>
      </c>
      <c r="DV100" s="7">
        <v>15</v>
      </c>
      <c r="DZ100" s="7">
        <v>1</v>
      </c>
      <c r="EA100" s="7" t="s">
        <v>673</v>
      </c>
      <c r="EB100" s="7">
        <v>103.98</v>
      </c>
      <c r="EC100" s="7">
        <v>104.1</v>
      </c>
      <c r="ED100" s="7">
        <v>12.33</v>
      </c>
      <c r="EE100" s="7">
        <v>10.8</v>
      </c>
    </row>
    <row r="101" spans="1:135" s="7" customFormat="1" x14ac:dyDescent="0.35">
      <c r="A101" s="6" t="s">
        <v>577</v>
      </c>
      <c r="B101" s="7" t="s">
        <v>135</v>
      </c>
      <c r="C101" s="7" t="s">
        <v>578</v>
      </c>
      <c r="D101" s="7" t="s">
        <v>566</v>
      </c>
      <c r="E101" s="7" t="s">
        <v>579</v>
      </c>
      <c r="F101" s="7">
        <v>2013</v>
      </c>
      <c r="G101" s="7" t="s">
        <v>117</v>
      </c>
      <c r="H101" s="7" t="s">
        <v>118</v>
      </c>
      <c r="I101" s="7" t="s">
        <v>580</v>
      </c>
      <c r="J101" s="7">
        <v>1</v>
      </c>
      <c r="K101" s="7" t="s">
        <v>717</v>
      </c>
      <c r="L101" s="7" t="s">
        <v>576</v>
      </c>
      <c r="M101" s="7">
        <v>5</v>
      </c>
      <c r="N101" s="7" t="s">
        <v>574</v>
      </c>
      <c r="O101" s="7" t="s">
        <v>230</v>
      </c>
      <c r="P101" s="7" t="s">
        <v>124</v>
      </c>
      <c r="Q101" s="7" t="s">
        <v>582</v>
      </c>
      <c r="R101" s="7">
        <v>0</v>
      </c>
      <c r="S101" s="7">
        <v>86</v>
      </c>
      <c r="T101" s="7">
        <v>1</v>
      </c>
      <c r="U101" s="7" t="s">
        <v>126</v>
      </c>
      <c r="V101" s="7">
        <v>92.21</v>
      </c>
      <c r="W101" s="7">
        <v>90.47</v>
      </c>
      <c r="X101" s="7">
        <v>14.36</v>
      </c>
      <c r="Y101" s="7">
        <v>13.13</v>
      </c>
      <c r="AD101" s="7" t="s">
        <v>207</v>
      </c>
      <c r="AG101" s="7">
        <v>0</v>
      </c>
      <c r="AH101" s="7">
        <v>0</v>
      </c>
      <c r="AI101" s="7">
        <v>1</v>
      </c>
      <c r="AJ101" s="7">
        <v>0</v>
      </c>
      <c r="AL101" s="7">
        <v>0</v>
      </c>
      <c r="AM101" s="7">
        <v>0.12533243861776411</v>
      </c>
      <c r="AN101" s="7">
        <v>0.2158771751909625</v>
      </c>
      <c r="AO101" s="7">
        <v>4.6602954768429523E-2</v>
      </c>
      <c r="AP101" s="7">
        <v>13.758751760243371</v>
      </c>
      <c r="AR101" s="7">
        <v>13.758751760243371</v>
      </c>
      <c r="AW101" s="7">
        <v>43</v>
      </c>
      <c r="AX101" s="7">
        <v>43</v>
      </c>
      <c r="AY101" s="7">
        <v>86</v>
      </c>
      <c r="AZ101" s="7">
        <v>47</v>
      </c>
      <c r="BA101" s="7">
        <v>1</v>
      </c>
      <c r="BB101" s="7">
        <v>72</v>
      </c>
      <c r="BC101" s="7" t="s">
        <v>121</v>
      </c>
      <c r="BD101" s="7">
        <v>65</v>
      </c>
      <c r="BE101" s="7" t="s">
        <v>571</v>
      </c>
      <c r="BF101" s="7">
        <v>0</v>
      </c>
      <c r="BG101" s="7">
        <v>1</v>
      </c>
      <c r="BH101" s="7">
        <v>0</v>
      </c>
      <c r="BI101" s="7">
        <v>0</v>
      </c>
      <c r="BJ101" s="7">
        <v>0</v>
      </c>
      <c r="BK101" s="7">
        <v>0</v>
      </c>
      <c r="BL101" s="7">
        <v>0</v>
      </c>
      <c r="BM101" s="7">
        <v>1</v>
      </c>
      <c r="BN101" s="7">
        <v>1</v>
      </c>
      <c r="BO101" s="7">
        <v>0</v>
      </c>
      <c r="BP101" s="7">
        <v>0</v>
      </c>
      <c r="BQ101" s="7">
        <v>0</v>
      </c>
      <c r="BR101" s="7">
        <v>0</v>
      </c>
      <c r="BS101" s="7">
        <v>0</v>
      </c>
      <c r="BT101" s="7">
        <v>1</v>
      </c>
      <c r="BU101" s="7">
        <v>0</v>
      </c>
      <c r="BV101" s="7">
        <v>1</v>
      </c>
      <c r="BW101" s="7">
        <v>1</v>
      </c>
      <c r="BX101" s="7">
        <v>0</v>
      </c>
      <c r="BY101" s="7">
        <v>0</v>
      </c>
      <c r="BZ101" s="7">
        <v>0</v>
      </c>
      <c r="CA101" s="7">
        <v>0</v>
      </c>
      <c r="CB101" s="7">
        <v>0</v>
      </c>
      <c r="CC101" s="7">
        <v>0</v>
      </c>
      <c r="CD101" s="7">
        <v>0</v>
      </c>
      <c r="CE101" s="7">
        <v>0</v>
      </c>
      <c r="CF101" s="7">
        <v>0</v>
      </c>
      <c r="CG101" s="7">
        <v>0</v>
      </c>
      <c r="CH101" s="7">
        <v>0</v>
      </c>
      <c r="CI101" s="7">
        <v>0</v>
      </c>
      <c r="CJ101" s="7">
        <v>0</v>
      </c>
      <c r="CK101" s="7" t="s">
        <v>572</v>
      </c>
      <c r="CL101" s="7">
        <v>20</v>
      </c>
      <c r="CM101" s="7">
        <v>66.3</v>
      </c>
      <c r="CN101" s="7">
        <v>1.65</v>
      </c>
      <c r="CO101" s="7">
        <v>0</v>
      </c>
      <c r="CP101" s="7" t="s">
        <v>583</v>
      </c>
      <c r="CQ101" s="7" t="s">
        <v>137</v>
      </c>
      <c r="CR101" s="7">
        <v>0</v>
      </c>
      <c r="CS101" s="7" t="s">
        <v>132</v>
      </c>
      <c r="CT101" s="7" t="s">
        <v>137</v>
      </c>
      <c r="CU101" s="7" t="s">
        <v>137</v>
      </c>
      <c r="CV101" s="7" t="s">
        <v>134</v>
      </c>
      <c r="CW101" s="7" t="s">
        <v>194</v>
      </c>
      <c r="CX101" s="7">
        <v>2</v>
      </c>
      <c r="CY101" s="7" t="s">
        <v>113</v>
      </c>
      <c r="CZ101" s="7" t="s">
        <v>137</v>
      </c>
      <c r="DA101" s="7" t="s">
        <v>137</v>
      </c>
      <c r="DC101" s="7">
        <v>1</v>
      </c>
      <c r="DD101" s="7">
        <v>5</v>
      </c>
      <c r="DE101" s="7">
        <v>24</v>
      </c>
      <c r="DF101" s="7">
        <v>0</v>
      </c>
      <c r="DG101" s="7">
        <v>1</v>
      </c>
      <c r="DH101" s="7">
        <v>0</v>
      </c>
      <c r="DI101" s="7">
        <v>0</v>
      </c>
      <c r="DJ101" s="7">
        <v>0</v>
      </c>
      <c r="DK101" s="7">
        <v>3</v>
      </c>
      <c r="DL101" s="7">
        <v>1</v>
      </c>
      <c r="DS101" s="7">
        <v>92.21</v>
      </c>
      <c r="DT101" s="7">
        <v>90.47</v>
      </c>
      <c r="DU101" s="7">
        <v>100</v>
      </c>
      <c r="DV101" s="7">
        <v>15</v>
      </c>
      <c r="EA101" s="7" t="s">
        <v>726</v>
      </c>
    </row>
    <row r="102" spans="1:135" s="7" customFormat="1" x14ac:dyDescent="0.35">
      <c r="A102" s="6" t="s">
        <v>577</v>
      </c>
      <c r="B102" s="7" t="s">
        <v>135</v>
      </c>
      <c r="C102" s="7" t="s">
        <v>578</v>
      </c>
      <c r="D102" s="7" t="s">
        <v>566</v>
      </c>
      <c r="E102" s="7" t="s">
        <v>579</v>
      </c>
      <c r="F102" s="7">
        <v>2013</v>
      </c>
      <c r="G102" s="7" t="s">
        <v>117</v>
      </c>
      <c r="H102" s="7" t="s">
        <v>118</v>
      </c>
      <c r="I102" s="7" t="s">
        <v>580</v>
      </c>
      <c r="J102" s="7">
        <v>1</v>
      </c>
      <c r="K102" s="7" t="s">
        <v>717</v>
      </c>
      <c r="L102" s="7" t="s">
        <v>576</v>
      </c>
      <c r="M102" s="7">
        <v>5</v>
      </c>
      <c r="N102" s="7" t="s">
        <v>574</v>
      </c>
      <c r="O102" s="7" t="s">
        <v>298</v>
      </c>
      <c r="P102" s="7" t="s">
        <v>124</v>
      </c>
      <c r="Q102" s="7" t="s">
        <v>582</v>
      </c>
      <c r="R102" s="7">
        <v>0</v>
      </c>
      <c r="S102" s="7">
        <v>86</v>
      </c>
      <c r="T102" s="7">
        <v>1</v>
      </c>
      <c r="U102" s="7" t="s">
        <v>126</v>
      </c>
      <c r="V102" s="7">
        <v>95.21</v>
      </c>
      <c r="W102" s="7">
        <v>89.81</v>
      </c>
      <c r="X102" s="7">
        <v>12.76</v>
      </c>
      <c r="Y102" s="7">
        <v>13.23</v>
      </c>
      <c r="AD102" s="7" t="s">
        <v>207</v>
      </c>
      <c r="AG102" s="7">
        <v>0</v>
      </c>
      <c r="AH102" s="7">
        <v>0</v>
      </c>
      <c r="AI102" s="7">
        <v>1</v>
      </c>
      <c r="AJ102" s="7">
        <v>0</v>
      </c>
      <c r="AL102" s="7">
        <v>0</v>
      </c>
      <c r="AM102" s="7">
        <v>0.4117558246130944</v>
      </c>
      <c r="AN102" s="7">
        <v>0.2179388496897377</v>
      </c>
      <c r="AO102" s="7">
        <v>4.7497342204086093E-2</v>
      </c>
      <c r="AP102" s="7">
        <v>12.99712468202102</v>
      </c>
      <c r="AR102" s="7">
        <v>12.99712468202102</v>
      </c>
      <c r="AW102" s="7">
        <v>43</v>
      </c>
      <c r="AX102" s="7">
        <v>43</v>
      </c>
      <c r="AY102" s="7">
        <v>86</v>
      </c>
      <c r="AZ102" s="7">
        <v>47</v>
      </c>
      <c r="BA102" s="7">
        <v>1</v>
      </c>
      <c r="BB102" s="7">
        <v>72</v>
      </c>
      <c r="BC102" s="7" t="s">
        <v>121</v>
      </c>
      <c r="BD102" s="7">
        <v>65</v>
      </c>
      <c r="BE102" s="7" t="s">
        <v>571</v>
      </c>
      <c r="BF102" s="7">
        <v>0</v>
      </c>
      <c r="BG102" s="7">
        <v>1</v>
      </c>
      <c r="BH102" s="7">
        <v>0</v>
      </c>
      <c r="BI102" s="7">
        <v>0</v>
      </c>
      <c r="BJ102" s="7">
        <v>0</v>
      </c>
      <c r="BK102" s="7">
        <v>0</v>
      </c>
      <c r="BL102" s="7">
        <v>0</v>
      </c>
      <c r="BM102" s="7">
        <v>1</v>
      </c>
      <c r="BN102" s="7">
        <v>1</v>
      </c>
      <c r="BO102" s="7">
        <v>0</v>
      </c>
      <c r="BP102" s="7">
        <v>0</v>
      </c>
      <c r="BQ102" s="7">
        <v>0</v>
      </c>
      <c r="BR102" s="7">
        <v>0</v>
      </c>
      <c r="BS102" s="7">
        <v>0</v>
      </c>
      <c r="BT102" s="7">
        <v>1</v>
      </c>
      <c r="BU102" s="7">
        <v>0</v>
      </c>
      <c r="BV102" s="7">
        <v>1</v>
      </c>
      <c r="BW102" s="7">
        <v>1</v>
      </c>
      <c r="BX102" s="7">
        <v>0</v>
      </c>
      <c r="BY102" s="7">
        <v>0</v>
      </c>
      <c r="BZ102" s="7">
        <v>0</v>
      </c>
      <c r="CA102" s="7">
        <v>0</v>
      </c>
      <c r="CB102" s="7">
        <v>0</v>
      </c>
      <c r="CC102" s="7">
        <v>0</v>
      </c>
      <c r="CD102" s="7">
        <v>0</v>
      </c>
      <c r="CE102" s="7">
        <v>0</v>
      </c>
      <c r="CF102" s="7">
        <v>0</v>
      </c>
      <c r="CG102" s="7">
        <v>0</v>
      </c>
      <c r="CH102" s="7">
        <v>0</v>
      </c>
      <c r="CI102" s="7">
        <v>0</v>
      </c>
      <c r="CJ102" s="7">
        <v>0</v>
      </c>
      <c r="CK102" s="7" t="s">
        <v>572</v>
      </c>
      <c r="CL102" s="7">
        <v>20</v>
      </c>
      <c r="CM102" s="7">
        <v>66.3</v>
      </c>
      <c r="CN102" s="7">
        <v>1.65</v>
      </c>
      <c r="CO102" s="7">
        <v>0</v>
      </c>
      <c r="CP102" s="7" t="s">
        <v>583</v>
      </c>
      <c r="CQ102" s="7" t="s">
        <v>137</v>
      </c>
      <c r="CR102" s="7">
        <v>0</v>
      </c>
      <c r="CS102" s="7" t="s">
        <v>132</v>
      </c>
      <c r="CT102" s="7" t="s">
        <v>137</v>
      </c>
      <c r="CU102" s="7" t="s">
        <v>137</v>
      </c>
      <c r="CV102" s="7" t="s">
        <v>134</v>
      </c>
      <c r="CW102" s="7" t="s">
        <v>194</v>
      </c>
      <c r="CX102" s="7">
        <v>2</v>
      </c>
      <c r="CY102" s="7" t="s">
        <v>113</v>
      </c>
      <c r="CZ102" s="7" t="s">
        <v>137</v>
      </c>
      <c r="DA102" s="7" t="s">
        <v>137</v>
      </c>
      <c r="DC102" s="7">
        <v>1</v>
      </c>
      <c r="DD102" s="7">
        <v>5</v>
      </c>
      <c r="DE102" s="7">
        <v>24</v>
      </c>
      <c r="DF102" s="7">
        <v>0</v>
      </c>
      <c r="DG102" s="7">
        <v>1</v>
      </c>
      <c r="DH102" s="7">
        <v>0</v>
      </c>
      <c r="DI102" s="7">
        <v>0</v>
      </c>
      <c r="DJ102" s="7">
        <v>0</v>
      </c>
      <c r="DK102" s="7">
        <v>2</v>
      </c>
      <c r="DL102" s="7">
        <v>1</v>
      </c>
      <c r="DS102" s="7">
        <v>95.21</v>
      </c>
      <c r="DT102" s="7">
        <v>89.81</v>
      </c>
      <c r="DU102" s="7">
        <v>100</v>
      </c>
      <c r="DV102" s="7">
        <v>15</v>
      </c>
      <c r="EA102" s="7" t="s">
        <v>726</v>
      </c>
    </row>
    <row r="103" spans="1:135" s="7" customFormat="1" x14ac:dyDescent="0.35">
      <c r="A103" s="6" t="s">
        <v>577</v>
      </c>
      <c r="B103" s="7" t="s">
        <v>135</v>
      </c>
      <c r="C103" s="7" t="s">
        <v>578</v>
      </c>
      <c r="D103" s="7" t="s">
        <v>566</v>
      </c>
      <c r="E103" s="7" t="s">
        <v>579</v>
      </c>
      <c r="F103" s="7">
        <v>2013</v>
      </c>
      <c r="G103" s="7" t="s">
        <v>117</v>
      </c>
      <c r="H103" s="7" t="s">
        <v>118</v>
      </c>
      <c r="I103" s="7" t="s">
        <v>580</v>
      </c>
      <c r="J103" s="7">
        <v>1</v>
      </c>
      <c r="K103" s="7" t="s">
        <v>717</v>
      </c>
      <c r="L103" s="7" t="s">
        <v>576</v>
      </c>
      <c r="M103" s="7">
        <v>5</v>
      </c>
      <c r="N103" s="7" t="s">
        <v>574</v>
      </c>
      <c r="O103" s="7" t="s">
        <v>575</v>
      </c>
      <c r="P103" s="7" t="s">
        <v>124</v>
      </c>
      <c r="Q103" s="7" t="s">
        <v>582</v>
      </c>
      <c r="R103" s="7">
        <v>0</v>
      </c>
      <c r="S103" s="7">
        <v>86</v>
      </c>
      <c r="T103" s="7">
        <v>1</v>
      </c>
      <c r="U103" s="7" t="s">
        <v>126</v>
      </c>
      <c r="V103" s="7">
        <v>105.64</v>
      </c>
      <c r="W103" s="7">
        <v>100.94</v>
      </c>
      <c r="X103" s="7">
        <v>12.13</v>
      </c>
      <c r="Y103" s="7">
        <v>11.98</v>
      </c>
      <c r="Z103" s="7">
        <v>103.98</v>
      </c>
      <c r="AA103" s="7">
        <v>104.1</v>
      </c>
      <c r="AB103" s="7">
        <v>12.33</v>
      </c>
      <c r="AC103" s="7">
        <v>10.8</v>
      </c>
      <c r="AD103" s="7" t="s">
        <v>207</v>
      </c>
      <c r="AG103" s="7">
        <v>0</v>
      </c>
      <c r="AH103" s="7">
        <v>0</v>
      </c>
      <c r="AI103" s="7">
        <v>1</v>
      </c>
      <c r="AJ103" s="7">
        <v>0</v>
      </c>
      <c r="AL103" s="7">
        <v>0</v>
      </c>
      <c r="AM103" s="7">
        <v>0.38638078007482102</v>
      </c>
      <c r="AN103" s="7">
        <v>0.2176685407829457</v>
      </c>
      <c r="AO103" s="7">
        <v>4.7379593646576887E-2</v>
      </c>
      <c r="AP103" s="7">
        <v>12.0552333034247</v>
      </c>
      <c r="AQ103" s="7">
        <v>11.590273939816949</v>
      </c>
      <c r="AR103" s="7">
        <v>12.0552333034247</v>
      </c>
      <c r="AW103" s="7">
        <v>43</v>
      </c>
      <c r="AX103" s="7">
        <v>43</v>
      </c>
      <c r="AY103" s="7">
        <v>86</v>
      </c>
      <c r="AZ103" s="7">
        <v>47</v>
      </c>
      <c r="BA103" s="7">
        <v>1</v>
      </c>
      <c r="BB103" s="7">
        <v>72</v>
      </c>
      <c r="BC103" s="7" t="s">
        <v>121</v>
      </c>
      <c r="BD103" s="7">
        <v>65</v>
      </c>
      <c r="BE103" s="7" t="s">
        <v>571</v>
      </c>
      <c r="BF103" s="7">
        <v>0</v>
      </c>
      <c r="BG103" s="7">
        <v>1</v>
      </c>
      <c r="BH103" s="7">
        <v>0</v>
      </c>
      <c r="BI103" s="7">
        <v>0</v>
      </c>
      <c r="BJ103" s="7">
        <v>0</v>
      </c>
      <c r="BK103" s="7">
        <v>0</v>
      </c>
      <c r="BL103" s="7">
        <v>0</v>
      </c>
      <c r="BM103" s="7">
        <v>1</v>
      </c>
      <c r="BN103" s="7">
        <v>1</v>
      </c>
      <c r="BO103" s="7">
        <v>0</v>
      </c>
      <c r="BP103" s="7">
        <v>0</v>
      </c>
      <c r="BQ103" s="7">
        <v>0</v>
      </c>
      <c r="BR103" s="7">
        <v>0</v>
      </c>
      <c r="BS103" s="7">
        <v>0</v>
      </c>
      <c r="BT103" s="7">
        <v>1</v>
      </c>
      <c r="BU103" s="7">
        <v>0</v>
      </c>
      <c r="BV103" s="7">
        <v>1</v>
      </c>
      <c r="BW103" s="7">
        <v>1</v>
      </c>
      <c r="BX103" s="7">
        <v>0</v>
      </c>
      <c r="BY103" s="7">
        <v>0</v>
      </c>
      <c r="BZ103" s="7">
        <v>0</v>
      </c>
      <c r="CA103" s="7">
        <v>0</v>
      </c>
      <c r="CB103" s="7">
        <v>0</v>
      </c>
      <c r="CC103" s="7">
        <v>0</v>
      </c>
      <c r="CD103" s="7">
        <v>0</v>
      </c>
      <c r="CE103" s="7">
        <v>0</v>
      </c>
      <c r="CF103" s="7">
        <v>0</v>
      </c>
      <c r="CG103" s="7">
        <v>0</v>
      </c>
      <c r="CH103" s="7">
        <v>0</v>
      </c>
      <c r="CI103" s="7">
        <v>0</v>
      </c>
      <c r="CJ103" s="7">
        <v>0</v>
      </c>
      <c r="CK103" s="7" t="s">
        <v>572</v>
      </c>
      <c r="CL103" s="7">
        <v>20</v>
      </c>
      <c r="CM103" s="7">
        <v>66.3</v>
      </c>
      <c r="CN103" s="7">
        <v>1.65</v>
      </c>
      <c r="CO103" s="7">
        <v>0</v>
      </c>
      <c r="CP103" s="7" t="s">
        <v>583</v>
      </c>
      <c r="CQ103" s="7" t="s">
        <v>137</v>
      </c>
      <c r="CR103" s="7">
        <v>0</v>
      </c>
      <c r="CS103" s="7" t="s">
        <v>132</v>
      </c>
      <c r="CT103" s="7" t="s">
        <v>137</v>
      </c>
      <c r="CU103" s="7" t="s">
        <v>137</v>
      </c>
      <c r="CV103" s="7" t="s">
        <v>134</v>
      </c>
      <c r="CW103" s="7" t="s">
        <v>194</v>
      </c>
      <c r="CX103" s="7">
        <v>2</v>
      </c>
      <c r="CY103" s="7" t="s">
        <v>113</v>
      </c>
      <c r="CZ103" s="7" t="s">
        <v>137</v>
      </c>
      <c r="DA103" s="7" t="s">
        <v>137</v>
      </c>
      <c r="DC103" s="7">
        <v>1</v>
      </c>
      <c r="DD103" s="7">
        <v>5</v>
      </c>
      <c r="DE103" s="7">
        <v>24</v>
      </c>
      <c r="DF103" s="7">
        <v>0</v>
      </c>
      <c r="DG103" s="7">
        <v>1</v>
      </c>
      <c r="DH103" s="7">
        <v>0</v>
      </c>
      <c r="DI103" s="7">
        <v>0</v>
      </c>
      <c r="DJ103" s="7">
        <v>0</v>
      </c>
      <c r="DK103" s="7">
        <v>4</v>
      </c>
      <c r="DL103" s="7">
        <v>1</v>
      </c>
      <c r="DQ103" s="7">
        <v>103.98</v>
      </c>
      <c r="DR103" s="7">
        <v>104.1</v>
      </c>
      <c r="DS103" s="7">
        <v>105.64</v>
      </c>
      <c r="DT103" s="7">
        <v>100.94</v>
      </c>
      <c r="DU103" s="7">
        <v>100</v>
      </c>
      <c r="DV103" s="7">
        <v>15</v>
      </c>
      <c r="DZ103" s="7">
        <v>1</v>
      </c>
      <c r="EA103" s="7" t="s">
        <v>673</v>
      </c>
      <c r="EB103" s="7">
        <v>103.98</v>
      </c>
      <c r="EC103" s="7">
        <v>104.1</v>
      </c>
      <c r="ED103" s="7">
        <v>12.33</v>
      </c>
      <c r="EE103" s="7">
        <v>10.8</v>
      </c>
    </row>
    <row r="104" spans="1:135" x14ac:dyDescent="0.35">
      <c r="A104" s="5">
        <v>36959634</v>
      </c>
      <c r="B104" t="s">
        <v>268</v>
      </c>
      <c r="C104" t="s">
        <v>585</v>
      </c>
      <c r="D104" t="s">
        <v>586</v>
      </c>
      <c r="E104" t="s">
        <v>587</v>
      </c>
      <c r="F104">
        <v>2009</v>
      </c>
      <c r="G104" t="s">
        <v>117</v>
      </c>
      <c r="H104" t="s">
        <v>118</v>
      </c>
      <c r="I104" t="s">
        <v>272</v>
      </c>
      <c r="J104">
        <v>1</v>
      </c>
      <c r="K104" t="s">
        <v>588</v>
      </c>
      <c r="L104" t="s">
        <v>588</v>
      </c>
      <c r="M104">
        <v>12</v>
      </c>
      <c r="N104" t="s">
        <v>321</v>
      </c>
      <c r="O104" t="s">
        <v>589</v>
      </c>
      <c r="P104" t="s">
        <v>124</v>
      </c>
      <c r="Q104" t="s">
        <v>590</v>
      </c>
      <c r="R104">
        <v>0</v>
      </c>
      <c r="S104">
        <v>107</v>
      </c>
      <c r="T104">
        <v>1</v>
      </c>
      <c r="U104" t="s">
        <v>126</v>
      </c>
      <c r="V104">
        <v>46.59</v>
      </c>
      <c r="W104">
        <v>35.69</v>
      </c>
      <c r="X104">
        <v>32.200000000000003</v>
      </c>
      <c r="Y104">
        <v>28.3</v>
      </c>
      <c r="AD104" t="s">
        <v>207</v>
      </c>
      <c r="AG104">
        <v>0</v>
      </c>
      <c r="AH104">
        <v>0</v>
      </c>
      <c r="AI104">
        <v>1</v>
      </c>
      <c r="AJ104">
        <v>1</v>
      </c>
      <c r="AL104">
        <v>0</v>
      </c>
      <c r="AM104">
        <v>0.35635662512962918</v>
      </c>
      <c r="AN104">
        <v>0.19495127297462689</v>
      </c>
      <c r="AO104">
        <v>3.8005998834427512E-2</v>
      </c>
      <c r="AP104">
        <v>30.368334071623259</v>
      </c>
      <c r="AR104">
        <v>30.368334071623259</v>
      </c>
      <c r="AT104">
        <v>10</v>
      </c>
      <c r="AW104">
        <v>55</v>
      </c>
      <c r="AX104">
        <v>52</v>
      </c>
      <c r="AY104">
        <v>107</v>
      </c>
      <c r="AZ104">
        <v>45</v>
      </c>
      <c r="BA104">
        <v>1</v>
      </c>
      <c r="BB104">
        <v>100</v>
      </c>
      <c r="BC104" t="s">
        <v>128</v>
      </c>
      <c r="BD104">
        <v>92.5</v>
      </c>
      <c r="BE104" t="s">
        <v>591</v>
      </c>
      <c r="BF104">
        <v>0</v>
      </c>
      <c r="BG104">
        <v>0</v>
      </c>
      <c r="BH104">
        <v>0</v>
      </c>
      <c r="BI104">
        <v>0</v>
      </c>
      <c r="BJ104">
        <v>0</v>
      </c>
      <c r="BK104">
        <v>0</v>
      </c>
      <c r="BL104">
        <v>0</v>
      </c>
      <c r="BM104">
        <v>1</v>
      </c>
      <c r="BN104">
        <v>0</v>
      </c>
      <c r="BO104">
        <v>0</v>
      </c>
      <c r="BP104">
        <v>1</v>
      </c>
      <c r="BQ104">
        <v>1</v>
      </c>
      <c r="BR104">
        <v>0</v>
      </c>
      <c r="BS104">
        <v>1</v>
      </c>
      <c r="BT104">
        <v>1</v>
      </c>
      <c r="BU104">
        <v>1</v>
      </c>
      <c r="BV104">
        <v>1</v>
      </c>
      <c r="BW104">
        <v>0</v>
      </c>
      <c r="BX104">
        <v>1</v>
      </c>
      <c r="BY104">
        <v>0</v>
      </c>
      <c r="BZ104">
        <v>0</v>
      </c>
      <c r="CA104">
        <v>0</v>
      </c>
      <c r="CB104">
        <v>0</v>
      </c>
      <c r="CC104">
        <v>0</v>
      </c>
      <c r="CD104">
        <v>0</v>
      </c>
      <c r="CE104">
        <v>0</v>
      </c>
      <c r="CF104">
        <v>0</v>
      </c>
      <c r="CG104">
        <v>0</v>
      </c>
      <c r="CH104">
        <v>0</v>
      </c>
      <c r="CI104">
        <v>0</v>
      </c>
      <c r="CJ104">
        <v>0</v>
      </c>
      <c r="CK104" t="s">
        <v>592</v>
      </c>
      <c r="CL104">
        <v>35.555551999999999</v>
      </c>
      <c r="CM104">
        <v>120</v>
      </c>
      <c r="CN104">
        <v>4.17</v>
      </c>
      <c r="CO104">
        <v>0</v>
      </c>
      <c r="CP104" t="s">
        <v>593</v>
      </c>
      <c r="CQ104" t="s">
        <v>113</v>
      </c>
      <c r="CR104">
        <v>0</v>
      </c>
      <c r="CS104" t="s">
        <v>132</v>
      </c>
      <c r="CT104" t="s">
        <v>137</v>
      </c>
      <c r="CU104" t="s">
        <v>137</v>
      </c>
      <c r="CV104" t="s">
        <v>135</v>
      </c>
      <c r="CW104" t="s">
        <v>134</v>
      </c>
      <c r="CX104">
        <v>2</v>
      </c>
      <c r="CY104" t="s">
        <v>113</v>
      </c>
      <c r="CZ104" t="s">
        <v>137</v>
      </c>
      <c r="DA104" t="s">
        <v>137</v>
      </c>
      <c r="DC104">
        <v>1</v>
      </c>
      <c r="DD104">
        <v>12</v>
      </c>
      <c r="DE104">
        <v>42</v>
      </c>
      <c r="DF104">
        <v>0</v>
      </c>
      <c r="DG104">
        <v>1</v>
      </c>
      <c r="DH104">
        <v>0</v>
      </c>
      <c r="DI104">
        <v>0</v>
      </c>
      <c r="DK104" t="s">
        <v>718</v>
      </c>
      <c r="DL104">
        <v>1</v>
      </c>
      <c r="DM104">
        <v>0</v>
      </c>
      <c r="DN104">
        <v>46.59</v>
      </c>
      <c r="DO104">
        <v>35.69</v>
      </c>
      <c r="DU104" s="3"/>
      <c r="DV104" s="3"/>
      <c r="DW104" s="3"/>
      <c r="DX104" s="3"/>
      <c r="DY104" s="3"/>
      <c r="EA104" t="s">
        <v>720</v>
      </c>
    </row>
    <row r="105" spans="1:135" x14ac:dyDescent="0.35">
      <c r="A105" s="5" t="s">
        <v>584</v>
      </c>
      <c r="B105" t="s">
        <v>268</v>
      </c>
      <c r="C105" t="s">
        <v>585</v>
      </c>
      <c r="D105" t="s">
        <v>586</v>
      </c>
      <c r="E105" t="s">
        <v>587</v>
      </c>
      <c r="F105">
        <v>2009</v>
      </c>
      <c r="G105" t="s">
        <v>117</v>
      </c>
      <c r="H105" t="s">
        <v>118</v>
      </c>
      <c r="I105" t="s">
        <v>272</v>
      </c>
      <c r="J105">
        <v>1</v>
      </c>
      <c r="K105" t="s">
        <v>588</v>
      </c>
      <c r="L105" t="s">
        <v>588</v>
      </c>
      <c r="M105">
        <v>12</v>
      </c>
      <c r="N105" t="s">
        <v>594</v>
      </c>
      <c r="O105" t="s">
        <v>595</v>
      </c>
      <c r="P105" t="s">
        <v>124</v>
      </c>
      <c r="Q105" t="s">
        <v>590</v>
      </c>
      <c r="R105">
        <v>0</v>
      </c>
      <c r="S105">
        <v>104</v>
      </c>
      <c r="T105">
        <v>1</v>
      </c>
      <c r="U105" t="s">
        <v>126</v>
      </c>
      <c r="V105">
        <v>21.76</v>
      </c>
      <c r="W105">
        <v>21.93</v>
      </c>
      <c r="X105">
        <v>16.399999999999999</v>
      </c>
      <c r="Y105">
        <v>19.600000000000001</v>
      </c>
      <c r="AD105" t="s">
        <v>207</v>
      </c>
      <c r="AG105">
        <v>0</v>
      </c>
      <c r="AH105">
        <v>0</v>
      </c>
      <c r="AI105">
        <v>1</v>
      </c>
      <c r="AJ105">
        <v>1</v>
      </c>
      <c r="AL105">
        <v>0</v>
      </c>
      <c r="AM105">
        <v>-9.3868347493017163E-3</v>
      </c>
      <c r="AN105">
        <v>0.1964444070614223</v>
      </c>
      <c r="AO105">
        <v>3.8590405065713783E-2</v>
      </c>
      <c r="AP105">
        <v>17.976978742432848</v>
      </c>
      <c r="AR105">
        <v>17.976978742432848</v>
      </c>
      <c r="AT105">
        <v>10</v>
      </c>
      <c r="AW105">
        <v>55</v>
      </c>
      <c r="AX105">
        <v>49</v>
      </c>
      <c r="AY105">
        <v>104</v>
      </c>
      <c r="AZ105">
        <v>45</v>
      </c>
      <c r="BA105">
        <v>1</v>
      </c>
      <c r="BB105">
        <v>100</v>
      </c>
      <c r="BC105" t="s">
        <v>128</v>
      </c>
      <c r="BD105">
        <v>92.5</v>
      </c>
      <c r="BE105" t="s">
        <v>591</v>
      </c>
      <c r="BF105">
        <v>0</v>
      </c>
      <c r="BG105">
        <v>0</v>
      </c>
      <c r="BH105">
        <v>0</v>
      </c>
      <c r="BI105">
        <v>0</v>
      </c>
      <c r="BJ105">
        <v>0</v>
      </c>
      <c r="BK105">
        <v>0</v>
      </c>
      <c r="BL105">
        <v>0</v>
      </c>
      <c r="BM105">
        <v>1</v>
      </c>
      <c r="BN105">
        <v>0</v>
      </c>
      <c r="BO105">
        <v>0</v>
      </c>
      <c r="BP105">
        <v>1</v>
      </c>
      <c r="BQ105">
        <v>1</v>
      </c>
      <c r="BR105">
        <v>0</v>
      </c>
      <c r="BS105">
        <v>1</v>
      </c>
      <c r="BT105">
        <v>1</v>
      </c>
      <c r="BU105">
        <v>1</v>
      </c>
      <c r="BV105">
        <v>1</v>
      </c>
      <c r="BW105">
        <v>0</v>
      </c>
      <c r="BX105">
        <v>1</v>
      </c>
      <c r="BY105">
        <v>0</v>
      </c>
      <c r="BZ105">
        <v>0</v>
      </c>
      <c r="CA105">
        <v>0</v>
      </c>
      <c r="CB105">
        <v>0</v>
      </c>
      <c r="CC105">
        <v>0</v>
      </c>
      <c r="CD105">
        <v>0</v>
      </c>
      <c r="CE105">
        <v>0</v>
      </c>
      <c r="CF105">
        <v>0</v>
      </c>
      <c r="CG105">
        <v>0</v>
      </c>
      <c r="CH105">
        <v>0</v>
      </c>
      <c r="CI105">
        <v>0</v>
      </c>
      <c r="CJ105">
        <v>0</v>
      </c>
      <c r="CK105" t="s">
        <v>592</v>
      </c>
      <c r="CL105">
        <v>35.555551999999999</v>
      </c>
      <c r="CM105">
        <v>120</v>
      </c>
      <c r="CN105">
        <v>4.17</v>
      </c>
      <c r="CO105">
        <v>0</v>
      </c>
      <c r="CP105" t="s">
        <v>593</v>
      </c>
      <c r="CQ105" t="s">
        <v>113</v>
      </c>
      <c r="CR105">
        <v>0</v>
      </c>
      <c r="CS105" t="s">
        <v>132</v>
      </c>
      <c r="CT105" t="s">
        <v>137</v>
      </c>
      <c r="CU105" t="s">
        <v>137</v>
      </c>
      <c r="CV105" t="s">
        <v>135</v>
      </c>
      <c r="CW105" t="s">
        <v>134</v>
      </c>
      <c r="CX105">
        <v>2</v>
      </c>
      <c r="CY105" t="s">
        <v>113</v>
      </c>
      <c r="CZ105" t="s">
        <v>137</v>
      </c>
      <c r="DA105" t="s">
        <v>137</v>
      </c>
      <c r="DC105">
        <v>1</v>
      </c>
      <c r="DD105">
        <v>12</v>
      </c>
      <c r="DE105">
        <v>42</v>
      </c>
      <c r="DF105">
        <v>0</v>
      </c>
      <c r="DG105">
        <v>1</v>
      </c>
      <c r="DH105">
        <v>0</v>
      </c>
      <c r="DI105">
        <v>0</v>
      </c>
      <c r="DU105" s="3"/>
      <c r="DV105" s="3"/>
      <c r="DW105" s="3"/>
      <c r="DX105" s="3"/>
      <c r="DY105" s="3"/>
    </row>
    <row r="106" spans="1:135" x14ac:dyDescent="0.35">
      <c r="A106" s="5" t="s">
        <v>584</v>
      </c>
      <c r="B106" t="s">
        <v>268</v>
      </c>
      <c r="C106" t="s">
        <v>585</v>
      </c>
      <c r="D106" t="s">
        <v>586</v>
      </c>
      <c r="E106" t="s">
        <v>587</v>
      </c>
      <c r="F106">
        <v>2009</v>
      </c>
      <c r="G106" t="s">
        <v>117</v>
      </c>
      <c r="H106" t="s">
        <v>118</v>
      </c>
      <c r="I106" t="s">
        <v>272</v>
      </c>
      <c r="J106">
        <v>1</v>
      </c>
      <c r="K106" t="s">
        <v>588</v>
      </c>
      <c r="L106" t="s">
        <v>588</v>
      </c>
      <c r="M106">
        <v>12</v>
      </c>
      <c r="N106" t="s">
        <v>157</v>
      </c>
      <c r="O106" t="s">
        <v>596</v>
      </c>
      <c r="P106" t="s">
        <v>124</v>
      </c>
      <c r="Q106" t="s">
        <v>590</v>
      </c>
      <c r="R106">
        <v>0</v>
      </c>
      <c r="S106">
        <v>108</v>
      </c>
      <c r="T106">
        <v>1</v>
      </c>
      <c r="U106" t="s">
        <v>126</v>
      </c>
      <c r="V106">
        <v>35.049999999999997</v>
      </c>
      <c r="W106">
        <v>28.34</v>
      </c>
      <c r="X106">
        <v>15.8</v>
      </c>
      <c r="Y106">
        <v>16.8</v>
      </c>
      <c r="AD106" t="s">
        <v>207</v>
      </c>
      <c r="AG106">
        <v>0</v>
      </c>
      <c r="AH106">
        <v>0</v>
      </c>
      <c r="AI106">
        <v>1</v>
      </c>
      <c r="AJ106">
        <v>1</v>
      </c>
      <c r="AL106">
        <v>0</v>
      </c>
      <c r="AM106">
        <v>0.4087811648954322</v>
      </c>
      <c r="AN106">
        <v>0.19448229551621291</v>
      </c>
      <c r="AO106">
        <v>3.7823363269255568E-2</v>
      </c>
      <c r="AP106">
        <v>16.298234653795749</v>
      </c>
      <c r="AR106">
        <v>16.298234653795749</v>
      </c>
      <c r="AT106">
        <v>10</v>
      </c>
      <c r="AW106">
        <v>55</v>
      </c>
      <c r="AX106">
        <v>53</v>
      </c>
      <c r="AY106">
        <v>108</v>
      </c>
      <c r="AZ106">
        <v>45</v>
      </c>
      <c r="BA106">
        <v>1</v>
      </c>
      <c r="BB106">
        <v>100</v>
      </c>
      <c r="BC106" t="s">
        <v>128</v>
      </c>
      <c r="BD106">
        <v>92.5</v>
      </c>
      <c r="BE106" t="s">
        <v>591</v>
      </c>
      <c r="BF106">
        <v>0</v>
      </c>
      <c r="BG106">
        <v>0</v>
      </c>
      <c r="BH106">
        <v>0</v>
      </c>
      <c r="BI106">
        <v>0</v>
      </c>
      <c r="BJ106">
        <v>0</v>
      </c>
      <c r="BK106">
        <v>0</v>
      </c>
      <c r="BL106">
        <v>0</v>
      </c>
      <c r="BM106">
        <v>1</v>
      </c>
      <c r="BN106">
        <v>0</v>
      </c>
      <c r="BO106">
        <v>0</v>
      </c>
      <c r="BP106">
        <v>1</v>
      </c>
      <c r="BQ106">
        <v>1</v>
      </c>
      <c r="BR106">
        <v>0</v>
      </c>
      <c r="BS106">
        <v>1</v>
      </c>
      <c r="BT106">
        <v>1</v>
      </c>
      <c r="BU106">
        <v>1</v>
      </c>
      <c r="BV106">
        <v>1</v>
      </c>
      <c r="BW106">
        <v>0</v>
      </c>
      <c r="BX106">
        <v>1</v>
      </c>
      <c r="BY106">
        <v>0</v>
      </c>
      <c r="BZ106">
        <v>0</v>
      </c>
      <c r="CA106">
        <v>0</v>
      </c>
      <c r="CB106">
        <v>0</v>
      </c>
      <c r="CC106">
        <v>0</v>
      </c>
      <c r="CD106">
        <v>0</v>
      </c>
      <c r="CE106">
        <v>0</v>
      </c>
      <c r="CF106">
        <v>0</v>
      </c>
      <c r="CG106">
        <v>0</v>
      </c>
      <c r="CH106">
        <v>0</v>
      </c>
      <c r="CI106">
        <v>0</v>
      </c>
      <c r="CJ106">
        <v>0</v>
      </c>
      <c r="CK106" t="s">
        <v>592</v>
      </c>
      <c r="CL106">
        <v>35.555551999999999</v>
      </c>
      <c r="CM106">
        <v>120</v>
      </c>
      <c r="CN106">
        <v>4.17</v>
      </c>
      <c r="CO106">
        <v>0</v>
      </c>
      <c r="CP106" t="s">
        <v>593</v>
      </c>
      <c r="CQ106" t="s">
        <v>113</v>
      </c>
      <c r="CR106">
        <v>0</v>
      </c>
      <c r="CS106" t="s">
        <v>132</v>
      </c>
      <c r="CT106" t="s">
        <v>137</v>
      </c>
      <c r="CU106" t="s">
        <v>137</v>
      </c>
      <c r="CV106" t="s">
        <v>135</v>
      </c>
      <c r="CW106" t="s">
        <v>134</v>
      </c>
      <c r="CX106">
        <v>2</v>
      </c>
      <c r="CY106" t="s">
        <v>113</v>
      </c>
      <c r="CZ106" t="s">
        <v>137</v>
      </c>
      <c r="DA106" t="s">
        <v>137</v>
      </c>
      <c r="DC106">
        <v>1</v>
      </c>
      <c r="DD106">
        <v>12</v>
      </c>
      <c r="DE106">
        <v>42</v>
      </c>
      <c r="DF106">
        <v>0</v>
      </c>
      <c r="DG106">
        <v>1</v>
      </c>
      <c r="DH106">
        <v>0</v>
      </c>
      <c r="DI106">
        <v>0</v>
      </c>
      <c r="DK106">
        <v>6</v>
      </c>
      <c r="DL106">
        <v>1</v>
      </c>
      <c r="DM106">
        <v>0</v>
      </c>
      <c r="DN106">
        <v>35.049999999999997</v>
      </c>
      <c r="DO106">
        <v>28.34</v>
      </c>
      <c r="DU106" s="3"/>
      <c r="DV106" s="3"/>
      <c r="DW106" s="3"/>
      <c r="DX106" s="3"/>
      <c r="DY106" s="3"/>
      <c r="EA106" t="s">
        <v>720</v>
      </c>
    </row>
    <row r="107" spans="1:135" x14ac:dyDescent="0.35">
      <c r="A107" s="5" t="s">
        <v>584</v>
      </c>
      <c r="B107" t="s">
        <v>268</v>
      </c>
      <c r="C107" t="s">
        <v>585</v>
      </c>
      <c r="D107" t="s">
        <v>586</v>
      </c>
      <c r="E107" t="s">
        <v>587</v>
      </c>
      <c r="F107">
        <v>2009</v>
      </c>
      <c r="G107" t="s">
        <v>117</v>
      </c>
      <c r="H107" t="s">
        <v>118</v>
      </c>
      <c r="I107" t="s">
        <v>272</v>
      </c>
      <c r="J107">
        <v>1</v>
      </c>
      <c r="K107" t="s">
        <v>588</v>
      </c>
      <c r="L107" t="s">
        <v>588</v>
      </c>
      <c r="M107">
        <v>12</v>
      </c>
      <c r="N107" t="s">
        <v>597</v>
      </c>
      <c r="O107" t="s">
        <v>598</v>
      </c>
      <c r="P107" t="s">
        <v>124</v>
      </c>
      <c r="Q107" t="s">
        <v>590</v>
      </c>
      <c r="R107">
        <v>0</v>
      </c>
      <c r="S107">
        <v>103</v>
      </c>
      <c r="T107">
        <v>1</v>
      </c>
      <c r="U107" t="s">
        <v>126</v>
      </c>
      <c r="V107">
        <v>8.07</v>
      </c>
      <c r="W107">
        <v>8.4600000000000009</v>
      </c>
      <c r="X107">
        <v>7.2</v>
      </c>
      <c r="Y107">
        <v>8.6999999999999993</v>
      </c>
      <c r="AD107" t="s">
        <v>207</v>
      </c>
      <c r="AG107">
        <v>0</v>
      </c>
      <c r="AH107">
        <v>0</v>
      </c>
      <c r="AI107">
        <v>1</v>
      </c>
      <c r="AJ107">
        <v>1</v>
      </c>
      <c r="AL107">
        <v>0</v>
      </c>
      <c r="AM107">
        <v>-4.8793425320094272E-2</v>
      </c>
      <c r="AN107">
        <v>0.197551787612051</v>
      </c>
      <c r="AO107">
        <v>3.9026708788716898E-2</v>
      </c>
      <c r="AP107">
        <v>7.93337978742258</v>
      </c>
      <c r="AR107">
        <v>7.93337978742258</v>
      </c>
      <c r="AT107">
        <v>10</v>
      </c>
      <c r="AW107">
        <v>55</v>
      </c>
      <c r="AX107">
        <v>48</v>
      </c>
      <c r="AY107">
        <v>103</v>
      </c>
      <c r="AZ107">
        <v>45</v>
      </c>
      <c r="BA107">
        <v>1</v>
      </c>
      <c r="BB107">
        <v>100</v>
      </c>
      <c r="BC107" t="s">
        <v>128</v>
      </c>
      <c r="BD107">
        <v>92.5</v>
      </c>
      <c r="BE107" t="s">
        <v>591</v>
      </c>
      <c r="BF107">
        <v>0</v>
      </c>
      <c r="BG107">
        <v>0</v>
      </c>
      <c r="BH107">
        <v>0</v>
      </c>
      <c r="BI107">
        <v>0</v>
      </c>
      <c r="BJ107">
        <v>0</v>
      </c>
      <c r="BK107">
        <v>0</v>
      </c>
      <c r="BL107">
        <v>0</v>
      </c>
      <c r="BM107">
        <v>1</v>
      </c>
      <c r="BN107">
        <v>0</v>
      </c>
      <c r="BO107">
        <v>0</v>
      </c>
      <c r="BP107">
        <v>1</v>
      </c>
      <c r="BQ107">
        <v>1</v>
      </c>
      <c r="BR107">
        <v>0</v>
      </c>
      <c r="BS107">
        <v>1</v>
      </c>
      <c r="BT107">
        <v>1</v>
      </c>
      <c r="BU107">
        <v>1</v>
      </c>
      <c r="BV107">
        <v>1</v>
      </c>
      <c r="BW107">
        <v>0</v>
      </c>
      <c r="BX107">
        <v>1</v>
      </c>
      <c r="BY107">
        <v>0</v>
      </c>
      <c r="BZ107">
        <v>0</v>
      </c>
      <c r="CA107">
        <v>0</v>
      </c>
      <c r="CB107">
        <v>0</v>
      </c>
      <c r="CC107">
        <v>0</v>
      </c>
      <c r="CD107">
        <v>0</v>
      </c>
      <c r="CE107">
        <v>0</v>
      </c>
      <c r="CF107">
        <v>0</v>
      </c>
      <c r="CG107">
        <v>0</v>
      </c>
      <c r="CH107">
        <v>0</v>
      </c>
      <c r="CI107">
        <v>0</v>
      </c>
      <c r="CJ107">
        <v>0</v>
      </c>
      <c r="CK107" t="s">
        <v>592</v>
      </c>
      <c r="CL107">
        <v>35.555551999999999</v>
      </c>
      <c r="CM107">
        <v>120</v>
      </c>
      <c r="CN107">
        <v>4.17</v>
      </c>
      <c r="CO107">
        <v>0</v>
      </c>
      <c r="CP107" t="s">
        <v>593</v>
      </c>
      <c r="CQ107" t="s">
        <v>113</v>
      </c>
      <c r="CR107">
        <v>0</v>
      </c>
      <c r="CS107" t="s">
        <v>132</v>
      </c>
      <c r="CT107" t="s">
        <v>137</v>
      </c>
      <c r="CU107" t="s">
        <v>137</v>
      </c>
      <c r="CV107" t="s">
        <v>135</v>
      </c>
      <c r="CW107" t="s">
        <v>134</v>
      </c>
      <c r="CX107">
        <v>2</v>
      </c>
      <c r="CY107" t="s">
        <v>113</v>
      </c>
      <c r="CZ107" t="s">
        <v>137</v>
      </c>
      <c r="DA107" t="s">
        <v>137</v>
      </c>
      <c r="DC107">
        <v>1</v>
      </c>
      <c r="DD107">
        <v>12</v>
      </c>
      <c r="DE107">
        <v>42</v>
      </c>
      <c r="DF107">
        <v>0</v>
      </c>
      <c r="DG107">
        <v>1</v>
      </c>
      <c r="DH107">
        <v>0</v>
      </c>
      <c r="DI107">
        <v>0</v>
      </c>
      <c r="DU107" s="3"/>
      <c r="DV107" s="3"/>
      <c r="DW107" s="3"/>
      <c r="DX107" s="3"/>
      <c r="DY107" s="3"/>
    </row>
    <row r="108" spans="1:135" x14ac:dyDescent="0.35">
      <c r="A108" s="5" t="s">
        <v>584</v>
      </c>
      <c r="B108" t="s">
        <v>268</v>
      </c>
      <c r="C108" t="s">
        <v>585</v>
      </c>
      <c r="D108" t="s">
        <v>586</v>
      </c>
      <c r="E108" t="s">
        <v>587</v>
      </c>
      <c r="F108">
        <v>2009</v>
      </c>
      <c r="G108" t="s">
        <v>117</v>
      </c>
      <c r="H108" t="s">
        <v>118</v>
      </c>
      <c r="I108" t="s">
        <v>272</v>
      </c>
      <c r="J108">
        <v>1</v>
      </c>
      <c r="K108" t="s">
        <v>588</v>
      </c>
      <c r="L108" t="s">
        <v>588</v>
      </c>
      <c r="M108">
        <v>12</v>
      </c>
      <c r="N108" t="s">
        <v>599</v>
      </c>
      <c r="O108" t="s">
        <v>600</v>
      </c>
      <c r="P108" t="s">
        <v>124</v>
      </c>
      <c r="Q108" t="s">
        <v>590</v>
      </c>
      <c r="R108">
        <v>0</v>
      </c>
      <c r="S108">
        <v>110</v>
      </c>
      <c r="T108">
        <v>1</v>
      </c>
      <c r="U108" t="s">
        <v>126</v>
      </c>
      <c r="V108">
        <v>93.64</v>
      </c>
      <c r="W108">
        <v>86.11</v>
      </c>
      <c r="X108">
        <v>18.2</v>
      </c>
      <c r="Y108">
        <v>16.399999999999999</v>
      </c>
      <c r="Z108">
        <v>71.33</v>
      </c>
      <c r="AA108">
        <v>72.62</v>
      </c>
      <c r="AB108">
        <v>14.5</v>
      </c>
      <c r="AC108">
        <v>13.8</v>
      </c>
      <c r="AD108" t="s">
        <v>207</v>
      </c>
      <c r="AG108">
        <v>0</v>
      </c>
      <c r="AH108">
        <v>0</v>
      </c>
      <c r="AI108">
        <v>1</v>
      </c>
      <c r="AJ108">
        <v>1</v>
      </c>
      <c r="AL108">
        <v>0</v>
      </c>
      <c r="AM108">
        <v>0.43164675200451341</v>
      </c>
      <c r="AN108">
        <v>0.1929003383582033</v>
      </c>
      <c r="AO108">
        <v>3.72105405387093E-2</v>
      </c>
      <c r="AP108">
        <v>17.32339458651219</v>
      </c>
      <c r="AQ108">
        <v>14.154327960026929</v>
      </c>
      <c r="AR108">
        <v>17.32339458651219</v>
      </c>
      <c r="AT108">
        <v>10</v>
      </c>
      <c r="AW108">
        <v>55</v>
      </c>
      <c r="AX108">
        <v>55</v>
      </c>
      <c r="AY108">
        <v>110</v>
      </c>
      <c r="AZ108">
        <v>45</v>
      </c>
      <c r="BA108">
        <v>1</v>
      </c>
      <c r="BB108">
        <v>100</v>
      </c>
      <c r="BC108" t="s">
        <v>128</v>
      </c>
      <c r="BD108">
        <v>92.5</v>
      </c>
      <c r="BE108" t="s">
        <v>591</v>
      </c>
      <c r="BF108">
        <v>0</v>
      </c>
      <c r="BG108">
        <v>0</v>
      </c>
      <c r="BH108">
        <v>0</v>
      </c>
      <c r="BI108">
        <v>0</v>
      </c>
      <c r="BJ108">
        <v>0</v>
      </c>
      <c r="BK108">
        <v>0</v>
      </c>
      <c r="BL108">
        <v>0</v>
      </c>
      <c r="BM108">
        <v>1</v>
      </c>
      <c r="BN108">
        <v>0</v>
      </c>
      <c r="BO108">
        <v>0</v>
      </c>
      <c r="BP108">
        <v>1</v>
      </c>
      <c r="BQ108">
        <v>1</v>
      </c>
      <c r="BR108">
        <v>0</v>
      </c>
      <c r="BS108">
        <v>1</v>
      </c>
      <c r="BT108">
        <v>1</v>
      </c>
      <c r="BU108">
        <v>1</v>
      </c>
      <c r="BV108">
        <v>1</v>
      </c>
      <c r="BW108">
        <v>0</v>
      </c>
      <c r="BX108">
        <v>1</v>
      </c>
      <c r="BY108">
        <v>0</v>
      </c>
      <c r="BZ108">
        <v>0</v>
      </c>
      <c r="CA108">
        <v>0</v>
      </c>
      <c r="CB108">
        <v>0</v>
      </c>
      <c r="CC108">
        <v>0</v>
      </c>
      <c r="CD108">
        <v>0</v>
      </c>
      <c r="CE108">
        <v>0</v>
      </c>
      <c r="CF108">
        <v>0</v>
      </c>
      <c r="CG108">
        <v>0</v>
      </c>
      <c r="CH108">
        <v>0</v>
      </c>
      <c r="CI108">
        <v>0</v>
      </c>
      <c r="CJ108">
        <v>0</v>
      </c>
      <c r="CK108" t="s">
        <v>592</v>
      </c>
      <c r="CL108">
        <v>35.555551999999999</v>
      </c>
      <c r="CM108">
        <v>120</v>
      </c>
      <c r="CN108">
        <v>4.17</v>
      </c>
      <c r="CO108">
        <v>0</v>
      </c>
      <c r="CP108" t="s">
        <v>593</v>
      </c>
      <c r="CQ108" t="s">
        <v>113</v>
      </c>
      <c r="CR108">
        <v>0</v>
      </c>
      <c r="CS108" t="s">
        <v>132</v>
      </c>
      <c r="CT108" t="s">
        <v>137</v>
      </c>
      <c r="CU108" t="s">
        <v>137</v>
      </c>
      <c r="CV108" t="s">
        <v>135</v>
      </c>
      <c r="CW108" t="s">
        <v>134</v>
      </c>
      <c r="CX108">
        <v>2</v>
      </c>
      <c r="CY108" t="s">
        <v>113</v>
      </c>
      <c r="CZ108" t="s">
        <v>137</v>
      </c>
      <c r="DA108" t="s">
        <v>137</v>
      </c>
      <c r="DC108">
        <v>1</v>
      </c>
      <c r="DD108">
        <v>12</v>
      </c>
      <c r="DE108">
        <v>42</v>
      </c>
      <c r="DF108">
        <v>0</v>
      </c>
      <c r="DG108">
        <v>1</v>
      </c>
      <c r="DH108">
        <v>0</v>
      </c>
      <c r="DI108">
        <v>0</v>
      </c>
      <c r="DK108">
        <v>7</v>
      </c>
      <c r="DL108">
        <v>1</v>
      </c>
      <c r="DM108">
        <v>0</v>
      </c>
      <c r="DQ108">
        <v>71.33</v>
      </c>
      <c r="DR108">
        <v>72.62</v>
      </c>
      <c r="DS108">
        <v>93.64</v>
      </c>
      <c r="DT108">
        <v>86.11</v>
      </c>
      <c r="DU108" s="3">
        <v>100</v>
      </c>
      <c r="DV108" s="3">
        <v>15</v>
      </c>
      <c r="DW108" s="3"/>
      <c r="DX108" s="3"/>
      <c r="DY108" s="3"/>
      <c r="DZ108">
        <v>1</v>
      </c>
      <c r="EA108" t="s">
        <v>673</v>
      </c>
      <c r="EB108">
        <v>71.33</v>
      </c>
      <c r="EC108">
        <v>72.62</v>
      </c>
      <c r="ED108">
        <v>14.5</v>
      </c>
      <c r="EE108">
        <v>13.8</v>
      </c>
    </row>
    <row r="109" spans="1:135" x14ac:dyDescent="0.35">
      <c r="A109" s="5" t="s">
        <v>584</v>
      </c>
      <c r="B109" t="s">
        <v>268</v>
      </c>
      <c r="C109" t="s">
        <v>585</v>
      </c>
      <c r="D109" t="s">
        <v>586</v>
      </c>
      <c r="E109" t="s">
        <v>587</v>
      </c>
      <c r="F109">
        <v>2009</v>
      </c>
      <c r="G109" t="s">
        <v>117</v>
      </c>
      <c r="H109" t="s">
        <v>118</v>
      </c>
      <c r="I109" t="s">
        <v>272</v>
      </c>
      <c r="J109">
        <v>1</v>
      </c>
      <c r="K109" t="s">
        <v>588</v>
      </c>
      <c r="L109" t="s">
        <v>588</v>
      </c>
      <c r="M109">
        <v>12</v>
      </c>
      <c r="N109" t="s">
        <v>599</v>
      </c>
      <c r="O109" t="s">
        <v>601</v>
      </c>
      <c r="P109" t="s">
        <v>124</v>
      </c>
      <c r="Q109" t="s">
        <v>590</v>
      </c>
      <c r="R109">
        <v>0</v>
      </c>
      <c r="S109">
        <v>108</v>
      </c>
      <c r="T109">
        <v>1</v>
      </c>
      <c r="U109" t="s">
        <v>126</v>
      </c>
      <c r="V109">
        <v>67.459999999999994</v>
      </c>
      <c r="W109">
        <v>63.06</v>
      </c>
      <c r="X109">
        <v>18.7</v>
      </c>
      <c r="Y109">
        <v>17.399999999999999</v>
      </c>
      <c r="Z109">
        <v>53.09</v>
      </c>
      <c r="AA109">
        <v>54.48</v>
      </c>
      <c r="AB109">
        <v>21.1</v>
      </c>
      <c r="AC109">
        <v>21</v>
      </c>
      <c r="AD109" t="s">
        <v>207</v>
      </c>
      <c r="AG109">
        <v>0</v>
      </c>
      <c r="AH109">
        <v>0</v>
      </c>
      <c r="AI109">
        <v>1</v>
      </c>
      <c r="AJ109">
        <v>1</v>
      </c>
      <c r="AL109">
        <v>0</v>
      </c>
      <c r="AM109">
        <v>0.24188168181159311</v>
      </c>
      <c r="AN109">
        <v>0.19315253457071849</v>
      </c>
      <c r="AO109">
        <v>3.7307901611092611E-2</v>
      </c>
      <c r="AP109">
        <v>18.061699809264908</v>
      </c>
      <c r="AQ109">
        <v>21.05005938233904</v>
      </c>
      <c r="AR109">
        <v>18.061699809264908</v>
      </c>
      <c r="AT109">
        <v>10</v>
      </c>
      <c r="AW109">
        <v>54</v>
      </c>
      <c r="AX109">
        <v>54</v>
      </c>
      <c r="AY109">
        <v>108</v>
      </c>
      <c r="AZ109">
        <v>45</v>
      </c>
      <c r="BA109">
        <v>1</v>
      </c>
      <c r="BB109">
        <v>100</v>
      </c>
      <c r="BC109" t="s">
        <v>128</v>
      </c>
      <c r="BD109">
        <v>92.5</v>
      </c>
      <c r="BE109" t="s">
        <v>591</v>
      </c>
      <c r="BF109">
        <v>0</v>
      </c>
      <c r="BG109">
        <v>0</v>
      </c>
      <c r="BH109">
        <v>0</v>
      </c>
      <c r="BI109">
        <v>0</v>
      </c>
      <c r="BJ109">
        <v>0</v>
      </c>
      <c r="BK109">
        <v>0</v>
      </c>
      <c r="BL109">
        <v>0</v>
      </c>
      <c r="BM109">
        <v>1</v>
      </c>
      <c r="BN109">
        <v>0</v>
      </c>
      <c r="BO109">
        <v>0</v>
      </c>
      <c r="BP109">
        <v>1</v>
      </c>
      <c r="BQ109">
        <v>1</v>
      </c>
      <c r="BR109">
        <v>0</v>
      </c>
      <c r="BS109">
        <v>1</v>
      </c>
      <c r="BT109">
        <v>1</v>
      </c>
      <c r="BU109">
        <v>1</v>
      </c>
      <c r="BV109">
        <v>1</v>
      </c>
      <c r="BW109">
        <v>0</v>
      </c>
      <c r="BX109">
        <v>1</v>
      </c>
      <c r="BY109">
        <v>0</v>
      </c>
      <c r="BZ109">
        <v>0</v>
      </c>
      <c r="CA109">
        <v>0</v>
      </c>
      <c r="CB109">
        <v>0</v>
      </c>
      <c r="CC109">
        <v>0</v>
      </c>
      <c r="CD109">
        <v>0</v>
      </c>
      <c r="CE109">
        <v>0</v>
      </c>
      <c r="CF109">
        <v>0</v>
      </c>
      <c r="CG109">
        <v>0</v>
      </c>
      <c r="CH109">
        <v>0</v>
      </c>
      <c r="CI109">
        <v>0</v>
      </c>
      <c r="CJ109">
        <v>0</v>
      </c>
      <c r="CK109" t="s">
        <v>592</v>
      </c>
      <c r="CL109">
        <v>35.555551999999999</v>
      </c>
      <c r="CM109">
        <v>120</v>
      </c>
      <c r="CN109">
        <v>4.17</v>
      </c>
      <c r="CO109">
        <v>0</v>
      </c>
      <c r="CP109" t="s">
        <v>593</v>
      </c>
      <c r="CQ109" t="s">
        <v>113</v>
      </c>
      <c r="CR109">
        <v>0</v>
      </c>
      <c r="CS109" t="s">
        <v>132</v>
      </c>
      <c r="CT109" t="s">
        <v>137</v>
      </c>
      <c r="CU109" t="s">
        <v>137</v>
      </c>
      <c r="CV109" t="s">
        <v>135</v>
      </c>
      <c r="CW109" t="s">
        <v>134</v>
      </c>
      <c r="CX109">
        <v>2</v>
      </c>
      <c r="CY109" t="s">
        <v>113</v>
      </c>
      <c r="CZ109" t="s">
        <v>137</v>
      </c>
      <c r="DA109" t="s">
        <v>137</v>
      </c>
      <c r="DC109">
        <v>1</v>
      </c>
      <c r="DD109">
        <v>12</v>
      </c>
      <c r="DE109">
        <v>42</v>
      </c>
      <c r="DF109">
        <v>0</v>
      </c>
      <c r="DG109">
        <v>1</v>
      </c>
      <c r="DH109">
        <v>0</v>
      </c>
      <c r="DI109">
        <v>0</v>
      </c>
      <c r="DK109" t="s">
        <v>719</v>
      </c>
      <c r="DL109">
        <v>1</v>
      </c>
      <c r="DM109">
        <v>0</v>
      </c>
      <c r="DQ109">
        <v>53.09</v>
      </c>
      <c r="DR109">
        <v>54.48</v>
      </c>
      <c r="DS109">
        <v>67.459999999999994</v>
      </c>
      <c r="DT109">
        <v>63.06</v>
      </c>
      <c r="DU109" s="3">
        <v>100</v>
      </c>
      <c r="DV109" s="3">
        <v>15</v>
      </c>
      <c r="DW109" s="3"/>
      <c r="DX109" s="3"/>
      <c r="DY109" s="3"/>
      <c r="DZ109">
        <v>1</v>
      </c>
      <c r="EA109" t="s">
        <v>673</v>
      </c>
      <c r="EB109">
        <v>53.09</v>
      </c>
      <c r="EC109">
        <v>54.48</v>
      </c>
      <c r="ED109">
        <v>21.1</v>
      </c>
      <c r="EE109">
        <v>21</v>
      </c>
    </row>
    <row r="110" spans="1:135" x14ac:dyDescent="0.35">
      <c r="A110" s="5" t="s">
        <v>584</v>
      </c>
      <c r="B110" t="s">
        <v>268</v>
      </c>
      <c r="C110" t="s">
        <v>585</v>
      </c>
      <c r="D110" t="s">
        <v>586</v>
      </c>
      <c r="E110" t="s">
        <v>587</v>
      </c>
      <c r="F110">
        <v>2009</v>
      </c>
      <c r="G110" t="s">
        <v>117</v>
      </c>
      <c r="H110" t="s">
        <v>118</v>
      </c>
      <c r="I110" t="s">
        <v>272</v>
      </c>
      <c r="J110">
        <v>1</v>
      </c>
      <c r="K110" t="s">
        <v>588</v>
      </c>
      <c r="L110" t="s">
        <v>588</v>
      </c>
      <c r="M110">
        <v>12</v>
      </c>
      <c r="N110" t="s">
        <v>599</v>
      </c>
      <c r="O110" t="s">
        <v>151</v>
      </c>
      <c r="P110" t="s">
        <v>124</v>
      </c>
      <c r="Q110" t="s">
        <v>590</v>
      </c>
      <c r="R110">
        <v>0</v>
      </c>
      <c r="S110">
        <v>108</v>
      </c>
      <c r="T110">
        <v>1</v>
      </c>
      <c r="U110" t="s">
        <v>126</v>
      </c>
      <c r="V110">
        <v>89.25</v>
      </c>
      <c r="W110">
        <v>84.22</v>
      </c>
      <c r="X110">
        <v>17.5</v>
      </c>
      <c r="Y110">
        <v>14.4</v>
      </c>
      <c r="AD110" t="s">
        <v>207</v>
      </c>
      <c r="AG110">
        <v>0</v>
      </c>
      <c r="AH110">
        <v>0</v>
      </c>
      <c r="AI110">
        <v>1</v>
      </c>
      <c r="AJ110">
        <v>1</v>
      </c>
      <c r="AL110">
        <v>0</v>
      </c>
      <c r="AM110">
        <v>0.3110912131969541</v>
      </c>
      <c r="AN110">
        <v>0.19364345539230049</v>
      </c>
      <c r="AO110">
        <v>3.7497787816269862E-2</v>
      </c>
      <c r="AP110">
        <v>16.054218278331149</v>
      </c>
      <c r="AR110">
        <v>16.054218278331149</v>
      </c>
      <c r="AT110">
        <v>10</v>
      </c>
      <c r="AW110">
        <v>55</v>
      </c>
      <c r="AX110">
        <v>53</v>
      </c>
      <c r="AY110">
        <v>108</v>
      </c>
      <c r="AZ110">
        <v>45</v>
      </c>
      <c r="BA110">
        <v>1</v>
      </c>
      <c r="BB110">
        <v>100</v>
      </c>
      <c r="BC110" t="s">
        <v>128</v>
      </c>
      <c r="BD110">
        <v>92.5</v>
      </c>
      <c r="BE110" t="s">
        <v>591</v>
      </c>
      <c r="BF110">
        <v>0</v>
      </c>
      <c r="BG110">
        <v>0</v>
      </c>
      <c r="BH110">
        <v>0</v>
      </c>
      <c r="BI110">
        <v>0</v>
      </c>
      <c r="BJ110">
        <v>0</v>
      </c>
      <c r="BK110">
        <v>0</v>
      </c>
      <c r="BL110">
        <v>0</v>
      </c>
      <c r="BM110">
        <v>1</v>
      </c>
      <c r="BN110">
        <v>0</v>
      </c>
      <c r="BO110">
        <v>0</v>
      </c>
      <c r="BP110">
        <v>1</v>
      </c>
      <c r="BQ110">
        <v>1</v>
      </c>
      <c r="BR110">
        <v>0</v>
      </c>
      <c r="BS110">
        <v>1</v>
      </c>
      <c r="BT110">
        <v>1</v>
      </c>
      <c r="BU110">
        <v>1</v>
      </c>
      <c r="BV110">
        <v>1</v>
      </c>
      <c r="BW110">
        <v>0</v>
      </c>
      <c r="BX110">
        <v>1</v>
      </c>
      <c r="BY110">
        <v>0</v>
      </c>
      <c r="BZ110">
        <v>0</v>
      </c>
      <c r="CA110">
        <v>0</v>
      </c>
      <c r="CB110">
        <v>0</v>
      </c>
      <c r="CC110">
        <v>0</v>
      </c>
      <c r="CD110">
        <v>0</v>
      </c>
      <c r="CE110">
        <v>0</v>
      </c>
      <c r="CF110">
        <v>0</v>
      </c>
      <c r="CG110">
        <v>0</v>
      </c>
      <c r="CH110">
        <v>0</v>
      </c>
      <c r="CI110">
        <v>0</v>
      </c>
      <c r="CJ110">
        <v>0</v>
      </c>
      <c r="CK110" t="s">
        <v>592</v>
      </c>
      <c r="CL110">
        <v>35.555551999999999</v>
      </c>
      <c r="CM110">
        <v>120</v>
      </c>
      <c r="CN110">
        <v>4.17</v>
      </c>
      <c r="CO110">
        <v>0</v>
      </c>
      <c r="CP110" t="s">
        <v>593</v>
      </c>
      <c r="CQ110" t="s">
        <v>113</v>
      </c>
      <c r="CR110">
        <v>0</v>
      </c>
      <c r="CS110" t="s">
        <v>132</v>
      </c>
      <c r="CT110" t="s">
        <v>137</v>
      </c>
      <c r="CU110" t="s">
        <v>137</v>
      </c>
      <c r="CV110" t="s">
        <v>135</v>
      </c>
      <c r="CW110" t="s">
        <v>134</v>
      </c>
      <c r="CX110">
        <v>2</v>
      </c>
      <c r="CY110" t="s">
        <v>113</v>
      </c>
      <c r="CZ110" t="s">
        <v>137</v>
      </c>
      <c r="DA110" t="s">
        <v>137</v>
      </c>
      <c r="DC110">
        <v>1</v>
      </c>
      <c r="DD110">
        <v>12</v>
      </c>
      <c r="DE110">
        <v>42</v>
      </c>
      <c r="DF110">
        <v>0</v>
      </c>
      <c r="DG110">
        <v>1</v>
      </c>
      <c r="DH110">
        <v>0</v>
      </c>
      <c r="DI110">
        <v>0</v>
      </c>
      <c r="DK110">
        <v>9</v>
      </c>
      <c r="DL110">
        <v>1</v>
      </c>
      <c r="DM110">
        <v>0</v>
      </c>
      <c r="DS110">
        <v>89.25</v>
      </c>
      <c r="DT110">
        <v>84.22</v>
      </c>
      <c r="DU110" s="3">
        <v>100</v>
      </c>
      <c r="DV110" s="3">
        <v>15</v>
      </c>
      <c r="DW110" s="3"/>
      <c r="DX110" s="3"/>
      <c r="DY110" s="3"/>
      <c r="EA110" t="s">
        <v>720</v>
      </c>
    </row>
    <row r="111" spans="1:135" x14ac:dyDescent="0.35">
      <c r="A111" s="5" t="s">
        <v>584</v>
      </c>
      <c r="B111" t="s">
        <v>268</v>
      </c>
      <c r="C111" t="s">
        <v>585</v>
      </c>
      <c r="D111" t="s">
        <v>586</v>
      </c>
      <c r="E111" t="s">
        <v>587</v>
      </c>
      <c r="F111">
        <v>2009</v>
      </c>
      <c r="G111" t="s">
        <v>117</v>
      </c>
      <c r="H111" t="s">
        <v>118</v>
      </c>
      <c r="I111" t="s">
        <v>272</v>
      </c>
      <c r="J111">
        <v>1</v>
      </c>
      <c r="K111" t="s">
        <v>588</v>
      </c>
      <c r="L111" t="s">
        <v>588</v>
      </c>
      <c r="M111">
        <v>12</v>
      </c>
      <c r="N111" t="s">
        <v>599</v>
      </c>
      <c r="O111" t="s">
        <v>143</v>
      </c>
      <c r="P111" t="s">
        <v>124</v>
      </c>
      <c r="Q111" t="s">
        <v>590</v>
      </c>
      <c r="R111">
        <v>0</v>
      </c>
      <c r="S111">
        <v>108</v>
      </c>
      <c r="T111">
        <v>1</v>
      </c>
      <c r="U111" t="s">
        <v>126</v>
      </c>
      <c r="V111">
        <v>98.74</v>
      </c>
      <c r="W111">
        <v>91.39</v>
      </c>
      <c r="X111">
        <v>18.100000000000001</v>
      </c>
      <c r="Y111">
        <v>12.7</v>
      </c>
      <c r="AD111" t="s">
        <v>207</v>
      </c>
      <c r="AG111">
        <v>0</v>
      </c>
      <c r="AH111">
        <v>0</v>
      </c>
      <c r="AI111">
        <v>1</v>
      </c>
      <c r="AJ111">
        <v>1</v>
      </c>
      <c r="AL111">
        <v>0</v>
      </c>
      <c r="AM111">
        <v>0.46676817910143892</v>
      </c>
      <c r="AN111">
        <v>0.19505308552134371</v>
      </c>
      <c r="AO111">
        <v>3.8045706171396632E-2</v>
      </c>
      <c r="AP111">
        <v>15.634896865665601</v>
      </c>
      <c r="AR111">
        <v>15.634896865665601</v>
      </c>
      <c r="AT111">
        <v>10</v>
      </c>
      <c r="AW111">
        <v>54</v>
      </c>
      <c r="AX111">
        <v>54</v>
      </c>
      <c r="AY111">
        <v>108</v>
      </c>
      <c r="AZ111">
        <v>45</v>
      </c>
      <c r="BA111">
        <v>1</v>
      </c>
      <c r="BB111">
        <v>100</v>
      </c>
      <c r="BC111" t="s">
        <v>128</v>
      </c>
      <c r="BD111">
        <v>92.5</v>
      </c>
      <c r="BE111" t="s">
        <v>591</v>
      </c>
      <c r="BF111">
        <v>0</v>
      </c>
      <c r="BG111">
        <v>0</v>
      </c>
      <c r="BH111">
        <v>0</v>
      </c>
      <c r="BI111">
        <v>0</v>
      </c>
      <c r="BJ111">
        <v>0</v>
      </c>
      <c r="BK111">
        <v>0</v>
      </c>
      <c r="BL111">
        <v>0</v>
      </c>
      <c r="BM111">
        <v>1</v>
      </c>
      <c r="BN111">
        <v>0</v>
      </c>
      <c r="BO111">
        <v>0</v>
      </c>
      <c r="BP111">
        <v>1</v>
      </c>
      <c r="BQ111">
        <v>1</v>
      </c>
      <c r="BR111">
        <v>0</v>
      </c>
      <c r="BS111">
        <v>1</v>
      </c>
      <c r="BT111">
        <v>1</v>
      </c>
      <c r="BU111">
        <v>1</v>
      </c>
      <c r="BV111">
        <v>1</v>
      </c>
      <c r="BW111">
        <v>0</v>
      </c>
      <c r="BX111">
        <v>1</v>
      </c>
      <c r="BY111">
        <v>0</v>
      </c>
      <c r="BZ111">
        <v>0</v>
      </c>
      <c r="CA111">
        <v>0</v>
      </c>
      <c r="CB111">
        <v>0</v>
      </c>
      <c r="CC111">
        <v>0</v>
      </c>
      <c r="CD111">
        <v>0</v>
      </c>
      <c r="CE111">
        <v>0</v>
      </c>
      <c r="CF111">
        <v>0</v>
      </c>
      <c r="CG111">
        <v>0</v>
      </c>
      <c r="CH111">
        <v>0</v>
      </c>
      <c r="CI111">
        <v>0</v>
      </c>
      <c r="CJ111">
        <v>0</v>
      </c>
      <c r="CK111" t="s">
        <v>592</v>
      </c>
      <c r="CL111">
        <v>35.555551999999999</v>
      </c>
      <c r="CM111">
        <v>120</v>
      </c>
      <c r="CN111">
        <v>4.17</v>
      </c>
      <c r="CO111">
        <v>0</v>
      </c>
      <c r="CP111" t="s">
        <v>593</v>
      </c>
      <c r="CQ111" t="s">
        <v>113</v>
      </c>
      <c r="CR111">
        <v>0</v>
      </c>
      <c r="CS111" t="s">
        <v>132</v>
      </c>
      <c r="CT111" t="s">
        <v>137</v>
      </c>
      <c r="CU111" t="s">
        <v>137</v>
      </c>
      <c r="CV111" t="s">
        <v>135</v>
      </c>
      <c r="CW111" t="s">
        <v>134</v>
      </c>
      <c r="CX111">
        <v>2</v>
      </c>
      <c r="CY111" t="s">
        <v>113</v>
      </c>
      <c r="CZ111" t="s">
        <v>137</v>
      </c>
      <c r="DA111" t="s">
        <v>137</v>
      </c>
      <c r="DC111">
        <v>1</v>
      </c>
      <c r="DD111">
        <v>12</v>
      </c>
      <c r="DE111">
        <v>42</v>
      </c>
      <c r="DF111">
        <v>0</v>
      </c>
      <c r="DG111">
        <v>1</v>
      </c>
      <c r="DH111">
        <v>0</v>
      </c>
      <c r="DI111">
        <v>0</v>
      </c>
      <c r="DK111">
        <v>12</v>
      </c>
      <c r="DL111">
        <v>1</v>
      </c>
      <c r="DM111">
        <v>0</v>
      </c>
      <c r="DS111">
        <v>98.74</v>
      </c>
      <c r="DT111">
        <v>91.39</v>
      </c>
      <c r="DU111" s="3">
        <v>100</v>
      </c>
      <c r="DV111" s="3">
        <v>15</v>
      </c>
      <c r="DW111" s="3"/>
      <c r="DX111" s="3"/>
      <c r="DY111" s="3"/>
      <c r="EA111" t="s">
        <v>720</v>
      </c>
    </row>
    <row r="112" spans="1:135" x14ac:dyDescent="0.35">
      <c r="A112" s="5" t="s">
        <v>584</v>
      </c>
      <c r="B112" t="s">
        <v>268</v>
      </c>
      <c r="C112" t="s">
        <v>585</v>
      </c>
      <c r="D112" t="s">
        <v>586</v>
      </c>
      <c r="E112" t="s">
        <v>587</v>
      </c>
      <c r="F112">
        <v>2009</v>
      </c>
      <c r="G112" t="s">
        <v>117</v>
      </c>
      <c r="H112" t="s">
        <v>118</v>
      </c>
      <c r="I112" t="s">
        <v>272</v>
      </c>
      <c r="J112">
        <v>1</v>
      </c>
      <c r="K112" t="s">
        <v>588</v>
      </c>
      <c r="L112" t="s">
        <v>588</v>
      </c>
      <c r="M112">
        <v>12</v>
      </c>
      <c r="N112" t="s">
        <v>602</v>
      </c>
      <c r="O112" t="s">
        <v>603</v>
      </c>
      <c r="P112" t="s">
        <v>124</v>
      </c>
      <c r="Q112" t="s">
        <v>590</v>
      </c>
      <c r="R112">
        <v>0</v>
      </c>
      <c r="S112">
        <v>110</v>
      </c>
      <c r="T112">
        <v>1</v>
      </c>
      <c r="U112" t="s">
        <v>126</v>
      </c>
      <c r="V112">
        <v>92.29</v>
      </c>
      <c r="W112">
        <v>88.8</v>
      </c>
      <c r="X112">
        <v>23.9</v>
      </c>
      <c r="Y112">
        <v>26.4</v>
      </c>
      <c r="Z112">
        <v>66.78</v>
      </c>
      <c r="AA112">
        <v>67.510000000000005</v>
      </c>
      <c r="AB112">
        <v>14.8</v>
      </c>
      <c r="AC112">
        <v>14.2</v>
      </c>
      <c r="AD112" t="s">
        <v>207</v>
      </c>
      <c r="AG112">
        <v>0</v>
      </c>
      <c r="AH112">
        <v>0</v>
      </c>
      <c r="AI112">
        <v>1</v>
      </c>
      <c r="AJ112">
        <v>1</v>
      </c>
      <c r="AL112">
        <v>0</v>
      </c>
      <c r="AM112">
        <v>0.1376316086642678</v>
      </c>
      <c r="AN112">
        <v>0.19091814595055601</v>
      </c>
      <c r="AO112">
        <v>3.644973845319778E-2</v>
      </c>
      <c r="AP112">
        <v>25.181044458083939</v>
      </c>
      <c r="AQ112">
        <v>14.50310311622999</v>
      </c>
      <c r="AR112">
        <v>25.181044458083939</v>
      </c>
      <c r="AT112">
        <v>10</v>
      </c>
      <c r="AW112">
        <v>55</v>
      </c>
      <c r="AX112">
        <v>55</v>
      </c>
      <c r="AY112">
        <v>110</v>
      </c>
      <c r="AZ112">
        <v>45</v>
      </c>
      <c r="BA112">
        <v>1</v>
      </c>
      <c r="BB112">
        <v>100</v>
      </c>
      <c r="BC112" t="s">
        <v>128</v>
      </c>
      <c r="BD112">
        <v>92.5</v>
      </c>
      <c r="BE112" t="s">
        <v>591</v>
      </c>
      <c r="BF112">
        <v>0</v>
      </c>
      <c r="BG112">
        <v>0</v>
      </c>
      <c r="BH112">
        <v>0</v>
      </c>
      <c r="BI112">
        <v>0</v>
      </c>
      <c r="BJ112">
        <v>0</v>
      </c>
      <c r="BK112">
        <v>0</v>
      </c>
      <c r="BL112">
        <v>0</v>
      </c>
      <c r="BM112">
        <v>1</v>
      </c>
      <c r="BN112">
        <v>0</v>
      </c>
      <c r="BO112">
        <v>0</v>
      </c>
      <c r="BP112">
        <v>1</v>
      </c>
      <c r="BQ112">
        <v>1</v>
      </c>
      <c r="BR112">
        <v>0</v>
      </c>
      <c r="BS112">
        <v>1</v>
      </c>
      <c r="BT112">
        <v>1</v>
      </c>
      <c r="BU112">
        <v>1</v>
      </c>
      <c r="BV112">
        <v>1</v>
      </c>
      <c r="BW112">
        <v>0</v>
      </c>
      <c r="BX112">
        <v>1</v>
      </c>
      <c r="BY112">
        <v>0</v>
      </c>
      <c r="BZ112">
        <v>0</v>
      </c>
      <c r="CA112">
        <v>0</v>
      </c>
      <c r="CB112">
        <v>0</v>
      </c>
      <c r="CC112">
        <v>0</v>
      </c>
      <c r="CD112">
        <v>0</v>
      </c>
      <c r="CE112">
        <v>0</v>
      </c>
      <c r="CF112">
        <v>0</v>
      </c>
      <c r="CG112">
        <v>0</v>
      </c>
      <c r="CH112">
        <v>0</v>
      </c>
      <c r="CI112">
        <v>0</v>
      </c>
      <c r="CJ112">
        <v>0</v>
      </c>
      <c r="CK112" t="s">
        <v>592</v>
      </c>
      <c r="CL112">
        <v>35.555551999999999</v>
      </c>
      <c r="CM112">
        <v>120</v>
      </c>
      <c r="CN112">
        <v>4.17</v>
      </c>
      <c r="CO112">
        <v>0</v>
      </c>
      <c r="CP112" t="s">
        <v>593</v>
      </c>
      <c r="CQ112" t="s">
        <v>113</v>
      </c>
      <c r="CR112">
        <v>0</v>
      </c>
      <c r="CS112" t="s">
        <v>132</v>
      </c>
      <c r="CT112" t="s">
        <v>137</v>
      </c>
      <c r="CU112" t="s">
        <v>137</v>
      </c>
      <c r="CV112" t="s">
        <v>135</v>
      </c>
      <c r="CW112" t="s">
        <v>134</v>
      </c>
      <c r="CX112">
        <v>2</v>
      </c>
      <c r="CY112" t="s">
        <v>113</v>
      </c>
      <c r="CZ112" t="s">
        <v>137</v>
      </c>
      <c r="DA112" t="s">
        <v>137</v>
      </c>
      <c r="DC112">
        <v>1</v>
      </c>
      <c r="DD112">
        <v>12</v>
      </c>
      <c r="DE112">
        <v>42</v>
      </c>
      <c r="DF112">
        <v>0</v>
      </c>
      <c r="DG112">
        <v>1</v>
      </c>
      <c r="DH112">
        <v>0</v>
      </c>
      <c r="DI112">
        <v>0</v>
      </c>
      <c r="DU112" s="3"/>
      <c r="DV112" s="3"/>
      <c r="DW112" s="3"/>
      <c r="DX112" s="3"/>
      <c r="DY112" s="3"/>
    </row>
    <row r="113" spans="1:135" x14ac:dyDescent="0.35">
      <c r="A113" s="5" t="s">
        <v>584</v>
      </c>
      <c r="B113" t="s">
        <v>268</v>
      </c>
      <c r="C113" t="s">
        <v>585</v>
      </c>
      <c r="D113" t="s">
        <v>586</v>
      </c>
      <c r="E113" t="s">
        <v>587</v>
      </c>
      <c r="F113">
        <v>2009</v>
      </c>
      <c r="G113" t="s">
        <v>117</v>
      </c>
      <c r="H113" t="s">
        <v>118</v>
      </c>
      <c r="I113" t="s">
        <v>272</v>
      </c>
      <c r="J113">
        <v>1</v>
      </c>
      <c r="K113" t="s">
        <v>588</v>
      </c>
      <c r="L113" t="s">
        <v>588</v>
      </c>
      <c r="M113">
        <v>12</v>
      </c>
      <c r="N113" t="s">
        <v>602</v>
      </c>
      <c r="O113" t="s">
        <v>604</v>
      </c>
      <c r="P113" t="s">
        <v>124</v>
      </c>
      <c r="Q113" t="s">
        <v>590</v>
      </c>
      <c r="R113">
        <v>0</v>
      </c>
      <c r="S113">
        <v>107</v>
      </c>
      <c r="T113">
        <v>1</v>
      </c>
      <c r="U113" t="s">
        <v>126</v>
      </c>
      <c r="V113">
        <v>70.709999999999994</v>
      </c>
      <c r="W113">
        <v>73.040000000000006</v>
      </c>
      <c r="X113">
        <v>17.3</v>
      </c>
      <c r="Y113">
        <v>18.3</v>
      </c>
      <c r="Z113">
        <v>65.75</v>
      </c>
      <c r="AA113">
        <v>69.58</v>
      </c>
      <c r="AB113">
        <v>19.399999999999999</v>
      </c>
      <c r="AC113">
        <v>23.4</v>
      </c>
      <c r="AD113" t="s">
        <v>207</v>
      </c>
      <c r="AG113">
        <v>0</v>
      </c>
      <c r="AH113">
        <v>0</v>
      </c>
      <c r="AI113">
        <v>1</v>
      </c>
      <c r="AJ113">
        <v>1</v>
      </c>
      <c r="AL113">
        <v>0</v>
      </c>
      <c r="AM113">
        <v>-0.13001471593104361</v>
      </c>
      <c r="AN113">
        <v>0.193627418655997</v>
      </c>
      <c r="AO113">
        <v>3.7491577255384753E-2</v>
      </c>
      <c r="AP113">
        <v>17.792735275146111</v>
      </c>
      <c r="AQ113">
        <v>21.436284326213951</v>
      </c>
      <c r="AR113">
        <v>17.792735275146111</v>
      </c>
      <c r="AT113">
        <v>10</v>
      </c>
      <c r="AW113">
        <v>55</v>
      </c>
      <c r="AX113">
        <v>52</v>
      </c>
      <c r="AY113">
        <v>107</v>
      </c>
      <c r="AZ113">
        <v>45</v>
      </c>
      <c r="BA113">
        <v>1</v>
      </c>
      <c r="BB113">
        <v>100</v>
      </c>
      <c r="BC113" t="s">
        <v>128</v>
      </c>
      <c r="BD113">
        <v>92.5</v>
      </c>
      <c r="BE113" t="s">
        <v>591</v>
      </c>
      <c r="BF113">
        <v>0</v>
      </c>
      <c r="BG113">
        <v>0</v>
      </c>
      <c r="BH113">
        <v>0</v>
      </c>
      <c r="BI113">
        <v>0</v>
      </c>
      <c r="BJ113">
        <v>0</v>
      </c>
      <c r="BK113">
        <v>0</v>
      </c>
      <c r="BL113">
        <v>0</v>
      </c>
      <c r="BM113">
        <v>1</v>
      </c>
      <c r="BN113">
        <v>0</v>
      </c>
      <c r="BO113">
        <v>0</v>
      </c>
      <c r="BP113">
        <v>1</v>
      </c>
      <c r="BQ113">
        <v>1</v>
      </c>
      <c r="BR113">
        <v>0</v>
      </c>
      <c r="BS113">
        <v>1</v>
      </c>
      <c r="BT113">
        <v>1</v>
      </c>
      <c r="BU113">
        <v>1</v>
      </c>
      <c r="BV113">
        <v>1</v>
      </c>
      <c r="BW113">
        <v>0</v>
      </c>
      <c r="BX113">
        <v>1</v>
      </c>
      <c r="BY113">
        <v>0</v>
      </c>
      <c r="BZ113">
        <v>0</v>
      </c>
      <c r="CA113">
        <v>0</v>
      </c>
      <c r="CB113">
        <v>0</v>
      </c>
      <c r="CC113">
        <v>0</v>
      </c>
      <c r="CD113">
        <v>0</v>
      </c>
      <c r="CE113">
        <v>0</v>
      </c>
      <c r="CF113">
        <v>0</v>
      </c>
      <c r="CG113">
        <v>0</v>
      </c>
      <c r="CH113">
        <v>0</v>
      </c>
      <c r="CI113">
        <v>0</v>
      </c>
      <c r="CJ113">
        <v>0</v>
      </c>
      <c r="CK113" t="s">
        <v>592</v>
      </c>
      <c r="CL113">
        <v>35.555551999999999</v>
      </c>
      <c r="CM113">
        <v>120</v>
      </c>
      <c r="CN113">
        <v>4.17</v>
      </c>
      <c r="CO113">
        <v>0</v>
      </c>
      <c r="CP113" t="s">
        <v>593</v>
      </c>
      <c r="CQ113" t="s">
        <v>113</v>
      </c>
      <c r="CR113">
        <v>0</v>
      </c>
      <c r="CS113" t="s">
        <v>132</v>
      </c>
      <c r="CT113" t="s">
        <v>137</v>
      </c>
      <c r="CU113" t="s">
        <v>137</v>
      </c>
      <c r="CV113" t="s">
        <v>135</v>
      </c>
      <c r="CW113" t="s">
        <v>134</v>
      </c>
      <c r="CX113">
        <v>2</v>
      </c>
      <c r="CY113" t="s">
        <v>113</v>
      </c>
      <c r="CZ113" t="s">
        <v>137</v>
      </c>
      <c r="DA113" t="s">
        <v>137</v>
      </c>
      <c r="DC113">
        <v>1</v>
      </c>
      <c r="DD113">
        <v>12</v>
      </c>
      <c r="DE113">
        <v>42</v>
      </c>
      <c r="DF113">
        <v>0</v>
      </c>
      <c r="DG113">
        <v>1</v>
      </c>
      <c r="DH113">
        <v>0</v>
      </c>
      <c r="DI113">
        <v>0</v>
      </c>
      <c r="DU113" s="3"/>
      <c r="DV113" s="3"/>
      <c r="DW113" s="3"/>
      <c r="DX113" s="3"/>
      <c r="DY113" s="3"/>
    </row>
    <row r="114" spans="1:135" x14ac:dyDescent="0.35">
      <c r="A114" s="5" t="s">
        <v>584</v>
      </c>
      <c r="B114" t="s">
        <v>268</v>
      </c>
      <c r="C114" t="s">
        <v>585</v>
      </c>
      <c r="D114" t="s">
        <v>586</v>
      </c>
      <c r="E114" t="s">
        <v>587</v>
      </c>
      <c r="F114">
        <v>2009</v>
      </c>
      <c r="G114" t="s">
        <v>117</v>
      </c>
      <c r="H114" t="s">
        <v>118</v>
      </c>
      <c r="I114" t="s">
        <v>272</v>
      </c>
      <c r="J114">
        <v>1</v>
      </c>
      <c r="K114" t="s">
        <v>588</v>
      </c>
      <c r="L114" t="s">
        <v>588</v>
      </c>
      <c r="M114">
        <v>12</v>
      </c>
      <c r="N114" t="s">
        <v>602</v>
      </c>
      <c r="O114" t="s">
        <v>605</v>
      </c>
      <c r="P114" t="s">
        <v>124</v>
      </c>
      <c r="Q114" t="s">
        <v>590</v>
      </c>
      <c r="R114">
        <v>0</v>
      </c>
      <c r="S114">
        <v>107</v>
      </c>
      <c r="T114">
        <v>1</v>
      </c>
      <c r="U114" t="s">
        <v>126</v>
      </c>
      <c r="V114">
        <v>80.25</v>
      </c>
      <c r="W114">
        <v>74.709999999999994</v>
      </c>
      <c r="X114">
        <v>19.399999999999999</v>
      </c>
      <c r="Y114">
        <v>20.100000000000001</v>
      </c>
      <c r="AD114" t="s">
        <v>207</v>
      </c>
      <c r="AG114">
        <v>0</v>
      </c>
      <c r="AH114">
        <v>0</v>
      </c>
      <c r="AI114">
        <v>1</v>
      </c>
      <c r="AJ114">
        <v>1</v>
      </c>
      <c r="AL114">
        <v>0</v>
      </c>
      <c r="AM114">
        <v>0.27859526173780308</v>
      </c>
      <c r="AN114">
        <v>0.19435862682978861</v>
      </c>
      <c r="AO114">
        <v>3.7775275823161043E-2</v>
      </c>
      <c r="AP114">
        <v>19.743100060527478</v>
      </c>
      <c r="AR114">
        <v>19.743100060527478</v>
      </c>
      <c r="AT114">
        <v>10</v>
      </c>
      <c r="AW114">
        <v>55</v>
      </c>
      <c r="AX114">
        <v>52</v>
      </c>
      <c r="AY114">
        <v>107</v>
      </c>
      <c r="AZ114">
        <v>45</v>
      </c>
      <c r="BA114">
        <v>1</v>
      </c>
      <c r="BB114">
        <v>100</v>
      </c>
      <c r="BC114" t="s">
        <v>128</v>
      </c>
      <c r="BD114">
        <v>92.5</v>
      </c>
      <c r="BE114" t="s">
        <v>591</v>
      </c>
      <c r="BF114">
        <v>0</v>
      </c>
      <c r="BG114">
        <v>0</v>
      </c>
      <c r="BH114">
        <v>0</v>
      </c>
      <c r="BI114">
        <v>0</v>
      </c>
      <c r="BJ114">
        <v>0</v>
      </c>
      <c r="BK114">
        <v>0</v>
      </c>
      <c r="BL114">
        <v>0</v>
      </c>
      <c r="BM114">
        <v>1</v>
      </c>
      <c r="BN114">
        <v>0</v>
      </c>
      <c r="BO114">
        <v>0</v>
      </c>
      <c r="BP114">
        <v>1</v>
      </c>
      <c r="BQ114">
        <v>1</v>
      </c>
      <c r="BR114">
        <v>0</v>
      </c>
      <c r="BS114">
        <v>1</v>
      </c>
      <c r="BT114">
        <v>1</v>
      </c>
      <c r="BU114">
        <v>1</v>
      </c>
      <c r="BV114">
        <v>1</v>
      </c>
      <c r="BW114">
        <v>0</v>
      </c>
      <c r="BX114">
        <v>1</v>
      </c>
      <c r="BY114">
        <v>0</v>
      </c>
      <c r="BZ114">
        <v>0</v>
      </c>
      <c r="CA114">
        <v>0</v>
      </c>
      <c r="CB114">
        <v>0</v>
      </c>
      <c r="CC114">
        <v>0</v>
      </c>
      <c r="CD114">
        <v>0</v>
      </c>
      <c r="CE114">
        <v>0</v>
      </c>
      <c r="CF114">
        <v>0</v>
      </c>
      <c r="CG114">
        <v>0</v>
      </c>
      <c r="CH114">
        <v>0</v>
      </c>
      <c r="CI114">
        <v>0</v>
      </c>
      <c r="CJ114">
        <v>0</v>
      </c>
      <c r="CK114" t="s">
        <v>592</v>
      </c>
      <c r="CL114">
        <v>35.555551999999999</v>
      </c>
      <c r="CM114">
        <v>120</v>
      </c>
      <c r="CN114">
        <v>4.17</v>
      </c>
      <c r="CO114">
        <v>0</v>
      </c>
      <c r="CP114" t="s">
        <v>593</v>
      </c>
      <c r="CQ114" t="s">
        <v>113</v>
      </c>
      <c r="CR114">
        <v>0</v>
      </c>
      <c r="CS114" t="s">
        <v>132</v>
      </c>
      <c r="CT114" t="s">
        <v>137</v>
      </c>
      <c r="CU114" t="s">
        <v>137</v>
      </c>
      <c r="CV114" t="s">
        <v>135</v>
      </c>
      <c r="CW114" t="s">
        <v>134</v>
      </c>
      <c r="CX114">
        <v>2</v>
      </c>
      <c r="CY114" t="s">
        <v>113</v>
      </c>
      <c r="CZ114" t="s">
        <v>137</v>
      </c>
      <c r="DA114" t="s">
        <v>137</v>
      </c>
      <c r="DC114">
        <v>1</v>
      </c>
      <c r="DD114">
        <v>12</v>
      </c>
      <c r="DE114">
        <v>42</v>
      </c>
      <c r="DF114">
        <v>0</v>
      </c>
      <c r="DG114">
        <v>1</v>
      </c>
      <c r="DH114">
        <v>0</v>
      </c>
      <c r="DI114">
        <v>0</v>
      </c>
      <c r="DU114" s="3"/>
      <c r="DV114" s="3"/>
      <c r="DW114" s="3"/>
      <c r="DX114" s="3"/>
      <c r="DY114" s="3"/>
    </row>
    <row r="115" spans="1:135" x14ac:dyDescent="0.35">
      <c r="A115" s="5" t="s">
        <v>584</v>
      </c>
      <c r="B115" t="s">
        <v>268</v>
      </c>
      <c r="C115" t="s">
        <v>585</v>
      </c>
      <c r="D115" t="s">
        <v>586</v>
      </c>
      <c r="E115" t="s">
        <v>587</v>
      </c>
      <c r="F115">
        <v>2009</v>
      </c>
      <c r="G115" t="s">
        <v>117</v>
      </c>
      <c r="H115" t="s">
        <v>118</v>
      </c>
      <c r="I115" t="s">
        <v>272</v>
      </c>
      <c r="J115">
        <v>1</v>
      </c>
      <c r="K115" t="s">
        <v>588</v>
      </c>
      <c r="L115" t="s">
        <v>588</v>
      </c>
      <c r="M115">
        <v>12</v>
      </c>
      <c r="N115" t="s">
        <v>602</v>
      </c>
      <c r="O115" t="s">
        <v>606</v>
      </c>
      <c r="P115" t="s">
        <v>124</v>
      </c>
      <c r="Q115" t="s">
        <v>590</v>
      </c>
      <c r="R115">
        <v>0</v>
      </c>
      <c r="S115">
        <v>105</v>
      </c>
      <c r="T115">
        <v>1</v>
      </c>
      <c r="U115" t="s">
        <v>126</v>
      </c>
      <c r="V115">
        <v>90.83</v>
      </c>
      <c r="W115">
        <v>88.23</v>
      </c>
      <c r="X115">
        <v>15.2</v>
      </c>
      <c r="Y115">
        <v>17.899999999999999</v>
      </c>
      <c r="AD115" t="s">
        <v>207</v>
      </c>
      <c r="AG115">
        <v>0</v>
      </c>
      <c r="AH115">
        <v>0</v>
      </c>
      <c r="AI115">
        <v>1</v>
      </c>
      <c r="AJ115">
        <v>1</v>
      </c>
      <c r="AL115">
        <v>0</v>
      </c>
      <c r="AM115">
        <v>0.15555914673341409</v>
      </c>
      <c r="AN115">
        <v>0.1954838239262896</v>
      </c>
      <c r="AO115">
        <v>3.8213925416844582E-2</v>
      </c>
      <c r="AP115">
        <v>16.591900585784131</v>
      </c>
      <c r="AR115">
        <v>16.591900585784131</v>
      </c>
      <c r="AT115">
        <v>10</v>
      </c>
      <c r="AW115">
        <v>53</v>
      </c>
      <c r="AX115">
        <v>52</v>
      </c>
      <c r="AY115">
        <v>105</v>
      </c>
      <c r="AZ115">
        <v>45</v>
      </c>
      <c r="BA115">
        <v>1</v>
      </c>
      <c r="BB115">
        <v>100</v>
      </c>
      <c r="BC115" t="s">
        <v>128</v>
      </c>
      <c r="BD115">
        <v>92.5</v>
      </c>
      <c r="BE115" t="s">
        <v>591</v>
      </c>
      <c r="BF115">
        <v>0</v>
      </c>
      <c r="BG115">
        <v>0</v>
      </c>
      <c r="BH115">
        <v>0</v>
      </c>
      <c r="BI115">
        <v>0</v>
      </c>
      <c r="BJ115">
        <v>0</v>
      </c>
      <c r="BK115">
        <v>0</v>
      </c>
      <c r="BL115">
        <v>0</v>
      </c>
      <c r="BM115">
        <v>1</v>
      </c>
      <c r="BN115">
        <v>0</v>
      </c>
      <c r="BO115">
        <v>0</v>
      </c>
      <c r="BP115">
        <v>1</v>
      </c>
      <c r="BQ115">
        <v>1</v>
      </c>
      <c r="BR115">
        <v>0</v>
      </c>
      <c r="BS115">
        <v>1</v>
      </c>
      <c r="BT115">
        <v>1</v>
      </c>
      <c r="BU115">
        <v>1</v>
      </c>
      <c r="BV115">
        <v>1</v>
      </c>
      <c r="BW115">
        <v>0</v>
      </c>
      <c r="BX115">
        <v>1</v>
      </c>
      <c r="BY115">
        <v>0</v>
      </c>
      <c r="BZ115">
        <v>0</v>
      </c>
      <c r="CA115">
        <v>0</v>
      </c>
      <c r="CB115">
        <v>0</v>
      </c>
      <c r="CC115">
        <v>0</v>
      </c>
      <c r="CD115">
        <v>0</v>
      </c>
      <c r="CE115">
        <v>0</v>
      </c>
      <c r="CF115">
        <v>0</v>
      </c>
      <c r="CG115">
        <v>0</v>
      </c>
      <c r="CH115">
        <v>0</v>
      </c>
      <c r="CI115">
        <v>0</v>
      </c>
      <c r="CJ115">
        <v>0</v>
      </c>
      <c r="CK115" t="s">
        <v>592</v>
      </c>
      <c r="CL115">
        <v>35.555551999999999</v>
      </c>
      <c r="CM115">
        <v>120</v>
      </c>
      <c r="CN115">
        <v>4.17</v>
      </c>
      <c r="CO115">
        <v>0</v>
      </c>
      <c r="CP115" t="s">
        <v>593</v>
      </c>
      <c r="CQ115" t="s">
        <v>113</v>
      </c>
      <c r="CR115">
        <v>0</v>
      </c>
      <c r="CS115" t="s">
        <v>132</v>
      </c>
      <c r="CT115" t="s">
        <v>137</v>
      </c>
      <c r="CU115" t="s">
        <v>137</v>
      </c>
      <c r="CV115" t="s">
        <v>135</v>
      </c>
      <c r="CW115" t="s">
        <v>134</v>
      </c>
      <c r="CX115">
        <v>2</v>
      </c>
      <c r="CY115" t="s">
        <v>113</v>
      </c>
      <c r="CZ115" t="s">
        <v>137</v>
      </c>
      <c r="DA115" t="s">
        <v>137</v>
      </c>
      <c r="DC115">
        <v>1</v>
      </c>
      <c r="DD115">
        <v>12</v>
      </c>
      <c r="DE115">
        <v>42</v>
      </c>
      <c r="DF115">
        <v>0</v>
      </c>
      <c r="DG115">
        <v>1</v>
      </c>
      <c r="DH115">
        <v>0</v>
      </c>
      <c r="DI115">
        <v>0</v>
      </c>
      <c r="DU115" s="3"/>
      <c r="DV115" s="3"/>
      <c r="DW115" s="3"/>
      <c r="DX115" s="3"/>
      <c r="DY115" s="3"/>
    </row>
    <row r="116" spans="1:135" x14ac:dyDescent="0.35">
      <c r="A116" s="5" t="s">
        <v>584</v>
      </c>
      <c r="B116" t="s">
        <v>268</v>
      </c>
      <c r="C116" t="s">
        <v>585</v>
      </c>
      <c r="D116" t="s">
        <v>586</v>
      </c>
      <c r="E116" t="s">
        <v>587</v>
      </c>
      <c r="F116">
        <v>2009</v>
      </c>
      <c r="G116" t="s">
        <v>117</v>
      </c>
      <c r="H116" t="s">
        <v>118</v>
      </c>
      <c r="I116" t="s">
        <v>272</v>
      </c>
      <c r="J116">
        <v>1</v>
      </c>
      <c r="K116" t="s">
        <v>607</v>
      </c>
      <c r="L116" t="s">
        <v>607</v>
      </c>
      <c r="M116">
        <v>12</v>
      </c>
      <c r="N116" t="s">
        <v>321</v>
      </c>
      <c r="O116" t="s">
        <v>589</v>
      </c>
      <c r="P116" t="s">
        <v>124</v>
      </c>
      <c r="Q116" t="s">
        <v>590</v>
      </c>
      <c r="R116">
        <v>0</v>
      </c>
      <c r="S116">
        <v>101</v>
      </c>
      <c r="T116">
        <v>1</v>
      </c>
      <c r="U116" t="s">
        <v>126</v>
      </c>
      <c r="V116">
        <v>44.63</v>
      </c>
      <c r="W116">
        <v>44.82</v>
      </c>
      <c r="X116">
        <v>25.6</v>
      </c>
      <c r="Y116">
        <v>28</v>
      </c>
      <c r="AD116" t="s">
        <v>207</v>
      </c>
      <c r="AG116">
        <v>0</v>
      </c>
      <c r="AH116">
        <v>0</v>
      </c>
      <c r="AI116">
        <v>1</v>
      </c>
      <c r="AJ116">
        <v>1</v>
      </c>
      <c r="AL116">
        <v>0</v>
      </c>
      <c r="AM116">
        <v>-7.0702754876132553E-3</v>
      </c>
      <c r="AN116">
        <v>0.200677302766606</v>
      </c>
      <c r="AO116">
        <v>4.0271379845680043E-2</v>
      </c>
      <c r="AP116">
        <v>26.668969597529252</v>
      </c>
      <c r="AR116">
        <v>26.668969597529252</v>
      </c>
      <c r="AT116">
        <v>10</v>
      </c>
      <c r="AW116">
        <v>57</v>
      </c>
      <c r="AX116">
        <v>44</v>
      </c>
      <c r="AY116">
        <v>101</v>
      </c>
      <c r="AZ116">
        <v>45</v>
      </c>
      <c r="BA116">
        <v>1</v>
      </c>
      <c r="BB116">
        <v>100</v>
      </c>
      <c r="BC116" t="s">
        <v>128</v>
      </c>
      <c r="BD116">
        <v>92.5</v>
      </c>
      <c r="BE116" t="s">
        <v>608</v>
      </c>
      <c r="BF116">
        <v>0</v>
      </c>
      <c r="BG116">
        <v>0</v>
      </c>
      <c r="BH116">
        <v>0</v>
      </c>
      <c r="BI116">
        <v>0</v>
      </c>
      <c r="BJ116">
        <v>0</v>
      </c>
      <c r="BK116">
        <v>0</v>
      </c>
      <c r="BL116">
        <v>0</v>
      </c>
      <c r="BM116">
        <v>1</v>
      </c>
      <c r="BN116">
        <v>0</v>
      </c>
      <c r="BO116">
        <v>0</v>
      </c>
      <c r="BP116">
        <v>1</v>
      </c>
      <c r="BQ116">
        <v>1</v>
      </c>
      <c r="BR116">
        <v>0</v>
      </c>
      <c r="BS116">
        <v>1</v>
      </c>
      <c r="BT116">
        <v>1</v>
      </c>
      <c r="BU116">
        <v>1</v>
      </c>
      <c r="BV116">
        <v>1</v>
      </c>
      <c r="BW116">
        <v>0</v>
      </c>
      <c r="BX116">
        <v>1</v>
      </c>
      <c r="BY116">
        <v>0</v>
      </c>
      <c r="BZ116">
        <v>0</v>
      </c>
      <c r="CA116">
        <v>0</v>
      </c>
      <c r="CB116">
        <v>0</v>
      </c>
      <c r="CC116">
        <v>0</v>
      </c>
      <c r="CD116">
        <v>0</v>
      </c>
      <c r="CE116">
        <v>0</v>
      </c>
      <c r="CF116">
        <v>0</v>
      </c>
      <c r="CG116">
        <v>0</v>
      </c>
      <c r="CH116">
        <v>0</v>
      </c>
      <c r="CI116">
        <v>0</v>
      </c>
      <c r="CJ116">
        <v>0</v>
      </c>
      <c r="CK116" t="s">
        <v>592</v>
      </c>
      <c r="CL116">
        <v>35.555551999999999</v>
      </c>
      <c r="CM116">
        <v>120</v>
      </c>
      <c r="CN116">
        <v>4.17</v>
      </c>
      <c r="CO116">
        <v>0</v>
      </c>
      <c r="CP116" t="s">
        <v>593</v>
      </c>
      <c r="CQ116" t="s">
        <v>113</v>
      </c>
      <c r="CR116">
        <v>0</v>
      </c>
      <c r="CS116" t="s">
        <v>132</v>
      </c>
      <c r="CT116" t="s">
        <v>137</v>
      </c>
      <c r="CU116" t="s">
        <v>137</v>
      </c>
      <c r="CV116" t="s">
        <v>135</v>
      </c>
      <c r="CW116" t="s">
        <v>134</v>
      </c>
      <c r="CX116">
        <v>2</v>
      </c>
      <c r="CY116" t="s">
        <v>113</v>
      </c>
      <c r="CZ116" t="s">
        <v>137</v>
      </c>
      <c r="DA116" t="s">
        <v>137</v>
      </c>
      <c r="DC116">
        <v>1</v>
      </c>
      <c r="DD116">
        <v>12</v>
      </c>
      <c r="DE116">
        <v>42</v>
      </c>
      <c r="DF116">
        <v>0</v>
      </c>
      <c r="DG116">
        <v>1</v>
      </c>
      <c r="DH116">
        <v>0</v>
      </c>
      <c r="DI116">
        <v>0</v>
      </c>
      <c r="DU116" s="3"/>
      <c r="DV116" s="3"/>
      <c r="DW116" s="3"/>
      <c r="DX116" s="3"/>
      <c r="DY116" s="3"/>
    </row>
    <row r="117" spans="1:135" x14ac:dyDescent="0.35">
      <c r="A117" s="5" t="s">
        <v>584</v>
      </c>
      <c r="B117" t="s">
        <v>268</v>
      </c>
      <c r="C117" t="s">
        <v>585</v>
      </c>
      <c r="D117" t="s">
        <v>586</v>
      </c>
      <c r="E117" t="s">
        <v>587</v>
      </c>
      <c r="F117">
        <v>2009</v>
      </c>
      <c r="G117" t="s">
        <v>117</v>
      </c>
      <c r="H117" t="s">
        <v>118</v>
      </c>
      <c r="I117" t="s">
        <v>272</v>
      </c>
      <c r="J117">
        <v>1</v>
      </c>
      <c r="K117" t="s">
        <v>607</v>
      </c>
      <c r="L117" t="s">
        <v>607</v>
      </c>
      <c r="M117">
        <v>12</v>
      </c>
      <c r="N117" t="s">
        <v>594</v>
      </c>
      <c r="O117" t="s">
        <v>595</v>
      </c>
      <c r="P117" t="s">
        <v>124</v>
      </c>
      <c r="Q117" t="s">
        <v>590</v>
      </c>
      <c r="R117">
        <v>0</v>
      </c>
      <c r="S117">
        <v>104</v>
      </c>
      <c r="T117">
        <v>1</v>
      </c>
      <c r="U117" t="s">
        <v>126</v>
      </c>
      <c r="V117">
        <v>58.61</v>
      </c>
      <c r="W117">
        <v>49.09</v>
      </c>
      <c r="X117">
        <v>19.3</v>
      </c>
      <c r="Y117">
        <v>27.2</v>
      </c>
      <c r="AD117" t="s">
        <v>207</v>
      </c>
      <c r="AG117">
        <v>0</v>
      </c>
      <c r="AH117">
        <v>0</v>
      </c>
      <c r="AI117">
        <v>1</v>
      </c>
      <c r="AJ117">
        <v>1</v>
      </c>
      <c r="AL117">
        <v>0</v>
      </c>
      <c r="AM117">
        <v>0.39313795415000358</v>
      </c>
      <c r="AN117">
        <v>0.19930773796660331</v>
      </c>
      <c r="AO117">
        <v>3.9723574413364222E-2</v>
      </c>
      <c r="AP117">
        <v>24.036926249614609</v>
      </c>
      <c r="AR117">
        <v>24.036926249614609</v>
      </c>
      <c r="AT117">
        <v>10</v>
      </c>
      <c r="AW117">
        <v>46</v>
      </c>
      <c r="AX117">
        <v>58</v>
      </c>
      <c r="AY117">
        <v>104</v>
      </c>
      <c r="AZ117">
        <v>45</v>
      </c>
      <c r="BA117">
        <v>1</v>
      </c>
      <c r="BB117">
        <v>100</v>
      </c>
      <c r="BC117" t="s">
        <v>128</v>
      </c>
      <c r="BD117">
        <v>92.5</v>
      </c>
      <c r="BE117" t="s">
        <v>608</v>
      </c>
      <c r="BF117">
        <v>0</v>
      </c>
      <c r="BG117">
        <v>0</v>
      </c>
      <c r="BH117">
        <v>0</v>
      </c>
      <c r="BI117">
        <v>0</v>
      </c>
      <c r="BJ117">
        <v>0</v>
      </c>
      <c r="BK117">
        <v>0</v>
      </c>
      <c r="BL117">
        <v>0</v>
      </c>
      <c r="BM117">
        <v>1</v>
      </c>
      <c r="BN117">
        <v>0</v>
      </c>
      <c r="BO117">
        <v>0</v>
      </c>
      <c r="BP117">
        <v>1</v>
      </c>
      <c r="BQ117">
        <v>1</v>
      </c>
      <c r="BR117">
        <v>0</v>
      </c>
      <c r="BS117">
        <v>1</v>
      </c>
      <c r="BT117">
        <v>1</v>
      </c>
      <c r="BU117">
        <v>1</v>
      </c>
      <c r="BV117">
        <v>1</v>
      </c>
      <c r="BW117">
        <v>0</v>
      </c>
      <c r="BX117">
        <v>1</v>
      </c>
      <c r="BY117">
        <v>0</v>
      </c>
      <c r="BZ117">
        <v>0</v>
      </c>
      <c r="CA117">
        <v>0</v>
      </c>
      <c r="CB117">
        <v>0</v>
      </c>
      <c r="CC117">
        <v>0</v>
      </c>
      <c r="CD117">
        <v>0</v>
      </c>
      <c r="CE117">
        <v>0</v>
      </c>
      <c r="CF117">
        <v>0</v>
      </c>
      <c r="CG117">
        <v>0</v>
      </c>
      <c r="CH117">
        <v>0</v>
      </c>
      <c r="CI117">
        <v>0</v>
      </c>
      <c r="CJ117">
        <v>0</v>
      </c>
      <c r="CK117" t="s">
        <v>592</v>
      </c>
      <c r="CL117">
        <v>35.555551999999999</v>
      </c>
      <c r="CM117">
        <v>120</v>
      </c>
      <c r="CN117">
        <v>4.17</v>
      </c>
      <c r="CO117">
        <v>0</v>
      </c>
      <c r="CP117" t="s">
        <v>593</v>
      </c>
      <c r="CQ117" t="s">
        <v>113</v>
      </c>
      <c r="CR117">
        <v>0</v>
      </c>
      <c r="CS117" t="s">
        <v>132</v>
      </c>
      <c r="CT117" t="s">
        <v>137</v>
      </c>
      <c r="CU117" t="s">
        <v>137</v>
      </c>
      <c r="CV117" t="s">
        <v>135</v>
      </c>
      <c r="CW117" t="s">
        <v>134</v>
      </c>
      <c r="CX117">
        <v>2</v>
      </c>
      <c r="CY117" t="s">
        <v>113</v>
      </c>
      <c r="CZ117" t="s">
        <v>137</v>
      </c>
      <c r="DA117" t="s">
        <v>137</v>
      </c>
      <c r="DC117">
        <v>1</v>
      </c>
      <c r="DD117">
        <v>12</v>
      </c>
      <c r="DE117">
        <v>42</v>
      </c>
      <c r="DF117">
        <v>0</v>
      </c>
      <c r="DG117">
        <v>1</v>
      </c>
      <c r="DH117">
        <v>0</v>
      </c>
      <c r="DI117">
        <v>0</v>
      </c>
      <c r="DK117" t="s">
        <v>718</v>
      </c>
      <c r="DL117">
        <v>1</v>
      </c>
      <c r="DM117">
        <v>0</v>
      </c>
      <c r="DN117">
        <v>58.61</v>
      </c>
      <c r="DO117">
        <v>49.09</v>
      </c>
      <c r="DU117" s="3"/>
      <c r="DV117" s="3"/>
      <c r="DW117" s="3"/>
      <c r="DX117" s="3"/>
      <c r="DY117" s="3"/>
      <c r="EA117" t="s">
        <v>720</v>
      </c>
    </row>
    <row r="118" spans="1:135" x14ac:dyDescent="0.35">
      <c r="A118" s="5" t="s">
        <v>584</v>
      </c>
      <c r="B118" t="s">
        <v>268</v>
      </c>
      <c r="C118" t="s">
        <v>585</v>
      </c>
      <c r="D118" t="s">
        <v>586</v>
      </c>
      <c r="E118" t="s">
        <v>587</v>
      </c>
      <c r="F118">
        <v>2009</v>
      </c>
      <c r="G118" t="s">
        <v>117</v>
      </c>
      <c r="H118" t="s">
        <v>118</v>
      </c>
      <c r="I118" t="s">
        <v>272</v>
      </c>
      <c r="J118">
        <v>1</v>
      </c>
      <c r="K118" t="s">
        <v>607</v>
      </c>
      <c r="L118" t="s">
        <v>607</v>
      </c>
      <c r="M118">
        <v>12</v>
      </c>
      <c r="N118" t="s">
        <v>157</v>
      </c>
      <c r="O118" t="s">
        <v>596</v>
      </c>
      <c r="P118" t="s">
        <v>124</v>
      </c>
      <c r="Q118" t="s">
        <v>590</v>
      </c>
      <c r="R118">
        <v>0</v>
      </c>
      <c r="S118">
        <v>101</v>
      </c>
      <c r="T118">
        <v>1</v>
      </c>
      <c r="U118" t="s">
        <v>126</v>
      </c>
      <c r="V118">
        <v>33.86</v>
      </c>
      <c r="W118">
        <v>31.58</v>
      </c>
      <c r="X118">
        <v>15.7</v>
      </c>
      <c r="Y118">
        <v>16.7</v>
      </c>
      <c r="AD118" t="s">
        <v>207</v>
      </c>
      <c r="AG118">
        <v>0</v>
      </c>
      <c r="AH118">
        <v>0</v>
      </c>
      <c r="AI118">
        <v>1</v>
      </c>
      <c r="AJ118">
        <v>1</v>
      </c>
      <c r="AL118">
        <v>0</v>
      </c>
      <c r="AM118">
        <v>0.1390434912946697</v>
      </c>
      <c r="AN118">
        <v>0.2009150087847269</v>
      </c>
      <c r="AO118">
        <v>4.0366840754966882E-2</v>
      </c>
      <c r="AP118">
        <v>16.273207204705312</v>
      </c>
      <c r="AR118">
        <v>16.273207204705312</v>
      </c>
      <c r="AT118">
        <v>10</v>
      </c>
      <c r="AW118">
        <v>44</v>
      </c>
      <c r="AX118">
        <v>57</v>
      </c>
      <c r="AY118">
        <v>101</v>
      </c>
      <c r="AZ118">
        <v>45</v>
      </c>
      <c r="BA118">
        <v>1</v>
      </c>
      <c r="BB118">
        <v>100</v>
      </c>
      <c r="BC118" t="s">
        <v>128</v>
      </c>
      <c r="BD118">
        <v>92.5</v>
      </c>
      <c r="BE118" t="s">
        <v>608</v>
      </c>
      <c r="BF118">
        <v>0</v>
      </c>
      <c r="BG118">
        <v>0</v>
      </c>
      <c r="BH118">
        <v>0</v>
      </c>
      <c r="BI118">
        <v>0</v>
      </c>
      <c r="BJ118">
        <v>0</v>
      </c>
      <c r="BK118">
        <v>0</v>
      </c>
      <c r="BL118">
        <v>0</v>
      </c>
      <c r="BM118">
        <v>1</v>
      </c>
      <c r="BN118">
        <v>0</v>
      </c>
      <c r="BO118">
        <v>0</v>
      </c>
      <c r="BP118">
        <v>1</v>
      </c>
      <c r="BQ118">
        <v>1</v>
      </c>
      <c r="BR118">
        <v>0</v>
      </c>
      <c r="BS118">
        <v>1</v>
      </c>
      <c r="BT118">
        <v>1</v>
      </c>
      <c r="BU118">
        <v>1</v>
      </c>
      <c r="BV118">
        <v>1</v>
      </c>
      <c r="BW118">
        <v>0</v>
      </c>
      <c r="BX118">
        <v>1</v>
      </c>
      <c r="BY118">
        <v>0</v>
      </c>
      <c r="BZ118">
        <v>0</v>
      </c>
      <c r="CA118">
        <v>0</v>
      </c>
      <c r="CB118">
        <v>0</v>
      </c>
      <c r="CC118">
        <v>0</v>
      </c>
      <c r="CD118">
        <v>0</v>
      </c>
      <c r="CE118">
        <v>0</v>
      </c>
      <c r="CF118">
        <v>0</v>
      </c>
      <c r="CG118">
        <v>0</v>
      </c>
      <c r="CH118">
        <v>0</v>
      </c>
      <c r="CI118">
        <v>0</v>
      </c>
      <c r="CJ118">
        <v>0</v>
      </c>
      <c r="CK118" t="s">
        <v>592</v>
      </c>
      <c r="CL118">
        <v>35.555551999999999</v>
      </c>
      <c r="CM118">
        <v>120</v>
      </c>
      <c r="CN118">
        <v>4.17</v>
      </c>
      <c r="CO118">
        <v>0</v>
      </c>
      <c r="CP118" t="s">
        <v>593</v>
      </c>
      <c r="CQ118" t="s">
        <v>113</v>
      </c>
      <c r="CR118">
        <v>0</v>
      </c>
      <c r="CS118" t="s">
        <v>132</v>
      </c>
      <c r="CT118" t="s">
        <v>137</v>
      </c>
      <c r="CU118" t="s">
        <v>137</v>
      </c>
      <c r="CV118" t="s">
        <v>135</v>
      </c>
      <c r="CW118" t="s">
        <v>134</v>
      </c>
      <c r="CX118">
        <v>2</v>
      </c>
      <c r="CY118" t="s">
        <v>113</v>
      </c>
      <c r="CZ118" t="s">
        <v>137</v>
      </c>
      <c r="DA118" t="s">
        <v>137</v>
      </c>
      <c r="DC118">
        <v>1</v>
      </c>
      <c r="DD118">
        <v>12</v>
      </c>
      <c r="DE118">
        <v>42</v>
      </c>
      <c r="DF118">
        <v>0</v>
      </c>
      <c r="DG118">
        <v>1</v>
      </c>
      <c r="DH118">
        <v>0</v>
      </c>
      <c r="DI118">
        <v>0</v>
      </c>
      <c r="DU118" s="3"/>
      <c r="DV118" s="3"/>
      <c r="DW118" s="3"/>
      <c r="DX118" s="3"/>
      <c r="DY118" s="3"/>
    </row>
    <row r="119" spans="1:135" x14ac:dyDescent="0.35">
      <c r="A119" s="5" t="s">
        <v>584</v>
      </c>
      <c r="B119" t="s">
        <v>268</v>
      </c>
      <c r="C119" t="s">
        <v>585</v>
      </c>
      <c r="D119" t="s">
        <v>586</v>
      </c>
      <c r="E119" t="s">
        <v>587</v>
      </c>
      <c r="F119">
        <v>2009</v>
      </c>
      <c r="G119" t="s">
        <v>117</v>
      </c>
      <c r="H119" t="s">
        <v>118</v>
      </c>
      <c r="I119" t="s">
        <v>272</v>
      </c>
      <c r="J119">
        <v>1</v>
      </c>
      <c r="K119" t="s">
        <v>607</v>
      </c>
      <c r="L119" t="s">
        <v>607</v>
      </c>
      <c r="M119">
        <v>12</v>
      </c>
      <c r="N119" t="s">
        <v>597</v>
      </c>
      <c r="O119" t="s">
        <v>598</v>
      </c>
      <c r="P119" t="s">
        <v>124</v>
      </c>
      <c r="Q119" t="s">
        <v>590</v>
      </c>
      <c r="R119">
        <v>0</v>
      </c>
      <c r="S119">
        <v>103</v>
      </c>
      <c r="T119">
        <v>1</v>
      </c>
      <c r="U119" t="s">
        <v>126</v>
      </c>
      <c r="V119">
        <v>25.65</v>
      </c>
      <c r="W119">
        <v>20.74</v>
      </c>
      <c r="X119">
        <v>9.34</v>
      </c>
      <c r="Y119">
        <v>11.7</v>
      </c>
      <c r="AD119" t="s">
        <v>207</v>
      </c>
      <c r="AG119">
        <v>0</v>
      </c>
      <c r="AH119">
        <v>0</v>
      </c>
      <c r="AI119">
        <v>1</v>
      </c>
      <c r="AJ119">
        <v>1</v>
      </c>
      <c r="AL119">
        <v>0</v>
      </c>
      <c r="AM119">
        <v>0.45491304521631187</v>
      </c>
      <c r="AN119">
        <v>0.20071766670654309</v>
      </c>
      <c r="AO119">
        <v>4.0287581728118908E-2</v>
      </c>
      <c r="AP119">
        <v>10.712924552858921</v>
      </c>
      <c r="AR119">
        <v>10.712924552858921</v>
      </c>
      <c r="AT119">
        <v>10</v>
      </c>
      <c r="AW119">
        <v>46</v>
      </c>
      <c r="AX119">
        <v>57</v>
      </c>
      <c r="AY119">
        <v>103</v>
      </c>
      <c r="AZ119">
        <v>45</v>
      </c>
      <c r="BA119">
        <v>1</v>
      </c>
      <c r="BB119">
        <v>100</v>
      </c>
      <c r="BC119" t="s">
        <v>128</v>
      </c>
      <c r="BD119">
        <v>92.5</v>
      </c>
      <c r="BE119" t="s">
        <v>608</v>
      </c>
      <c r="BF119">
        <v>0</v>
      </c>
      <c r="BG119">
        <v>0</v>
      </c>
      <c r="BH119">
        <v>0</v>
      </c>
      <c r="BI119">
        <v>0</v>
      </c>
      <c r="BJ119">
        <v>0</v>
      </c>
      <c r="BK119">
        <v>0</v>
      </c>
      <c r="BL119">
        <v>0</v>
      </c>
      <c r="BM119">
        <v>1</v>
      </c>
      <c r="BN119">
        <v>0</v>
      </c>
      <c r="BO119">
        <v>0</v>
      </c>
      <c r="BP119">
        <v>1</v>
      </c>
      <c r="BQ119">
        <v>1</v>
      </c>
      <c r="BR119">
        <v>0</v>
      </c>
      <c r="BS119">
        <v>1</v>
      </c>
      <c r="BT119">
        <v>1</v>
      </c>
      <c r="BU119">
        <v>1</v>
      </c>
      <c r="BV119">
        <v>1</v>
      </c>
      <c r="BW119">
        <v>0</v>
      </c>
      <c r="BX119">
        <v>1</v>
      </c>
      <c r="BY119">
        <v>0</v>
      </c>
      <c r="BZ119">
        <v>0</v>
      </c>
      <c r="CA119">
        <v>0</v>
      </c>
      <c r="CB119">
        <v>0</v>
      </c>
      <c r="CC119">
        <v>0</v>
      </c>
      <c r="CD119">
        <v>0</v>
      </c>
      <c r="CE119">
        <v>0</v>
      </c>
      <c r="CF119">
        <v>0</v>
      </c>
      <c r="CG119">
        <v>0</v>
      </c>
      <c r="CH119">
        <v>0</v>
      </c>
      <c r="CI119">
        <v>0</v>
      </c>
      <c r="CJ119">
        <v>0</v>
      </c>
      <c r="CK119" t="s">
        <v>592</v>
      </c>
      <c r="CL119">
        <v>35.555551999999999</v>
      </c>
      <c r="CM119">
        <v>120</v>
      </c>
      <c r="CN119">
        <v>4.17</v>
      </c>
      <c r="CO119">
        <v>0</v>
      </c>
      <c r="CP119" t="s">
        <v>593</v>
      </c>
      <c r="CQ119" t="s">
        <v>113</v>
      </c>
      <c r="CR119">
        <v>0</v>
      </c>
      <c r="CS119" t="s">
        <v>132</v>
      </c>
      <c r="CT119" t="s">
        <v>137</v>
      </c>
      <c r="CU119" t="s">
        <v>137</v>
      </c>
      <c r="CV119" t="s">
        <v>135</v>
      </c>
      <c r="CW119" t="s">
        <v>134</v>
      </c>
      <c r="CX119">
        <v>2</v>
      </c>
      <c r="CY119" t="s">
        <v>113</v>
      </c>
      <c r="CZ119" t="s">
        <v>137</v>
      </c>
      <c r="DA119" t="s">
        <v>137</v>
      </c>
      <c r="DC119">
        <v>1</v>
      </c>
      <c r="DD119">
        <v>12</v>
      </c>
      <c r="DE119">
        <v>42</v>
      </c>
      <c r="DF119">
        <v>0</v>
      </c>
      <c r="DG119">
        <v>1</v>
      </c>
      <c r="DH119">
        <v>0</v>
      </c>
      <c r="DI119">
        <v>0</v>
      </c>
      <c r="DK119">
        <v>6</v>
      </c>
      <c r="DL119">
        <v>1</v>
      </c>
      <c r="DM119">
        <v>0</v>
      </c>
      <c r="DN119">
        <v>25.65</v>
      </c>
      <c r="DO119">
        <v>20.74</v>
      </c>
      <c r="DU119" s="3"/>
      <c r="DV119" s="3"/>
      <c r="DW119" s="3"/>
      <c r="DX119" s="3"/>
      <c r="DY119" s="3"/>
      <c r="EA119" t="s">
        <v>720</v>
      </c>
    </row>
    <row r="120" spans="1:135" x14ac:dyDescent="0.35">
      <c r="A120" s="5" t="s">
        <v>584</v>
      </c>
      <c r="B120" t="s">
        <v>268</v>
      </c>
      <c r="C120" t="s">
        <v>585</v>
      </c>
      <c r="D120" t="s">
        <v>586</v>
      </c>
      <c r="E120" t="s">
        <v>587</v>
      </c>
      <c r="F120">
        <v>2009</v>
      </c>
      <c r="G120" t="s">
        <v>117</v>
      </c>
      <c r="H120" t="s">
        <v>118</v>
      </c>
      <c r="I120" t="s">
        <v>272</v>
      </c>
      <c r="J120">
        <v>1</v>
      </c>
      <c r="K120" t="s">
        <v>607</v>
      </c>
      <c r="L120" t="s">
        <v>607</v>
      </c>
      <c r="M120">
        <v>12</v>
      </c>
      <c r="N120" t="s">
        <v>599</v>
      </c>
      <c r="O120" t="s">
        <v>600</v>
      </c>
      <c r="P120" t="s">
        <v>124</v>
      </c>
      <c r="Q120" t="s">
        <v>590</v>
      </c>
      <c r="R120">
        <v>0</v>
      </c>
      <c r="S120">
        <v>102</v>
      </c>
      <c r="T120">
        <v>1</v>
      </c>
      <c r="U120" t="s">
        <v>126</v>
      </c>
      <c r="V120">
        <v>96.47</v>
      </c>
      <c r="W120">
        <v>88.72</v>
      </c>
      <c r="X120">
        <v>21.4</v>
      </c>
      <c r="Y120">
        <v>21.8</v>
      </c>
      <c r="AD120" t="s">
        <v>207</v>
      </c>
      <c r="AG120">
        <v>0</v>
      </c>
      <c r="AH120">
        <v>0</v>
      </c>
      <c r="AI120">
        <v>1</v>
      </c>
      <c r="AJ120">
        <v>1</v>
      </c>
      <c r="AL120">
        <v>0</v>
      </c>
      <c r="AM120">
        <v>0.35568835977823882</v>
      </c>
      <c r="AN120">
        <v>0.20096330402315379</v>
      </c>
      <c r="AO120">
        <v>4.0386249563902563E-2</v>
      </c>
      <c r="AP120">
        <v>21.6249115605128</v>
      </c>
      <c r="AR120">
        <v>21.6249115605128</v>
      </c>
      <c r="AT120">
        <v>10</v>
      </c>
      <c r="AW120">
        <v>45</v>
      </c>
      <c r="AX120">
        <v>57</v>
      </c>
      <c r="AY120">
        <v>102</v>
      </c>
      <c r="AZ120">
        <v>45</v>
      </c>
      <c r="BA120">
        <v>1</v>
      </c>
      <c r="BB120">
        <v>100</v>
      </c>
      <c r="BC120" t="s">
        <v>128</v>
      </c>
      <c r="BD120">
        <v>92.5</v>
      </c>
      <c r="BE120" t="s">
        <v>608</v>
      </c>
      <c r="BF120">
        <v>0</v>
      </c>
      <c r="BG120">
        <v>0</v>
      </c>
      <c r="BH120">
        <v>0</v>
      </c>
      <c r="BI120">
        <v>0</v>
      </c>
      <c r="BJ120">
        <v>0</v>
      </c>
      <c r="BK120">
        <v>0</v>
      </c>
      <c r="BL120">
        <v>0</v>
      </c>
      <c r="BM120">
        <v>1</v>
      </c>
      <c r="BN120">
        <v>0</v>
      </c>
      <c r="BO120">
        <v>0</v>
      </c>
      <c r="BP120">
        <v>1</v>
      </c>
      <c r="BQ120">
        <v>1</v>
      </c>
      <c r="BR120">
        <v>0</v>
      </c>
      <c r="BS120">
        <v>1</v>
      </c>
      <c r="BT120">
        <v>1</v>
      </c>
      <c r="BU120">
        <v>1</v>
      </c>
      <c r="BV120">
        <v>1</v>
      </c>
      <c r="BW120">
        <v>0</v>
      </c>
      <c r="BX120">
        <v>1</v>
      </c>
      <c r="BY120">
        <v>0</v>
      </c>
      <c r="BZ120">
        <v>0</v>
      </c>
      <c r="CA120">
        <v>0</v>
      </c>
      <c r="CB120">
        <v>0</v>
      </c>
      <c r="CC120">
        <v>0</v>
      </c>
      <c r="CD120">
        <v>0</v>
      </c>
      <c r="CE120">
        <v>0</v>
      </c>
      <c r="CF120">
        <v>0</v>
      </c>
      <c r="CG120">
        <v>0</v>
      </c>
      <c r="CH120">
        <v>0</v>
      </c>
      <c r="CI120">
        <v>0</v>
      </c>
      <c r="CJ120">
        <v>0</v>
      </c>
      <c r="CK120" t="s">
        <v>592</v>
      </c>
      <c r="CL120">
        <v>35.555551999999999</v>
      </c>
      <c r="CM120">
        <v>120</v>
      </c>
      <c r="CN120">
        <v>4.17</v>
      </c>
      <c r="CO120">
        <v>0</v>
      </c>
      <c r="CP120" t="s">
        <v>593</v>
      </c>
      <c r="CQ120" t="s">
        <v>113</v>
      </c>
      <c r="CR120">
        <v>0</v>
      </c>
      <c r="CS120" t="s">
        <v>132</v>
      </c>
      <c r="CT120" t="s">
        <v>137</v>
      </c>
      <c r="CU120" t="s">
        <v>137</v>
      </c>
      <c r="CV120" t="s">
        <v>135</v>
      </c>
      <c r="CW120" t="s">
        <v>134</v>
      </c>
      <c r="CX120">
        <v>2</v>
      </c>
      <c r="CY120" t="s">
        <v>113</v>
      </c>
      <c r="CZ120" t="s">
        <v>137</v>
      </c>
      <c r="DA120" t="s">
        <v>137</v>
      </c>
      <c r="DC120">
        <v>1</v>
      </c>
      <c r="DD120">
        <v>12</v>
      </c>
      <c r="DE120">
        <v>42</v>
      </c>
      <c r="DF120">
        <v>0</v>
      </c>
      <c r="DG120">
        <v>1</v>
      </c>
      <c r="DH120">
        <v>0</v>
      </c>
      <c r="DI120">
        <v>0</v>
      </c>
      <c r="DU120" s="3"/>
      <c r="DV120" s="3"/>
      <c r="DW120" s="3"/>
      <c r="DX120" s="3"/>
      <c r="DY120" s="3"/>
    </row>
    <row r="121" spans="1:135" x14ac:dyDescent="0.35">
      <c r="A121" s="5" t="s">
        <v>584</v>
      </c>
      <c r="B121" t="s">
        <v>268</v>
      </c>
      <c r="C121" t="s">
        <v>585</v>
      </c>
      <c r="D121" t="s">
        <v>586</v>
      </c>
      <c r="E121" t="s">
        <v>587</v>
      </c>
      <c r="F121">
        <v>2009</v>
      </c>
      <c r="G121" t="s">
        <v>117</v>
      </c>
      <c r="H121" t="s">
        <v>118</v>
      </c>
      <c r="I121" t="s">
        <v>272</v>
      </c>
      <c r="J121">
        <v>1</v>
      </c>
      <c r="K121" t="s">
        <v>607</v>
      </c>
      <c r="L121" t="s">
        <v>607</v>
      </c>
      <c r="M121">
        <v>12</v>
      </c>
      <c r="N121" t="s">
        <v>599</v>
      </c>
      <c r="O121" t="s">
        <v>601</v>
      </c>
      <c r="P121" t="s">
        <v>124</v>
      </c>
      <c r="Q121" t="s">
        <v>590</v>
      </c>
      <c r="R121">
        <v>0</v>
      </c>
      <c r="S121">
        <v>103</v>
      </c>
      <c r="T121">
        <v>1</v>
      </c>
      <c r="U121" t="s">
        <v>126</v>
      </c>
      <c r="V121">
        <v>55</v>
      </c>
      <c r="W121">
        <v>56.96</v>
      </c>
      <c r="X121">
        <v>17.600000000000001</v>
      </c>
      <c r="Y121">
        <v>17.7</v>
      </c>
      <c r="Z121">
        <v>36.89</v>
      </c>
      <c r="AA121">
        <v>42.26</v>
      </c>
      <c r="AB121">
        <v>20.3</v>
      </c>
      <c r="AC121">
        <v>20.8</v>
      </c>
      <c r="AD121" t="s">
        <v>207</v>
      </c>
      <c r="AG121">
        <v>0</v>
      </c>
      <c r="AH121">
        <v>0</v>
      </c>
      <c r="AI121">
        <v>1</v>
      </c>
      <c r="AJ121">
        <v>1</v>
      </c>
      <c r="AL121">
        <v>0</v>
      </c>
      <c r="AM121">
        <v>-0.1101870647054166</v>
      </c>
      <c r="AN121">
        <v>0.19834799695407501</v>
      </c>
      <c r="AO121">
        <v>3.934192789569374E-2</v>
      </c>
      <c r="AP121">
        <v>17.655515504305509</v>
      </c>
      <c r="AQ121">
        <v>20.578728323342549</v>
      </c>
      <c r="AR121">
        <v>17.655515504305509</v>
      </c>
      <c r="AT121">
        <v>10</v>
      </c>
      <c r="AW121">
        <v>46</v>
      </c>
      <c r="AX121">
        <v>57</v>
      </c>
      <c r="AY121">
        <v>103</v>
      </c>
      <c r="AZ121">
        <v>45</v>
      </c>
      <c r="BA121">
        <v>1</v>
      </c>
      <c r="BB121">
        <v>100</v>
      </c>
      <c r="BC121" t="s">
        <v>128</v>
      </c>
      <c r="BD121">
        <v>92.5</v>
      </c>
      <c r="BE121" t="s">
        <v>608</v>
      </c>
      <c r="BF121">
        <v>0</v>
      </c>
      <c r="BG121">
        <v>0</v>
      </c>
      <c r="BH121">
        <v>0</v>
      </c>
      <c r="BI121">
        <v>0</v>
      </c>
      <c r="BJ121">
        <v>0</v>
      </c>
      <c r="BK121">
        <v>0</v>
      </c>
      <c r="BL121">
        <v>0</v>
      </c>
      <c r="BM121">
        <v>1</v>
      </c>
      <c r="BN121">
        <v>0</v>
      </c>
      <c r="BO121">
        <v>0</v>
      </c>
      <c r="BP121">
        <v>1</v>
      </c>
      <c r="BQ121">
        <v>1</v>
      </c>
      <c r="BR121">
        <v>0</v>
      </c>
      <c r="BS121">
        <v>1</v>
      </c>
      <c r="BT121">
        <v>1</v>
      </c>
      <c r="BU121">
        <v>1</v>
      </c>
      <c r="BV121">
        <v>1</v>
      </c>
      <c r="BW121">
        <v>0</v>
      </c>
      <c r="BX121">
        <v>1</v>
      </c>
      <c r="BY121">
        <v>0</v>
      </c>
      <c r="BZ121">
        <v>0</v>
      </c>
      <c r="CA121">
        <v>0</v>
      </c>
      <c r="CB121">
        <v>0</v>
      </c>
      <c r="CC121">
        <v>0</v>
      </c>
      <c r="CD121">
        <v>0</v>
      </c>
      <c r="CE121">
        <v>0</v>
      </c>
      <c r="CF121">
        <v>0</v>
      </c>
      <c r="CG121">
        <v>0</v>
      </c>
      <c r="CH121">
        <v>0</v>
      </c>
      <c r="CI121">
        <v>0</v>
      </c>
      <c r="CJ121">
        <v>0</v>
      </c>
      <c r="CK121" t="s">
        <v>592</v>
      </c>
      <c r="CL121">
        <v>35.555551999999999</v>
      </c>
      <c r="CM121">
        <v>120</v>
      </c>
      <c r="CN121">
        <v>4.17</v>
      </c>
      <c r="CO121">
        <v>0</v>
      </c>
      <c r="CP121" t="s">
        <v>593</v>
      </c>
      <c r="CQ121" t="s">
        <v>113</v>
      </c>
      <c r="CR121">
        <v>0</v>
      </c>
      <c r="CS121" t="s">
        <v>132</v>
      </c>
      <c r="CT121" t="s">
        <v>137</v>
      </c>
      <c r="CU121" t="s">
        <v>137</v>
      </c>
      <c r="CV121" t="s">
        <v>135</v>
      </c>
      <c r="CW121" t="s">
        <v>134</v>
      </c>
      <c r="CX121">
        <v>2</v>
      </c>
      <c r="CY121" t="s">
        <v>113</v>
      </c>
      <c r="CZ121" t="s">
        <v>137</v>
      </c>
      <c r="DA121" t="s">
        <v>137</v>
      </c>
      <c r="DC121">
        <v>1</v>
      </c>
      <c r="DD121">
        <v>12</v>
      </c>
      <c r="DE121">
        <v>42</v>
      </c>
      <c r="DF121">
        <v>0</v>
      </c>
      <c r="DG121">
        <v>1</v>
      </c>
      <c r="DH121">
        <v>0</v>
      </c>
      <c r="DI121">
        <v>0</v>
      </c>
      <c r="DU121" s="3"/>
      <c r="DV121" s="3"/>
      <c r="DW121" s="3"/>
      <c r="DX121" s="3"/>
      <c r="DY121" s="3"/>
    </row>
    <row r="122" spans="1:135" x14ac:dyDescent="0.35">
      <c r="A122" s="5" t="s">
        <v>584</v>
      </c>
      <c r="B122" t="s">
        <v>268</v>
      </c>
      <c r="C122" t="s">
        <v>585</v>
      </c>
      <c r="D122" t="s">
        <v>586</v>
      </c>
      <c r="E122" t="s">
        <v>587</v>
      </c>
      <c r="F122">
        <v>2009</v>
      </c>
      <c r="G122" t="s">
        <v>117</v>
      </c>
      <c r="H122" t="s">
        <v>118</v>
      </c>
      <c r="I122" t="s">
        <v>272</v>
      </c>
      <c r="J122">
        <v>1</v>
      </c>
      <c r="K122" t="s">
        <v>607</v>
      </c>
      <c r="L122" t="s">
        <v>607</v>
      </c>
      <c r="M122">
        <v>12</v>
      </c>
      <c r="N122" t="s">
        <v>599</v>
      </c>
      <c r="O122" t="s">
        <v>151</v>
      </c>
      <c r="P122" t="s">
        <v>124</v>
      </c>
      <c r="Q122" t="s">
        <v>590</v>
      </c>
      <c r="R122">
        <v>0</v>
      </c>
      <c r="S122">
        <v>99</v>
      </c>
      <c r="T122">
        <v>1</v>
      </c>
      <c r="U122" t="s">
        <v>126</v>
      </c>
      <c r="V122">
        <v>86.6</v>
      </c>
      <c r="W122">
        <v>84.19</v>
      </c>
      <c r="X122">
        <v>11.2</v>
      </c>
      <c r="Y122">
        <v>14.2</v>
      </c>
      <c r="AD122" t="s">
        <v>207</v>
      </c>
      <c r="AG122">
        <v>0</v>
      </c>
      <c r="AH122">
        <v>0</v>
      </c>
      <c r="AI122">
        <v>1</v>
      </c>
      <c r="AJ122">
        <v>1</v>
      </c>
      <c r="AL122">
        <v>0</v>
      </c>
      <c r="AM122">
        <v>0.1837130047270995</v>
      </c>
      <c r="AN122">
        <v>0.20377399335605159</v>
      </c>
      <c r="AO122">
        <v>4.1523840368272169E-2</v>
      </c>
      <c r="AP122">
        <v>13.016595275928321</v>
      </c>
      <c r="AR122">
        <v>13.016595275928321</v>
      </c>
      <c r="AT122">
        <v>10</v>
      </c>
      <c r="AW122">
        <v>42</v>
      </c>
      <c r="AX122">
        <v>57</v>
      </c>
      <c r="AY122">
        <v>99</v>
      </c>
      <c r="AZ122">
        <v>45</v>
      </c>
      <c r="BA122">
        <v>1</v>
      </c>
      <c r="BB122">
        <v>100</v>
      </c>
      <c r="BC122" t="s">
        <v>128</v>
      </c>
      <c r="BD122">
        <v>92.5</v>
      </c>
      <c r="BE122" t="s">
        <v>608</v>
      </c>
      <c r="BF122">
        <v>0</v>
      </c>
      <c r="BG122">
        <v>0</v>
      </c>
      <c r="BH122">
        <v>0</v>
      </c>
      <c r="BI122">
        <v>0</v>
      </c>
      <c r="BJ122">
        <v>0</v>
      </c>
      <c r="BK122">
        <v>0</v>
      </c>
      <c r="BL122">
        <v>0</v>
      </c>
      <c r="BM122">
        <v>1</v>
      </c>
      <c r="BN122">
        <v>0</v>
      </c>
      <c r="BO122">
        <v>0</v>
      </c>
      <c r="BP122">
        <v>1</v>
      </c>
      <c r="BQ122">
        <v>1</v>
      </c>
      <c r="BR122">
        <v>0</v>
      </c>
      <c r="BS122">
        <v>1</v>
      </c>
      <c r="BT122">
        <v>1</v>
      </c>
      <c r="BU122">
        <v>1</v>
      </c>
      <c r="BV122">
        <v>1</v>
      </c>
      <c r="BW122">
        <v>0</v>
      </c>
      <c r="BX122">
        <v>1</v>
      </c>
      <c r="BY122">
        <v>0</v>
      </c>
      <c r="BZ122">
        <v>0</v>
      </c>
      <c r="CA122">
        <v>0</v>
      </c>
      <c r="CB122">
        <v>0</v>
      </c>
      <c r="CC122">
        <v>0</v>
      </c>
      <c r="CD122">
        <v>0</v>
      </c>
      <c r="CE122">
        <v>0</v>
      </c>
      <c r="CF122">
        <v>0</v>
      </c>
      <c r="CG122">
        <v>0</v>
      </c>
      <c r="CH122">
        <v>0</v>
      </c>
      <c r="CI122">
        <v>0</v>
      </c>
      <c r="CJ122">
        <v>0</v>
      </c>
      <c r="CK122" t="s">
        <v>592</v>
      </c>
      <c r="CL122">
        <v>35.555551999999999</v>
      </c>
      <c r="CM122">
        <v>120</v>
      </c>
      <c r="CN122">
        <v>4.17</v>
      </c>
      <c r="CO122">
        <v>0</v>
      </c>
      <c r="CP122" t="s">
        <v>593</v>
      </c>
      <c r="CQ122" t="s">
        <v>113</v>
      </c>
      <c r="CR122">
        <v>0</v>
      </c>
      <c r="CS122" t="s">
        <v>132</v>
      </c>
      <c r="CT122" t="s">
        <v>137</v>
      </c>
      <c r="CU122" t="s">
        <v>137</v>
      </c>
      <c r="CV122" t="s">
        <v>135</v>
      </c>
      <c r="CW122" t="s">
        <v>134</v>
      </c>
      <c r="CX122">
        <v>2</v>
      </c>
      <c r="CY122" t="s">
        <v>113</v>
      </c>
      <c r="CZ122" t="s">
        <v>137</v>
      </c>
      <c r="DA122" t="s">
        <v>137</v>
      </c>
      <c r="DC122">
        <v>1</v>
      </c>
      <c r="DD122">
        <v>12</v>
      </c>
      <c r="DE122">
        <v>42</v>
      </c>
      <c r="DF122">
        <v>0</v>
      </c>
      <c r="DG122">
        <v>1</v>
      </c>
      <c r="DH122">
        <v>0</v>
      </c>
      <c r="DI122">
        <v>0</v>
      </c>
      <c r="DU122" s="3"/>
      <c r="DV122" s="3"/>
      <c r="DW122" s="3"/>
      <c r="DX122" s="3"/>
      <c r="DY122" s="3"/>
    </row>
    <row r="123" spans="1:135" x14ac:dyDescent="0.35">
      <c r="A123" s="5" t="s">
        <v>584</v>
      </c>
      <c r="B123" t="s">
        <v>268</v>
      </c>
      <c r="C123" t="s">
        <v>585</v>
      </c>
      <c r="D123" t="s">
        <v>586</v>
      </c>
      <c r="E123" t="s">
        <v>587</v>
      </c>
      <c r="F123">
        <v>2009</v>
      </c>
      <c r="G123" t="s">
        <v>117</v>
      </c>
      <c r="H123" t="s">
        <v>118</v>
      </c>
      <c r="I123" t="s">
        <v>272</v>
      </c>
      <c r="J123">
        <v>1</v>
      </c>
      <c r="K123" t="s">
        <v>607</v>
      </c>
      <c r="L123" t="s">
        <v>607</v>
      </c>
      <c r="M123">
        <v>12</v>
      </c>
      <c r="N123" t="s">
        <v>599</v>
      </c>
      <c r="O123" t="s">
        <v>143</v>
      </c>
      <c r="P123" t="s">
        <v>124</v>
      </c>
      <c r="Q123" t="s">
        <v>590</v>
      </c>
      <c r="R123">
        <v>0</v>
      </c>
      <c r="S123">
        <v>101</v>
      </c>
      <c r="T123">
        <v>1</v>
      </c>
      <c r="U123" t="s">
        <v>126</v>
      </c>
      <c r="V123">
        <v>96.64</v>
      </c>
      <c r="W123">
        <v>93</v>
      </c>
      <c r="X123">
        <v>15.2</v>
      </c>
      <c r="Y123">
        <v>14.9</v>
      </c>
      <c r="AD123" t="s">
        <v>207</v>
      </c>
      <c r="AG123">
        <v>0</v>
      </c>
      <c r="AH123">
        <v>0</v>
      </c>
      <c r="AI123">
        <v>1</v>
      </c>
      <c r="AJ123">
        <v>1</v>
      </c>
      <c r="AL123">
        <v>0</v>
      </c>
      <c r="AM123">
        <v>0.2402778389669199</v>
      </c>
      <c r="AN123">
        <v>0.20091086129867161</v>
      </c>
      <c r="AO123">
        <v>4.0365174187774057E-2</v>
      </c>
      <c r="AP123">
        <v>15.0340724134658</v>
      </c>
      <c r="AR123">
        <v>15.0340724134658</v>
      </c>
      <c r="AT123">
        <v>10</v>
      </c>
      <c r="AW123">
        <v>45</v>
      </c>
      <c r="AX123">
        <v>56</v>
      </c>
      <c r="AY123">
        <v>101</v>
      </c>
      <c r="AZ123">
        <v>45</v>
      </c>
      <c r="BA123">
        <v>1</v>
      </c>
      <c r="BB123">
        <v>100</v>
      </c>
      <c r="BC123" t="s">
        <v>128</v>
      </c>
      <c r="BD123">
        <v>92.5</v>
      </c>
      <c r="BE123" t="s">
        <v>608</v>
      </c>
      <c r="BF123">
        <v>0</v>
      </c>
      <c r="BG123">
        <v>0</v>
      </c>
      <c r="BH123">
        <v>0</v>
      </c>
      <c r="BI123">
        <v>0</v>
      </c>
      <c r="BJ123">
        <v>0</v>
      </c>
      <c r="BK123">
        <v>0</v>
      </c>
      <c r="BL123">
        <v>0</v>
      </c>
      <c r="BM123">
        <v>1</v>
      </c>
      <c r="BN123">
        <v>0</v>
      </c>
      <c r="BO123">
        <v>0</v>
      </c>
      <c r="BP123">
        <v>1</v>
      </c>
      <c r="BQ123">
        <v>1</v>
      </c>
      <c r="BR123">
        <v>0</v>
      </c>
      <c r="BS123">
        <v>1</v>
      </c>
      <c r="BT123">
        <v>1</v>
      </c>
      <c r="BU123">
        <v>1</v>
      </c>
      <c r="BV123">
        <v>1</v>
      </c>
      <c r="BW123">
        <v>0</v>
      </c>
      <c r="BX123">
        <v>1</v>
      </c>
      <c r="BY123">
        <v>0</v>
      </c>
      <c r="BZ123">
        <v>0</v>
      </c>
      <c r="CA123">
        <v>0</v>
      </c>
      <c r="CB123">
        <v>0</v>
      </c>
      <c r="CC123">
        <v>0</v>
      </c>
      <c r="CD123">
        <v>0</v>
      </c>
      <c r="CE123">
        <v>0</v>
      </c>
      <c r="CF123">
        <v>0</v>
      </c>
      <c r="CG123">
        <v>0</v>
      </c>
      <c r="CH123">
        <v>0</v>
      </c>
      <c r="CI123">
        <v>0</v>
      </c>
      <c r="CJ123">
        <v>0</v>
      </c>
      <c r="CK123" t="s">
        <v>592</v>
      </c>
      <c r="CL123">
        <v>35.555551999999999</v>
      </c>
      <c r="CM123">
        <v>120</v>
      </c>
      <c r="CN123">
        <v>4.17</v>
      </c>
      <c r="CO123">
        <v>0</v>
      </c>
      <c r="CP123" t="s">
        <v>593</v>
      </c>
      <c r="CQ123" t="s">
        <v>113</v>
      </c>
      <c r="CR123">
        <v>0</v>
      </c>
      <c r="CS123" t="s">
        <v>132</v>
      </c>
      <c r="CT123" t="s">
        <v>137</v>
      </c>
      <c r="CU123" t="s">
        <v>137</v>
      </c>
      <c r="CV123" t="s">
        <v>135</v>
      </c>
      <c r="CW123" t="s">
        <v>134</v>
      </c>
      <c r="CX123">
        <v>2</v>
      </c>
      <c r="CY123" t="s">
        <v>113</v>
      </c>
      <c r="CZ123" t="s">
        <v>137</v>
      </c>
      <c r="DA123" t="s">
        <v>137</v>
      </c>
      <c r="DC123">
        <v>1</v>
      </c>
      <c r="DD123">
        <v>12</v>
      </c>
      <c r="DE123">
        <v>42</v>
      </c>
      <c r="DF123">
        <v>0</v>
      </c>
      <c r="DG123">
        <v>1</v>
      </c>
      <c r="DH123">
        <v>0</v>
      </c>
      <c r="DI123">
        <v>0</v>
      </c>
      <c r="DU123" s="3"/>
      <c r="DV123" s="3"/>
      <c r="DW123" s="3"/>
      <c r="DX123" s="3"/>
      <c r="DY123" s="3"/>
    </row>
    <row r="124" spans="1:135" x14ac:dyDescent="0.35">
      <c r="A124" s="5" t="s">
        <v>584</v>
      </c>
      <c r="B124" t="s">
        <v>268</v>
      </c>
      <c r="C124" t="s">
        <v>585</v>
      </c>
      <c r="D124" t="s">
        <v>586</v>
      </c>
      <c r="E124" t="s">
        <v>587</v>
      </c>
      <c r="F124">
        <v>2009</v>
      </c>
      <c r="G124" t="s">
        <v>117</v>
      </c>
      <c r="H124" t="s">
        <v>118</v>
      </c>
      <c r="I124" t="s">
        <v>272</v>
      </c>
      <c r="J124">
        <v>1</v>
      </c>
      <c r="K124" t="s">
        <v>607</v>
      </c>
      <c r="L124" t="s">
        <v>607</v>
      </c>
      <c r="M124">
        <v>12</v>
      </c>
      <c r="N124" t="s">
        <v>602</v>
      </c>
      <c r="O124" t="s">
        <v>603</v>
      </c>
      <c r="P124" t="s">
        <v>124</v>
      </c>
      <c r="Q124" t="s">
        <v>590</v>
      </c>
      <c r="R124">
        <v>0</v>
      </c>
      <c r="S124">
        <v>103</v>
      </c>
      <c r="T124">
        <v>1</v>
      </c>
      <c r="U124" t="s">
        <v>126</v>
      </c>
      <c r="V124">
        <v>138.33000000000001</v>
      </c>
      <c r="W124">
        <v>121.84</v>
      </c>
      <c r="X124">
        <v>21.4</v>
      </c>
      <c r="Y124">
        <v>28.7</v>
      </c>
      <c r="Z124">
        <v>72.2</v>
      </c>
      <c r="AA124">
        <v>73.86</v>
      </c>
      <c r="AB124">
        <v>15.6</v>
      </c>
      <c r="AC124">
        <v>11.8</v>
      </c>
      <c r="AD124" t="s">
        <v>207</v>
      </c>
      <c r="AG124">
        <v>0</v>
      </c>
      <c r="AH124">
        <v>0</v>
      </c>
      <c r="AI124">
        <v>1</v>
      </c>
      <c r="AJ124">
        <v>1</v>
      </c>
      <c r="AL124">
        <v>0</v>
      </c>
      <c r="AM124">
        <v>0.63673683730027208</v>
      </c>
      <c r="AN124">
        <v>0.20310370584138349</v>
      </c>
      <c r="AO124">
        <v>4.1251115326503253E-2</v>
      </c>
      <c r="AP124">
        <v>25.70488261204493</v>
      </c>
      <c r="AQ124">
        <v>13.62461371965829</v>
      </c>
      <c r="AR124">
        <v>25.70488261204493</v>
      </c>
      <c r="AT124">
        <v>10</v>
      </c>
      <c r="AW124">
        <v>46</v>
      </c>
      <c r="AX124">
        <v>57</v>
      </c>
      <c r="AY124">
        <v>103</v>
      </c>
      <c r="AZ124">
        <v>45</v>
      </c>
      <c r="BA124">
        <v>1</v>
      </c>
      <c r="BB124">
        <v>100</v>
      </c>
      <c r="BC124" t="s">
        <v>128</v>
      </c>
      <c r="BD124">
        <v>92.5</v>
      </c>
      <c r="BE124" t="s">
        <v>608</v>
      </c>
      <c r="BF124">
        <v>0</v>
      </c>
      <c r="BG124">
        <v>0</v>
      </c>
      <c r="BH124">
        <v>0</v>
      </c>
      <c r="BI124">
        <v>0</v>
      </c>
      <c r="BJ124">
        <v>0</v>
      </c>
      <c r="BK124">
        <v>0</v>
      </c>
      <c r="BL124">
        <v>0</v>
      </c>
      <c r="BM124">
        <v>1</v>
      </c>
      <c r="BN124">
        <v>0</v>
      </c>
      <c r="BO124">
        <v>0</v>
      </c>
      <c r="BP124">
        <v>1</v>
      </c>
      <c r="BQ124">
        <v>1</v>
      </c>
      <c r="BR124">
        <v>0</v>
      </c>
      <c r="BS124">
        <v>1</v>
      </c>
      <c r="BT124">
        <v>1</v>
      </c>
      <c r="BU124">
        <v>1</v>
      </c>
      <c r="BV124">
        <v>1</v>
      </c>
      <c r="BW124">
        <v>0</v>
      </c>
      <c r="BX124">
        <v>1</v>
      </c>
      <c r="BY124">
        <v>0</v>
      </c>
      <c r="BZ124">
        <v>0</v>
      </c>
      <c r="CA124">
        <v>0</v>
      </c>
      <c r="CB124">
        <v>0</v>
      </c>
      <c r="CC124">
        <v>0</v>
      </c>
      <c r="CD124">
        <v>0</v>
      </c>
      <c r="CE124">
        <v>0</v>
      </c>
      <c r="CF124">
        <v>0</v>
      </c>
      <c r="CG124">
        <v>0</v>
      </c>
      <c r="CH124">
        <v>0</v>
      </c>
      <c r="CI124">
        <v>0</v>
      </c>
      <c r="CJ124">
        <v>0</v>
      </c>
      <c r="CK124" t="s">
        <v>592</v>
      </c>
      <c r="CL124">
        <v>35.555551999999999</v>
      </c>
      <c r="CM124">
        <v>120</v>
      </c>
      <c r="CN124">
        <v>4.17</v>
      </c>
      <c r="CO124">
        <v>0</v>
      </c>
      <c r="CP124" t="s">
        <v>593</v>
      </c>
      <c r="CQ124" t="s">
        <v>113</v>
      </c>
      <c r="CR124">
        <v>0</v>
      </c>
      <c r="CS124" t="s">
        <v>132</v>
      </c>
      <c r="CT124" t="s">
        <v>137</v>
      </c>
      <c r="CU124" t="s">
        <v>137</v>
      </c>
      <c r="CV124" t="s">
        <v>135</v>
      </c>
      <c r="CW124" t="s">
        <v>134</v>
      </c>
      <c r="CX124">
        <v>2</v>
      </c>
      <c r="CY124" t="s">
        <v>113</v>
      </c>
      <c r="CZ124" t="s">
        <v>137</v>
      </c>
      <c r="DA124" t="s">
        <v>137</v>
      </c>
      <c r="DC124">
        <v>1</v>
      </c>
      <c r="DD124">
        <v>12</v>
      </c>
      <c r="DE124">
        <v>42</v>
      </c>
      <c r="DF124">
        <v>0</v>
      </c>
      <c r="DG124">
        <v>1</v>
      </c>
      <c r="DH124">
        <v>0</v>
      </c>
      <c r="DI124">
        <v>0</v>
      </c>
      <c r="DK124">
        <v>7</v>
      </c>
      <c r="DL124">
        <v>1</v>
      </c>
      <c r="DM124">
        <v>0</v>
      </c>
      <c r="DQ124">
        <v>72.2</v>
      </c>
      <c r="DR124">
        <v>73.86</v>
      </c>
      <c r="DS124">
        <v>138.33000000000001</v>
      </c>
      <c r="DT124">
        <v>121.84</v>
      </c>
      <c r="DU124" s="3">
        <v>100</v>
      </c>
      <c r="DV124" s="3">
        <v>15</v>
      </c>
      <c r="DW124" s="3"/>
      <c r="DX124" s="3"/>
      <c r="DY124" s="3"/>
      <c r="DZ124">
        <v>1</v>
      </c>
      <c r="EA124" t="s">
        <v>673</v>
      </c>
      <c r="EB124">
        <v>72.2</v>
      </c>
      <c r="EC124">
        <v>73.86</v>
      </c>
      <c r="ED124">
        <v>15.6</v>
      </c>
      <c r="EE124">
        <v>11.8</v>
      </c>
    </row>
    <row r="125" spans="1:135" x14ac:dyDescent="0.35">
      <c r="A125" s="5" t="s">
        <v>584</v>
      </c>
      <c r="B125" t="s">
        <v>268</v>
      </c>
      <c r="C125" t="s">
        <v>585</v>
      </c>
      <c r="D125" t="s">
        <v>586</v>
      </c>
      <c r="E125" t="s">
        <v>587</v>
      </c>
      <c r="F125">
        <v>2009</v>
      </c>
      <c r="G125" t="s">
        <v>117</v>
      </c>
      <c r="H125" t="s">
        <v>118</v>
      </c>
      <c r="I125" t="s">
        <v>272</v>
      </c>
      <c r="J125">
        <v>1</v>
      </c>
      <c r="K125" t="s">
        <v>607</v>
      </c>
      <c r="L125" t="s">
        <v>607</v>
      </c>
      <c r="M125">
        <v>12</v>
      </c>
      <c r="N125" t="s">
        <v>602</v>
      </c>
      <c r="O125" t="s">
        <v>604</v>
      </c>
      <c r="P125" t="s">
        <v>124</v>
      </c>
      <c r="Q125" t="s">
        <v>590</v>
      </c>
      <c r="R125">
        <v>0</v>
      </c>
      <c r="S125">
        <v>101</v>
      </c>
      <c r="T125">
        <v>1</v>
      </c>
      <c r="U125" t="s">
        <v>126</v>
      </c>
      <c r="V125">
        <v>88.11</v>
      </c>
      <c r="W125">
        <v>87.51</v>
      </c>
      <c r="X125">
        <v>12.2</v>
      </c>
      <c r="Y125">
        <v>16.2</v>
      </c>
      <c r="Z125">
        <v>79.040000000000006</v>
      </c>
      <c r="AA125">
        <v>79.47</v>
      </c>
      <c r="AB125">
        <v>15.6</v>
      </c>
      <c r="AC125">
        <v>15.3</v>
      </c>
      <c r="AD125" t="s">
        <v>207</v>
      </c>
      <c r="AG125">
        <v>0</v>
      </c>
      <c r="AH125">
        <v>0</v>
      </c>
      <c r="AI125">
        <v>1</v>
      </c>
      <c r="AJ125">
        <v>1</v>
      </c>
      <c r="AL125">
        <v>0</v>
      </c>
      <c r="AM125">
        <v>4.1011076825655808E-2</v>
      </c>
      <c r="AN125">
        <v>0.1998231090137465</v>
      </c>
      <c r="AO125">
        <v>3.992927489591961E-2</v>
      </c>
      <c r="AP125">
        <v>14.51907835792742</v>
      </c>
      <c r="AQ125">
        <v>15.437086394900961</v>
      </c>
      <c r="AR125">
        <v>14.51907835792742</v>
      </c>
      <c r="AT125">
        <v>10</v>
      </c>
      <c r="AW125">
        <v>46</v>
      </c>
      <c r="AX125">
        <v>55</v>
      </c>
      <c r="AY125">
        <v>101</v>
      </c>
      <c r="AZ125">
        <v>45</v>
      </c>
      <c r="BA125">
        <v>1</v>
      </c>
      <c r="BB125">
        <v>100</v>
      </c>
      <c r="BC125" t="s">
        <v>128</v>
      </c>
      <c r="BD125">
        <v>92.5</v>
      </c>
      <c r="BE125" t="s">
        <v>608</v>
      </c>
      <c r="BF125">
        <v>0</v>
      </c>
      <c r="BG125">
        <v>0</v>
      </c>
      <c r="BH125">
        <v>0</v>
      </c>
      <c r="BI125">
        <v>0</v>
      </c>
      <c r="BJ125">
        <v>0</v>
      </c>
      <c r="BK125">
        <v>0</v>
      </c>
      <c r="BL125">
        <v>0</v>
      </c>
      <c r="BM125">
        <v>1</v>
      </c>
      <c r="BN125">
        <v>0</v>
      </c>
      <c r="BO125">
        <v>0</v>
      </c>
      <c r="BP125">
        <v>1</v>
      </c>
      <c r="BQ125">
        <v>1</v>
      </c>
      <c r="BR125">
        <v>0</v>
      </c>
      <c r="BS125">
        <v>1</v>
      </c>
      <c r="BT125">
        <v>1</v>
      </c>
      <c r="BU125">
        <v>1</v>
      </c>
      <c r="BV125">
        <v>1</v>
      </c>
      <c r="BW125">
        <v>0</v>
      </c>
      <c r="BX125">
        <v>1</v>
      </c>
      <c r="BY125">
        <v>0</v>
      </c>
      <c r="BZ125">
        <v>0</v>
      </c>
      <c r="CA125">
        <v>0</v>
      </c>
      <c r="CB125">
        <v>0</v>
      </c>
      <c r="CC125">
        <v>0</v>
      </c>
      <c r="CD125">
        <v>0</v>
      </c>
      <c r="CE125">
        <v>0</v>
      </c>
      <c r="CF125">
        <v>0</v>
      </c>
      <c r="CG125">
        <v>0</v>
      </c>
      <c r="CH125">
        <v>0</v>
      </c>
      <c r="CI125">
        <v>0</v>
      </c>
      <c r="CJ125">
        <v>0</v>
      </c>
      <c r="CK125" t="s">
        <v>592</v>
      </c>
      <c r="CL125">
        <v>35.555551999999999</v>
      </c>
      <c r="CM125">
        <v>120</v>
      </c>
      <c r="CN125">
        <v>4.17</v>
      </c>
      <c r="CO125">
        <v>0</v>
      </c>
      <c r="CP125" t="s">
        <v>593</v>
      </c>
      <c r="CQ125" t="s">
        <v>113</v>
      </c>
      <c r="CR125">
        <v>0</v>
      </c>
      <c r="CS125" t="s">
        <v>132</v>
      </c>
      <c r="CT125" t="s">
        <v>137</v>
      </c>
      <c r="CU125" t="s">
        <v>137</v>
      </c>
      <c r="CV125" t="s">
        <v>135</v>
      </c>
      <c r="CW125" t="s">
        <v>134</v>
      </c>
      <c r="CX125">
        <v>2</v>
      </c>
      <c r="CY125" t="s">
        <v>113</v>
      </c>
      <c r="CZ125" t="s">
        <v>137</v>
      </c>
      <c r="DA125" t="s">
        <v>137</v>
      </c>
      <c r="DC125">
        <v>1</v>
      </c>
      <c r="DD125">
        <v>12</v>
      </c>
      <c r="DE125">
        <v>42</v>
      </c>
      <c r="DF125">
        <v>0</v>
      </c>
      <c r="DG125">
        <v>1</v>
      </c>
      <c r="DH125">
        <v>0</v>
      </c>
      <c r="DI125">
        <v>0</v>
      </c>
      <c r="DK125" t="s">
        <v>719</v>
      </c>
      <c r="DL125">
        <v>1</v>
      </c>
      <c r="DM125">
        <v>0</v>
      </c>
      <c r="DQ125">
        <v>79.040000000000006</v>
      </c>
      <c r="DR125">
        <v>79.47</v>
      </c>
      <c r="DS125">
        <v>88.11</v>
      </c>
      <c r="DT125">
        <v>87.51</v>
      </c>
      <c r="DU125" s="3">
        <v>100</v>
      </c>
      <c r="DV125" s="3">
        <v>15</v>
      </c>
      <c r="DW125" s="3"/>
      <c r="DX125" s="3"/>
      <c r="DY125" s="3"/>
      <c r="DZ125">
        <v>1</v>
      </c>
      <c r="EA125" t="s">
        <v>673</v>
      </c>
      <c r="EB125">
        <v>79.040000000000006</v>
      </c>
      <c r="EC125">
        <v>79.47</v>
      </c>
      <c r="ED125">
        <v>15.6</v>
      </c>
      <c r="EE125">
        <v>15.3</v>
      </c>
    </row>
    <row r="126" spans="1:135" x14ac:dyDescent="0.35">
      <c r="A126" s="5" t="s">
        <v>584</v>
      </c>
      <c r="B126" t="s">
        <v>268</v>
      </c>
      <c r="C126" t="s">
        <v>585</v>
      </c>
      <c r="D126" t="s">
        <v>586</v>
      </c>
      <c r="E126" t="s">
        <v>587</v>
      </c>
      <c r="F126">
        <v>2009</v>
      </c>
      <c r="G126" t="s">
        <v>117</v>
      </c>
      <c r="H126" t="s">
        <v>118</v>
      </c>
      <c r="I126" t="s">
        <v>272</v>
      </c>
      <c r="J126">
        <v>1</v>
      </c>
      <c r="K126" t="s">
        <v>607</v>
      </c>
      <c r="L126" t="s">
        <v>607</v>
      </c>
      <c r="M126">
        <v>12</v>
      </c>
      <c r="N126" t="s">
        <v>602</v>
      </c>
      <c r="O126" t="s">
        <v>605</v>
      </c>
      <c r="P126" t="s">
        <v>124</v>
      </c>
      <c r="Q126" t="s">
        <v>590</v>
      </c>
      <c r="R126">
        <v>0</v>
      </c>
      <c r="S126">
        <v>102</v>
      </c>
      <c r="T126">
        <v>1</v>
      </c>
      <c r="U126" t="s">
        <v>126</v>
      </c>
      <c r="V126">
        <v>99.56</v>
      </c>
      <c r="W126">
        <v>92.54</v>
      </c>
      <c r="X126">
        <v>8.4</v>
      </c>
      <c r="Y126">
        <v>17.3</v>
      </c>
      <c r="AD126" t="s">
        <v>207</v>
      </c>
      <c r="AG126">
        <v>0</v>
      </c>
      <c r="AH126">
        <v>0</v>
      </c>
      <c r="AI126">
        <v>1</v>
      </c>
      <c r="AJ126">
        <v>1</v>
      </c>
      <c r="AL126">
        <v>0</v>
      </c>
      <c r="AM126">
        <v>0.49432938717560088</v>
      </c>
      <c r="AN126">
        <v>0.2023954855535319</v>
      </c>
      <c r="AO126">
        <v>4.096393257244995E-2</v>
      </c>
      <c r="AP126">
        <v>14.09428252874193</v>
      </c>
      <c r="AR126">
        <v>14.09428252874193</v>
      </c>
      <c r="AT126">
        <v>10</v>
      </c>
      <c r="AW126">
        <v>45</v>
      </c>
      <c r="AX126">
        <v>57</v>
      </c>
      <c r="AY126">
        <v>102</v>
      </c>
      <c r="AZ126">
        <v>45</v>
      </c>
      <c r="BA126">
        <v>1</v>
      </c>
      <c r="BB126">
        <v>100</v>
      </c>
      <c r="BC126" t="s">
        <v>128</v>
      </c>
      <c r="BD126">
        <v>92.5</v>
      </c>
      <c r="BE126" t="s">
        <v>608</v>
      </c>
      <c r="BF126">
        <v>0</v>
      </c>
      <c r="BG126">
        <v>0</v>
      </c>
      <c r="BH126">
        <v>0</v>
      </c>
      <c r="BI126">
        <v>0</v>
      </c>
      <c r="BJ126">
        <v>0</v>
      </c>
      <c r="BK126">
        <v>0</v>
      </c>
      <c r="BL126">
        <v>0</v>
      </c>
      <c r="BM126">
        <v>1</v>
      </c>
      <c r="BN126">
        <v>0</v>
      </c>
      <c r="BO126">
        <v>0</v>
      </c>
      <c r="BP126">
        <v>1</v>
      </c>
      <c r="BQ126">
        <v>1</v>
      </c>
      <c r="BR126">
        <v>0</v>
      </c>
      <c r="BS126">
        <v>1</v>
      </c>
      <c r="BT126">
        <v>1</v>
      </c>
      <c r="BU126">
        <v>1</v>
      </c>
      <c r="BV126">
        <v>1</v>
      </c>
      <c r="BW126">
        <v>0</v>
      </c>
      <c r="BX126">
        <v>1</v>
      </c>
      <c r="BY126">
        <v>0</v>
      </c>
      <c r="BZ126">
        <v>0</v>
      </c>
      <c r="CA126">
        <v>0</v>
      </c>
      <c r="CB126">
        <v>0</v>
      </c>
      <c r="CC126">
        <v>0</v>
      </c>
      <c r="CD126">
        <v>0</v>
      </c>
      <c r="CE126">
        <v>0</v>
      </c>
      <c r="CF126">
        <v>0</v>
      </c>
      <c r="CG126">
        <v>0</v>
      </c>
      <c r="CH126">
        <v>0</v>
      </c>
      <c r="CI126">
        <v>0</v>
      </c>
      <c r="CJ126">
        <v>0</v>
      </c>
      <c r="CK126" t="s">
        <v>592</v>
      </c>
      <c r="CL126">
        <v>35.555551999999999</v>
      </c>
      <c r="CM126">
        <v>120</v>
      </c>
      <c r="CN126">
        <v>4.17</v>
      </c>
      <c r="CO126">
        <v>0</v>
      </c>
      <c r="CP126" t="s">
        <v>593</v>
      </c>
      <c r="CQ126" t="s">
        <v>113</v>
      </c>
      <c r="CR126">
        <v>0</v>
      </c>
      <c r="CS126" t="s">
        <v>132</v>
      </c>
      <c r="CT126" t="s">
        <v>137</v>
      </c>
      <c r="CU126" t="s">
        <v>137</v>
      </c>
      <c r="CV126" t="s">
        <v>135</v>
      </c>
      <c r="CW126" t="s">
        <v>134</v>
      </c>
      <c r="CX126">
        <v>2</v>
      </c>
      <c r="CY126" t="s">
        <v>113</v>
      </c>
      <c r="CZ126" t="s">
        <v>137</v>
      </c>
      <c r="DA126" t="s">
        <v>137</v>
      </c>
      <c r="DC126">
        <v>1</v>
      </c>
      <c r="DD126">
        <v>12</v>
      </c>
      <c r="DE126">
        <v>42</v>
      </c>
      <c r="DF126">
        <v>0</v>
      </c>
      <c r="DG126">
        <v>1</v>
      </c>
      <c r="DH126">
        <v>0</v>
      </c>
      <c r="DI126">
        <v>0</v>
      </c>
      <c r="DK126">
        <v>9</v>
      </c>
      <c r="DL126">
        <v>1</v>
      </c>
      <c r="DM126">
        <v>0</v>
      </c>
      <c r="DS126">
        <v>99.56</v>
      </c>
      <c r="DT126">
        <v>92.54</v>
      </c>
      <c r="DU126" s="3">
        <v>100</v>
      </c>
      <c r="DV126" s="3">
        <v>15</v>
      </c>
      <c r="DW126" s="3"/>
      <c r="DX126" s="3"/>
      <c r="DY126" s="3"/>
      <c r="EA126" t="s">
        <v>720</v>
      </c>
    </row>
    <row r="127" spans="1:135" x14ac:dyDescent="0.35">
      <c r="A127" s="5">
        <v>36959634</v>
      </c>
      <c r="B127" t="s">
        <v>268</v>
      </c>
      <c r="C127" t="s">
        <v>585</v>
      </c>
      <c r="D127" t="s">
        <v>586</v>
      </c>
      <c r="E127" t="s">
        <v>587</v>
      </c>
      <c r="F127">
        <v>2009</v>
      </c>
      <c r="G127" t="s">
        <v>117</v>
      </c>
      <c r="H127" t="s">
        <v>118</v>
      </c>
      <c r="I127" t="s">
        <v>272</v>
      </c>
      <c r="J127">
        <v>1</v>
      </c>
      <c r="K127" t="s">
        <v>607</v>
      </c>
      <c r="L127" t="s">
        <v>607</v>
      </c>
      <c r="M127">
        <v>12</v>
      </c>
      <c r="N127" t="s">
        <v>602</v>
      </c>
      <c r="O127" t="s">
        <v>606</v>
      </c>
      <c r="P127" t="s">
        <v>124</v>
      </c>
      <c r="Q127" t="s">
        <v>590</v>
      </c>
      <c r="R127">
        <v>0</v>
      </c>
      <c r="S127">
        <v>102</v>
      </c>
      <c r="T127">
        <v>1</v>
      </c>
      <c r="U127" t="s">
        <v>126</v>
      </c>
      <c r="V127">
        <v>120.07</v>
      </c>
      <c r="W127">
        <v>108.91</v>
      </c>
      <c r="X127">
        <v>17.3</v>
      </c>
      <c r="Y127">
        <v>22.8</v>
      </c>
      <c r="AD127" t="s">
        <v>207</v>
      </c>
      <c r="AG127">
        <v>0</v>
      </c>
      <c r="AH127">
        <v>0</v>
      </c>
      <c r="AI127">
        <v>1</v>
      </c>
      <c r="AJ127">
        <v>1</v>
      </c>
      <c r="AL127">
        <v>0</v>
      </c>
      <c r="AM127">
        <v>0.53866656867191021</v>
      </c>
      <c r="AN127">
        <v>0.20294936070262379</v>
      </c>
      <c r="AO127">
        <v>4.1188443009603712E-2</v>
      </c>
      <c r="AP127">
        <v>20.5620524267399</v>
      </c>
      <c r="AR127">
        <v>20.5620524267399</v>
      </c>
      <c r="AT127">
        <v>10</v>
      </c>
      <c r="AW127">
        <v>45</v>
      </c>
      <c r="AX127">
        <v>57</v>
      </c>
      <c r="AY127">
        <v>102</v>
      </c>
      <c r="AZ127">
        <v>45</v>
      </c>
      <c r="BA127">
        <v>1</v>
      </c>
      <c r="BB127">
        <v>100</v>
      </c>
      <c r="BC127" t="s">
        <v>128</v>
      </c>
      <c r="BD127">
        <v>92.5</v>
      </c>
      <c r="BE127" t="s">
        <v>608</v>
      </c>
      <c r="BF127">
        <v>0</v>
      </c>
      <c r="BG127">
        <v>0</v>
      </c>
      <c r="BH127">
        <v>0</v>
      </c>
      <c r="BI127">
        <v>0</v>
      </c>
      <c r="BJ127">
        <v>0</v>
      </c>
      <c r="BK127">
        <v>0</v>
      </c>
      <c r="BL127">
        <v>0</v>
      </c>
      <c r="BM127">
        <v>1</v>
      </c>
      <c r="BN127">
        <v>0</v>
      </c>
      <c r="BO127">
        <v>0</v>
      </c>
      <c r="BP127">
        <v>1</v>
      </c>
      <c r="BQ127">
        <v>1</v>
      </c>
      <c r="BR127">
        <v>0</v>
      </c>
      <c r="BS127">
        <v>1</v>
      </c>
      <c r="BT127">
        <v>1</v>
      </c>
      <c r="BU127">
        <v>1</v>
      </c>
      <c r="BV127">
        <v>1</v>
      </c>
      <c r="BW127">
        <v>0</v>
      </c>
      <c r="BX127">
        <v>1</v>
      </c>
      <c r="BY127">
        <v>0</v>
      </c>
      <c r="BZ127">
        <v>0</v>
      </c>
      <c r="CA127">
        <v>0</v>
      </c>
      <c r="CB127">
        <v>0</v>
      </c>
      <c r="CC127">
        <v>0</v>
      </c>
      <c r="CD127">
        <v>0</v>
      </c>
      <c r="CE127">
        <v>0</v>
      </c>
      <c r="CF127">
        <v>0</v>
      </c>
      <c r="CG127">
        <v>0</v>
      </c>
      <c r="CH127">
        <v>0</v>
      </c>
      <c r="CI127">
        <v>0</v>
      </c>
      <c r="CJ127">
        <v>0</v>
      </c>
      <c r="CK127" t="s">
        <v>592</v>
      </c>
      <c r="CL127">
        <v>35.555551999999999</v>
      </c>
      <c r="CM127">
        <v>120</v>
      </c>
      <c r="CN127">
        <v>4.17</v>
      </c>
      <c r="CO127">
        <v>0</v>
      </c>
      <c r="CP127" t="s">
        <v>593</v>
      </c>
      <c r="CQ127" t="s">
        <v>113</v>
      </c>
      <c r="CR127">
        <v>0</v>
      </c>
      <c r="CS127" t="s">
        <v>132</v>
      </c>
      <c r="CT127" t="s">
        <v>137</v>
      </c>
      <c r="CU127" t="s">
        <v>137</v>
      </c>
      <c r="CV127" t="s">
        <v>135</v>
      </c>
      <c r="CW127" t="s">
        <v>134</v>
      </c>
      <c r="CX127">
        <v>2</v>
      </c>
      <c r="CY127" t="s">
        <v>113</v>
      </c>
      <c r="CZ127" t="s">
        <v>137</v>
      </c>
      <c r="DA127" t="s">
        <v>137</v>
      </c>
      <c r="DC127">
        <v>1</v>
      </c>
      <c r="DD127">
        <v>12</v>
      </c>
      <c r="DE127">
        <v>42</v>
      </c>
      <c r="DF127">
        <v>0</v>
      </c>
      <c r="DG127">
        <v>1</v>
      </c>
      <c r="DH127">
        <v>0</v>
      </c>
      <c r="DI127">
        <v>0</v>
      </c>
      <c r="DK127">
        <v>12</v>
      </c>
      <c r="DL127">
        <v>1</v>
      </c>
      <c r="DM127">
        <v>0</v>
      </c>
      <c r="DS127">
        <v>120.07</v>
      </c>
      <c r="DT127">
        <v>108.91</v>
      </c>
      <c r="DU127" s="3">
        <v>100</v>
      </c>
      <c r="DV127" s="3">
        <v>15</v>
      </c>
      <c r="DW127" s="3"/>
      <c r="DX127" s="3"/>
      <c r="DY127" s="3"/>
      <c r="EA127" t="s">
        <v>720</v>
      </c>
    </row>
    <row r="128" spans="1:135" x14ac:dyDescent="0.35">
      <c r="A128" s="5">
        <v>37063331</v>
      </c>
      <c r="B128" t="s">
        <v>268</v>
      </c>
      <c r="C128" t="s">
        <v>610</v>
      </c>
      <c r="D128" t="s">
        <v>611</v>
      </c>
      <c r="E128" t="s">
        <v>612</v>
      </c>
      <c r="F128">
        <v>2008</v>
      </c>
      <c r="G128" t="s">
        <v>117</v>
      </c>
      <c r="H128" t="s">
        <v>118</v>
      </c>
      <c r="I128" t="s">
        <v>387</v>
      </c>
      <c r="J128">
        <v>1</v>
      </c>
      <c r="K128" t="s">
        <v>493</v>
      </c>
      <c r="L128" t="s">
        <v>588</v>
      </c>
      <c r="M128">
        <v>42</v>
      </c>
      <c r="N128" t="s">
        <v>280</v>
      </c>
      <c r="O128" t="s">
        <v>613</v>
      </c>
      <c r="P128" t="s">
        <v>124</v>
      </c>
      <c r="Q128" t="s">
        <v>614</v>
      </c>
      <c r="R128">
        <v>0</v>
      </c>
      <c r="S128">
        <v>99</v>
      </c>
      <c r="T128">
        <v>1</v>
      </c>
      <c r="U128" t="s">
        <v>126</v>
      </c>
      <c r="AD128" t="s">
        <v>207</v>
      </c>
      <c r="AG128">
        <v>0</v>
      </c>
      <c r="AH128">
        <v>0</v>
      </c>
      <c r="AI128">
        <v>1</v>
      </c>
      <c r="AJ128">
        <v>1</v>
      </c>
      <c r="AL128">
        <v>0</v>
      </c>
      <c r="AM128">
        <v>0.25</v>
      </c>
      <c r="AN128">
        <v>0.20180143664246469</v>
      </c>
      <c r="AO128">
        <v>4.0723819830962689E-2</v>
      </c>
      <c r="AT128">
        <v>10</v>
      </c>
      <c r="AU128">
        <v>3</v>
      </c>
      <c r="AW128">
        <v>50</v>
      </c>
      <c r="AX128">
        <v>49</v>
      </c>
      <c r="AY128">
        <v>99</v>
      </c>
      <c r="AZ128">
        <v>42</v>
      </c>
      <c r="BA128">
        <v>1</v>
      </c>
      <c r="BB128">
        <v>100</v>
      </c>
      <c r="BC128" t="s">
        <v>317</v>
      </c>
      <c r="BE128" t="s">
        <v>129</v>
      </c>
      <c r="BF128">
        <v>0</v>
      </c>
      <c r="BG128">
        <v>0</v>
      </c>
      <c r="BH128">
        <v>0</v>
      </c>
      <c r="BI128">
        <v>0</v>
      </c>
      <c r="BJ128">
        <v>0</v>
      </c>
      <c r="BK128">
        <v>0</v>
      </c>
      <c r="BL128">
        <v>0</v>
      </c>
      <c r="BM128">
        <v>1</v>
      </c>
      <c r="BN128">
        <v>0</v>
      </c>
      <c r="BO128">
        <v>0</v>
      </c>
      <c r="BP128">
        <v>1</v>
      </c>
      <c r="BQ128">
        <v>1</v>
      </c>
      <c r="BR128">
        <v>0</v>
      </c>
      <c r="BS128">
        <v>1</v>
      </c>
      <c r="BT128">
        <v>1</v>
      </c>
      <c r="BU128">
        <v>1</v>
      </c>
      <c r="BV128">
        <v>1</v>
      </c>
      <c r="BW128">
        <v>1</v>
      </c>
      <c r="BX128">
        <v>1</v>
      </c>
      <c r="BY128">
        <v>0</v>
      </c>
      <c r="BZ128">
        <v>0</v>
      </c>
      <c r="CA128">
        <v>0</v>
      </c>
      <c r="CB128">
        <v>0</v>
      </c>
      <c r="CC128">
        <v>0</v>
      </c>
      <c r="CD128">
        <v>0</v>
      </c>
      <c r="CE128">
        <v>0</v>
      </c>
      <c r="CF128">
        <v>0</v>
      </c>
      <c r="CG128">
        <v>0</v>
      </c>
      <c r="CH128">
        <v>0</v>
      </c>
      <c r="CI128">
        <v>0</v>
      </c>
      <c r="CJ128">
        <v>0</v>
      </c>
      <c r="CK128" t="s">
        <v>615</v>
      </c>
      <c r="CL128">
        <v>40</v>
      </c>
      <c r="CM128">
        <v>200</v>
      </c>
      <c r="CN128">
        <v>4.17</v>
      </c>
      <c r="CO128">
        <v>0</v>
      </c>
      <c r="CP128" t="s">
        <v>616</v>
      </c>
      <c r="CQ128" t="s">
        <v>137</v>
      </c>
      <c r="CR128">
        <v>0</v>
      </c>
      <c r="CS128" t="s">
        <v>132</v>
      </c>
      <c r="CT128" t="s">
        <v>133</v>
      </c>
      <c r="CU128" t="s">
        <v>133</v>
      </c>
      <c r="CV128" t="s">
        <v>135</v>
      </c>
      <c r="CW128" t="s">
        <v>135</v>
      </c>
      <c r="CX128">
        <v>4</v>
      </c>
      <c r="CY128" t="s">
        <v>137</v>
      </c>
      <c r="CZ128" t="s">
        <v>137</v>
      </c>
      <c r="DA128" t="s">
        <v>137</v>
      </c>
      <c r="DC128">
        <v>1</v>
      </c>
      <c r="DD128">
        <v>42</v>
      </c>
      <c r="DE128">
        <v>42</v>
      </c>
      <c r="DF128">
        <v>0</v>
      </c>
      <c r="DG128">
        <v>1</v>
      </c>
      <c r="DH128">
        <v>0</v>
      </c>
      <c r="DI128">
        <v>0</v>
      </c>
      <c r="DK128" t="s">
        <v>718</v>
      </c>
      <c r="DL128">
        <v>1</v>
      </c>
      <c r="DM128">
        <v>0</v>
      </c>
      <c r="DN128">
        <v>83.68</v>
      </c>
      <c r="DO128">
        <v>74.180000000000007</v>
      </c>
      <c r="DU128" s="3"/>
      <c r="DV128" s="3"/>
      <c r="DW128" s="3"/>
      <c r="DX128" s="3"/>
      <c r="DY128" s="3"/>
      <c r="EA128" t="s">
        <v>722</v>
      </c>
    </row>
    <row r="129" spans="1:131" x14ac:dyDescent="0.35">
      <c r="A129" s="5" t="s">
        <v>609</v>
      </c>
      <c r="B129" t="s">
        <v>268</v>
      </c>
      <c r="C129" t="s">
        <v>610</v>
      </c>
      <c r="D129" t="s">
        <v>611</v>
      </c>
      <c r="E129" t="s">
        <v>612</v>
      </c>
      <c r="F129">
        <v>2008</v>
      </c>
      <c r="G129" t="s">
        <v>117</v>
      </c>
      <c r="H129" t="s">
        <v>118</v>
      </c>
      <c r="I129" t="s">
        <v>387</v>
      </c>
      <c r="J129">
        <v>1</v>
      </c>
      <c r="K129" t="s">
        <v>493</v>
      </c>
      <c r="L129" t="s">
        <v>588</v>
      </c>
      <c r="M129">
        <v>42</v>
      </c>
      <c r="N129" t="s">
        <v>617</v>
      </c>
      <c r="O129" t="s">
        <v>618</v>
      </c>
      <c r="P129" t="s">
        <v>124</v>
      </c>
      <c r="Q129" t="s">
        <v>614</v>
      </c>
      <c r="R129">
        <v>0</v>
      </c>
      <c r="S129">
        <v>97</v>
      </c>
      <c r="T129">
        <v>1</v>
      </c>
      <c r="U129" t="s">
        <v>126</v>
      </c>
      <c r="AD129" t="s">
        <v>207</v>
      </c>
      <c r="AG129">
        <v>0</v>
      </c>
      <c r="AH129">
        <v>0</v>
      </c>
      <c r="AI129">
        <v>1</v>
      </c>
      <c r="AJ129">
        <v>1</v>
      </c>
      <c r="AL129">
        <v>0</v>
      </c>
      <c r="AM129">
        <v>-0.03</v>
      </c>
      <c r="AN129">
        <v>0.20309144682604729</v>
      </c>
      <c r="AO129">
        <v>4.1246135773897193E-2</v>
      </c>
      <c r="AT129">
        <v>10</v>
      </c>
      <c r="AU129">
        <v>3</v>
      </c>
      <c r="AW129">
        <v>49</v>
      </c>
      <c r="AX129">
        <v>48</v>
      </c>
      <c r="AY129">
        <v>97</v>
      </c>
      <c r="AZ129">
        <v>42</v>
      </c>
      <c r="BA129">
        <v>1</v>
      </c>
      <c r="BB129">
        <v>100</v>
      </c>
      <c r="BC129" t="s">
        <v>317</v>
      </c>
      <c r="BE129" t="s">
        <v>129</v>
      </c>
      <c r="BF129">
        <v>0</v>
      </c>
      <c r="BG129">
        <v>0</v>
      </c>
      <c r="BH129">
        <v>0</v>
      </c>
      <c r="BI129">
        <v>0</v>
      </c>
      <c r="BJ129">
        <v>0</v>
      </c>
      <c r="BK129">
        <v>0</v>
      </c>
      <c r="BL129">
        <v>0</v>
      </c>
      <c r="BM129">
        <v>1</v>
      </c>
      <c r="BN129">
        <v>0</v>
      </c>
      <c r="BO129">
        <v>0</v>
      </c>
      <c r="BP129">
        <v>1</v>
      </c>
      <c r="BQ129">
        <v>1</v>
      </c>
      <c r="BR129">
        <v>0</v>
      </c>
      <c r="BS129">
        <v>1</v>
      </c>
      <c r="BT129">
        <v>1</v>
      </c>
      <c r="BU129">
        <v>1</v>
      </c>
      <c r="BV129">
        <v>1</v>
      </c>
      <c r="BW129">
        <v>1</v>
      </c>
      <c r="BX129">
        <v>1</v>
      </c>
      <c r="BY129">
        <v>0</v>
      </c>
      <c r="BZ129">
        <v>0</v>
      </c>
      <c r="CA129">
        <v>0</v>
      </c>
      <c r="CB129">
        <v>0</v>
      </c>
      <c r="CC129">
        <v>0</v>
      </c>
      <c r="CD129">
        <v>0</v>
      </c>
      <c r="CE129">
        <v>0</v>
      </c>
      <c r="CF129">
        <v>0</v>
      </c>
      <c r="CG129">
        <v>0</v>
      </c>
      <c r="CH129">
        <v>0</v>
      </c>
      <c r="CI129">
        <v>0</v>
      </c>
      <c r="CJ129">
        <v>0</v>
      </c>
      <c r="CK129" t="s">
        <v>615</v>
      </c>
      <c r="CL129">
        <v>40</v>
      </c>
      <c r="CM129">
        <v>200</v>
      </c>
      <c r="CN129">
        <v>4.17</v>
      </c>
      <c r="CO129">
        <v>0</v>
      </c>
      <c r="CP129" t="s">
        <v>616</v>
      </c>
      <c r="CQ129" t="s">
        <v>137</v>
      </c>
      <c r="CR129">
        <v>0</v>
      </c>
      <c r="CS129" t="s">
        <v>132</v>
      </c>
      <c r="CT129" t="s">
        <v>133</v>
      </c>
      <c r="CU129" t="s">
        <v>133</v>
      </c>
      <c r="CV129" t="s">
        <v>135</v>
      </c>
      <c r="CW129" t="s">
        <v>135</v>
      </c>
      <c r="CX129">
        <v>4</v>
      </c>
      <c r="CY129" t="s">
        <v>137</v>
      </c>
      <c r="CZ129" t="s">
        <v>137</v>
      </c>
      <c r="DA129" t="s">
        <v>137</v>
      </c>
      <c r="DC129">
        <v>1</v>
      </c>
      <c r="DD129">
        <v>42</v>
      </c>
      <c r="DE129">
        <v>42</v>
      </c>
      <c r="DF129">
        <v>0</v>
      </c>
      <c r="DG129">
        <v>1</v>
      </c>
      <c r="DH129">
        <v>0</v>
      </c>
      <c r="DI129">
        <v>0</v>
      </c>
      <c r="DK129">
        <v>0</v>
      </c>
      <c r="DL129">
        <v>0</v>
      </c>
      <c r="DM129">
        <v>0</v>
      </c>
      <c r="DS129">
        <v>74.86</v>
      </c>
      <c r="DT129">
        <v>75.27</v>
      </c>
      <c r="DU129" s="3">
        <v>100</v>
      </c>
      <c r="DV129" s="3">
        <v>15</v>
      </c>
      <c r="DW129" s="3"/>
      <c r="DX129" s="3"/>
      <c r="DY129" s="3"/>
      <c r="EA129" t="s">
        <v>722</v>
      </c>
    </row>
    <row r="130" spans="1:131" x14ac:dyDescent="0.35">
      <c r="A130" s="5" t="s">
        <v>609</v>
      </c>
      <c r="B130" t="s">
        <v>268</v>
      </c>
      <c r="C130" t="s">
        <v>610</v>
      </c>
      <c r="D130" t="s">
        <v>611</v>
      </c>
      <c r="E130" t="s">
        <v>612</v>
      </c>
      <c r="F130">
        <v>2008</v>
      </c>
      <c r="G130" t="s">
        <v>117</v>
      </c>
      <c r="H130" t="s">
        <v>118</v>
      </c>
      <c r="I130" t="s">
        <v>387</v>
      </c>
      <c r="J130">
        <v>1</v>
      </c>
      <c r="K130" t="s">
        <v>493</v>
      </c>
      <c r="L130" t="s">
        <v>588</v>
      </c>
      <c r="M130">
        <v>42</v>
      </c>
      <c r="N130" t="s">
        <v>157</v>
      </c>
      <c r="O130" t="s">
        <v>619</v>
      </c>
      <c r="P130" t="s">
        <v>124</v>
      </c>
      <c r="Q130" t="s">
        <v>614</v>
      </c>
      <c r="R130">
        <v>0</v>
      </c>
      <c r="S130">
        <v>99</v>
      </c>
      <c r="T130">
        <v>1</v>
      </c>
      <c r="U130" t="s">
        <v>126</v>
      </c>
      <c r="AD130" t="s">
        <v>207</v>
      </c>
      <c r="AG130">
        <v>0</v>
      </c>
      <c r="AH130">
        <v>0</v>
      </c>
      <c r="AI130">
        <v>1</v>
      </c>
      <c r="AJ130">
        <v>1</v>
      </c>
      <c r="AL130">
        <v>0</v>
      </c>
      <c r="AM130">
        <v>0.22</v>
      </c>
      <c r="AN130">
        <v>0.20162491837506241</v>
      </c>
      <c r="AO130">
        <v>4.0652607709750571E-2</v>
      </c>
      <c r="AT130">
        <v>10</v>
      </c>
      <c r="AU130">
        <v>3</v>
      </c>
      <c r="AW130">
        <v>50</v>
      </c>
      <c r="AX130">
        <v>49</v>
      </c>
      <c r="AY130">
        <v>99</v>
      </c>
      <c r="AZ130">
        <v>42</v>
      </c>
      <c r="BA130">
        <v>1</v>
      </c>
      <c r="BB130">
        <v>100</v>
      </c>
      <c r="BC130" t="s">
        <v>317</v>
      </c>
      <c r="BE130" t="s">
        <v>129</v>
      </c>
      <c r="BF130">
        <v>0</v>
      </c>
      <c r="BG130">
        <v>0</v>
      </c>
      <c r="BH130">
        <v>0</v>
      </c>
      <c r="BI130">
        <v>0</v>
      </c>
      <c r="BJ130">
        <v>0</v>
      </c>
      <c r="BK130">
        <v>0</v>
      </c>
      <c r="BL130">
        <v>0</v>
      </c>
      <c r="BM130">
        <v>1</v>
      </c>
      <c r="BN130">
        <v>0</v>
      </c>
      <c r="BO130">
        <v>0</v>
      </c>
      <c r="BP130">
        <v>1</v>
      </c>
      <c r="BQ130">
        <v>1</v>
      </c>
      <c r="BR130">
        <v>0</v>
      </c>
      <c r="BS130">
        <v>1</v>
      </c>
      <c r="BT130">
        <v>1</v>
      </c>
      <c r="BU130">
        <v>1</v>
      </c>
      <c r="BV130">
        <v>1</v>
      </c>
      <c r="BW130">
        <v>1</v>
      </c>
      <c r="BX130">
        <v>1</v>
      </c>
      <c r="BY130">
        <v>0</v>
      </c>
      <c r="BZ130">
        <v>0</v>
      </c>
      <c r="CA130">
        <v>0</v>
      </c>
      <c r="CB130">
        <v>0</v>
      </c>
      <c r="CC130">
        <v>0</v>
      </c>
      <c r="CD130">
        <v>0</v>
      </c>
      <c r="CE130">
        <v>0</v>
      </c>
      <c r="CF130">
        <v>0</v>
      </c>
      <c r="CG130">
        <v>0</v>
      </c>
      <c r="CH130">
        <v>0</v>
      </c>
      <c r="CI130">
        <v>0</v>
      </c>
      <c r="CJ130">
        <v>0</v>
      </c>
      <c r="CK130" t="s">
        <v>615</v>
      </c>
      <c r="CL130">
        <v>40</v>
      </c>
      <c r="CM130">
        <v>200</v>
      </c>
      <c r="CN130">
        <v>4.17</v>
      </c>
      <c r="CO130">
        <v>0</v>
      </c>
      <c r="CP130" t="s">
        <v>616</v>
      </c>
      <c r="CQ130" t="s">
        <v>137</v>
      </c>
      <c r="CR130">
        <v>0</v>
      </c>
      <c r="CS130" t="s">
        <v>132</v>
      </c>
      <c r="CT130" t="s">
        <v>133</v>
      </c>
      <c r="CU130" t="s">
        <v>133</v>
      </c>
      <c r="CV130" t="s">
        <v>135</v>
      </c>
      <c r="CW130" t="s">
        <v>135</v>
      </c>
      <c r="CX130">
        <v>4</v>
      </c>
      <c r="CY130" t="s">
        <v>137</v>
      </c>
      <c r="CZ130" t="s">
        <v>137</v>
      </c>
      <c r="DA130" t="s">
        <v>137</v>
      </c>
      <c r="DC130">
        <v>1</v>
      </c>
      <c r="DD130">
        <v>42</v>
      </c>
      <c r="DE130">
        <v>42</v>
      </c>
      <c r="DF130">
        <v>0</v>
      </c>
      <c r="DG130">
        <v>1</v>
      </c>
      <c r="DH130">
        <v>0</v>
      </c>
      <c r="DI130">
        <v>0</v>
      </c>
      <c r="DK130">
        <v>6</v>
      </c>
      <c r="DL130">
        <v>1</v>
      </c>
      <c r="DM130">
        <v>0</v>
      </c>
      <c r="DN130">
        <v>75.150000000000006</v>
      </c>
      <c r="DO130">
        <v>70.5</v>
      </c>
      <c r="DU130" s="3"/>
      <c r="DV130" s="3"/>
      <c r="DW130" s="3"/>
      <c r="DX130" s="3"/>
      <c r="DY130" s="3"/>
      <c r="EA130" t="s">
        <v>722</v>
      </c>
    </row>
    <row r="131" spans="1:131" x14ac:dyDescent="0.35">
      <c r="A131" s="5" t="s">
        <v>609</v>
      </c>
      <c r="B131" t="s">
        <v>268</v>
      </c>
      <c r="C131" t="s">
        <v>610</v>
      </c>
      <c r="D131" t="s">
        <v>611</v>
      </c>
      <c r="E131" t="s">
        <v>612</v>
      </c>
      <c r="F131">
        <v>2008</v>
      </c>
      <c r="G131" t="s">
        <v>117</v>
      </c>
      <c r="H131" t="s">
        <v>118</v>
      </c>
      <c r="I131" t="s">
        <v>387</v>
      </c>
      <c r="J131">
        <v>1</v>
      </c>
      <c r="K131" t="s">
        <v>493</v>
      </c>
      <c r="L131" t="s">
        <v>588</v>
      </c>
      <c r="M131">
        <v>42</v>
      </c>
      <c r="N131" t="s">
        <v>599</v>
      </c>
      <c r="O131" t="s">
        <v>620</v>
      </c>
      <c r="P131" t="s">
        <v>124</v>
      </c>
      <c r="Q131" t="s">
        <v>614</v>
      </c>
      <c r="R131">
        <v>0</v>
      </c>
      <c r="S131">
        <v>99</v>
      </c>
      <c r="T131">
        <v>1</v>
      </c>
      <c r="U131" t="s">
        <v>126</v>
      </c>
      <c r="AD131" t="s">
        <v>207</v>
      </c>
      <c r="AG131">
        <v>0</v>
      </c>
      <c r="AH131">
        <v>0</v>
      </c>
      <c r="AI131">
        <v>1</v>
      </c>
      <c r="AJ131">
        <v>1</v>
      </c>
      <c r="AL131">
        <v>0</v>
      </c>
      <c r="AM131">
        <v>0.45</v>
      </c>
      <c r="AN131">
        <v>0.20354579469503509</v>
      </c>
      <c r="AO131">
        <v>4.1430890538033387E-2</v>
      </c>
      <c r="AT131">
        <v>10</v>
      </c>
      <c r="AU131">
        <v>3</v>
      </c>
      <c r="AW131">
        <v>50</v>
      </c>
      <c r="AX131">
        <v>49</v>
      </c>
      <c r="AY131">
        <v>99</v>
      </c>
      <c r="AZ131">
        <v>42</v>
      </c>
      <c r="BA131">
        <v>1</v>
      </c>
      <c r="BB131">
        <v>100</v>
      </c>
      <c r="BC131" t="s">
        <v>317</v>
      </c>
      <c r="BE131" t="s">
        <v>129</v>
      </c>
      <c r="BF131">
        <v>0</v>
      </c>
      <c r="BG131">
        <v>0</v>
      </c>
      <c r="BH131">
        <v>0</v>
      </c>
      <c r="BI131">
        <v>0</v>
      </c>
      <c r="BJ131">
        <v>0</v>
      </c>
      <c r="BK131">
        <v>0</v>
      </c>
      <c r="BL131">
        <v>0</v>
      </c>
      <c r="BM131">
        <v>1</v>
      </c>
      <c r="BN131">
        <v>0</v>
      </c>
      <c r="BO131">
        <v>0</v>
      </c>
      <c r="BP131">
        <v>1</v>
      </c>
      <c r="BQ131">
        <v>1</v>
      </c>
      <c r="BR131">
        <v>0</v>
      </c>
      <c r="BS131">
        <v>1</v>
      </c>
      <c r="BT131">
        <v>1</v>
      </c>
      <c r="BU131">
        <v>1</v>
      </c>
      <c r="BV131">
        <v>1</v>
      </c>
      <c r="BW131">
        <v>1</v>
      </c>
      <c r="BX131">
        <v>1</v>
      </c>
      <c r="BY131">
        <v>0</v>
      </c>
      <c r="BZ131">
        <v>0</v>
      </c>
      <c r="CA131">
        <v>0</v>
      </c>
      <c r="CB131">
        <v>0</v>
      </c>
      <c r="CC131">
        <v>0</v>
      </c>
      <c r="CD131">
        <v>0</v>
      </c>
      <c r="CE131">
        <v>0</v>
      </c>
      <c r="CF131">
        <v>0</v>
      </c>
      <c r="CG131">
        <v>0</v>
      </c>
      <c r="CH131">
        <v>0</v>
      </c>
      <c r="CI131">
        <v>0</v>
      </c>
      <c r="CJ131">
        <v>0</v>
      </c>
      <c r="CK131" t="s">
        <v>615</v>
      </c>
      <c r="CL131">
        <v>40</v>
      </c>
      <c r="CM131">
        <v>200</v>
      </c>
      <c r="CN131">
        <v>4.17</v>
      </c>
      <c r="CO131">
        <v>0</v>
      </c>
      <c r="CP131" t="s">
        <v>616</v>
      </c>
      <c r="CQ131" t="s">
        <v>137</v>
      </c>
      <c r="CR131">
        <v>0</v>
      </c>
      <c r="CS131" t="s">
        <v>132</v>
      </c>
      <c r="CT131" t="s">
        <v>133</v>
      </c>
      <c r="CU131" t="s">
        <v>133</v>
      </c>
      <c r="CV131" t="s">
        <v>135</v>
      </c>
      <c r="CW131" t="s">
        <v>135</v>
      </c>
      <c r="CX131">
        <v>4</v>
      </c>
      <c r="CY131" t="s">
        <v>137</v>
      </c>
      <c r="CZ131" t="s">
        <v>137</v>
      </c>
      <c r="DA131" t="s">
        <v>137</v>
      </c>
      <c r="DC131">
        <v>1</v>
      </c>
      <c r="DD131">
        <v>42</v>
      </c>
      <c r="DE131">
        <v>42</v>
      </c>
      <c r="DF131">
        <v>0</v>
      </c>
      <c r="DG131">
        <v>1</v>
      </c>
      <c r="DH131">
        <v>0</v>
      </c>
      <c r="DI131">
        <v>0</v>
      </c>
      <c r="DK131">
        <v>7</v>
      </c>
      <c r="DL131">
        <v>1</v>
      </c>
      <c r="DM131">
        <v>0</v>
      </c>
      <c r="DS131">
        <v>95.92</v>
      </c>
      <c r="DT131">
        <v>88.76</v>
      </c>
      <c r="DU131" s="3">
        <v>100</v>
      </c>
      <c r="DV131" s="3">
        <v>15</v>
      </c>
      <c r="DW131" s="3"/>
      <c r="DX131" s="3"/>
      <c r="DY131" s="3"/>
      <c r="EA131" t="s">
        <v>722</v>
      </c>
    </row>
    <row r="132" spans="1:131" x14ac:dyDescent="0.35">
      <c r="A132" s="5" t="s">
        <v>609</v>
      </c>
      <c r="B132" t="s">
        <v>268</v>
      </c>
      <c r="C132" t="s">
        <v>610</v>
      </c>
      <c r="D132" t="s">
        <v>611</v>
      </c>
      <c r="E132" t="s">
        <v>612</v>
      </c>
      <c r="F132">
        <v>2008</v>
      </c>
      <c r="G132" t="s">
        <v>117</v>
      </c>
      <c r="H132" t="s">
        <v>118</v>
      </c>
      <c r="I132" t="s">
        <v>387</v>
      </c>
      <c r="J132">
        <v>1</v>
      </c>
      <c r="K132" t="s">
        <v>493</v>
      </c>
      <c r="L132" t="s">
        <v>588</v>
      </c>
      <c r="M132">
        <v>42</v>
      </c>
      <c r="N132" t="s">
        <v>599</v>
      </c>
      <c r="O132" t="s">
        <v>621</v>
      </c>
      <c r="P132" t="s">
        <v>124</v>
      </c>
      <c r="Q132" t="s">
        <v>614</v>
      </c>
      <c r="R132">
        <v>0</v>
      </c>
      <c r="S132">
        <v>99</v>
      </c>
      <c r="T132">
        <v>1</v>
      </c>
      <c r="U132" t="s">
        <v>126</v>
      </c>
      <c r="AD132" t="s">
        <v>207</v>
      </c>
      <c r="AG132">
        <v>0</v>
      </c>
      <c r="AH132">
        <v>0</v>
      </c>
      <c r="AI132">
        <v>1</v>
      </c>
      <c r="AJ132">
        <v>1</v>
      </c>
      <c r="AL132">
        <v>0</v>
      </c>
      <c r="AM132">
        <v>0.04</v>
      </c>
      <c r="AN132">
        <v>0.20103791700419829</v>
      </c>
      <c r="AO132">
        <v>4.0416244073386932E-2</v>
      </c>
      <c r="AT132">
        <v>10</v>
      </c>
      <c r="AU132">
        <v>3</v>
      </c>
      <c r="AW132">
        <v>50</v>
      </c>
      <c r="AX132">
        <v>49</v>
      </c>
      <c r="AY132">
        <v>99</v>
      </c>
      <c r="AZ132">
        <v>42</v>
      </c>
      <c r="BA132">
        <v>1</v>
      </c>
      <c r="BB132">
        <v>100</v>
      </c>
      <c r="BC132" t="s">
        <v>317</v>
      </c>
      <c r="BE132" t="s">
        <v>129</v>
      </c>
      <c r="BF132">
        <v>0</v>
      </c>
      <c r="BG132">
        <v>0</v>
      </c>
      <c r="BH132">
        <v>0</v>
      </c>
      <c r="BI132">
        <v>0</v>
      </c>
      <c r="BJ132">
        <v>0</v>
      </c>
      <c r="BK132">
        <v>0</v>
      </c>
      <c r="BL132">
        <v>0</v>
      </c>
      <c r="BM132">
        <v>1</v>
      </c>
      <c r="BN132">
        <v>0</v>
      </c>
      <c r="BO132">
        <v>0</v>
      </c>
      <c r="BP132">
        <v>1</v>
      </c>
      <c r="BQ132">
        <v>1</v>
      </c>
      <c r="BR132">
        <v>0</v>
      </c>
      <c r="BS132">
        <v>1</v>
      </c>
      <c r="BT132">
        <v>1</v>
      </c>
      <c r="BU132">
        <v>1</v>
      </c>
      <c r="BV132">
        <v>1</v>
      </c>
      <c r="BW132">
        <v>1</v>
      </c>
      <c r="BX132">
        <v>1</v>
      </c>
      <c r="BY132">
        <v>0</v>
      </c>
      <c r="BZ132">
        <v>0</v>
      </c>
      <c r="CA132">
        <v>0</v>
      </c>
      <c r="CB132">
        <v>0</v>
      </c>
      <c r="CC132">
        <v>0</v>
      </c>
      <c r="CD132">
        <v>0</v>
      </c>
      <c r="CE132">
        <v>0</v>
      </c>
      <c r="CF132">
        <v>0</v>
      </c>
      <c r="CG132">
        <v>0</v>
      </c>
      <c r="CH132">
        <v>0</v>
      </c>
      <c r="CI132">
        <v>0</v>
      </c>
      <c r="CJ132">
        <v>0</v>
      </c>
      <c r="CK132" t="s">
        <v>615</v>
      </c>
      <c r="CL132">
        <v>40</v>
      </c>
      <c r="CM132">
        <v>200</v>
      </c>
      <c r="CN132">
        <v>4.17</v>
      </c>
      <c r="CO132">
        <v>0</v>
      </c>
      <c r="CP132" t="s">
        <v>616</v>
      </c>
      <c r="CQ132" t="s">
        <v>137</v>
      </c>
      <c r="CR132">
        <v>0</v>
      </c>
      <c r="CS132" t="s">
        <v>132</v>
      </c>
      <c r="CT132" t="s">
        <v>133</v>
      </c>
      <c r="CU132" t="s">
        <v>133</v>
      </c>
      <c r="CV132" t="s">
        <v>135</v>
      </c>
      <c r="CW132" t="s">
        <v>135</v>
      </c>
      <c r="CX132">
        <v>4</v>
      </c>
      <c r="CY132" t="s">
        <v>137</v>
      </c>
      <c r="CZ132" t="s">
        <v>137</v>
      </c>
      <c r="DA132" t="s">
        <v>137</v>
      </c>
      <c r="DC132">
        <v>1</v>
      </c>
      <c r="DD132">
        <v>42</v>
      </c>
      <c r="DE132">
        <v>42</v>
      </c>
      <c r="DF132">
        <v>0</v>
      </c>
      <c r="DG132">
        <v>1</v>
      </c>
      <c r="DH132">
        <v>0</v>
      </c>
      <c r="DI132">
        <v>0</v>
      </c>
      <c r="DK132">
        <v>8</v>
      </c>
      <c r="DL132">
        <v>1</v>
      </c>
      <c r="DM132">
        <v>0</v>
      </c>
      <c r="DS132">
        <v>67.58</v>
      </c>
      <c r="DT132">
        <v>66.98</v>
      </c>
      <c r="DU132" s="3">
        <v>100</v>
      </c>
      <c r="DV132" s="3">
        <v>15</v>
      </c>
      <c r="DW132" s="3"/>
      <c r="DX132" s="3"/>
      <c r="DY132" s="3"/>
      <c r="EA132" t="s">
        <v>722</v>
      </c>
    </row>
    <row r="133" spans="1:131" x14ac:dyDescent="0.35">
      <c r="A133" s="5" t="s">
        <v>609</v>
      </c>
      <c r="B133" t="s">
        <v>268</v>
      </c>
      <c r="C133" t="s">
        <v>610</v>
      </c>
      <c r="D133" t="s">
        <v>611</v>
      </c>
      <c r="E133" t="s">
        <v>612</v>
      </c>
      <c r="F133">
        <v>2008</v>
      </c>
      <c r="G133" t="s">
        <v>117</v>
      </c>
      <c r="H133" t="s">
        <v>118</v>
      </c>
      <c r="I133" t="s">
        <v>387</v>
      </c>
      <c r="J133">
        <v>1</v>
      </c>
      <c r="K133" t="s">
        <v>493</v>
      </c>
      <c r="L133" t="s">
        <v>588</v>
      </c>
      <c r="M133">
        <v>42</v>
      </c>
      <c r="N133" t="s">
        <v>599</v>
      </c>
      <c r="O133" t="s">
        <v>238</v>
      </c>
      <c r="P133" t="s">
        <v>124</v>
      </c>
      <c r="Q133" t="s">
        <v>614</v>
      </c>
      <c r="R133">
        <v>0</v>
      </c>
      <c r="S133">
        <v>99</v>
      </c>
      <c r="T133">
        <v>1</v>
      </c>
      <c r="U133" t="s">
        <v>126</v>
      </c>
      <c r="AD133" t="s">
        <v>207</v>
      </c>
      <c r="AG133">
        <v>0</v>
      </c>
      <c r="AH133">
        <v>0</v>
      </c>
      <c r="AI133">
        <v>1</v>
      </c>
      <c r="AJ133">
        <v>1</v>
      </c>
      <c r="AL133">
        <v>0</v>
      </c>
      <c r="AM133">
        <v>0.25</v>
      </c>
      <c r="AN133">
        <v>0.20180143664246469</v>
      </c>
      <c r="AO133">
        <v>4.0723819830962689E-2</v>
      </c>
      <c r="AT133">
        <v>10</v>
      </c>
      <c r="AU133">
        <v>3</v>
      </c>
      <c r="AW133">
        <v>50</v>
      </c>
      <c r="AX133">
        <v>49</v>
      </c>
      <c r="AY133">
        <v>99</v>
      </c>
      <c r="AZ133">
        <v>42</v>
      </c>
      <c r="BA133">
        <v>1</v>
      </c>
      <c r="BB133">
        <v>100</v>
      </c>
      <c r="BC133" t="s">
        <v>317</v>
      </c>
      <c r="BE133" t="s">
        <v>129</v>
      </c>
      <c r="BF133">
        <v>0</v>
      </c>
      <c r="BG133">
        <v>0</v>
      </c>
      <c r="BH133">
        <v>0</v>
      </c>
      <c r="BI133">
        <v>0</v>
      </c>
      <c r="BJ133">
        <v>0</v>
      </c>
      <c r="BK133">
        <v>0</v>
      </c>
      <c r="BL133">
        <v>0</v>
      </c>
      <c r="BM133">
        <v>1</v>
      </c>
      <c r="BN133">
        <v>0</v>
      </c>
      <c r="BO133">
        <v>0</v>
      </c>
      <c r="BP133">
        <v>1</v>
      </c>
      <c r="BQ133">
        <v>1</v>
      </c>
      <c r="BR133">
        <v>0</v>
      </c>
      <c r="BS133">
        <v>1</v>
      </c>
      <c r="BT133">
        <v>1</v>
      </c>
      <c r="BU133">
        <v>1</v>
      </c>
      <c r="BV133">
        <v>1</v>
      </c>
      <c r="BW133">
        <v>1</v>
      </c>
      <c r="BX133">
        <v>1</v>
      </c>
      <c r="BY133">
        <v>0</v>
      </c>
      <c r="BZ133">
        <v>0</v>
      </c>
      <c r="CA133">
        <v>0</v>
      </c>
      <c r="CB133">
        <v>0</v>
      </c>
      <c r="CC133">
        <v>0</v>
      </c>
      <c r="CD133">
        <v>0</v>
      </c>
      <c r="CE133">
        <v>0</v>
      </c>
      <c r="CF133">
        <v>0</v>
      </c>
      <c r="CG133">
        <v>0</v>
      </c>
      <c r="CH133">
        <v>0</v>
      </c>
      <c r="CI133">
        <v>0</v>
      </c>
      <c r="CJ133">
        <v>0</v>
      </c>
      <c r="CK133" t="s">
        <v>615</v>
      </c>
      <c r="CL133">
        <v>40</v>
      </c>
      <c r="CM133">
        <v>200</v>
      </c>
      <c r="CN133">
        <v>4.17</v>
      </c>
      <c r="CO133">
        <v>0</v>
      </c>
      <c r="CP133" t="s">
        <v>616</v>
      </c>
      <c r="CQ133" t="s">
        <v>137</v>
      </c>
      <c r="CR133">
        <v>0</v>
      </c>
      <c r="CS133" t="s">
        <v>132</v>
      </c>
      <c r="CT133" t="s">
        <v>133</v>
      </c>
      <c r="CU133" t="s">
        <v>133</v>
      </c>
      <c r="CV133" t="s">
        <v>135</v>
      </c>
      <c r="CW133" t="s">
        <v>135</v>
      </c>
      <c r="CX133">
        <v>4</v>
      </c>
      <c r="CY133" t="s">
        <v>137</v>
      </c>
      <c r="CZ133" t="s">
        <v>137</v>
      </c>
      <c r="DA133" t="s">
        <v>137</v>
      </c>
      <c r="DC133">
        <v>1</v>
      </c>
      <c r="DD133">
        <v>42</v>
      </c>
      <c r="DE133">
        <v>42</v>
      </c>
      <c r="DF133">
        <v>0</v>
      </c>
      <c r="DG133">
        <v>1</v>
      </c>
      <c r="DH133">
        <v>0</v>
      </c>
      <c r="DI133">
        <v>0</v>
      </c>
      <c r="DK133">
        <v>9</v>
      </c>
      <c r="DL133">
        <v>1</v>
      </c>
      <c r="DM133">
        <v>0</v>
      </c>
      <c r="DS133">
        <v>87.12</v>
      </c>
      <c r="DT133">
        <v>84.27</v>
      </c>
      <c r="DU133" s="3">
        <v>100</v>
      </c>
      <c r="DV133" s="3">
        <v>15</v>
      </c>
      <c r="DW133" s="3"/>
      <c r="DX133" s="3"/>
      <c r="DY133" s="3"/>
      <c r="EA133" t="s">
        <v>722</v>
      </c>
    </row>
    <row r="134" spans="1:131" x14ac:dyDescent="0.35">
      <c r="A134" s="5" t="s">
        <v>609</v>
      </c>
      <c r="B134" t="s">
        <v>268</v>
      </c>
      <c r="C134" t="s">
        <v>610</v>
      </c>
      <c r="D134" t="s">
        <v>611</v>
      </c>
      <c r="E134" t="s">
        <v>612</v>
      </c>
      <c r="F134">
        <v>2008</v>
      </c>
      <c r="G134" t="s">
        <v>117</v>
      </c>
      <c r="H134" t="s">
        <v>118</v>
      </c>
      <c r="I134" t="s">
        <v>387</v>
      </c>
      <c r="J134">
        <v>1</v>
      </c>
      <c r="K134" t="s">
        <v>493</v>
      </c>
      <c r="L134" t="s">
        <v>588</v>
      </c>
      <c r="M134">
        <v>42</v>
      </c>
      <c r="N134" t="s">
        <v>599</v>
      </c>
      <c r="O134" t="s">
        <v>622</v>
      </c>
      <c r="P134" t="s">
        <v>124</v>
      </c>
      <c r="Q134" t="s">
        <v>614</v>
      </c>
      <c r="R134">
        <v>0</v>
      </c>
      <c r="S134">
        <v>99</v>
      </c>
      <c r="T134">
        <v>1</v>
      </c>
      <c r="U134" t="s">
        <v>126</v>
      </c>
      <c r="AD134" t="s">
        <v>207</v>
      </c>
      <c r="AG134">
        <v>0</v>
      </c>
      <c r="AH134">
        <v>0</v>
      </c>
      <c r="AI134">
        <v>1</v>
      </c>
      <c r="AJ134">
        <v>1</v>
      </c>
      <c r="AL134">
        <v>0</v>
      </c>
      <c r="AM134">
        <v>0.05</v>
      </c>
      <c r="AN134">
        <v>0.2010492216546296</v>
      </c>
      <c r="AO134">
        <v>4.0420789527932377E-2</v>
      </c>
      <c r="AT134">
        <v>10</v>
      </c>
      <c r="AU134">
        <v>3</v>
      </c>
      <c r="AW134">
        <v>50</v>
      </c>
      <c r="AX134">
        <v>49</v>
      </c>
      <c r="AY134">
        <v>99</v>
      </c>
      <c r="AZ134">
        <v>42</v>
      </c>
      <c r="BA134">
        <v>1</v>
      </c>
      <c r="BB134">
        <v>100</v>
      </c>
      <c r="BC134" t="s">
        <v>317</v>
      </c>
      <c r="BE134" t="s">
        <v>129</v>
      </c>
      <c r="BF134">
        <v>0</v>
      </c>
      <c r="BG134">
        <v>0</v>
      </c>
      <c r="BH134">
        <v>0</v>
      </c>
      <c r="BI134">
        <v>0</v>
      </c>
      <c r="BJ134">
        <v>0</v>
      </c>
      <c r="BK134">
        <v>0</v>
      </c>
      <c r="BL134">
        <v>0</v>
      </c>
      <c r="BM134">
        <v>1</v>
      </c>
      <c r="BN134">
        <v>0</v>
      </c>
      <c r="BO134">
        <v>0</v>
      </c>
      <c r="BP134">
        <v>1</v>
      </c>
      <c r="BQ134">
        <v>1</v>
      </c>
      <c r="BR134">
        <v>0</v>
      </c>
      <c r="BS134">
        <v>1</v>
      </c>
      <c r="BT134">
        <v>1</v>
      </c>
      <c r="BU134">
        <v>1</v>
      </c>
      <c r="BV134">
        <v>1</v>
      </c>
      <c r="BW134">
        <v>1</v>
      </c>
      <c r="BX134">
        <v>1</v>
      </c>
      <c r="BY134">
        <v>0</v>
      </c>
      <c r="BZ134">
        <v>0</v>
      </c>
      <c r="CA134">
        <v>0</v>
      </c>
      <c r="CB134">
        <v>0</v>
      </c>
      <c r="CC134">
        <v>0</v>
      </c>
      <c r="CD134">
        <v>0</v>
      </c>
      <c r="CE134">
        <v>0</v>
      </c>
      <c r="CF134">
        <v>0</v>
      </c>
      <c r="CG134">
        <v>0</v>
      </c>
      <c r="CH134">
        <v>0</v>
      </c>
      <c r="CI134">
        <v>0</v>
      </c>
      <c r="CJ134">
        <v>0</v>
      </c>
      <c r="CK134" t="s">
        <v>615</v>
      </c>
      <c r="CL134">
        <v>40</v>
      </c>
      <c r="CM134">
        <v>200</v>
      </c>
      <c r="CN134">
        <v>4.17</v>
      </c>
      <c r="CO134">
        <v>0</v>
      </c>
      <c r="CP134" t="s">
        <v>616</v>
      </c>
      <c r="CQ134" t="s">
        <v>137</v>
      </c>
      <c r="CR134">
        <v>0</v>
      </c>
      <c r="CS134" t="s">
        <v>132</v>
      </c>
      <c r="CT134" t="s">
        <v>133</v>
      </c>
      <c r="CU134" t="s">
        <v>133</v>
      </c>
      <c r="CV134" t="s">
        <v>135</v>
      </c>
      <c r="CW134" t="s">
        <v>135</v>
      </c>
      <c r="CX134">
        <v>4</v>
      </c>
      <c r="CY134" t="s">
        <v>137</v>
      </c>
      <c r="CZ134" t="s">
        <v>137</v>
      </c>
      <c r="DA134" t="s">
        <v>137</v>
      </c>
      <c r="DC134">
        <v>1</v>
      </c>
      <c r="DD134">
        <v>42</v>
      </c>
      <c r="DE134">
        <v>42</v>
      </c>
      <c r="DF134">
        <v>0</v>
      </c>
      <c r="DG134">
        <v>1</v>
      </c>
      <c r="DH134">
        <v>0</v>
      </c>
      <c r="DI134">
        <v>0</v>
      </c>
      <c r="DK134">
        <v>10</v>
      </c>
      <c r="DL134">
        <v>1</v>
      </c>
      <c r="DM134">
        <v>0</v>
      </c>
      <c r="DS134">
        <v>72.680000000000007</v>
      </c>
      <c r="DT134">
        <v>71.69</v>
      </c>
      <c r="DU134" s="3">
        <v>100</v>
      </c>
      <c r="DV134" s="3">
        <v>15</v>
      </c>
      <c r="DW134" s="3"/>
      <c r="DX134" s="3"/>
      <c r="DY134" s="3"/>
      <c r="EA134" t="s">
        <v>722</v>
      </c>
    </row>
    <row r="135" spans="1:131" x14ac:dyDescent="0.35">
      <c r="A135" s="5" t="s">
        <v>609</v>
      </c>
      <c r="B135" t="s">
        <v>268</v>
      </c>
      <c r="C135" t="s">
        <v>610</v>
      </c>
      <c r="D135" t="s">
        <v>611</v>
      </c>
      <c r="E135" t="s">
        <v>612</v>
      </c>
      <c r="F135">
        <v>2008</v>
      </c>
      <c r="G135" t="s">
        <v>117</v>
      </c>
      <c r="H135" t="s">
        <v>118</v>
      </c>
      <c r="I135" t="s">
        <v>387</v>
      </c>
      <c r="J135">
        <v>1</v>
      </c>
      <c r="K135" t="s">
        <v>493</v>
      </c>
      <c r="L135" t="s">
        <v>588</v>
      </c>
      <c r="M135">
        <v>42</v>
      </c>
      <c r="N135" t="s">
        <v>599</v>
      </c>
      <c r="O135" t="s">
        <v>623</v>
      </c>
      <c r="P135" t="s">
        <v>124</v>
      </c>
      <c r="Q135" t="s">
        <v>614</v>
      </c>
      <c r="R135">
        <v>0</v>
      </c>
      <c r="S135">
        <v>99</v>
      </c>
      <c r="T135">
        <v>1</v>
      </c>
      <c r="U135" t="s">
        <v>126</v>
      </c>
      <c r="AD135" t="s">
        <v>207</v>
      </c>
      <c r="AG135">
        <v>0</v>
      </c>
      <c r="AH135">
        <v>0</v>
      </c>
      <c r="AI135">
        <v>1</v>
      </c>
      <c r="AJ135">
        <v>1</v>
      </c>
      <c r="AL135">
        <v>0</v>
      </c>
      <c r="AM135">
        <v>0.28999999999999998</v>
      </c>
      <c r="AN135">
        <v>0.2020715485664758</v>
      </c>
      <c r="AO135">
        <v>4.0832910740053602E-2</v>
      </c>
      <c r="AT135">
        <v>10</v>
      </c>
      <c r="AU135">
        <v>3</v>
      </c>
      <c r="AW135">
        <v>50</v>
      </c>
      <c r="AX135">
        <v>49</v>
      </c>
      <c r="AY135">
        <v>99</v>
      </c>
      <c r="AZ135">
        <v>42</v>
      </c>
      <c r="BA135">
        <v>1</v>
      </c>
      <c r="BB135">
        <v>100</v>
      </c>
      <c r="BC135" t="s">
        <v>317</v>
      </c>
      <c r="BE135" t="s">
        <v>129</v>
      </c>
      <c r="BF135">
        <v>0</v>
      </c>
      <c r="BG135">
        <v>0</v>
      </c>
      <c r="BH135">
        <v>0</v>
      </c>
      <c r="BI135">
        <v>0</v>
      </c>
      <c r="BJ135">
        <v>0</v>
      </c>
      <c r="BK135">
        <v>0</v>
      </c>
      <c r="BL135">
        <v>0</v>
      </c>
      <c r="BM135">
        <v>1</v>
      </c>
      <c r="BN135">
        <v>0</v>
      </c>
      <c r="BO135">
        <v>0</v>
      </c>
      <c r="BP135">
        <v>1</v>
      </c>
      <c r="BQ135">
        <v>1</v>
      </c>
      <c r="BR135">
        <v>0</v>
      </c>
      <c r="BS135">
        <v>1</v>
      </c>
      <c r="BT135">
        <v>1</v>
      </c>
      <c r="BU135">
        <v>1</v>
      </c>
      <c r="BV135">
        <v>1</v>
      </c>
      <c r="BW135">
        <v>1</v>
      </c>
      <c r="BX135">
        <v>1</v>
      </c>
      <c r="BY135">
        <v>0</v>
      </c>
      <c r="BZ135">
        <v>0</v>
      </c>
      <c r="CA135">
        <v>0</v>
      </c>
      <c r="CB135">
        <v>0</v>
      </c>
      <c r="CC135">
        <v>0</v>
      </c>
      <c r="CD135">
        <v>0</v>
      </c>
      <c r="CE135">
        <v>0</v>
      </c>
      <c r="CF135">
        <v>0</v>
      </c>
      <c r="CG135">
        <v>0</v>
      </c>
      <c r="CH135">
        <v>0</v>
      </c>
      <c r="CI135">
        <v>0</v>
      </c>
      <c r="CJ135">
        <v>0</v>
      </c>
      <c r="CK135" t="s">
        <v>615</v>
      </c>
      <c r="CL135">
        <v>40</v>
      </c>
      <c r="CM135">
        <v>200</v>
      </c>
      <c r="CN135">
        <v>4.17</v>
      </c>
      <c r="CO135">
        <v>0</v>
      </c>
      <c r="CP135" t="s">
        <v>616</v>
      </c>
      <c r="CQ135" t="s">
        <v>137</v>
      </c>
      <c r="CR135">
        <v>0</v>
      </c>
      <c r="CS135" t="s">
        <v>132</v>
      </c>
      <c r="CT135" t="s">
        <v>133</v>
      </c>
      <c r="CU135" t="s">
        <v>133</v>
      </c>
      <c r="CV135" t="s">
        <v>135</v>
      </c>
      <c r="CW135" t="s">
        <v>135</v>
      </c>
      <c r="CX135">
        <v>4</v>
      </c>
      <c r="CY135" t="s">
        <v>137</v>
      </c>
      <c r="CZ135" t="s">
        <v>137</v>
      </c>
      <c r="DA135" t="s">
        <v>137</v>
      </c>
      <c r="DC135">
        <v>1</v>
      </c>
      <c r="DD135">
        <v>42</v>
      </c>
      <c r="DE135">
        <v>42</v>
      </c>
      <c r="DF135">
        <v>0</v>
      </c>
      <c r="DG135">
        <v>1</v>
      </c>
      <c r="DH135">
        <v>0</v>
      </c>
      <c r="DI135">
        <v>0</v>
      </c>
      <c r="DK135">
        <v>12</v>
      </c>
      <c r="DL135">
        <v>1</v>
      </c>
      <c r="DM135">
        <v>0</v>
      </c>
      <c r="DS135">
        <v>96.12</v>
      </c>
      <c r="DT135">
        <v>91</v>
      </c>
      <c r="DU135" s="3">
        <v>100</v>
      </c>
      <c r="DV135" s="3">
        <v>15</v>
      </c>
      <c r="DW135" s="3"/>
      <c r="DX135" s="3"/>
      <c r="DY135" s="3"/>
      <c r="EA135" t="s">
        <v>722</v>
      </c>
    </row>
    <row r="136" spans="1:131" x14ac:dyDescent="0.35">
      <c r="A136" s="5" t="s">
        <v>609</v>
      </c>
      <c r="B136" t="s">
        <v>268</v>
      </c>
      <c r="C136" t="s">
        <v>610</v>
      </c>
      <c r="D136" t="s">
        <v>611</v>
      </c>
      <c r="E136" t="s">
        <v>612</v>
      </c>
      <c r="F136">
        <v>2008</v>
      </c>
      <c r="G136" t="s">
        <v>117</v>
      </c>
      <c r="H136" t="s">
        <v>118</v>
      </c>
      <c r="I136" t="s">
        <v>387</v>
      </c>
      <c r="J136">
        <v>1</v>
      </c>
      <c r="K136" t="s">
        <v>497</v>
      </c>
      <c r="L136" t="s">
        <v>588</v>
      </c>
      <c r="M136">
        <v>42</v>
      </c>
      <c r="N136" t="s">
        <v>280</v>
      </c>
      <c r="O136" t="s">
        <v>613</v>
      </c>
      <c r="P136" t="s">
        <v>124</v>
      </c>
      <c r="Q136" t="s">
        <v>614</v>
      </c>
      <c r="R136">
        <v>0</v>
      </c>
      <c r="S136">
        <v>98</v>
      </c>
      <c r="T136">
        <v>1</v>
      </c>
      <c r="U136" t="s">
        <v>126</v>
      </c>
      <c r="AD136" t="s">
        <v>207</v>
      </c>
      <c r="AG136">
        <v>0</v>
      </c>
      <c r="AH136">
        <v>0</v>
      </c>
      <c r="AI136">
        <v>1</v>
      </c>
      <c r="AJ136">
        <v>1</v>
      </c>
      <c r="AL136">
        <v>0</v>
      </c>
      <c r="AM136">
        <v>0.06</v>
      </c>
      <c r="AN136">
        <v>0.20211803650409851</v>
      </c>
      <c r="AO136">
        <v>4.0851700680272107E-2</v>
      </c>
      <c r="AT136">
        <v>10</v>
      </c>
      <c r="AU136">
        <v>3</v>
      </c>
      <c r="AW136">
        <v>50</v>
      </c>
      <c r="AX136">
        <v>48</v>
      </c>
      <c r="AY136">
        <v>98</v>
      </c>
      <c r="AZ136">
        <v>42</v>
      </c>
      <c r="BA136">
        <v>1</v>
      </c>
      <c r="BB136">
        <v>100</v>
      </c>
      <c r="BC136" t="s">
        <v>317</v>
      </c>
      <c r="BE136" t="s">
        <v>129</v>
      </c>
      <c r="BF136">
        <v>0</v>
      </c>
      <c r="BG136">
        <v>0</v>
      </c>
      <c r="BH136">
        <v>0</v>
      </c>
      <c r="BI136">
        <v>0</v>
      </c>
      <c r="BJ136">
        <v>0</v>
      </c>
      <c r="BK136">
        <v>0</v>
      </c>
      <c r="BL136">
        <v>0</v>
      </c>
      <c r="BM136">
        <v>1</v>
      </c>
      <c r="BN136">
        <v>0</v>
      </c>
      <c r="BO136">
        <v>0</v>
      </c>
      <c r="BP136">
        <v>1</v>
      </c>
      <c r="BQ136">
        <v>1</v>
      </c>
      <c r="BR136">
        <v>0</v>
      </c>
      <c r="BS136">
        <v>1</v>
      </c>
      <c r="BT136">
        <v>1</v>
      </c>
      <c r="BU136">
        <v>1</v>
      </c>
      <c r="BV136">
        <v>1</v>
      </c>
      <c r="BW136">
        <v>1</v>
      </c>
      <c r="BX136">
        <v>1</v>
      </c>
      <c r="BY136">
        <v>0</v>
      </c>
      <c r="BZ136">
        <v>0</v>
      </c>
      <c r="CA136">
        <v>0</v>
      </c>
      <c r="CB136">
        <v>0</v>
      </c>
      <c r="CC136">
        <v>0</v>
      </c>
      <c r="CD136">
        <v>0</v>
      </c>
      <c r="CE136">
        <v>0</v>
      </c>
      <c r="CF136">
        <v>0</v>
      </c>
      <c r="CG136">
        <v>0</v>
      </c>
      <c r="CH136">
        <v>0</v>
      </c>
      <c r="CI136">
        <v>0</v>
      </c>
      <c r="CJ136">
        <v>0</v>
      </c>
      <c r="CK136" t="s">
        <v>615</v>
      </c>
      <c r="CL136">
        <v>40</v>
      </c>
      <c r="CM136">
        <v>200</v>
      </c>
      <c r="CN136">
        <v>4.17</v>
      </c>
      <c r="CO136">
        <v>0</v>
      </c>
      <c r="CP136" t="s">
        <v>616</v>
      </c>
      <c r="CQ136" t="s">
        <v>137</v>
      </c>
      <c r="CR136">
        <v>0</v>
      </c>
      <c r="CS136" t="s">
        <v>132</v>
      </c>
      <c r="CT136" t="s">
        <v>133</v>
      </c>
      <c r="CU136" t="s">
        <v>133</v>
      </c>
      <c r="CV136" t="s">
        <v>135</v>
      </c>
      <c r="CW136" t="s">
        <v>135</v>
      </c>
      <c r="CX136">
        <v>4</v>
      </c>
      <c r="CY136" t="s">
        <v>137</v>
      </c>
      <c r="CZ136" t="s">
        <v>137</v>
      </c>
      <c r="DA136" t="s">
        <v>137</v>
      </c>
      <c r="DC136">
        <v>1</v>
      </c>
      <c r="DD136">
        <v>42</v>
      </c>
      <c r="DE136">
        <v>42</v>
      </c>
      <c r="DF136">
        <v>0</v>
      </c>
      <c r="DG136">
        <v>1</v>
      </c>
      <c r="DH136">
        <v>0</v>
      </c>
      <c r="DI136">
        <v>0</v>
      </c>
      <c r="DU136" s="3"/>
      <c r="DV136" s="3"/>
      <c r="DW136" s="3"/>
      <c r="DX136" s="3"/>
      <c r="DY136" s="3"/>
    </row>
    <row r="137" spans="1:131" x14ac:dyDescent="0.35">
      <c r="A137" s="5" t="s">
        <v>609</v>
      </c>
      <c r="B137" t="s">
        <v>268</v>
      </c>
      <c r="C137" t="s">
        <v>610</v>
      </c>
      <c r="D137" t="s">
        <v>611</v>
      </c>
      <c r="E137" t="s">
        <v>612</v>
      </c>
      <c r="F137">
        <v>2008</v>
      </c>
      <c r="G137" t="s">
        <v>117</v>
      </c>
      <c r="H137" t="s">
        <v>118</v>
      </c>
      <c r="I137" t="s">
        <v>387</v>
      </c>
      <c r="J137">
        <v>1</v>
      </c>
      <c r="K137" t="s">
        <v>497</v>
      </c>
      <c r="L137" t="s">
        <v>588</v>
      </c>
      <c r="M137">
        <v>42</v>
      </c>
      <c r="N137" t="s">
        <v>157</v>
      </c>
      <c r="O137" t="s">
        <v>619</v>
      </c>
      <c r="P137" t="s">
        <v>124</v>
      </c>
      <c r="Q137" t="s">
        <v>614</v>
      </c>
      <c r="R137">
        <v>0</v>
      </c>
      <c r="S137">
        <v>98</v>
      </c>
      <c r="T137">
        <v>1</v>
      </c>
      <c r="U137" t="s">
        <v>126</v>
      </c>
      <c r="AD137" t="s">
        <v>207</v>
      </c>
      <c r="AG137">
        <v>0</v>
      </c>
      <c r="AH137">
        <v>0</v>
      </c>
      <c r="AI137">
        <v>1</v>
      </c>
      <c r="AJ137">
        <v>1</v>
      </c>
      <c r="AL137">
        <v>0</v>
      </c>
      <c r="AM137">
        <v>0.13</v>
      </c>
      <c r="AN137">
        <v>0.2022437910552711</v>
      </c>
      <c r="AO137">
        <v>4.0902551020408157E-2</v>
      </c>
      <c r="AT137">
        <v>10</v>
      </c>
      <c r="AU137">
        <v>3</v>
      </c>
      <c r="AW137">
        <v>49</v>
      </c>
      <c r="AX137">
        <v>49</v>
      </c>
      <c r="AY137">
        <v>98</v>
      </c>
      <c r="AZ137">
        <v>42</v>
      </c>
      <c r="BA137">
        <v>1</v>
      </c>
      <c r="BB137">
        <v>100</v>
      </c>
      <c r="BC137" t="s">
        <v>317</v>
      </c>
      <c r="BE137" t="s">
        <v>129</v>
      </c>
      <c r="BF137">
        <v>0</v>
      </c>
      <c r="BG137">
        <v>0</v>
      </c>
      <c r="BH137">
        <v>0</v>
      </c>
      <c r="BI137">
        <v>0</v>
      </c>
      <c r="BJ137">
        <v>0</v>
      </c>
      <c r="BK137">
        <v>0</v>
      </c>
      <c r="BL137">
        <v>0</v>
      </c>
      <c r="BM137">
        <v>1</v>
      </c>
      <c r="BN137">
        <v>0</v>
      </c>
      <c r="BO137">
        <v>0</v>
      </c>
      <c r="BP137">
        <v>1</v>
      </c>
      <c r="BQ137">
        <v>1</v>
      </c>
      <c r="BR137">
        <v>0</v>
      </c>
      <c r="BS137">
        <v>1</v>
      </c>
      <c r="BT137">
        <v>1</v>
      </c>
      <c r="BU137">
        <v>1</v>
      </c>
      <c r="BV137">
        <v>1</v>
      </c>
      <c r="BW137">
        <v>1</v>
      </c>
      <c r="BX137">
        <v>1</v>
      </c>
      <c r="BY137">
        <v>0</v>
      </c>
      <c r="BZ137">
        <v>0</v>
      </c>
      <c r="CA137">
        <v>0</v>
      </c>
      <c r="CB137">
        <v>0</v>
      </c>
      <c r="CC137">
        <v>0</v>
      </c>
      <c r="CD137">
        <v>0</v>
      </c>
      <c r="CE137">
        <v>0</v>
      </c>
      <c r="CF137">
        <v>0</v>
      </c>
      <c r="CG137">
        <v>0</v>
      </c>
      <c r="CH137">
        <v>0</v>
      </c>
      <c r="CI137">
        <v>0</v>
      </c>
      <c r="CJ137">
        <v>0</v>
      </c>
      <c r="CK137" t="s">
        <v>615</v>
      </c>
      <c r="CL137">
        <v>40</v>
      </c>
      <c r="CM137">
        <v>200</v>
      </c>
      <c r="CN137">
        <v>4.17</v>
      </c>
      <c r="CO137">
        <v>0</v>
      </c>
      <c r="CP137" t="s">
        <v>616</v>
      </c>
      <c r="CQ137" t="s">
        <v>137</v>
      </c>
      <c r="CR137">
        <v>0</v>
      </c>
      <c r="CS137" t="s">
        <v>132</v>
      </c>
      <c r="CT137" t="s">
        <v>133</v>
      </c>
      <c r="CU137" t="s">
        <v>133</v>
      </c>
      <c r="CV137" t="s">
        <v>135</v>
      </c>
      <c r="CW137" t="s">
        <v>135</v>
      </c>
      <c r="CX137">
        <v>4</v>
      </c>
      <c r="CY137" t="s">
        <v>137</v>
      </c>
      <c r="CZ137" t="s">
        <v>137</v>
      </c>
      <c r="DA137" t="s">
        <v>137</v>
      </c>
      <c r="DC137">
        <v>1</v>
      </c>
      <c r="DD137">
        <v>42</v>
      </c>
      <c r="DE137">
        <v>42</v>
      </c>
      <c r="DF137">
        <v>0</v>
      </c>
      <c r="DG137">
        <v>1</v>
      </c>
      <c r="DH137">
        <v>0</v>
      </c>
      <c r="DI137">
        <v>0</v>
      </c>
      <c r="DU137" s="3"/>
      <c r="DV137" s="3"/>
      <c r="DW137" s="3"/>
      <c r="DX137" s="3"/>
      <c r="DY137" s="3"/>
    </row>
    <row r="138" spans="1:131" x14ac:dyDescent="0.35">
      <c r="A138" s="5" t="s">
        <v>609</v>
      </c>
      <c r="B138" t="s">
        <v>268</v>
      </c>
      <c r="C138" t="s">
        <v>610</v>
      </c>
      <c r="D138" t="s">
        <v>611</v>
      </c>
      <c r="E138" t="s">
        <v>612</v>
      </c>
      <c r="F138">
        <v>2008</v>
      </c>
      <c r="G138" t="s">
        <v>117</v>
      </c>
      <c r="H138" t="s">
        <v>118</v>
      </c>
      <c r="I138" t="s">
        <v>387</v>
      </c>
      <c r="J138">
        <v>1</v>
      </c>
      <c r="K138" t="s">
        <v>497</v>
      </c>
      <c r="L138" t="s">
        <v>588</v>
      </c>
      <c r="M138">
        <v>42</v>
      </c>
      <c r="N138" t="s">
        <v>599</v>
      </c>
      <c r="O138" t="s">
        <v>620</v>
      </c>
      <c r="P138" t="s">
        <v>124</v>
      </c>
      <c r="Q138" t="s">
        <v>614</v>
      </c>
      <c r="R138">
        <v>0</v>
      </c>
      <c r="S138">
        <v>100</v>
      </c>
      <c r="T138">
        <v>1</v>
      </c>
      <c r="U138" t="s">
        <v>126</v>
      </c>
      <c r="AD138" t="s">
        <v>207</v>
      </c>
      <c r="AG138">
        <v>0</v>
      </c>
      <c r="AH138">
        <v>0</v>
      </c>
      <c r="AI138">
        <v>1</v>
      </c>
      <c r="AJ138">
        <v>1</v>
      </c>
      <c r="AL138">
        <v>0</v>
      </c>
      <c r="AM138">
        <v>0.28000000000000003</v>
      </c>
      <c r="AN138">
        <v>0.2009776106933307</v>
      </c>
      <c r="AO138">
        <v>4.0391999999999997E-2</v>
      </c>
      <c r="AT138">
        <v>10</v>
      </c>
      <c r="AU138">
        <v>3</v>
      </c>
      <c r="AW138">
        <v>50</v>
      </c>
      <c r="AX138">
        <v>50</v>
      </c>
      <c r="AY138">
        <v>100</v>
      </c>
      <c r="AZ138">
        <v>42</v>
      </c>
      <c r="BA138">
        <v>1</v>
      </c>
      <c r="BB138">
        <v>100</v>
      </c>
      <c r="BC138" t="s">
        <v>317</v>
      </c>
      <c r="BE138" t="s">
        <v>129</v>
      </c>
      <c r="BF138">
        <v>0</v>
      </c>
      <c r="BG138">
        <v>0</v>
      </c>
      <c r="BH138">
        <v>0</v>
      </c>
      <c r="BI138">
        <v>0</v>
      </c>
      <c r="BJ138">
        <v>0</v>
      </c>
      <c r="BK138">
        <v>0</v>
      </c>
      <c r="BL138">
        <v>0</v>
      </c>
      <c r="BM138">
        <v>1</v>
      </c>
      <c r="BN138">
        <v>0</v>
      </c>
      <c r="BO138">
        <v>0</v>
      </c>
      <c r="BP138">
        <v>1</v>
      </c>
      <c r="BQ138">
        <v>1</v>
      </c>
      <c r="BR138">
        <v>0</v>
      </c>
      <c r="BS138">
        <v>1</v>
      </c>
      <c r="BT138">
        <v>1</v>
      </c>
      <c r="BU138">
        <v>1</v>
      </c>
      <c r="BV138">
        <v>1</v>
      </c>
      <c r="BW138">
        <v>1</v>
      </c>
      <c r="BX138">
        <v>1</v>
      </c>
      <c r="BY138">
        <v>0</v>
      </c>
      <c r="BZ138">
        <v>0</v>
      </c>
      <c r="CA138">
        <v>0</v>
      </c>
      <c r="CB138">
        <v>0</v>
      </c>
      <c r="CC138">
        <v>0</v>
      </c>
      <c r="CD138">
        <v>0</v>
      </c>
      <c r="CE138">
        <v>0</v>
      </c>
      <c r="CF138">
        <v>0</v>
      </c>
      <c r="CG138">
        <v>0</v>
      </c>
      <c r="CH138">
        <v>0</v>
      </c>
      <c r="CI138">
        <v>0</v>
      </c>
      <c r="CJ138">
        <v>0</v>
      </c>
      <c r="CK138" t="s">
        <v>615</v>
      </c>
      <c r="CL138">
        <v>40</v>
      </c>
      <c r="CM138">
        <v>200</v>
      </c>
      <c r="CN138">
        <v>4.17</v>
      </c>
      <c r="CO138">
        <v>0</v>
      </c>
      <c r="CP138" t="s">
        <v>616</v>
      </c>
      <c r="CQ138" t="s">
        <v>137</v>
      </c>
      <c r="CR138">
        <v>0</v>
      </c>
      <c r="CS138" t="s">
        <v>132</v>
      </c>
      <c r="CT138" t="s">
        <v>133</v>
      </c>
      <c r="CU138" t="s">
        <v>133</v>
      </c>
      <c r="CV138" t="s">
        <v>135</v>
      </c>
      <c r="CW138" t="s">
        <v>135</v>
      </c>
      <c r="CX138">
        <v>4</v>
      </c>
      <c r="CY138" t="s">
        <v>137</v>
      </c>
      <c r="CZ138" t="s">
        <v>137</v>
      </c>
      <c r="DA138" t="s">
        <v>137</v>
      </c>
      <c r="DC138">
        <v>1</v>
      </c>
      <c r="DD138">
        <v>42</v>
      </c>
      <c r="DE138">
        <v>42</v>
      </c>
      <c r="DF138">
        <v>0</v>
      </c>
      <c r="DG138">
        <v>1</v>
      </c>
      <c r="DH138">
        <v>0</v>
      </c>
      <c r="DI138">
        <v>0</v>
      </c>
      <c r="DU138" s="3"/>
      <c r="DV138" s="3"/>
      <c r="DW138" s="3"/>
      <c r="DX138" s="3"/>
      <c r="DY138" s="3"/>
    </row>
    <row r="139" spans="1:131" x14ac:dyDescent="0.35">
      <c r="A139" s="5" t="s">
        <v>609</v>
      </c>
      <c r="B139" t="s">
        <v>268</v>
      </c>
      <c r="C139" t="s">
        <v>610</v>
      </c>
      <c r="D139" t="s">
        <v>611</v>
      </c>
      <c r="E139" t="s">
        <v>612</v>
      </c>
      <c r="F139">
        <v>2008</v>
      </c>
      <c r="G139" t="s">
        <v>117</v>
      </c>
      <c r="H139" t="s">
        <v>118</v>
      </c>
      <c r="I139" t="s">
        <v>387</v>
      </c>
      <c r="J139">
        <v>1</v>
      </c>
      <c r="K139" t="s">
        <v>497</v>
      </c>
      <c r="L139" t="s">
        <v>588</v>
      </c>
      <c r="M139">
        <v>42</v>
      </c>
      <c r="N139" t="s">
        <v>599</v>
      </c>
      <c r="O139" t="s">
        <v>621</v>
      </c>
      <c r="P139" t="s">
        <v>124</v>
      </c>
      <c r="Q139" t="s">
        <v>614</v>
      </c>
      <c r="R139">
        <v>0</v>
      </c>
      <c r="S139">
        <v>96</v>
      </c>
      <c r="T139">
        <v>1</v>
      </c>
      <c r="U139" t="s">
        <v>126</v>
      </c>
      <c r="AD139" t="s">
        <v>207</v>
      </c>
      <c r="AG139">
        <v>0</v>
      </c>
      <c r="AH139">
        <v>0</v>
      </c>
      <c r="AI139">
        <v>1</v>
      </c>
      <c r="AJ139">
        <v>1</v>
      </c>
      <c r="AL139">
        <v>0</v>
      </c>
      <c r="AM139">
        <v>-0.06</v>
      </c>
      <c r="AN139">
        <v>0.2042143702337986</v>
      </c>
      <c r="AO139">
        <v>4.1703509009986969E-2</v>
      </c>
      <c r="AT139">
        <v>10</v>
      </c>
      <c r="AU139">
        <v>3</v>
      </c>
      <c r="AW139">
        <v>49</v>
      </c>
      <c r="AX139">
        <v>47</v>
      </c>
      <c r="AY139">
        <v>96</v>
      </c>
      <c r="AZ139">
        <v>42</v>
      </c>
      <c r="BA139">
        <v>1</v>
      </c>
      <c r="BB139">
        <v>100</v>
      </c>
      <c r="BC139" t="s">
        <v>317</v>
      </c>
      <c r="BE139" t="s">
        <v>129</v>
      </c>
      <c r="BF139">
        <v>0</v>
      </c>
      <c r="BG139">
        <v>0</v>
      </c>
      <c r="BH139">
        <v>0</v>
      </c>
      <c r="BI139">
        <v>0</v>
      </c>
      <c r="BJ139">
        <v>0</v>
      </c>
      <c r="BK139">
        <v>0</v>
      </c>
      <c r="BL139">
        <v>0</v>
      </c>
      <c r="BM139">
        <v>1</v>
      </c>
      <c r="BN139">
        <v>0</v>
      </c>
      <c r="BO139">
        <v>0</v>
      </c>
      <c r="BP139">
        <v>1</v>
      </c>
      <c r="BQ139">
        <v>1</v>
      </c>
      <c r="BR139">
        <v>0</v>
      </c>
      <c r="BS139">
        <v>1</v>
      </c>
      <c r="BT139">
        <v>1</v>
      </c>
      <c r="BU139">
        <v>1</v>
      </c>
      <c r="BV139">
        <v>1</v>
      </c>
      <c r="BW139">
        <v>1</v>
      </c>
      <c r="BX139">
        <v>1</v>
      </c>
      <c r="BY139">
        <v>0</v>
      </c>
      <c r="BZ139">
        <v>0</v>
      </c>
      <c r="CA139">
        <v>0</v>
      </c>
      <c r="CB139">
        <v>0</v>
      </c>
      <c r="CC139">
        <v>0</v>
      </c>
      <c r="CD139">
        <v>0</v>
      </c>
      <c r="CE139">
        <v>0</v>
      </c>
      <c r="CF139">
        <v>0</v>
      </c>
      <c r="CG139">
        <v>0</v>
      </c>
      <c r="CH139">
        <v>0</v>
      </c>
      <c r="CI139">
        <v>0</v>
      </c>
      <c r="CJ139">
        <v>0</v>
      </c>
      <c r="CK139" t="s">
        <v>615</v>
      </c>
      <c r="CL139">
        <v>40</v>
      </c>
      <c r="CM139">
        <v>200</v>
      </c>
      <c r="CN139">
        <v>4.17</v>
      </c>
      <c r="CO139">
        <v>0</v>
      </c>
      <c r="CP139" t="s">
        <v>616</v>
      </c>
      <c r="CQ139" t="s">
        <v>137</v>
      </c>
      <c r="CR139">
        <v>0</v>
      </c>
      <c r="CS139" t="s">
        <v>132</v>
      </c>
      <c r="CT139" t="s">
        <v>133</v>
      </c>
      <c r="CU139" t="s">
        <v>133</v>
      </c>
      <c r="CV139" t="s">
        <v>135</v>
      </c>
      <c r="CW139" t="s">
        <v>135</v>
      </c>
      <c r="CX139">
        <v>4</v>
      </c>
      <c r="CY139" t="s">
        <v>137</v>
      </c>
      <c r="CZ139" t="s">
        <v>137</v>
      </c>
      <c r="DA139" t="s">
        <v>137</v>
      </c>
      <c r="DC139">
        <v>1</v>
      </c>
      <c r="DD139">
        <v>42</v>
      </c>
      <c r="DE139">
        <v>42</v>
      </c>
      <c r="DF139">
        <v>0</v>
      </c>
      <c r="DG139">
        <v>1</v>
      </c>
      <c r="DH139">
        <v>0</v>
      </c>
      <c r="DI139">
        <v>0</v>
      </c>
      <c r="DU139" s="3"/>
      <c r="DV139" s="3"/>
      <c r="DW139" s="3"/>
      <c r="DX139" s="3"/>
      <c r="DY139" s="3"/>
    </row>
    <row r="140" spans="1:131" x14ac:dyDescent="0.35">
      <c r="A140" s="5" t="s">
        <v>609</v>
      </c>
      <c r="B140" t="s">
        <v>268</v>
      </c>
      <c r="C140" t="s">
        <v>610</v>
      </c>
      <c r="D140" t="s">
        <v>611</v>
      </c>
      <c r="E140" t="s">
        <v>612</v>
      </c>
      <c r="F140">
        <v>2008</v>
      </c>
      <c r="G140" t="s">
        <v>117</v>
      </c>
      <c r="H140" t="s">
        <v>118</v>
      </c>
      <c r="I140" t="s">
        <v>387</v>
      </c>
      <c r="J140">
        <v>1</v>
      </c>
      <c r="K140" t="s">
        <v>497</v>
      </c>
      <c r="L140" t="s">
        <v>588</v>
      </c>
      <c r="M140">
        <v>42</v>
      </c>
      <c r="N140" t="s">
        <v>599</v>
      </c>
      <c r="O140" t="s">
        <v>238</v>
      </c>
      <c r="P140" t="s">
        <v>124</v>
      </c>
      <c r="Q140" t="s">
        <v>614</v>
      </c>
      <c r="R140">
        <v>0</v>
      </c>
      <c r="S140">
        <v>100</v>
      </c>
      <c r="T140">
        <v>1</v>
      </c>
      <c r="U140" t="s">
        <v>126</v>
      </c>
      <c r="AD140" t="s">
        <v>207</v>
      </c>
      <c r="AG140">
        <v>0</v>
      </c>
      <c r="AH140">
        <v>0</v>
      </c>
      <c r="AI140">
        <v>1</v>
      </c>
      <c r="AJ140">
        <v>1</v>
      </c>
      <c r="AL140">
        <v>0</v>
      </c>
      <c r="AM140">
        <v>0.2</v>
      </c>
      <c r="AN140">
        <v>0.2004993765576342</v>
      </c>
      <c r="AO140">
        <v>4.0200000000000007E-2</v>
      </c>
      <c r="AT140">
        <v>10</v>
      </c>
      <c r="AU140">
        <v>3</v>
      </c>
      <c r="AW140">
        <v>50</v>
      </c>
      <c r="AX140">
        <v>50</v>
      </c>
      <c r="AY140">
        <v>100</v>
      </c>
      <c r="AZ140">
        <v>42</v>
      </c>
      <c r="BA140">
        <v>1</v>
      </c>
      <c r="BB140">
        <v>100</v>
      </c>
      <c r="BC140" t="s">
        <v>317</v>
      </c>
      <c r="BE140" t="s">
        <v>129</v>
      </c>
      <c r="BF140">
        <v>0</v>
      </c>
      <c r="BG140">
        <v>0</v>
      </c>
      <c r="BH140">
        <v>0</v>
      </c>
      <c r="BI140">
        <v>0</v>
      </c>
      <c r="BJ140">
        <v>0</v>
      </c>
      <c r="BK140">
        <v>0</v>
      </c>
      <c r="BL140">
        <v>0</v>
      </c>
      <c r="BM140">
        <v>1</v>
      </c>
      <c r="BN140">
        <v>0</v>
      </c>
      <c r="BO140">
        <v>0</v>
      </c>
      <c r="BP140">
        <v>1</v>
      </c>
      <c r="BQ140">
        <v>1</v>
      </c>
      <c r="BR140">
        <v>0</v>
      </c>
      <c r="BS140">
        <v>1</v>
      </c>
      <c r="BT140">
        <v>1</v>
      </c>
      <c r="BU140">
        <v>1</v>
      </c>
      <c r="BV140">
        <v>1</v>
      </c>
      <c r="BW140">
        <v>1</v>
      </c>
      <c r="BX140">
        <v>1</v>
      </c>
      <c r="BY140">
        <v>0</v>
      </c>
      <c r="BZ140">
        <v>0</v>
      </c>
      <c r="CA140">
        <v>0</v>
      </c>
      <c r="CB140">
        <v>0</v>
      </c>
      <c r="CC140">
        <v>0</v>
      </c>
      <c r="CD140">
        <v>0</v>
      </c>
      <c r="CE140">
        <v>0</v>
      </c>
      <c r="CF140">
        <v>0</v>
      </c>
      <c r="CG140">
        <v>0</v>
      </c>
      <c r="CH140">
        <v>0</v>
      </c>
      <c r="CI140">
        <v>0</v>
      </c>
      <c r="CJ140">
        <v>0</v>
      </c>
      <c r="CK140" t="s">
        <v>615</v>
      </c>
      <c r="CL140">
        <v>40</v>
      </c>
      <c r="CM140">
        <v>200</v>
      </c>
      <c r="CN140">
        <v>4.17</v>
      </c>
      <c r="CO140">
        <v>0</v>
      </c>
      <c r="CP140" t="s">
        <v>616</v>
      </c>
      <c r="CQ140" t="s">
        <v>137</v>
      </c>
      <c r="CR140">
        <v>0</v>
      </c>
      <c r="CS140" t="s">
        <v>132</v>
      </c>
      <c r="CT140" t="s">
        <v>133</v>
      </c>
      <c r="CU140" t="s">
        <v>133</v>
      </c>
      <c r="CV140" t="s">
        <v>135</v>
      </c>
      <c r="CW140" t="s">
        <v>135</v>
      </c>
      <c r="CX140">
        <v>4</v>
      </c>
      <c r="CY140" t="s">
        <v>137</v>
      </c>
      <c r="CZ140" t="s">
        <v>137</v>
      </c>
      <c r="DA140" t="s">
        <v>137</v>
      </c>
      <c r="DC140">
        <v>1</v>
      </c>
      <c r="DD140">
        <v>42</v>
      </c>
      <c r="DE140">
        <v>42</v>
      </c>
      <c r="DF140">
        <v>0</v>
      </c>
      <c r="DG140">
        <v>1</v>
      </c>
      <c r="DH140">
        <v>0</v>
      </c>
      <c r="DI140">
        <v>0</v>
      </c>
      <c r="DU140" s="3"/>
      <c r="DV140" s="3"/>
      <c r="DW140" s="3"/>
      <c r="DX140" s="3"/>
      <c r="DY140" s="3"/>
    </row>
    <row r="141" spans="1:131" x14ac:dyDescent="0.35">
      <c r="A141" s="5" t="s">
        <v>609</v>
      </c>
      <c r="B141" t="s">
        <v>268</v>
      </c>
      <c r="C141" t="s">
        <v>610</v>
      </c>
      <c r="D141" t="s">
        <v>611</v>
      </c>
      <c r="E141" t="s">
        <v>612</v>
      </c>
      <c r="F141">
        <v>2008</v>
      </c>
      <c r="G141" t="s">
        <v>117</v>
      </c>
      <c r="H141" t="s">
        <v>118</v>
      </c>
      <c r="I141" t="s">
        <v>387</v>
      </c>
      <c r="J141">
        <v>1</v>
      </c>
      <c r="K141" t="s">
        <v>497</v>
      </c>
      <c r="L141" t="s">
        <v>588</v>
      </c>
      <c r="M141">
        <v>42</v>
      </c>
      <c r="N141" t="s">
        <v>599</v>
      </c>
      <c r="O141" t="s">
        <v>622</v>
      </c>
      <c r="P141" t="s">
        <v>124</v>
      </c>
      <c r="Q141" t="s">
        <v>614</v>
      </c>
      <c r="R141">
        <v>0</v>
      </c>
      <c r="S141">
        <v>97</v>
      </c>
      <c r="T141">
        <v>1</v>
      </c>
      <c r="U141" t="s">
        <v>126</v>
      </c>
      <c r="AD141" t="s">
        <v>207</v>
      </c>
      <c r="AG141">
        <v>0</v>
      </c>
      <c r="AH141">
        <v>0</v>
      </c>
      <c r="AI141">
        <v>1</v>
      </c>
      <c r="AJ141">
        <v>1</v>
      </c>
      <c r="AL141">
        <v>0</v>
      </c>
      <c r="AM141">
        <v>0.05</v>
      </c>
      <c r="AN141">
        <v>0.20311175051330141</v>
      </c>
      <c r="AO141">
        <v>4.1254383196577593E-2</v>
      </c>
      <c r="AT141">
        <v>10</v>
      </c>
      <c r="AU141">
        <v>3</v>
      </c>
      <c r="AW141">
        <v>49</v>
      </c>
      <c r="AX141">
        <v>48</v>
      </c>
      <c r="AY141">
        <v>97</v>
      </c>
      <c r="AZ141">
        <v>42</v>
      </c>
      <c r="BA141">
        <v>1</v>
      </c>
      <c r="BB141">
        <v>100</v>
      </c>
      <c r="BC141" t="s">
        <v>317</v>
      </c>
      <c r="BE141" t="s">
        <v>129</v>
      </c>
      <c r="BF141">
        <v>0</v>
      </c>
      <c r="BG141">
        <v>0</v>
      </c>
      <c r="BH141">
        <v>0</v>
      </c>
      <c r="BI141">
        <v>0</v>
      </c>
      <c r="BJ141">
        <v>0</v>
      </c>
      <c r="BK141">
        <v>0</v>
      </c>
      <c r="BL141">
        <v>0</v>
      </c>
      <c r="BM141">
        <v>1</v>
      </c>
      <c r="BN141">
        <v>0</v>
      </c>
      <c r="BO141">
        <v>0</v>
      </c>
      <c r="BP141">
        <v>1</v>
      </c>
      <c r="BQ141">
        <v>1</v>
      </c>
      <c r="BR141">
        <v>0</v>
      </c>
      <c r="BS141">
        <v>1</v>
      </c>
      <c r="BT141">
        <v>1</v>
      </c>
      <c r="BU141">
        <v>1</v>
      </c>
      <c r="BV141">
        <v>1</v>
      </c>
      <c r="BW141">
        <v>1</v>
      </c>
      <c r="BX141">
        <v>1</v>
      </c>
      <c r="BY141">
        <v>0</v>
      </c>
      <c r="BZ141">
        <v>0</v>
      </c>
      <c r="CA141">
        <v>0</v>
      </c>
      <c r="CB141">
        <v>0</v>
      </c>
      <c r="CC141">
        <v>0</v>
      </c>
      <c r="CD141">
        <v>0</v>
      </c>
      <c r="CE141">
        <v>0</v>
      </c>
      <c r="CF141">
        <v>0</v>
      </c>
      <c r="CG141">
        <v>0</v>
      </c>
      <c r="CH141">
        <v>0</v>
      </c>
      <c r="CI141">
        <v>0</v>
      </c>
      <c r="CJ141">
        <v>0</v>
      </c>
      <c r="CK141" t="s">
        <v>615</v>
      </c>
      <c r="CL141">
        <v>40</v>
      </c>
      <c r="CM141">
        <v>200</v>
      </c>
      <c r="CN141">
        <v>4.17</v>
      </c>
      <c r="CO141">
        <v>0</v>
      </c>
      <c r="CP141" t="s">
        <v>616</v>
      </c>
      <c r="CQ141" t="s">
        <v>137</v>
      </c>
      <c r="CR141">
        <v>0</v>
      </c>
      <c r="CS141" t="s">
        <v>132</v>
      </c>
      <c r="CT141" t="s">
        <v>133</v>
      </c>
      <c r="CU141" t="s">
        <v>133</v>
      </c>
      <c r="CV141" t="s">
        <v>135</v>
      </c>
      <c r="CW141" t="s">
        <v>135</v>
      </c>
      <c r="CX141">
        <v>4</v>
      </c>
      <c r="CY141" t="s">
        <v>137</v>
      </c>
      <c r="CZ141" t="s">
        <v>137</v>
      </c>
      <c r="DA141" t="s">
        <v>137</v>
      </c>
      <c r="DC141">
        <v>1</v>
      </c>
      <c r="DD141">
        <v>42</v>
      </c>
      <c r="DE141">
        <v>42</v>
      </c>
      <c r="DF141">
        <v>0</v>
      </c>
      <c r="DG141">
        <v>1</v>
      </c>
      <c r="DH141">
        <v>0</v>
      </c>
      <c r="DI141">
        <v>0</v>
      </c>
      <c r="DU141" s="3"/>
      <c r="DV141" s="3"/>
      <c r="DW141" s="3"/>
      <c r="DX141" s="3"/>
      <c r="DY141" s="3"/>
    </row>
    <row r="142" spans="1:131" x14ac:dyDescent="0.35">
      <c r="A142" s="5" t="s">
        <v>609</v>
      </c>
      <c r="B142" t="s">
        <v>268</v>
      </c>
      <c r="C142" t="s">
        <v>610</v>
      </c>
      <c r="D142" t="s">
        <v>611</v>
      </c>
      <c r="E142" t="s">
        <v>612</v>
      </c>
      <c r="F142">
        <v>2008</v>
      </c>
      <c r="G142" t="s">
        <v>117</v>
      </c>
      <c r="H142" t="s">
        <v>118</v>
      </c>
      <c r="I142" t="s">
        <v>387</v>
      </c>
      <c r="J142">
        <v>1</v>
      </c>
      <c r="K142" t="s">
        <v>497</v>
      </c>
      <c r="L142" t="s">
        <v>588</v>
      </c>
      <c r="M142">
        <v>42</v>
      </c>
      <c r="N142" t="s">
        <v>599</v>
      </c>
      <c r="O142" t="s">
        <v>623</v>
      </c>
      <c r="P142" t="s">
        <v>124</v>
      </c>
      <c r="Q142" t="s">
        <v>614</v>
      </c>
      <c r="R142">
        <v>0</v>
      </c>
      <c r="S142">
        <v>97</v>
      </c>
      <c r="T142">
        <v>1</v>
      </c>
      <c r="U142" t="s">
        <v>126</v>
      </c>
      <c r="AD142" t="s">
        <v>207</v>
      </c>
      <c r="AG142">
        <v>0</v>
      </c>
      <c r="AH142">
        <v>0</v>
      </c>
      <c r="AI142">
        <v>1</v>
      </c>
      <c r="AJ142">
        <v>1</v>
      </c>
      <c r="AL142">
        <v>0</v>
      </c>
      <c r="AM142">
        <v>0.25</v>
      </c>
      <c r="AN142">
        <v>0.203957742420175</v>
      </c>
      <c r="AO142">
        <v>4.1598760693134451E-2</v>
      </c>
      <c r="AT142">
        <v>10</v>
      </c>
      <c r="AU142">
        <v>3</v>
      </c>
      <c r="AW142">
        <v>50</v>
      </c>
      <c r="AX142">
        <v>47</v>
      </c>
      <c r="AY142">
        <v>97</v>
      </c>
      <c r="AZ142">
        <v>42</v>
      </c>
      <c r="BA142">
        <v>1</v>
      </c>
      <c r="BB142">
        <v>100</v>
      </c>
      <c r="BC142" t="s">
        <v>317</v>
      </c>
      <c r="BE142" t="s">
        <v>129</v>
      </c>
      <c r="BF142">
        <v>0</v>
      </c>
      <c r="BG142">
        <v>0</v>
      </c>
      <c r="BH142">
        <v>0</v>
      </c>
      <c r="BI142">
        <v>0</v>
      </c>
      <c r="BJ142">
        <v>0</v>
      </c>
      <c r="BK142">
        <v>0</v>
      </c>
      <c r="BL142">
        <v>0</v>
      </c>
      <c r="BM142">
        <v>1</v>
      </c>
      <c r="BN142">
        <v>0</v>
      </c>
      <c r="BO142">
        <v>0</v>
      </c>
      <c r="BP142">
        <v>1</v>
      </c>
      <c r="BQ142">
        <v>1</v>
      </c>
      <c r="BR142">
        <v>0</v>
      </c>
      <c r="BS142">
        <v>1</v>
      </c>
      <c r="BT142">
        <v>1</v>
      </c>
      <c r="BU142">
        <v>1</v>
      </c>
      <c r="BV142">
        <v>1</v>
      </c>
      <c r="BW142">
        <v>1</v>
      </c>
      <c r="BX142">
        <v>1</v>
      </c>
      <c r="BY142">
        <v>0</v>
      </c>
      <c r="BZ142">
        <v>0</v>
      </c>
      <c r="CA142">
        <v>0</v>
      </c>
      <c r="CB142">
        <v>0</v>
      </c>
      <c r="CC142">
        <v>0</v>
      </c>
      <c r="CD142">
        <v>0</v>
      </c>
      <c r="CE142">
        <v>0</v>
      </c>
      <c r="CF142">
        <v>0</v>
      </c>
      <c r="CG142">
        <v>0</v>
      </c>
      <c r="CH142">
        <v>0</v>
      </c>
      <c r="CI142">
        <v>0</v>
      </c>
      <c r="CJ142">
        <v>0</v>
      </c>
      <c r="CK142" t="s">
        <v>615</v>
      </c>
      <c r="CL142">
        <v>40</v>
      </c>
      <c r="CM142">
        <v>200</v>
      </c>
      <c r="CN142">
        <v>4.17</v>
      </c>
      <c r="CO142">
        <v>0</v>
      </c>
      <c r="CP142" t="s">
        <v>616</v>
      </c>
      <c r="CQ142" t="s">
        <v>137</v>
      </c>
      <c r="CR142">
        <v>0</v>
      </c>
      <c r="CS142" t="s">
        <v>132</v>
      </c>
      <c r="CT142" t="s">
        <v>133</v>
      </c>
      <c r="CU142" t="s">
        <v>133</v>
      </c>
      <c r="CV142" t="s">
        <v>135</v>
      </c>
      <c r="CW142" t="s">
        <v>135</v>
      </c>
      <c r="CX142">
        <v>4</v>
      </c>
      <c r="CY142" t="s">
        <v>137</v>
      </c>
      <c r="CZ142" t="s">
        <v>137</v>
      </c>
      <c r="DA142" t="s">
        <v>137</v>
      </c>
      <c r="DC142">
        <v>1</v>
      </c>
      <c r="DD142">
        <v>42</v>
      </c>
      <c r="DE142">
        <v>42</v>
      </c>
      <c r="DF142">
        <v>0</v>
      </c>
      <c r="DG142">
        <v>1</v>
      </c>
      <c r="DH142">
        <v>0</v>
      </c>
      <c r="DI142">
        <v>0</v>
      </c>
      <c r="DU142" s="3"/>
      <c r="DV142" s="3"/>
      <c r="DW142" s="3"/>
      <c r="DX142" s="3"/>
      <c r="DY142" s="3"/>
    </row>
    <row r="143" spans="1:131" x14ac:dyDescent="0.35">
      <c r="A143" s="5" t="s">
        <v>609</v>
      </c>
      <c r="B143" t="s">
        <v>268</v>
      </c>
      <c r="C143" t="s">
        <v>610</v>
      </c>
      <c r="D143" t="s">
        <v>611</v>
      </c>
      <c r="E143" t="s">
        <v>612</v>
      </c>
      <c r="F143">
        <v>2008</v>
      </c>
      <c r="G143" t="s">
        <v>117</v>
      </c>
      <c r="H143" t="s">
        <v>118</v>
      </c>
      <c r="I143" t="s">
        <v>387</v>
      </c>
      <c r="J143">
        <v>1</v>
      </c>
      <c r="K143" t="s">
        <v>314</v>
      </c>
      <c r="L143" t="s">
        <v>607</v>
      </c>
      <c r="M143">
        <v>42</v>
      </c>
      <c r="N143" t="s">
        <v>280</v>
      </c>
      <c r="O143" t="s">
        <v>613</v>
      </c>
      <c r="P143" t="s">
        <v>124</v>
      </c>
      <c r="Q143" t="s">
        <v>614</v>
      </c>
      <c r="R143">
        <v>0</v>
      </c>
      <c r="S143">
        <v>86</v>
      </c>
      <c r="T143">
        <v>1</v>
      </c>
      <c r="U143" t="s">
        <v>126</v>
      </c>
      <c r="AD143" t="s">
        <v>207</v>
      </c>
      <c r="AG143">
        <v>0</v>
      </c>
      <c r="AH143">
        <v>0</v>
      </c>
      <c r="AI143">
        <v>1</v>
      </c>
      <c r="AJ143">
        <v>1</v>
      </c>
      <c r="AL143">
        <v>0</v>
      </c>
      <c r="AM143">
        <v>0.27</v>
      </c>
      <c r="AN143">
        <v>0.22269888199233179</v>
      </c>
      <c r="AO143">
        <v>4.9594792040634522E-2</v>
      </c>
      <c r="AT143">
        <v>10</v>
      </c>
      <c r="AU143">
        <v>3</v>
      </c>
      <c r="AW143">
        <v>33</v>
      </c>
      <c r="AX143">
        <v>53</v>
      </c>
      <c r="AY143">
        <v>86</v>
      </c>
      <c r="AZ143">
        <v>42</v>
      </c>
      <c r="BA143">
        <v>1</v>
      </c>
      <c r="BB143">
        <v>100</v>
      </c>
      <c r="BC143" t="s">
        <v>317</v>
      </c>
      <c r="BE143" t="s">
        <v>129</v>
      </c>
      <c r="BF143">
        <v>0</v>
      </c>
      <c r="BG143">
        <v>0</v>
      </c>
      <c r="BH143">
        <v>0</v>
      </c>
      <c r="BI143">
        <v>0</v>
      </c>
      <c r="BJ143">
        <v>0</v>
      </c>
      <c r="BK143">
        <v>0</v>
      </c>
      <c r="BL143">
        <v>0</v>
      </c>
      <c r="BM143">
        <v>1</v>
      </c>
      <c r="BN143">
        <v>0</v>
      </c>
      <c r="BO143">
        <v>0</v>
      </c>
      <c r="BP143">
        <v>1</v>
      </c>
      <c r="BQ143">
        <v>1</v>
      </c>
      <c r="BR143">
        <v>0</v>
      </c>
      <c r="BS143">
        <v>1</v>
      </c>
      <c r="BT143">
        <v>1</v>
      </c>
      <c r="BU143">
        <v>1</v>
      </c>
      <c r="BV143">
        <v>1</v>
      </c>
      <c r="BW143">
        <v>1</v>
      </c>
      <c r="BX143">
        <v>1</v>
      </c>
      <c r="BY143">
        <v>0</v>
      </c>
      <c r="BZ143">
        <v>0</v>
      </c>
      <c r="CA143">
        <v>0</v>
      </c>
      <c r="CB143">
        <v>0</v>
      </c>
      <c r="CC143">
        <v>0</v>
      </c>
      <c r="CD143">
        <v>0</v>
      </c>
      <c r="CE143">
        <v>0</v>
      </c>
      <c r="CF143">
        <v>0</v>
      </c>
      <c r="CG143">
        <v>0</v>
      </c>
      <c r="CH143">
        <v>0</v>
      </c>
      <c r="CI143">
        <v>0</v>
      </c>
      <c r="CJ143">
        <v>0</v>
      </c>
      <c r="CK143" t="s">
        <v>615</v>
      </c>
      <c r="CL143">
        <v>40</v>
      </c>
      <c r="CM143">
        <v>200</v>
      </c>
      <c r="CN143">
        <v>4.17</v>
      </c>
      <c r="CO143">
        <v>0</v>
      </c>
      <c r="CP143" t="s">
        <v>616</v>
      </c>
      <c r="CQ143" t="s">
        <v>137</v>
      </c>
      <c r="CR143">
        <v>0</v>
      </c>
      <c r="CS143" t="s">
        <v>132</v>
      </c>
      <c r="CT143" t="s">
        <v>133</v>
      </c>
      <c r="CU143" t="s">
        <v>133</v>
      </c>
      <c r="CV143" t="s">
        <v>135</v>
      </c>
      <c r="CW143" t="s">
        <v>135</v>
      </c>
      <c r="CX143">
        <v>4</v>
      </c>
      <c r="CY143" t="s">
        <v>137</v>
      </c>
      <c r="CZ143" t="s">
        <v>137</v>
      </c>
      <c r="DA143" t="s">
        <v>137</v>
      </c>
      <c r="DC143">
        <v>1</v>
      </c>
      <c r="DD143">
        <v>42</v>
      </c>
      <c r="DE143">
        <v>42</v>
      </c>
      <c r="DF143">
        <v>0</v>
      </c>
      <c r="DG143">
        <v>1</v>
      </c>
      <c r="DH143">
        <v>0</v>
      </c>
      <c r="DI143">
        <v>0</v>
      </c>
      <c r="DU143" s="3"/>
      <c r="DV143" s="3"/>
      <c r="DW143" s="3"/>
      <c r="DX143" s="3"/>
      <c r="DY143" s="3"/>
    </row>
    <row r="144" spans="1:131" x14ac:dyDescent="0.35">
      <c r="A144" s="5" t="s">
        <v>609</v>
      </c>
      <c r="B144" t="s">
        <v>268</v>
      </c>
      <c r="C144" t="s">
        <v>610</v>
      </c>
      <c r="D144" t="s">
        <v>611</v>
      </c>
      <c r="E144" t="s">
        <v>612</v>
      </c>
      <c r="F144">
        <v>2008</v>
      </c>
      <c r="G144" t="s">
        <v>117</v>
      </c>
      <c r="H144" t="s">
        <v>118</v>
      </c>
      <c r="I144" t="s">
        <v>387</v>
      </c>
      <c r="J144">
        <v>1</v>
      </c>
      <c r="K144" t="s">
        <v>314</v>
      </c>
      <c r="L144" t="s">
        <v>607</v>
      </c>
      <c r="M144">
        <v>42</v>
      </c>
      <c r="N144" t="s">
        <v>617</v>
      </c>
      <c r="O144" t="s">
        <v>618</v>
      </c>
      <c r="P144" t="s">
        <v>124</v>
      </c>
      <c r="Q144" t="s">
        <v>614</v>
      </c>
      <c r="R144">
        <v>0</v>
      </c>
      <c r="S144">
        <v>86</v>
      </c>
      <c r="T144">
        <v>1</v>
      </c>
      <c r="U144" t="s">
        <v>126</v>
      </c>
      <c r="AD144" t="s">
        <v>207</v>
      </c>
      <c r="AG144">
        <v>0</v>
      </c>
      <c r="AH144">
        <v>0</v>
      </c>
      <c r="AI144">
        <v>1</v>
      </c>
      <c r="AJ144">
        <v>1</v>
      </c>
      <c r="AL144">
        <v>0</v>
      </c>
      <c r="AM144">
        <v>0.3</v>
      </c>
      <c r="AN144">
        <v>0.22292198331543181</v>
      </c>
      <c r="AO144">
        <v>4.9694210645285668E-2</v>
      </c>
      <c r="AT144">
        <v>10</v>
      </c>
      <c r="AU144">
        <v>3</v>
      </c>
      <c r="AW144">
        <v>33</v>
      </c>
      <c r="AX144">
        <v>53</v>
      </c>
      <c r="AY144">
        <v>86</v>
      </c>
      <c r="AZ144">
        <v>42</v>
      </c>
      <c r="BA144">
        <v>1</v>
      </c>
      <c r="BB144">
        <v>100</v>
      </c>
      <c r="BC144" t="s">
        <v>317</v>
      </c>
      <c r="BE144" t="s">
        <v>129</v>
      </c>
      <c r="BF144">
        <v>0</v>
      </c>
      <c r="BG144">
        <v>0</v>
      </c>
      <c r="BH144">
        <v>0</v>
      </c>
      <c r="BI144">
        <v>0</v>
      </c>
      <c r="BJ144">
        <v>0</v>
      </c>
      <c r="BK144">
        <v>0</v>
      </c>
      <c r="BL144">
        <v>0</v>
      </c>
      <c r="BM144">
        <v>1</v>
      </c>
      <c r="BN144">
        <v>0</v>
      </c>
      <c r="BO144">
        <v>0</v>
      </c>
      <c r="BP144">
        <v>1</v>
      </c>
      <c r="BQ144">
        <v>1</v>
      </c>
      <c r="BR144">
        <v>0</v>
      </c>
      <c r="BS144">
        <v>1</v>
      </c>
      <c r="BT144">
        <v>1</v>
      </c>
      <c r="BU144">
        <v>1</v>
      </c>
      <c r="BV144">
        <v>1</v>
      </c>
      <c r="BW144">
        <v>1</v>
      </c>
      <c r="BX144">
        <v>1</v>
      </c>
      <c r="BY144">
        <v>0</v>
      </c>
      <c r="BZ144">
        <v>0</v>
      </c>
      <c r="CA144">
        <v>0</v>
      </c>
      <c r="CB144">
        <v>0</v>
      </c>
      <c r="CC144">
        <v>0</v>
      </c>
      <c r="CD144">
        <v>0</v>
      </c>
      <c r="CE144">
        <v>0</v>
      </c>
      <c r="CF144">
        <v>0</v>
      </c>
      <c r="CG144">
        <v>0</v>
      </c>
      <c r="CH144">
        <v>0</v>
      </c>
      <c r="CI144">
        <v>0</v>
      </c>
      <c r="CJ144">
        <v>0</v>
      </c>
      <c r="CK144" t="s">
        <v>615</v>
      </c>
      <c r="CL144">
        <v>40</v>
      </c>
      <c r="CM144">
        <v>200</v>
      </c>
      <c r="CN144">
        <v>4.17</v>
      </c>
      <c r="CO144">
        <v>0</v>
      </c>
      <c r="CP144" t="s">
        <v>616</v>
      </c>
      <c r="CQ144" t="s">
        <v>137</v>
      </c>
      <c r="CR144">
        <v>0</v>
      </c>
      <c r="CS144" t="s">
        <v>132</v>
      </c>
      <c r="CT144" t="s">
        <v>133</v>
      </c>
      <c r="CU144" t="s">
        <v>133</v>
      </c>
      <c r="CV144" t="s">
        <v>135</v>
      </c>
      <c r="CW144" t="s">
        <v>135</v>
      </c>
      <c r="CX144">
        <v>4</v>
      </c>
      <c r="CY144" t="s">
        <v>137</v>
      </c>
      <c r="CZ144" t="s">
        <v>137</v>
      </c>
      <c r="DA144" t="s">
        <v>137</v>
      </c>
      <c r="DC144">
        <v>1</v>
      </c>
      <c r="DD144">
        <v>42</v>
      </c>
      <c r="DE144">
        <v>42</v>
      </c>
      <c r="DF144">
        <v>0</v>
      </c>
      <c r="DG144">
        <v>1</v>
      </c>
      <c r="DH144">
        <v>0</v>
      </c>
      <c r="DI144">
        <v>0</v>
      </c>
      <c r="DU144" s="3"/>
      <c r="DV144" s="3"/>
      <c r="DW144" s="3"/>
      <c r="DX144" s="3"/>
      <c r="DY144" s="3"/>
    </row>
    <row r="145" spans="1:135" x14ac:dyDescent="0.35">
      <c r="A145" s="5" t="s">
        <v>609</v>
      </c>
      <c r="B145" t="s">
        <v>268</v>
      </c>
      <c r="C145" t="s">
        <v>610</v>
      </c>
      <c r="D145" t="s">
        <v>611</v>
      </c>
      <c r="E145" t="s">
        <v>612</v>
      </c>
      <c r="F145">
        <v>2008</v>
      </c>
      <c r="G145" t="s">
        <v>117</v>
      </c>
      <c r="H145" t="s">
        <v>118</v>
      </c>
      <c r="I145" t="s">
        <v>387</v>
      </c>
      <c r="J145">
        <v>1</v>
      </c>
      <c r="K145" t="s">
        <v>314</v>
      </c>
      <c r="L145" t="s">
        <v>607</v>
      </c>
      <c r="M145">
        <v>42</v>
      </c>
      <c r="N145" t="s">
        <v>157</v>
      </c>
      <c r="O145" t="s">
        <v>619</v>
      </c>
      <c r="P145" t="s">
        <v>124</v>
      </c>
      <c r="Q145" t="s">
        <v>614</v>
      </c>
      <c r="R145">
        <v>0</v>
      </c>
      <c r="S145">
        <v>86</v>
      </c>
      <c r="T145">
        <v>1</v>
      </c>
      <c r="U145" t="s">
        <v>126</v>
      </c>
      <c r="AD145" t="s">
        <v>207</v>
      </c>
      <c r="AG145">
        <v>0</v>
      </c>
      <c r="AH145">
        <v>0</v>
      </c>
      <c r="AI145">
        <v>1</v>
      </c>
      <c r="AJ145">
        <v>1</v>
      </c>
      <c r="AL145">
        <v>0</v>
      </c>
      <c r="AM145">
        <v>0.34</v>
      </c>
      <c r="AN145">
        <v>0.22325556623427781</v>
      </c>
      <c r="AO145">
        <v>4.9843047854587992E-2</v>
      </c>
      <c r="AT145">
        <v>10</v>
      </c>
      <c r="AU145">
        <v>3</v>
      </c>
      <c r="AW145">
        <v>33</v>
      </c>
      <c r="AX145">
        <v>53</v>
      </c>
      <c r="AY145">
        <v>86</v>
      </c>
      <c r="AZ145">
        <v>42</v>
      </c>
      <c r="BA145">
        <v>1</v>
      </c>
      <c r="BB145">
        <v>100</v>
      </c>
      <c r="BC145" t="s">
        <v>317</v>
      </c>
      <c r="BE145" t="s">
        <v>129</v>
      </c>
      <c r="BF145">
        <v>0</v>
      </c>
      <c r="BG145">
        <v>0</v>
      </c>
      <c r="BH145">
        <v>0</v>
      </c>
      <c r="BI145">
        <v>0</v>
      </c>
      <c r="BJ145">
        <v>0</v>
      </c>
      <c r="BK145">
        <v>0</v>
      </c>
      <c r="BL145">
        <v>0</v>
      </c>
      <c r="BM145">
        <v>1</v>
      </c>
      <c r="BN145">
        <v>0</v>
      </c>
      <c r="BO145">
        <v>0</v>
      </c>
      <c r="BP145">
        <v>1</v>
      </c>
      <c r="BQ145">
        <v>1</v>
      </c>
      <c r="BR145">
        <v>0</v>
      </c>
      <c r="BS145">
        <v>1</v>
      </c>
      <c r="BT145">
        <v>1</v>
      </c>
      <c r="BU145">
        <v>1</v>
      </c>
      <c r="BV145">
        <v>1</v>
      </c>
      <c r="BW145">
        <v>1</v>
      </c>
      <c r="BX145">
        <v>1</v>
      </c>
      <c r="BY145">
        <v>0</v>
      </c>
      <c r="BZ145">
        <v>0</v>
      </c>
      <c r="CA145">
        <v>0</v>
      </c>
      <c r="CB145">
        <v>0</v>
      </c>
      <c r="CC145">
        <v>0</v>
      </c>
      <c r="CD145">
        <v>0</v>
      </c>
      <c r="CE145">
        <v>0</v>
      </c>
      <c r="CF145">
        <v>0</v>
      </c>
      <c r="CG145">
        <v>0</v>
      </c>
      <c r="CH145">
        <v>0</v>
      </c>
      <c r="CI145">
        <v>0</v>
      </c>
      <c r="CJ145">
        <v>0</v>
      </c>
      <c r="CK145" t="s">
        <v>615</v>
      </c>
      <c r="CL145">
        <v>40</v>
      </c>
      <c r="CM145">
        <v>200</v>
      </c>
      <c r="CN145">
        <v>4.17</v>
      </c>
      <c r="CO145">
        <v>0</v>
      </c>
      <c r="CP145" t="s">
        <v>616</v>
      </c>
      <c r="CQ145" t="s">
        <v>137</v>
      </c>
      <c r="CR145">
        <v>0</v>
      </c>
      <c r="CS145" t="s">
        <v>132</v>
      </c>
      <c r="CT145" t="s">
        <v>133</v>
      </c>
      <c r="CU145" t="s">
        <v>133</v>
      </c>
      <c r="CV145" t="s">
        <v>135</v>
      </c>
      <c r="CW145" t="s">
        <v>135</v>
      </c>
      <c r="CX145">
        <v>4</v>
      </c>
      <c r="CY145" t="s">
        <v>137</v>
      </c>
      <c r="CZ145" t="s">
        <v>137</v>
      </c>
      <c r="DA145" t="s">
        <v>137</v>
      </c>
      <c r="DC145">
        <v>1</v>
      </c>
      <c r="DD145">
        <v>42</v>
      </c>
      <c r="DE145">
        <v>42</v>
      </c>
      <c r="DF145">
        <v>0</v>
      </c>
      <c r="DG145">
        <v>1</v>
      </c>
      <c r="DH145">
        <v>0</v>
      </c>
      <c r="DI145">
        <v>0</v>
      </c>
      <c r="DU145" s="3"/>
      <c r="DV145" s="3"/>
      <c r="DW145" s="3"/>
      <c r="DX145" s="3"/>
      <c r="DY145" s="3"/>
    </row>
    <row r="146" spans="1:135" x14ac:dyDescent="0.35">
      <c r="A146" s="5" t="s">
        <v>609</v>
      </c>
      <c r="B146" t="s">
        <v>268</v>
      </c>
      <c r="C146" t="s">
        <v>610</v>
      </c>
      <c r="D146" t="s">
        <v>611</v>
      </c>
      <c r="E146" t="s">
        <v>612</v>
      </c>
      <c r="F146">
        <v>2008</v>
      </c>
      <c r="G146" t="s">
        <v>117</v>
      </c>
      <c r="H146" t="s">
        <v>118</v>
      </c>
      <c r="I146" t="s">
        <v>387</v>
      </c>
      <c r="J146">
        <v>1</v>
      </c>
      <c r="K146" t="s">
        <v>314</v>
      </c>
      <c r="L146" t="s">
        <v>607</v>
      </c>
      <c r="M146">
        <v>42</v>
      </c>
      <c r="N146" t="s">
        <v>599</v>
      </c>
      <c r="O146" t="s">
        <v>620</v>
      </c>
      <c r="P146" t="s">
        <v>124</v>
      </c>
      <c r="Q146" t="s">
        <v>614</v>
      </c>
      <c r="R146">
        <v>0</v>
      </c>
      <c r="S146">
        <v>85</v>
      </c>
      <c r="T146">
        <v>1</v>
      </c>
      <c r="U146" t="s">
        <v>126</v>
      </c>
      <c r="AD146" t="s">
        <v>207</v>
      </c>
      <c r="AG146">
        <v>0</v>
      </c>
      <c r="AH146">
        <v>0</v>
      </c>
      <c r="AI146">
        <v>1</v>
      </c>
      <c r="AJ146">
        <v>1</v>
      </c>
      <c r="AL146">
        <v>0</v>
      </c>
      <c r="AM146">
        <v>0.39</v>
      </c>
      <c r="AN146">
        <v>0.22585975828078539</v>
      </c>
      <c r="AO146">
        <v>5.1012630410654833E-2</v>
      </c>
      <c r="AT146">
        <v>10</v>
      </c>
      <c r="AU146">
        <v>3</v>
      </c>
      <c r="AW146">
        <v>32</v>
      </c>
      <c r="AX146">
        <v>53</v>
      </c>
      <c r="AY146">
        <v>85</v>
      </c>
      <c r="AZ146">
        <v>42</v>
      </c>
      <c r="BA146">
        <v>1</v>
      </c>
      <c r="BB146">
        <v>100</v>
      </c>
      <c r="BC146" t="s">
        <v>317</v>
      </c>
      <c r="BE146" t="s">
        <v>129</v>
      </c>
      <c r="BF146">
        <v>0</v>
      </c>
      <c r="BG146">
        <v>0</v>
      </c>
      <c r="BH146">
        <v>0</v>
      </c>
      <c r="BI146">
        <v>0</v>
      </c>
      <c r="BJ146">
        <v>0</v>
      </c>
      <c r="BK146">
        <v>0</v>
      </c>
      <c r="BL146">
        <v>0</v>
      </c>
      <c r="BM146">
        <v>1</v>
      </c>
      <c r="BN146">
        <v>0</v>
      </c>
      <c r="BO146">
        <v>0</v>
      </c>
      <c r="BP146">
        <v>1</v>
      </c>
      <c r="BQ146">
        <v>1</v>
      </c>
      <c r="BR146">
        <v>0</v>
      </c>
      <c r="BS146">
        <v>1</v>
      </c>
      <c r="BT146">
        <v>1</v>
      </c>
      <c r="BU146">
        <v>1</v>
      </c>
      <c r="BV146">
        <v>1</v>
      </c>
      <c r="BW146">
        <v>1</v>
      </c>
      <c r="BX146">
        <v>1</v>
      </c>
      <c r="BY146">
        <v>0</v>
      </c>
      <c r="BZ146">
        <v>0</v>
      </c>
      <c r="CA146">
        <v>0</v>
      </c>
      <c r="CB146">
        <v>0</v>
      </c>
      <c r="CC146">
        <v>0</v>
      </c>
      <c r="CD146">
        <v>0</v>
      </c>
      <c r="CE146">
        <v>0</v>
      </c>
      <c r="CF146">
        <v>0</v>
      </c>
      <c r="CG146">
        <v>0</v>
      </c>
      <c r="CH146">
        <v>0</v>
      </c>
      <c r="CI146">
        <v>0</v>
      </c>
      <c r="CJ146">
        <v>0</v>
      </c>
      <c r="CK146" t="s">
        <v>615</v>
      </c>
      <c r="CL146">
        <v>40</v>
      </c>
      <c r="CM146">
        <v>200</v>
      </c>
      <c r="CN146">
        <v>4.17</v>
      </c>
      <c r="CO146">
        <v>0</v>
      </c>
      <c r="CP146" t="s">
        <v>616</v>
      </c>
      <c r="CQ146" t="s">
        <v>137</v>
      </c>
      <c r="CR146">
        <v>0</v>
      </c>
      <c r="CS146" t="s">
        <v>132</v>
      </c>
      <c r="CT146" t="s">
        <v>133</v>
      </c>
      <c r="CU146" t="s">
        <v>133</v>
      </c>
      <c r="CV146" t="s">
        <v>135</v>
      </c>
      <c r="CW146" t="s">
        <v>135</v>
      </c>
      <c r="CX146">
        <v>4</v>
      </c>
      <c r="CY146" t="s">
        <v>137</v>
      </c>
      <c r="CZ146" t="s">
        <v>137</v>
      </c>
      <c r="DA146" t="s">
        <v>137</v>
      </c>
      <c r="DC146">
        <v>1</v>
      </c>
      <c r="DD146">
        <v>42</v>
      </c>
      <c r="DE146">
        <v>42</v>
      </c>
      <c r="DF146">
        <v>0</v>
      </c>
      <c r="DG146">
        <v>1</v>
      </c>
      <c r="DH146">
        <v>0</v>
      </c>
      <c r="DI146">
        <v>0</v>
      </c>
      <c r="DU146" s="3"/>
      <c r="DV146" s="3"/>
      <c r="DW146" s="3"/>
      <c r="DX146" s="3"/>
      <c r="DY146" s="3"/>
    </row>
    <row r="147" spans="1:135" x14ac:dyDescent="0.35">
      <c r="A147" s="5" t="s">
        <v>609</v>
      </c>
      <c r="B147" t="s">
        <v>268</v>
      </c>
      <c r="C147" t="s">
        <v>610</v>
      </c>
      <c r="D147" t="s">
        <v>611</v>
      </c>
      <c r="E147" t="s">
        <v>612</v>
      </c>
      <c r="F147">
        <v>2008</v>
      </c>
      <c r="G147" t="s">
        <v>117</v>
      </c>
      <c r="H147" t="s">
        <v>118</v>
      </c>
      <c r="I147" t="s">
        <v>387</v>
      </c>
      <c r="J147">
        <v>1</v>
      </c>
      <c r="K147" t="s">
        <v>314</v>
      </c>
      <c r="L147" t="s">
        <v>607</v>
      </c>
      <c r="M147">
        <v>42</v>
      </c>
      <c r="N147" t="s">
        <v>599</v>
      </c>
      <c r="O147" t="s">
        <v>621</v>
      </c>
      <c r="P147" t="s">
        <v>124</v>
      </c>
      <c r="Q147" t="s">
        <v>614</v>
      </c>
      <c r="R147">
        <v>0</v>
      </c>
      <c r="S147">
        <v>86</v>
      </c>
      <c r="T147">
        <v>1</v>
      </c>
      <c r="U147" t="s">
        <v>126</v>
      </c>
      <c r="AD147" t="s">
        <v>207</v>
      </c>
      <c r="AG147">
        <v>0</v>
      </c>
      <c r="AH147">
        <v>0</v>
      </c>
      <c r="AI147">
        <v>1</v>
      </c>
      <c r="AJ147">
        <v>1</v>
      </c>
      <c r="AL147">
        <v>0</v>
      </c>
      <c r="AM147">
        <v>0.01</v>
      </c>
      <c r="AN147">
        <v>0.2217465585452929</v>
      </c>
      <c r="AO147">
        <v>4.9171536226681023E-2</v>
      </c>
      <c r="AT147">
        <v>10</v>
      </c>
      <c r="AU147">
        <v>3</v>
      </c>
      <c r="AW147">
        <v>33</v>
      </c>
      <c r="AX147">
        <v>53</v>
      </c>
      <c r="AY147">
        <v>86</v>
      </c>
      <c r="AZ147">
        <v>42</v>
      </c>
      <c r="BA147">
        <v>1</v>
      </c>
      <c r="BB147">
        <v>100</v>
      </c>
      <c r="BC147" t="s">
        <v>317</v>
      </c>
      <c r="BE147" t="s">
        <v>129</v>
      </c>
      <c r="BF147">
        <v>0</v>
      </c>
      <c r="BG147">
        <v>0</v>
      </c>
      <c r="BH147">
        <v>0</v>
      </c>
      <c r="BI147">
        <v>0</v>
      </c>
      <c r="BJ147">
        <v>0</v>
      </c>
      <c r="BK147">
        <v>0</v>
      </c>
      <c r="BL147">
        <v>0</v>
      </c>
      <c r="BM147">
        <v>1</v>
      </c>
      <c r="BN147">
        <v>0</v>
      </c>
      <c r="BO147">
        <v>0</v>
      </c>
      <c r="BP147">
        <v>1</v>
      </c>
      <c r="BQ147">
        <v>1</v>
      </c>
      <c r="BR147">
        <v>0</v>
      </c>
      <c r="BS147">
        <v>1</v>
      </c>
      <c r="BT147">
        <v>1</v>
      </c>
      <c r="BU147">
        <v>1</v>
      </c>
      <c r="BV147">
        <v>1</v>
      </c>
      <c r="BW147">
        <v>1</v>
      </c>
      <c r="BX147">
        <v>1</v>
      </c>
      <c r="BY147">
        <v>0</v>
      </c>
      <c r="BZ147">
        <v>0</v>
      </c>
      <c r="CA147">
        <v>0</v>
      </c>
      <c r="CB147">
        <v>0</v>
      </c>
      <c r="CC147">
        <v>0</v>
      </c>
      <c r="CD147">
        <v>0</v>
      </c>
      <c r="CE147">
        <v>0</v>
      </c>
      <c r="CF147">
        <v>0</v>
      </c>
      <c r="CG147">
        <v>0</v>
      </c>
      <c r="CH147">
        <v>0</v>
      </c>
      <c r="CI147">
        <v>0</v>
      </c>
      <c r="CJ147">
        <v>0</v>
      </c>
      <c r="CK147" t="s">
        <v>615</v>
      </c>
      <c r="CL147">
        <v>40</v>
      </c>
      <c r="CM147">
        <v>200</v>
      </c>
      <c r="CN147">
        <v>4.17</v>
      </c>
      <c r="CO147">
        <v>0</v>
      </c>
      <c r="CP147" t="s">
        <v>616</v>
      </c>
      <c r="CQ147" t="s">
        <v>137</v>
      </c>
      <c r="CR147">
        <v>0</v>
      </c>
      <c r="CS147" t="s">
        <v>132</v>
      </c>
      <c r="CT147" t="s">
        <v>133</v>
      </c>
      <c r="CU147" t="s">
        <v>133</v>
      </c>
      <c r="CV147" t="s">
        <v>135</v>
      </c>
      <c r="CW147" t="s">
        <v>135</v>
      </c>
      <c r="CX147">
        <v>4</v>
      </c>
      <c r="CY147" t="s">
        <v>137</v>
      </c>
      <c r="CZ147" t="s">
        <v>137</v>
      </c>
      <c r="DA147" t="s">
        <v>137</v>
      </c>
      <c r="DC147">
        <v>1</v>
      </c>
      <c r="DD147">
        <v>42</v>
      </c>
      <c r="DE147">
        <v>42</v>
      </c>
      <c r="DF147">
        <v>0</v>
      </c>
      <c r="DG147">
        <v>1</v>
      </c>
      <c r="DH147">
        <v>0</v>
      </c>
      <c r="DI147">
        <v>0</v>
      </c>
      <c r="DU147" s="3"/>
      <c r="DV147" s="3"/>
      <c r="DW147" s="3"/>
      <c r="DX147" s="3"/>
      <c r="DY147" s="3"/>
    </row>
    <row r="148" spans="1:135" x14ac:dyDescent="0.35">
      <c r="A148" s="5" t="s">
        <v>609</v>
      </c>
      <c r="B148" t="s">
        <v>268</v>
      </c>
      <c r="C148" t="s">
        <v>610</v>
      </c>
      <c r="D148" t="s">
        <v>611</v>
      </c>
      <c r="E148" t="s">
        <v>612</v>
      </c>
      <c r="F148">
        <v>2008</v>
      </c>
      <c r="G148" t="s">
        <v>117</v>
      </c>
      <c r="H148" t="s">
        <v>118</v>
      </c>
      <c r="I148" t="s">
        <v>387</v>
      </c>
      <c r="J148">
        <v>1</v>
      </c>
      <c r="K148" t="s">
        <v>314</v>
      </c>
      <c r="L148" t="s">
        <v>607</v>
      </c>
      <c r="M148">
        <v>42</v>
      </c>
      <c r="N148" t="s">
        <v>599</v>
      </c>
      <c r="O148" t="s">
        <v>238</v>
      </c>
      <c r="P148" t="s">
        <v>124</v>
      </c>
      <c r="Q148" t="s">
        <v>614</v>
      </c>
      <c r="R148">
        <v>0</v>
      </c>
      <c r="S148">
        <v>86</v>
      </c>
      <c r="T148">
        <v>1</v>
      </c>
      <c r="U148" t="s">
        <v>126</v>
      </c>
      <c r="AD148" t="s">
        <v>207</v>
      </c>
      <c r="AG148">
        <v>0</v>
      </c>
      <c r="AH148">
        <v>0</v>
      </c>
      <c r="AI148">
        <v>1</v>
      </c>
      <c r="AJ148">
        <v>1</v>
      </c>
      <c r="AL148">
        <v>0</v>
      </c>
      <c r="AM148">
        <v>0.27</v>
      </c>
      <c r="AN148">
        <v>0.22269888199233179</v>
      </c>
      <c r="AO148">
        <v>4.9594792040634522E-2</v>
      </c>
      <c r="AT148">
        <v>10</v>
      </c>
      <c r="AU148">
        <v>3</v>
      </c>
      <c r="AW148">
        <v>33</v>
      </c>
      <c r="AX148">
        <v>53</v>
      </c>
      <c r="AY148">
        <v>86</v>
      </c>
      <c r="AZ148">
        <v>42</v>
      </c>
      <c r="BA148">
        <v>1</v>
      </c>
      <c r="BB148">
        <v>100</v>
      </c>
      <c r="BC148" t="s">
        <v>317</v>
      </c>
      <c r="BE148" t="s">
        <v>129</v>
      </c>
      <c r="BF148">
        <v>0</v>
      </c>
      <c r="BG148">
        <v>0</v>
      </c>
      <c r="BH148">
        <v>0</v>
      </c>
      <c r="BI148">
        <v>0</v>
      </c>
      <c r="BJ148">
        <v>0</v>
      </c>
      <c r="BK148">
        <v>0</v>
      </c>
      <c r="BL148">
        <v>0</v>
      </c>
      <c r="BM148">
        <v>1</v>
      </c>
      <c r="BN148">
        <v>0</v>
      </c>
      <c r="BO148">
        <v>0</v>
      </c>
      <c r="BP148">
        <v>1</v>
      </c>
      <c r="BQ148">
        <v>1</v>
      </c>
      <c r="BR148">
        <v>0</v>
      </c>
      <c r="BS148">
        <v>1</v>
      </c>
      <c r="BT148">
        <v>1</v>
      </c>
      <c r="BU148">
        <v>1</v>
      </c>
      <c r="BV148">
        <v>1</v>
      </c>
      <c r="BW148">
        <v>1</v>
      </c>
      <c r="BX148">
        <v>1</v>
      </c>
      <c r="BY148">
        <v>0</v>
      </c>
      <c r="BZ148">
        <v>0</v>
      </c>
      <c r="CA148">
        <v>0</v>
      </c>
      <c r="CB148">
        <v>0</v>
      </c>
      <c r="CC148">
        <v>0</v>
      </c>
      <c r="CD148">
        <v>0</v>
      </c>
      <c r="CE148">
        <v>0</v>
      </c>
      <c r="CF148">
        <v>0</v>
      </c>
      <c r="CG148">
        <v>0</v>
      </c>
      <c r="CH148">
        <v>0</v>
      </c>
      <c r="CI148">
        <v>0</v>
      </c>
      <c r="CJ148">
        <v>0</v>
      </c>
      <c r="CK148" t="s">
        <v>615</v>
      </c>
      <c r="CL148">
        <v>40</v>
      </c>
      <c r="CM148">
        <v>200</v>
      </c>
      <c r="CN148">
        <v>4.17</v>
      </c>
      <c r="CO148">
        <v>0</v>
      </c>
      <c r="CP148" t="s">
        <v>616</v>
      </c>
      <c r="CQ148" t="s">
        <v>137</v>
      </c>
      <c r="CR148">
        <v>0</v>
      </c>
      <c r="CS148" t="s">
        <v>132</v>
      </c>
      <c r="CT148" t="s">
        <v>133</v>
      </c>
      <c r="CU148" t="s">
        <v>133</v>
      </c>
      <c r="CV148" t="s">
        <v>135</v>
      </c>
      <c r="CW148" t="s">
        <v>135</v>
      </c>
      <c r="CX148">
        <v>4</v>
      </c>
      <c r="CY148" t="s">
        <v>137</v>
      </c>
      <c r="CZ148" t="s">
        <v>137</v>
      </c>
      <c r="DA148" t="s">
        <v>137</v>
      </c>
      <c r="DC148">
        <v>1</v>
      </c>
      <c r="DD148">
        <v>42</v>
      </c>
      <c r="DE148">
        <v>42</v>
      </c>
      <c r="DF148">
        <v>0</v>
      </c>
      <c r="DG148">
        <v>1</v>
      </c>
      <c r="DH148">
        <v>0</v>
      </c>
      <c r="DI148">
        <v>0</v>
      </c>
      <c r="DU148" s="3"/>
      <c r="DV148" s="3"/>
      <c r="DW148" s="3"/>
      <c r="DX148" s="3"/>
      <c r="DY148" s="3"/>
    </row>
    <row r="149" spans="1:135" x14ac:dyDescent="0.35">
      <c r="A149" s="5" t="s">
        <v>609</v>
      </c>
      <c r="B149" t="s">
        <v>268</v>
      </c>
      <c r="C149" t="s">
        <v>610</v>
      </c>
      <c r="D149" t="s">
        <v>611</v>
      </c>
      <c r="E149" t="s">
        <v>612</v>
      </c>
      <c r="F149">
        <v>2008</v>
      </c>
      <c r="G149" t="s">
        <v>117</v>
      </c>
      <c r="H149" t="s">
        <v>118</v>
      </c>
      <c r="I149" t="s">
        <v>387</v>
      </c>
      <c r="J149">
        <v>1</v>
      </c>
      <c r="K149" t="s">
        <v>314</v>
      </c>
      <c r="L149" t="s">
        <v>607</v>
      </c>
      <c r="M149">
        <v>42</v>
      </c>
      <c r="N149" t="s">
        <v>599</v>
      </c>
      <c r="O149" t="s">
        <v>622</v>
      </c>
      <c r="P149" t="s">
        <v>124</v>
      </c>
      <c r="Q149" t="s">
        <v>614</v>
      </c>
      <c r="R149">
        <v>0</v>
      </c>
      <c r="S149">
        <v>86</v>
      </c>
      <c r="T149">
        <v>1</v>
      </c>
      <c r="U149" t="s">
        <v>126</v>
      </c>
      <c r="AD149" t="s">
        <v>207</v>
      </c>
      <c r="AG149">
        <v>0</v>
      </c>
      <c r="AH149">
        <v>0</v>
      </c>
      <c r="AI149">
        <v>1</v>
      </c>
      <c r="AJ149">
        <v>1</v>
      </c>
      <c r="AL149">
        <v>0</v>
      </c>
      <c r="AM149">
        <v>-0.02</v>
      </c>
      <c r="AN149">
        <v>0.22175049134720659</v>
      </c>
      <c r="AO149">
        <v>4.9173280412727532E-2</v>
      </c>
      <c r="AT149">
        <v>10</v>
      </c>
      <c r="AU149">
        <v>3</v>
      </c>
      <c r="AW149">
        <v>33</v>
      </c>
      <c r="AX149">
        <v>53</v>
      </c>
      <c r="AY149">
        <v>86</v>
      </c>
      <c r="AZ149">
        <v>42</v>
      </c>
      <c r="BA149">
        <v>1</v>
      </c>
      <c r="BB149">
        <v>100</v>
      </c>
      <c r="BC149" t="s">
        <v>317</v>
      </c>
      <c r="BE149" t="s">
        <v>129</v>
      </c>
      <c r="BF149">
        <v>0</v>
      </c>
      <c r="BG149">
        <v>0</v>
      </c>
      <c r="BH149">
        <v>0</v>
      </c>
      <c r="BI149">
        <v>0</v>
      </c>
      <c r="BJ149">
        <v>0</v>
      </c>
      <c r="BK149">
        <v>0</v>
      </c>
      <c r="BL149">
        <v>0</v>
      </c>
      <c r="BM149">
        <v>1</v>
      </c>
      <c r="BN149">
        <v>0</v>
      </c>
      <c r="BO149">
        <v>0</v>
      </c>
      <c r="BP149">
        <v>1</v>
      </c>
      <c r="BQ149">
        <v>1</v>
      </c>
      <c r="BR149">
        <v>0</v>
      </c>
      <c r="BS149">
        <v>1</v>
      </c>
      <c r="BT149">
        <v>1</v>
      </c>
      <c r="BU149">
        <v>1</v>
      </c>
      <c r="BV149">
        <v>1</v>
      </c>
      <c r="BW149">
        <v>1</v>
      </c>
      <c r="BX149">
        <v>1</v>
      </c>
      <c r="BY149">
        <v>0</v>
      </c>
      <c r="BZ149">
        <v>0</v>
      </c>
      <c r="CA149">
        <v>0</v>
      </c>
      <c r="CB149">
        <v>0</v>
      </c>
      <c r="CC149">
        <v>0</v>
      </c>
      <c r="CD149">
        <v>0</v>
      </c>
      <c r="CE149">
        <v>0</v>
      </c>
      <c r="CF149">
        <v>0</v>
      </c>
      <c r="CG149">
        <v>0</v>
      </c>
      <c r="CH149">
        <v>0</v>
      </c>
      <c r="CI149">
        <v>0</v>
      </c>
      <c r="CJ149">
        <v>0</v>
      </c>
      <c r="CK149" t="s">
        <v>615</v>
      </c>
      <c r="CL149">
        <v>40</v>
      </c>
      <c r="CM149">
        <v>200</v>
      </c>
      <c r="CN149">
        <v>4.17</v>
      </c>
      <c r="CO149">
        <v>0</v>
      </c>
      <c r="CP149" t="s">
        <v>616</v>
      </c>
      <c r="CQ149" t="s">
        <v>137</v>
      </c>
      <c r="CR149">
        <v>0</v>
      </c>
      <c r="CS149" t="s">
        <v>132</v>
      </c>
      <c r="CT149" t="s">
        <v>133</v>
      </c>
      <c r="CU149" t="s">
        <v>133</v>
      </c>
      <c r="CV149" t="s">
        <v>135</v>
      </c>
      <c r="CW149" t="s">
        <v>135</v>
      </c>
      <c r="CX149">
        <v>4</v>
      </c>
      <c r="CY149" t="s">
        <v>137</v>
      </c>
      <c r="CZ149" t="s">
        <v>137</v>
      </c>
      <c r="DA149" t="s">
        <v>137</v>
      </c>
      <c r="DC149">
        <v>1</v>
      </c>
      <c r="DD149">
        <v>42</v>
      </c>
      <c r="DE149">
        <v>42</v>
      </c>
      <c r="DF149">
        <v>0</v>
      </c>
      <c r="DG149">
        <v>1</v>
      </c>
      <c r="DH149">
        <v>0</v>
      </c>
      <c r="DI149">
        <v>0</v>
      </c>
      <c r="DU149" s="3"/>
      <c r="DV149" s="3"/>
      <c r="DW149" s="3"/>
      <c r="DX149" s="3"/>
      <c r="DY149" s="3"/>
    </row>
    <row r="150" spans="1:135" x14ac:dyDescent="0.35">
      <c r="A150" s="5" t="s">
        <v>609</v>
      </c>
      <c r="B150" t="s">
        <v>268</v>
      </c>
      <c r="C150" t="s">
        <v>610</v>
      </c>
      <c r="D150" t="s">
        <v>611</v>
      </c>
      <c r="E150" t="s">
        <v>612</v>
      </c>
      <c r="F150">
        <v>2008</v>
      </c>
      <c r="G150" t="s">
        <v>117</v>
      </c>
      <c r="H150" t="s">
        <v>118</v>
      </c>
      <c r="I150" t="s">
        <v>387</v>
      </c>
      <c r="J150">
        <v>1</v>
      </c>
      <c r="K150" t="s">
        <v>314</v>
      </c>
      <c r="L150" t="s">
        <v>607</v>
      </c>
      <c r="M150">
        <v>42</v>
      </c>
      <c r="N150" t="s">
        <v>599</v>
      </c>
      <c r="O150" t="s">
        <v>623</v>
      </c>
      <c r="P150" t="s">
        <v>124</v>
      </c>
      <c r="Q150" t="s">
        <v>614</v>
      </c>
      <c r="R150">
        <v>0</v>
      </c>
      <c r="S150">
        <v>86</v>
      </c>
      <c r="T150">
        <v>1</v>
      </c>
      <c r="U150" t="s">
        <v>126</v>
      </c>
      <c r="AD150" t="s">
        <v>207</v>
      </c>
      <c r="AG150">
        <v>0</v>
      </c>
      <c r="AH150">
        <v>0</v>
      </c>
      <c r="AI150">
        <v>1</v>
      </c>
      <c r="AJ150">
        <v>1</v>
      </c>
      <c r="AL150">
        <v>0</v>
      </c>
      <c r="AM150">
        <v>0.14000000000000001</v>
      </c>
      <c r="AN150">
        <v>0.22200204575567381</v>
      </c>
      <c r="AO150">
        <v>4.9284908319704272E-2</v>
      </c>
      <c r="AT150">
        <v>10</v>
      </c>
      <c r="AU150">
        <v>3</v>
      </c>
      <c r="AW150">
        <v>33</v>
      </c>
      <c r="AX150">
        <v>53</v>
      </c>
      <c r="AY150">
        <v>86</v>
      </c>
      <c r="AZ150">
        <v>42</v>
      </c>
      <c r="BA150">
        <v>1</v>
      </c>
      <c r="BB150">
        <v>100</v>
      </c>
      <c r="BC150" t="s">
        <v>317</v>
      </c>
      <c r="BE150" t="s">
        <v>129</v>
      </c>
      <c r="BF150">
        <v>0</v>
      </c>
      <c r="BG150">
        <v>0</v>
      </c>
      <c r="BH150">
        <v>0</v>
      </c>
      <c r="BI150">
        <v>0</v>
      </c>
      <c r="BJ150">
        <v>0</v>
      </c>
      <c r="BK150">
        <v>0</v>
      </c>
      <c r="BL150">
        <v>0</v>
      </c>
      <c r="BM150">
        <v>1</v>
      </c>
      <c r="BN150">
        <v>0</v>
      </c>
      <c r="BO150">
        <v>0</v>
      </c>
      <c r="BP150">
        <v>1</v>
      </c>
      <c r="BQ150">
        <v>1</v>
      </c>
      <c r="BR150">
        <v>0</v>
      </c>
      <c r="BS150">
        <v>1</v>
      </c>
      <c r="BT150">
        <v>1</v>
      </c>
      <c r="BU150">
        <v>1</v>
      </c>
      <c r="BV150">
        <v>1</v>
      </c>
      <c r="BW150">
        <v>1</v>
      </c>
      <c r="BX150">
        <v>1</v>
      </c>
      <c r="BY150">
        <v>0</v>
      </c>
      <c r="BZ150">
        <v>0</v>
      </c>
      <c r="CA150">
        <v>0</v>
      </c>
      <c r="CB150">
        <v>0</v>
      </c>
      <c r="CC150">
        <v>0</v>
      </c>
      <c r="CD150">
        <v>0</v>
      </c>
      <c r="CE150">
        <v>0</v>
      </c>
      <c r="CF150">
        <v>0</v>
      </c>
      <c r="CG150">
        <v>0</v>
      </c>
      <c r="CH150">
        <v>0</v>
      </c>
      <c r="CI150">
        <v>0</v>
      </c>
      <c r="CJ150">
        <v>0</v>
      </c>
      <c r="CK150" t="s">
        <v>615</v>
      </c>
      <c r="CL150">
        <v>40</v>
      </c>
      <c r="CM150">
        <v>200</v>
      </c>
      <c r="CN150">
        <v>4.17</v>
      </c>
      <c r="CO150">
        <v>0</v>
      </c>
      <c r="CP150" t="s">
        <v>616</v>
      </c>
      <c r="CQ150" t="s">
        <v>137</v>
      </c>
      <c r="CR150">
        <v>0</v>
      </c>
      <c r="CS150" t="s">
        <v>132</v>
      </c>
      <c r="CT150" t="s">
        <v>133</v>
      </c>
      <c r="CU150" t="s">
        <v>133</v>
      </c>
      <c r="CV150" t="s">
        <v>135</v>
      </c>
      <c r="CW150" t="s">
        <v>135</v>
      </c>
      <c r="CX150">
        <v>4</v>
      </c>
      <c r="CY150" t="s">
        <v>137</v>
      </c>
      <c r="CZ150" t="s">
        <v>137</v>
      </c>
      <c r="DA150" t="s">
        <v>137</v>
      </c>
      <c r="DC150">
        <v>1</v>
      </c>
      <c r="DD150">
        <v>42</v>
      </c>
      <c r="DE150">
        <v>42</v>
      </c>
      <c r="DF150">
        <v>0</v>
      </c>
      <c r="DG150">
        <v>1</v>
      </c>
      <c r="DH150">
        <v>0</v>
      </c>
      <c r="DI150">
        <v>0</v>
      </c>
      <c r="DU150" s="3"/>
      <c r="DV150" s="3"/>
      <c r="DW150" s="3"/>
      <c r="DX150" s="3"/>
      <c r="DY150" s="3"/>
    </row>
    <row r="151" spans="1:135" x14ac:dyDescent="0.35">
      <c r="A151" s="5" t="s">
        <v>609</v>
      </c>
      <c r="B151" t="s">
        <v>268</v>
      </c>
      <c r="C151" t="s">
        <v>610</v>
      </c>
      <c r="D151" t="s">
        <v>611</v>
      </c>
      <c r="E151" t="s">
        <v>612</v>
      </c>
      <c r="F151">
        <v>2008</v>
      </c>
      <c r="G151" t="s">
        <v>117</v>
      </c>
      <c r="H151" t="s">
        <v>118</v>
      </c>
      <c r="I151" t="s">
        <v>387</v>
      </c>
      <c r="J151">
        <v>1</v>
      </c>
      <c r="K151" t="s">
        <v>327</v>
      </c>
      <c r="L151" t="s">
        <v>607</v>
      </c>
      <c r="M151">
        <v>42</v>
      </c>
      <c r="N151" t="s">
        <v>280</v>
      </c>
      <c r="O151" t="s">
        <v>613</v>
      </c>
      <c r="P151" t="s">
        <v>124</v>
      </c>
      <c r="Q151" t="s">
        <v>614</v>
      </c>
      <c r="R151">
        <v>0</v>
      </c>
      <c r="S151">
        <v>86</v>
      </c>
      <c r="T151">
        <v>1</v>
      </c>
      <c r="U151" t="s">
        <v>126</v>
      </c>
      <c r="AD151" t="s">
        <v>207</v>
      </c>
      <c r="AG151">
        <v>0</v>
      </c>
      <c r="AH151">
        <v>0</v>
      </c>
      <c r="AI151">
        <v>1</v>
      </c>
      <c r="AJ151">
        <v>1</v>
      </c>
      <c r="AL151">
        <v>0</v>
      </c>
      <c r="AM151">
        <v>0.32</v>
      </c>
      <c r="AN151">
        <v>0.22308362483280009</v>
      </c>
      <c r="AO151">
        <v>4.9766303668541477E-2</v>
      </c>
      <c r="AT151">
        <v>10</v>
      </c>
      <c r="AU151">
        <v>3</v>
      </c>
      <c r="AW151">
        <v>33</v>
      </c>
      <c r="AX151">
        <v>53</v>
      </c>
      <c r="AY151">
        <v>86</v>
      </c>
      <c r="AZ151">
        <v>42</v>
      </c>
      <c r="BA151">
        <v>1</v>
      </c>
      <c r="BB151">
        <v>100</v>
      </c>
      <c r="BC151" t="s">
        <v>317</v>
      </c>
      <c r="BE151" t="s">
        <v>129</v>
      </c>
      <c r="BF151">
        <v>0</v>
      </c>
      <c r="BG151">
        <v>0</v>
      </c>
      <c r="BH151">
        <v>0</v>
      </c>
      <c r="BI151">
        <v>0</v>
      </c>
      <c r="BJ151">
        <v>0</v>
      </c>
      <c r="BK151">
        <v>0</v>
      </c>
      <c r="BL151">
        <v>0</v>
      </c>
      <c r="BM151">
        <v>1</v>
      </c>
      <c r="BN151">
        <v>0</v>
      </c>
      <c r="BO151">
        <v>0</v>
      </c>
      <c r="BP151">
        <v>1</v>
      </c>
      <c r="BQ151">
        <v>1</v>
      </c>
      <c r="BR151">
        <v>0</v>
      </c>
      <c r="BS151">
        <v>1</v>
      </c>
      <c r="BT151">
        <v>1</v>
      </c>
      <c r="BU151">
        <v>1</v>
      </c>
      <c r="BV151">
        <v>1</v>
      </c>
      <c r="BW151">
        <v>1</v>
      </c>
      <c r="BX151">
        <v>1</v>
      </c>
      <c r="BY151">
        <v>0</v>
      </c>
      <c r="BZ151">
        <v>0</v>
      </c>
      <c r="CA151">
        <v>0</v>
      </c>
      <c r="CB151">
        <v>0</v>
      </c>
      <c r="CC151">
        <v>0</v>
      </c>
      <c r="CD151">
        <v>0</v>
      </c>
      <c r="CE151">
        <v>0</v>
      </c>
      <c r="CF151">
        <v>0</v>
      </c>
      <c r="CG151">
        <v>0</v>
      </c>
      <c r="CH151">
        <v>0</v>
      </c>
      <c r="CI151">
        <v>0</v>
      </c>
      <c r="CJ151">
        <v>0</v>
      </c>
      <c r="CK151" t="s">
        <v>615</v>
      </c>
      <c r="CL151">
        <v>40</v>
      </c>
      <c r="CM151">
        <v>200</v>
      </c>
      <c r="CN151">
        <v>4.17</v>
      </c>
      <c r="CO151">
        <v>0</v>
      </c>
      <c r="CP151" t="s">
        <v>616</v>
      </c>
      <c r="CQ151" t="s">
        <v>137</v>
      </c>
      <c r="CR151">
        <v>0</v>
      </c>
      <c r="CS151" t="s">
        <v>132</v>
      </c>
      <c r="CT151" t="s">
        <v>133</v>
      </c>
      <c r="CU151" t="s">
        <v>133</v>
      </c>
      <c r="CV151" t="s">
        <v>135</v>
      </c>
      <c r="CW151" t="s">
        <v>135</v>
      </c>
      <c r="CX151">
        <v>4</v>
      </c>
      <c r="CY151" t="s">
        <v>137</v>
      </c>
      <c r="CZ151" t="s">
        <v>137</v>
      </c>
      <c r="DA151" t="s">
        <v>137</v>
      </c>
      <c r="DC151">
        <v>1</v>
      </c>
      <c r="DD151">
        <v>42</v>
      </c>
      <c r="DE151">
        <v>42</v>
      </c>
      <c r="DF151">
        <v>0</v>
      </c>
      <c r="DG151">
        <v>1</v>
      </c>
      <c r="DH151">
        <v>0</v>
      </c>
      <c r="DI151">
        <v>0</v>
      </c>
      <c r="DK151" t="s">
        <v>718</v>
      </c>
      <c r="DL151">
        <v>1</v>
      </c>
      <c r="DM151">
        <v>0</v>
      </c>
      <c r="DN151">
        <v>73.62</v>
      </c>
      <c r="DO151">
        <v>64.45</v>
      </c>
      <c r="DU151" s="3"/>
      <c r="DV151" s="3"/>
      <c r="DW151" s="3"/>
      <c r="DX151" s="3"/>
      <c r="DY151" s="3"/>
      <c r="EA151" t="s">
        <v>722</v>
      </c>
    </row>
    <row r="152" spans="1:135" x14ac:dyDescent="0.35">
      <c r="A152" s="5" t="s">
        <v>609</v>
      </c>
      <c r="B152" t="s">
        <v>268</v>
      </c>
      <c r="C152" t="s">
        <v>610</v>
      </c>
      <c r="D152" t="s">
        <v>611</v>
      </c>
      <c r="E152" t="s">
        <v>612</v>
      </c>
      <c r="F152">
        <v>2008</v>
      </c>
      <c r="G152" t="s">
        <v>117</v>
      </c>
      <c r="H152" t="s">
        <v>118</v>
      </c>
      <c r="I152" t="s">
        <v>387</v>
      </c>
      <c r="J152">
        <v>1</v>
      </c>
      <c r="K152" t="s">
        <v>327</v>
      </c>
      <c r="L152" t="s">
        <v>607</v>
      </c>
      <c r="M152">
        <v>42</v>
      </c>
      <c r="N152" t="s">
        <v>157</v>
      </c>
      <c r="O152" t="s">
        <v>619</v>
      </c>
      <c r="P152" t="s">
        <v>124</v>
      </c>
      <c r="Q152" t="s">
        <v>614</v>
      </c>
      <c r="R152">
        <v>0</v>
      </c>
      <c r="S152">
        <v>86</v>
      </c>
      <c r="T152">
        <v>1</v>
      </c>
      <c r="U152" t="s">
        <v>126</v>
      </c>
      <c r="AD152" t="s">
        <v>207</v>
      </c>
      <c r="AG152">
        <v>0</v>
      </c>
      <c r="AH152">
        <v>0</v>
      </c>
      <c r="AI152">
        <v>1</v>
      </c>
      <c r="AJ152">
        <v>1</v>
      </c>
      <c r="AL152">
        <v>0</v>
      </c>
      <c r="AM152">
        <v>0.39</v>
      </c>
      <c r="AN152">
        <v>0.2237303223904028</v>
      </c>
      <c r="AO152">
        <v>5.0055257156913592E-2</v>
      </c>
      <c r="AT152">
        <v>10</v>
      </c>
      <c r="AU152">
        <v>3</v>
      </c>
      <c r="AW152">
        <v>33</v>
      </c>
      <c r="AX152">
        <v>53</v>
      </c>
      <c r="AY152">
        <v>86</v>
      </c>
      <c r="AZ152">
        <v>42</v>
      </c>
      <c r="BA152">
        <v>1</v>
      </c>
      <c r="BB152">
        <v>100</v>
      </c>
      <c r="BC152" t="s">
        <v>317</v>
      </c>
      <c r="BE152" t="s">
        <v>129</v>
      </c>
      <c r="BF152">
        <v>0</v>
      </c>
      <c r="BG152">
        <v>0</v>
      </c>
      <c r="BH152">
        <v>0</v>
      </c>
      <c r="BI152">
        <v>0</v>
      </c>
      <c r="BJ152">
        <v>0</v>
      </c>
      <c r="BK152">
        <v>0</v>
      </c>
      <c r="BL152">
        <v>0</v>
      </c>
      <c r="BM152">
        <v>1</v>
      </c>
      <c r="BN152">
        <v>0</v>
      </c>
      <c r="BO152">
        <v>0</v>
      </c>
      <c r="BP152">
        <v>1</v>
      </c>
      <c r="BQ152">
        <v>1</v>
      </c>
      <c r="BR152">
        <v>0</v>
      </c>
      <c r="BS152">
        <v>1</v>
      </c>
      <c r="BT152">
        <v>1</v>
      </c>
      <c r="BU152">
        <v>1</v>
      </c>
      <c r="BV152">
        <v>1</v>
      </c>
      <c r="BW152">
        <v>1</v>
      </c>
      <c r="BX152">
        <v>1</v>
      </c>
      <c r="BY152">
        <v>0</v>
      </c>
      <c r="BZ152">
        <v>0</v>
      </c>
      <c r="CA152">
        <v>0</v>
      </c>
      <c r="CB152">
        <v>0</v>
      </c>
      <c r="CC152">
        <v>0</v>
      </c>
      <c r="CD152">
        <v>0</v>
      </c>
      <c r="CE152">
        <v>0</v>
      </c>
      <c r="CF152">
        <v>0</v>
      </c>
      <c r="CG152">
        <v>0</v>
      </c>
      <c r="CH152">
        <v>0</v>
      </c>
      <c r="CI152">
        <v>0</v>
      </c>
      <c r="CJ152">
        <v>0</v>
      </c>
      <c r="CK152" t="s">
        <v>615</v>
      </c>
      <c r="CL152">
        <v>40</v>
      </c>
      <c r="CM152">
        <v>200</v>
      </c>
      <c r="CN152">
        <v>4.17</v>
      </c>
      <c r="CO152">
        <v>0</v>
      </c>
      <c r="CP152" t="s">
        <v>616</v>
      </c>
      <c r="CQ152" t="s">
        <v>137</v>
      </c>
      <c r="CR152">
        <v>0</v>
      </c>
      <c r="CS152" t="s">
        <v>132</v>
      </c>
      <c r="CT152" t="s">
        <v>133</v>
      </c>
      <c r="CU152" t="s">
        <v>133</v>
      </c>
      <c r="CV152" t="s">
        <v>135</v>
      </c>
      <c r="CW152" t="s">
        <v>135</v>
      </c>
      <c r="CX152">
        <v>4</v>
      </c>
      <c r="CY152" t="s">
        <v>137</v>
      </c>
      <c r="CZ152" t="s">
        <v>137</v>
      </c>
      <c r="DA152" t="s">
        <v>137</v>
      </c>
      <c r="DC152">
        <v>1</v>
      </c>
      <c r="DD152">
        <v>42</v>
      </c>
      <c r="DE152">
        <v>42</v>
      </c>
      <c r="DF152">
        <v>0</v>
      </c>
      <c r="DG152">
        <v>1</v>
      </c>
      <c r="DH152">
        <v>0</v>
      </c>
      <c r="DI152">
        <v>0</v>
      </c>
      <c r="DK152">
        <v>6</v>
      </c>
      <c r="DL152">
        <v>1</v>
      </c>
      <c r="DM152">
        <v>0</v>
      </c>
      <c r="DN152">
        <v>49.45</v>
      </c>
      <c r="DO152">
        <v>42.16</v>
      </c>
      <c r="DU152" s="3"/>
      <c r="DV152" s="3"/>
      <c r="DW152" s="3"/>
      <c r="DX152" s="3"/>
      <c r="DY152" s="3"/>
      <c r="EA152" t="s">
        <v>722</v>
      </c>
    </row>
    <row r="153" spans="1:135" x14ac:dyDescent="0.35">
      <c r="A153" s="5" t="s">
        <v>609</v>
      </c>
      <c r="B153" t="s">
        <v>268</v>
      </c>
      <c r="C153" t="s">
        <v>610</v>
      </c>
      <c r="D153" t="s">
        <v>611</v>
      </c>
      <c r="E153" t="s">
        <v>612</v>
      </c>
      <c r="F153">
        <v>2008</v>
      </c>
      <c r="G153" t="s">
        <v>117</v>
      </c>
      <c r="H153" t="s">
        <v>118</v>
      </c>
      <c r="I153" t="s">
        <v>387</v>
      </c>
      <c r="J153">
        <v>1</v>
      </c>
      <c r="K153" t="s">
        <v>327</v>
      </c>
      <c r="L153" t="s">
        <v>607</v>
      </c>
      <c r="M153">
        <v>42</v>
      </c>
      <c r="N153" t="s">
        <v>599</v>
      </c>
      <c r="O153" t="s">
        <v>620</v>
      </c>
      <c r="P153" t="s">
        <v>124</v>
      </c>
      <c r="Q153" t="s">
        <v>614</v>
      </c>
      <c r="R153">
        <v>0</v>
      </c>
      <c r="S153">
        <v>85</v>
      </c>
      <c r="T153">
        <v>1</v>
      </c>
      <c r="U153" t="s">
        <v>126</v>
      </c>
      <c r="AD153" t="s">
        <v>207</v>
      </c>
      <c r="AG153">
        <v>0</v>
      </c>
      <c r="AH153">
        <v>0</v>
      </c>
      <c r="AI153">
        <v>1</v>
      </c>
      <c r="AJ153">
        <v>1</v>
      </c>
      <c r="AL153">
        <v>0</v>
      </c>
      <c r="AM153">
        <v>0.35</v>
      </c>
      <c r="AN153">
        <v>0.22417490441415081</v>
      </c>
      <c r="AO153">
        <v>5.0254387769093647E-2</v>
      </c>
      <c r="AT153">
        <v>10</v>
      </c>
      <c r="AU153">
        <v>3</v>
      </c>
      <c r="AW153">
        <v>33</v>
      </c>
      <c r="AX153">
        <v>52</v>
      </c>
      <c r="AY153">
        <v>85</v>
      </c>
      <c r="AZ153">
        <v>42</v>
      </c>
      <c r="BA153">
        <v>1</v>
      </c>
      <c r="BB153">
        <v>100</v>
      </c>
      <c r="BC153" t="s">
        <v>317</v>
      </c>
      <c r="BE153" t="s">
        <v>129</v>
      </c>
      <c r="BF153">
        <v>0</v>
      </c>
      <c r="BG153">
        <v>0</v>
      </c>
      <c r="BH153">
        <v>0</v>
      </c>
      <c r="BI153">
        <v>0</v>
      </c>
      <c r="BJ153">
        <v>0</v>
      </c>
      <c r="BK153">
        <v>0</v>
      </c>
      <c r="BL153">
        <v>0</v>
      </c>
      <c r="BM153">
        <v>1</v>
      </c>
      <c r="BN153">
        <v>0</v>
      </c>
      <c r="BO153">
        <v>0</v>
      </c>
      <c r="BP153">
        <v>1</v>
      </c>
      <c r="BQ153">
        <v>1</v>
      </c>
      <c r="BR153">
        <v>0</v>
      </c>
      <c r="BS153">
        <v>1</v>
      </c>
      <c r="BT153">
        <v>1</v>
      </c>
      <c r="BU153">
        <v>1</v>
      </c>
      <c r="BV153">
        <v>1</v>
      </c>
      <c r="BW153">
        <v>1</v>
      </c>
      <c r="BX153">
        <v>1</v>
      </c>
      <c r="BY153">
        <v>0</v>
      </c>
      <c r="BZ153">
        <v>0</v>
      </c>
      <c r="CA153">
        <v>0</v>
      </c>
      <c r="CB153">
        <v>0</v>
      </c>
      <c r="CC153">
        <v>0</v>
      </c>
      <c r="CD153">
        <v>0</v>
      </c>
      <c r="CE153">
        <v>0</v>
      </c>
      <c r="CF153">
        <v>0</v>
      </c>
      <c r="CG153">
        <v>0</v>
      </c>
      <c r="CH153">
        <v>0</v>
      </c>
      <c r="CI153">
        <v>0</v>
      </c>
      <c r="CJ153">
        <v>0</v>
      </c>
      <c r="CK153" t="s">
        <v>615</v>
      </c>
      <c r="CL153">
        <v>40</v>
      </c>
      <c r="CM153">
        <v>200</v>
      </c>
      <c r="CN153">
        <v>4.17</v>
      </c>
      <c r="CO153">
        <v>0</v>
      </c>
      <c r="CP153" t="s">
        <v>616</v>
      </c>
      <c r="CQ153" t="s">
        <v>137</v>
      </c>
      <c r="CR153">
        <v>0</v>
      </c>
      <c r="CS153" t="s">
        <v>132</v>
      </c>
      <c r="CT153" t="s">
        <v>133</v>
      </c>
      <c r="CU153" t="s">
        <v>133</v>
      </c>
      <c r="CV153" t="s">
        <v>135</v>
      </c>
      <c r="CW153" t="s">
        <v>135</v>
      </c>
      <c r="CX153">
        <v>4</v>
      </c>
      <c r="CY153" t="s">
        <v>137</v>
      </c>
      <c r="CZ153" t="s">
        <v>137</v>
      </c>
      <c r="DA153" t="s">
        <v>137</v>
      </c>
      <c r="DC153">
        <v>1</v>
      </c>
      <c r="DD153">
        <v>42</v>
      </c>
      <c r="DE153">
        <v>42</v>
      </c>
      <c r="DF153">
        <v>0</v>
      </c>
      <c r="DG153">
        <v>1</v>
      </c>
      <c r="DH153">
        <v>0</v>
      </c>
      <c r="DI153">
        <v>0</v>
      </c>
      <c r="DK153">
        <v>7</v>
      </c>
      <c r="DL153">
        <v>1</v>
      </c>
      <c r="DM153">
        <v>0</v>
      </c>
      <c r="DS153">
        <v>121.52</v>
      </c>
      <c r="DT153">
        <v>112.15</v>
      </c>
      <c r="DU153" s="3">
        <v>100</v>
      </c>
      <c r="DV153" s="3">
        <v>15</v>
      </c>
      <c r="DW153" s="3"/>
      <c r="DX153" s="3"/>
      <c r="DY153" s="3"/>
      <c r="EA153" t="s">
        <v>722</v>
      </c>
    </row>
    <row r="154" spans="1:135" x14ac:dyDescent="0.35">
      <c r="A154" s="5" t="s">
        <v>609</v>
      </c>
      <c r="B154" t="s">
        <v>268</v>
      </c>
      <c r="C154" t="s">
        <v>610</v>
      </c>
      <c r="D154" t="s">
        <v>611</v>
      </c>
      <c r="E154" t="s">
        <v>612</v>
      </c>
      <c r="F154">
        <v>2008</v>
      </c>
      <c r="G154" t="s">
        <v>117</v>
      </c>
      <c r="H154" t="s">
        <v>118</v>
      </c>
      <c r="I154" t="s">
        <v>387</v>
      </c>
      <c r="J154">
        <v>1</v>
      </c>
      <c r="K154" t="s">
        <v>327</v>
      </c>
      <c r="L154" t="s">
        <v>607</v>
      </c>
      <c r="M154">
        <v>42</v>
      </c>
      <c r="N154" t="s">
        <v>599</v>
      </c>
      <c r="O154" t="s">
        <v>621</v>
      </c>
      <c r="P154" t="s">
        <v>124</v>
      </c>
      <c r="Q154" t="s">
        <v>614</v>
      </c>
      <c r="R154">
        <v>0</v>
      </c>
      <c r="S154">
        <v>86</v>
      </c>
      <c r="T154">
        <v>1</v>
      </c>
      <c r="U154" t="s">
        <v>126</v>
      </c>
      <c r="AD154" t="s">
        <v>207</v>
      </c>
      <c r="AG154">
        <v>0</v>
      </c>
      <c r="AH154">
        <v>0</v>
      </c>
      <c r="AI154">
        <v>1</v>
      </c>
      <c r="AJ154">
        <v>1</v>
      </c>
      <c r="AL154">
        <v>0</v>
      </c>
      <c r="AM154">
        <v>0.26</v>
      </c>
      <c r="AN154">
        <v>0.2226296882429343</v>
      </c>
      <c r="AO154">
        <v>4.9563978087146132E-2</v>
      </c>
      <c r="AT154">
        <v>10</v>
      </c>
      <c r="AU154">
        <v>3</v>
      </c>
      <c r="AW154">
        <v>33</v>
      </c>
      <c r="AX154">
        <v>53</v>
      </c>
      <c r="AY154">
        <v>86</v>
      </c>
      <c r="AZ154">
        <v>42</v>
      </c>
      <c r="BA154">
        <v>1</v>
      </c>
      <c r="BB154">
        <v>100</v>
      </c>
      <c r="BC154" t="s">
        <v>317</v>
      </c>
      <c r="BE154" t="s">
        <v>129</v>
      </c>
      <c r="BF154">
        <v>0</v>
      </c>
      <c r="BG154">
        <v>0</v>
      </c>
      <c r="BH154">
        <v>0</v>
      </c>
      <c r="BI154">
        <v>0</v>
      </c>
      <c r="BJ154">
        <v>0</v>
      </c>
      <c r="BK154">
        <v>0</v>
      </c>
      <c r="BL154">
        <v>0</v>
      </c>
      <c r="BM154">
        <v>1</v>
      </c>
      <c r="BN154">
        <v>0</v>
      </c>
      <c r="BO154">
        <v>0</v>
      </c>
      <c r="BP154">
        <v>1</v>
      </c>
      <c r="BQ154">
        <v>1</v>
      </c>
      <c r="BR154">
        <v>0</v>
      </c>
      <c r="BS154">
        <v>1</v>
      </c>
      <c r="BT154">
        <v>1</v>
      </c>
      <c r="BU154">
        <v>1</v>
      </c>
      <c r="BV154">
        <v>1</v>
      </c>
      <c r="BW154">
        <v>1</v>
      </c>
      <c r="BX154">
        <v>1</v>
      </c>
      <c r="BY154">
        <v>0</v>
      </c>
      <c r="BZ154">
        <v>0</v>
      </c>
      <c r="CA154">
        <v>0</v>
      </c>
      <c r="CB154">
        <v>0</v>
      </c>
      <c r="CC154">
        <v>0</v>
      </c>
      <c r="CD154">
        <v>0</v>
      </c>
      <c r="CE154">
        <v>0</v>
      </c>
      <c r="CF154">
        <v>0</v>
      </c>
      <c r="CG154">
        <v>0</v>
      </c>
      <c r="CH154">
        <v>0</v>
      </c>
      <c r="CI154">
        <v>0</v>
      </c>
      <c r="CJ154">
        <v>0</v>
      </c>
      <c r="CK154" t="s">
        <v>615</v>
      </c>
      <c r="CL154">
        <v>40</v>
      </c>
      <c r="CM154">
        <v>200</v>
      </c>
      <c r="CN154">
        <v>4.17</v>
      </c>
      <c r="CO154">
        <v>0</v>
      </c>
      <c r="CP154" t="s">
        <v>616</v>
      </c>
      <c r="CQ154" t="s">
        <v>137</v>
      </c>
      <c r="CR154">
        <v>0</v>
      </c>
      <c r="CS154" t="s">
        <v>132</v>
      </c>
      <c r="CT154" t="s">
        <v>133</v>
      </c>
      <c r="CU154" t="s">
        <v>133</v>
      </c>
      <c r="CV154" t="s">
        <v>135</v>
      </c>
      <c r="CW154" t="s">
        <v>135</v>
      </c>
      <c r="CX154">
        <v>4</v>
      </c>
      <c r="CY154" t="s">
        <v>137</v>
      </c>
      <c r="CZ154" t="s">
        <v>137</v>
      </c>
      <c r="DA154" t="s">
        <v>137</v>
      </c>
      <c r="DC154">
        <v>1</v>
      </c>
      <c r="DD154">
        <v>42</v>
      </c>
      <c r="DE154">
        <v>42</v>
      </c>
      <c r="DF154">
        <v>0</v>
      </c>
      <c r="DG154">
        <v>1</v>
      </c>
      <c r="DH154">
        <v>0</v>
      </c>
      <c r="DI154">
        <v>0</v>
      </c>
      <c r="DK154">
        <v>8</v>
      </c>
      <c r="DL154">
        <v>1</v>
      </c>
      <c r="DM154">
        <v>0</v>
      </c>
      <c r="DS154">
        <v>89.39</v>
      </c>
      <c r="DT154">
        <v>85.6</v>
      </c>
      <c r="DU154" s="3">
        <v>100</v>
      </c>
      <c r="DV154" s="3">
        <v>15</v>
      </c>
      <c r="DW154" s="3"/>
      <c r="DX154" s="3"/>
      <c r="DY154" s="3"/>
      <c r="EA154" t="s">
        <v>722</v>
      </c>
    </row>
    <row r="155" spans="1:135" x14ac:dyDescent="0.35">
      <c r="A155" s="5" t="s">
        <v>609</v>
      </c>
      <c r="B155" t="s">
        <v>268</v>
      </c>
      <c r="C155" t="s">
        <v>610</v>
      </c>
      <c r="D155" t="s">
        <v>611</v>
      </c>
      <c r="E155" t="s">
        <v>612</v>
      </c>
      <c r="F155">
        <v>2008</v>
      </c>
      <c r="G155" t="s">
        <v>117</v>
      </c>
      <c r="H155" t="s">
        <v>118</v>
      </c>
      <c r="I155" t="s">
        <v>387</v>
      </c>
      <c r="J155">
        <v>1</v>
      </c>
      <c r="K155" t="s">
        <v>327</v>
      </c>
      <c r="L155" t="s">
        <v>607</v>
      </c>
      <c r="M155">
        <v>42</v>
      </c>
      <c r="N155" t="s">
        <v>599</v>
      </c>
      <c r="O155" t="s">
        <v>238</v>
      </c>
      <c r="P155" t="s">
        <v>124</v>
      </c>
      <c r="Q155" t="s">
        <v>614</v>
      </c>
      <c r="R155">
        <v>0</v>
      </c>
      <c r="S155">
        <v>86</v>
      </c>
      <c r="T155">
        <v>1</v>
      </c>
      <c r="U155" t="s">
        <v>126</v>
      </c>
      <c r="AD155" t="s">
        <v>207</v>
      </c>
      <c r="AG155">
        <v>0</v>
      </c>
      <c r="AH155">
        <v>0</v>
      </c>
      <c r="AI155">
        <v>1</v>
      </c>
      <c r="AJ155">
        <v>1</v>
      </c>
      <c r="AL155">
        <v>0</v>
      </c>
      <c r="AM155">
        <v>0.33</v>
      </c>
      <c r="AN155">
        <v>0.2231683095025275</v>
      </c>
      <c r="AO155">
        <v>4.9804094366215912E-2</v>
      </c>
      <c r="AT155">
        <v>10</v>
      </c>
      <c r="AU155">
        <v>3</v>
      </c>
      <c r="AW155">
        <v>33</v>
      </c>
      <c r="AX155">
        <v>53</v>
      </c>
      <c r="AY155">
        <v>86</v>
      </c>
      <c r="AZ155">
        <v>42</v>
      </c>
      <c r="BA155">
        <v>1</v>
      </c>
      <c r="BB155">
        <v>100</v>
      </c>
      <c r="BC155" t="s">
        <v>317</v>
      </c>
      <c r="BE155" t="s">
        <v>129</v>
      </c>
      <c r="BF155">
        <v>0</v>
      </c>
      <c r="BG155">
        <v>0</v>
      </c>
      <c r="BH155">
        <v>0</v>
      </c>
      <c r="BI155">
        <v>0</v>
      </c>
      <c r="BJ155">
        <v>0</v>
      </c>
      <c r="BK155">
        <v>0</v>
      </c>
      <c r="BL155">
        <v>0</v>
      </c>
      <c r="BM155">
        <v>1</v>
      </c>
      <c r="BN155">
        <v>0</v>
      </c>
      <c r="BO155">
        <v>0</v>
      </c>
      <c r="BP155">
        <v>1</v>
      </c>
      <c r="BQ155">
        <v>1</v>
      </c>
      <c r="BR155">
        <v>0</v>
      </c>
      <c r="BS155">
        <v>1</v>
      </c>
      <c r="BT155">
        <v>1</v>
      </c>
      <c r="BU155">
        <v>1</v>
      </c>
      <c r="BV155">
        <v>1</v>
      </c>
      <c r="BW155">
        <v>1</v>
      </c>
      <c r="BX155">
        <v>1</v>
      </c>
      <c r="BY155">
        <v>0</v>
      </c>
      <c r="BZ155">
        <v>0</v>
      </c>
      <c r="CA155">
        <v>0</v>
      </c>
      <c r="CB155">
        <v>0</v>
      </c>
      <c r="CC155">
        <v>0</v>
      </c>
      <c r="CD155">
        <v>0</v>
      </c>
      <c r="CE155">
        <v>0</v>
      </c>
      <c r="CF155">
        <v>0</v>
      </c>
      <c r="CG155">
        <v>0</v>
      </c>
      <c r="CH155">
        <v>0</v>
      </c>
      <c r="CI155">
        <v>0</v>
      </c>
      <c r="CJ155">
        <v>0</v>
      </c>
      <c r="CK155" t="s">
        <v>615</v>
      </c>
      <c r="CL155">
        <v>40</v>
      </c>
      <c r="CM155">
        <v>200</v>
      </c>
      <c r="CN155">
        <v>4.17</v>
      </c>
      <c r="CO155">
        <v>0</v>
      </c>
      <c r="CP155" t="s">
        <v>616</v>
      </c>
      <c r="CQ155" t="s">
        <v>137</v>
      </c>
      <c r="CR155">
        <v>0</v>
      </c>
      <c r="CS155" t="s">
        <v>132</v>
      </c>
      <c r="CT155" t="s">
        <v>133</v>
      </c>
      <c r="CU155" t="s">
        <v>133</v>
      </c>
      <c r="CV155" t="s">
        <v>135</v>
      </c>
      <c r="CW155" t="s">
        <v>135</v>
      </c>
      <c r="CX155">
        <v>4</v>
      </c>
      <c r="CY155" t="s">
        <v>137</v>
      </c>
      <c r="CZ155" t="s">
        <v>137</v>
      </c>
      <c r="DA155" t="s">
        <v>137</v>
      </c>
      <c r="DC155">
        <v>1</v>
      </c>
      <c r="DD155">
        <v>42</v>
      </c>
      <c r="DE155">
        <v>42</v>
      </c>
      <c r="DF155">
        <v>0</v>
      </c>
      <c r="DG155">
        <v>1</v>
      </c>
      <c r="DH155">
        <v>0</v>
      </c>
      <c r="DI155">
        <v>0</v>
      </c>
      <c r="DK155">
        <v>9</v>
      </c>
      <c r="DL155">
        <v>1</v>
      </c>
      <c r="DM155">
        <v>0</v>
      </c>
      <c r="DS155">
        <v>87.58</v>
      </c>
      <c r="DT155">
        <v>83.64</v>
      </c>
      <c r="DU155" s="3">
        <v>100</v>
      </c>
      <c r="DV155" s="3">
        <v>15</v>
      </c>
      <c r="DW155" s="3"/>
      <c r="DX155" s="3"/>
      <c r="DY155" s="3"/>
      <c r="EA155" t="s">
        <v>722</v>
      </c>
    </row>
    <row r="156" spans="1:135" x14ac:dyDescent="0.35">
      <c r="A156" s="5" t="s">
        <v>609</v>
      </c>
      <c r="B156" t="s">
        <v>268</v>
      </c>
      <c r="C156" t="s">
        <v>610</v>
      </c>
      <c r="D156" t="s">
        <v>611</v>
      </c>
      <c r="E156" t="s">
        <v>612</v>
      </c>
      <c r="F156">
        <v>2008</v>
      </c>
      <c r="G156" t="s">
        <v>117</v>
      </c>
      <c r="H156" t="s">
        <v>118</v>
      </c>
      <c r="I156" t="s">
        <v>387</v>
      </c>
      <c r="J156">
        <v>1</v>
      </c>
      <c r="K156" t="s">
        <v>327</v>
      </c>
      <c r="L156" t="s">
        <v>607</v>
      </c>
      <c r="M156">
        <v>42</v>
      </c>
      <c r="N156" t="s">
        <v>599</v>
      </c>
      <c r="O156" t="s">
        <v>622</v>
      </c>
      <c r="P156" t="s">
        <v>124</v>
      </c>
      <c r="Q156" t="s">
        <v>614</v>
      </c>
      <c r="R156">
        <v>0</v>
      </c>
      <c r="S156">
        <v>83</v>
      </c>
      <c r="T156">
        <v>1</v>
      </c>
      <c r="U156" t="s">
        <v>126</v>
      </c>
      <c r="AD156" t="s">
        <v>207</v>
      </c>
      <c r="AG156">
        <v>0</v>
      </c>
      <c r="AH156">
        <v>0</v>
      </c>
      <c r="AI156">
        <v>1</v>
      </c>
      <c r="AJ156">
        <v>1</v>
      </c>
      <c r="AL156">
        <v>0</v>
      </c>
      <c r="AM156">
        <v>0.17</v>
      </c>
      <c r="AN156">
        <v>0.22729480885502079</v>
      </c>
      <c r="AO156">
        <v>5.1662930132440422E-2</v>
      </c>
      <c r="AT156">
        <v>10</v>
      </c>
      <c r="AU156">
        <v>3</v>
      </c>
      <c r="AW156">
        <v>31</v>
      </c>
      <c r="AX156">
        <v>52</v>
      </c>
      <c r="AY156">
        <v>83</v>
      </c>
      <c r="AZ156">
        <v>42</v>
      </c>
      <c r="BA156">
        <v>1</v>
      </c>
      <c r="BB156">
        <v>100</v>
      </c>
      <c r="BC156" t="s">
        <v>317</v>
      </c>
      <c r="BE156" t="s">
        <v>129</v>
      </c>
      <c r="BF156">
        <v>0</v>
      </c>
      <c r="BG156">
        <v>0</v>
      </c>
      <c r="BH156">
        <v>0</v>
      </c>
      <c r="BI156">
        <v>0</v>
      </c>
      <c r="BJ156">
        <v>0</v>
      </c>
      <c r="BK156">
        <v>0</v>
      </c>
      <c r="BL156">
        <v>0</v>
      </c>
      <c r="BM156">
        <v>1</v>
      </c>
      <c r="BN156">
        <v>0</v>
      </c>
      <c r="BO156">
        <v>0</v>
      </c>
      <c r="BP156">
        <v>1</v>
      </c>
      <c r="BQ156">
        <v>1</v>
      </c>
      <c r="BR156">
        <v>0</v>
      </c>
      <c r="BS156">
        <v>1</v>
      </c>
      <c r="BT156">
        <v>1</v>
      </c>
      <c r="BU156">
        <v>1</v>
      </c>
      <c r="BV156">
        <v>1</v>
      </c>
      <c r="BW156">
        <v>1</v>
      </c>
      <c r="BX156">
        <v>1</v>
      </c>
      <c r="BY156">
        <v>0</v>
      </c>
      <c r="BZ156">
        <v>0</v>
      </c>
      <c r="CA156">
        <v>0</v>
      </c>
      <c r="CB156">
        <v>0</v>
      </c>
      <c r="CC156">
        <v>0</v>
      </c>
      <c r="CD156">
        <v>0</v>
      </c>
      <c r="CE156">
        <v>0</v>
      </c>
      <c r="CF156">
        <v>0</v>
      </c>
      <c r="CG156">
        <v>0</v>
      </c>
      <c r="CH156">
        <v>0</v>
      </c>
      <c r="CI156">
        <v>0</v>
      </c>
      <c r="CJ156">
        <v>0</v>
      </c>
      <c r="CK156" t="s">
        <v>615</v>
      </c>
      <c r="CL156">
        <v>40</v>
      </c>
      <c r="CM156">
        <v>200</v>
      </c>
      <c r="CN156">
        <v>4.17</v>
      </c>
      <c r="CO156">
        <v>0</v>
      </c>
      <c r="CP156" t="s">
        <v>616</v>
      </c>
      <c r="CQ156" t="s">
        <v>137</v>
      </c>
      <c r="CR156">
        <v>0</v>
      </c>
      <c r="CS156" t="s">
        <v>132</v>
      </c>
      <c r="CT156" t="s">
        <v>133</v>
      </c>
      <c r="CU156" t="s">
        <v>133</v>
      </c>
      <c r="CV156" t="s">
        <v>135</v>
      </c>
      <c r="CW156" t="s">
        <v>135</v>
      </c>
      <c r="CX156">
        <v>4</v>
      </c>
      <c r="CY156" t="s">
        <v>137</v>
      </c>
      <c r="CZ156" t="s">
        <v>137</v>
      </c>
      <c r="DA156" t="s">
        <v>137</v>
      </c>
      <c r="DC156">
        <v>1</v>
      </c>
      <c r="DD156">
        <v>42</v>
      </c>
      <c r="DE156">
        <v>42</v>
      </c>
      <c r="DF156">
        <v>0</v>
      </c>
      <c r="DG156">
        <v>1</v>
      </c>
      <c r="DH156">
        <v>0</v>
      </c>
      <c r="DI156">
        <v>0</v>
      </c>
      <c r="DK156">
        <v>10</v>
      </c>
      <c r="DL156">
        <v>1</v>
      </c>
      <c r="DM156">
        <v>0</v>
      </c>
      <c r="DS156">
        <v>88.45</v>
      </c>
      <c r="DT156">
        <v>84.83</v>
      </c>
      <c r="DU156" s="3">
        <v>100</v>
      </c>
      <c r="DV156" s="3">
        <v>15</v>
      </c>
      <c r="DW156" s="3"/>
      <c r="DX156" s="3"/>
      <c r="DY156" s="3"/>
      <c r="EA156" t="s">
        <v>722</v>
      </c>
    </row>
    <row r="157" spans="1:135" x14ac:dyDescent="0.35">
      <c r="A157" s="5">
        <v>37063331</v>
      </c>
      <c r="B157" t="s">
        <v>268</v>
      </c>
      <c r="C157" t="s">
        <v>610</v>
      </c>
      <c r="D157" t="s">
        <v>611</v>
      </c>
      <c r="E157" t="s">
        <v>612</v>
      </c>
      <c r="F157">
        <v>2008</v>
      </c>
      <c r="G157" t="s">
        <v>117</v>
      </c>
      <c r="H157" t="s">
        <v>118</v>
      </c>
      <c r="I157" t="s">
        <v>387</v>
      </c>
      <c r="J157">
        <v>1</v>
      </c>
      <c r="K157" t="s">
        <v>327</v>
      </c>
      <c r="L157" t="s">
        <v>607</v>
      </c>
      <c r="M157">
        <v>42</v>
      </c>
      <c r="N157" t="s">
        <v>599</v>
      </c>
      <c r="O157" t="s">
        <v>623</v>
      </c>
      <c r="P157" t="s">
        <v>124</v>
      </c>
      <c r="Q157" t="s">
        <v>614</v>
      </c>
      <c r="R157">
        <v>0</v>
      </c>
      <c r="S157">
        <v>85</v>
      </c>
      <c r="T157">
        <v>1</v>
      </c>
      <c r="U157" t="s">
        <v>126</v>
      </c>
      <c r="AD157" t="s">
        <v>207</v>
      </c>
      <c r="AG157">
        <v>0</v>
      </c>
      <c r="AH157">
        <v>0</v>
      </c>
      <c r="AI157">
        <v>1</v>
      </c>
      <c r="AJ157">
        <v>1</v>
      </c>
      <c r="AL157">
        <v>0</v>
      </c>
      <c r="AM157">
        <v>0.24</v>
      </c>
      <c r="AN157">
        <v>0.22332179262940571</v>
      </c>
      <c r="AO157">
        <v>4.9872623063211302E-2</v>
      </c>
      <c r="AT157">
        <v>10</v>
      </c>
      <c r="AU157">
        <v>3</v>
      </c>
      <c r="AW157">
        <v>33</v>
      </c>
      <c r="AX157">
        <v>52</v>
      </c>
      <c r="AY157">
        <v>85</v>
      </c>
      <c r="AZ157">
        <v>42</v>
      </c>
      <c r="BA157">
        <v>1</v>
      </c>
      <c r="BB157">
        <v>100</v>
      </c>
      <c r="BC157" t="s">
        <v>317</v>
      </c>
      <c r="BE157" t="s">
        <v>129</v>
      </c>
      <c r="BF157">
        <v>0</v>
      </c>
      <c r="BG157">
        <v>0</v>
      </c>
      <c r="BH157">
        <v>0</v>
      </c>
      <c r="BI157">
        <v>0</v>
      </c>
      <c r="BJ157">
        <v>0</v>
      </c>
      <c r="BK157">
        <v>0</v>
      </c>
      <c r="BL157">
        <v>0</v>
      </c>
      <c r="BM157">
        <v>1</v>
      </c>
      <c r="BN157">
        <v>0</v>
      </c>
      <c r="BO157">
        <v>0</v>
      </c>
      <c r="BP157">
        <v>1</v>
      </c>
      <c r="BQ157">
        <v>1</v>
      </c>
      <c r="BR157">
        <v>0</v>
      </c>
      <c r="BS157">
        <v>1</v>
      </c>
      <c r="BT157">
        <v>1</v>
      </c>
      <c r="BU157">
        <v>1</v>
      </c>
      <c r="BV157">
        <v>1</v>
      </c>
      <c r="BW157">
        <v>1</v>
      </c>
      <c r="BX157">
        <v>1</v>
      </c>
      <c r="BY157">
        <v>0</v>
      </c>
      <c r="BZ157">
        <v>0</v>
      </c>
      <c r="CA157">
        <v>0</v>
      </c>
      <c r="CB157">
        <v>0</v>
      </c>
      <c r="CC157">
        <v>0</v>
      </c>
      <c r="CD157">
        <v>0</v>
      </c>
      <c r="CE157">
        <v>0</v>
      </c>
      <c r="CF157">
        <v>0</v>
      </c>
      <c r="CG157">
        <v>0</v>
      </c>
      <c r="CH157">
        <v>0</v>
      </c>
      <c r="CI157">
        <v>0</v>
      </c>
      <c r="CJ157">
        <v>0</v>
      </c>
      <c r="CK157" t="s">
        <v>615</v>
      </c>
      <c r="CL157">
        <v>40</v>
      </c>
      <c r="CM157">
        <v>200</v>
      </c>
      <c r="CN157">
        <v>4.17</v>
      </c>
      <c r="CO157">
        <v>0</v>
      </c>
      <c r="CP157" t="s">
        <v>616</v>
      </c>
      <c r="CQ157" t="s">
        <v>137</v>
      </c>
      <c r="CR157">
        <v>0</v>
      </c>
      <c r="CS157" t="s">
        <v>132</v>
      </c>
      <c r="CT157" t="s">
        <v>133</v>
      </c>
      <c r="CU157" t="s">
        <v>133</v>
      </c>
      <c r="CV157" t="s">
        <v>135</v>
      </c>
      <c r="CW157" t="s">
        <v>135</v>
      </c>
      <c r="CX157">
        <v>4</v>
      </c>
      <c r="CY157" t="s">
        <v>137</v>
      </c>
      <c r="CZ157" t="s">
        <v>137</v>
      </c>
      <c r="DA157" t="s">
        <v>137</v>
      </c>
      <c r="DC157">
        <v>1</v>
      </c>
      <c r="DD157">
        <v>42</v>
      </c>
      <c r="DE157">
        <v>42</v>
      </c>
      <c r="DF157">
        <v>0</v>
      </c>
      <c r="DG157">
        <v>1</v>
      </c>
      <c r="DH157">
        <v>0</v>
      </c>
      <c r="DI157">
        <v>0</v>
      </c>
      <c r="DK157">
        <v>12</v>
      </c>
      <c r="DL157">
        <v>1</v>
      </c>
      <c r="DM157">
        <v>0</v>
      </c>
      <c r="DS157">
        <v>111.88</v>
      </c>
      <c r="DT157">
        <v>105.71</v>
      </c>
      <c r="DU157" s="3">
        <v>100</v>
      </c>
      <c r="DV157" s="3">
        <v>15</v>
      </c>
      <c r="DW157" s="3"/>
      <c r="DX157" s="3"/>
      <c r="DY157" s="3"/>
      <c r="EA157" t="s">
        <v>722</v>
      </c>
    </row>
    <row r="158" spans="1:135" x14ac:dyDescent="0.35">
      <c r="A158" s="5">
        <v>20024945</v>
      </c>
      <c r="B158" t="s">
        <v>268</v>
      </c>
      <c r="C158" t="s">
        <v>269</v>
      </c>
      <c r="D158" t="s">
        <v>270</v>
      </c>
      <c r="E158" t="s">
        <v>271</v>
      </c>
      <c r="F158">
        <v>2006</v>
      </c>
      <c r="G158" t="s">
        <v>117</v>
      </c>
      <c r="H158" t="s">
        <v>118</v>
      </c>
      <c r="I158" t="s">
        <v>272</v>
      </c>
      <c r="J158">
        <v>1</v>
      </c>
      <c r="K158" t="s">
        <v>118</v>
      </c>
      <c r="L158" t="s">
        <v>588</v>
      </c>
      <c r="M158">
        <v>0</v>
      </c>
      <c r="N158" t="s">
        <v>273</v>
      </c>
      <c r="O158" t="s">
        <v>274</v>
      </c>
      <c r="P158" t="s">
        <v>124</v>
      </c>
      <c r="Q158" t="s">
        <v>275</v>
      </c>
      <c r="R158">
        <v>0</v>
      </c>
      <c r="S158">
        <v>91</v>
      </c>
      <c r="T158">
        <v>1</v>
      </c>
      <c r="U158" t="s">
        <v>126</v>
      </c>
      <c r="V158">
        <v>6.3</v>
      </c>
      <c r="W158">
        <v>6.25</v>
      </c>
      <c r="X158">
        <v>3</v>
      </c>
      <c r="Y158">
        <v>3</v>
      </c>
      <c r="Z158">
        <v>5.45</v>
      </c>
      <c r="AA158">
        <v>5.15</v>
      </c>
      <c r="AB158">
        <v>3.4</v>
      </c>
      <c r="AC158">
        <v>2.7</v>
      </c>
      <c r="AD158" t="s">
        <v>207</v>
      </c>
      <c r="AG158">
        <v>0</v>
      </c>
      <c r="AH158">
        <v>0</v>
      </c>
      <c r="AI158">
        <v>1</v>
      </c>
      <c r="AJ158">
        <v>1</v>
      </c>
      <c r="AL158">
        <v>0</v>
      </c>
      <c r="AM158">
        <v>1.6525821596244081E-2</v>
      </c>
      <c r="AN158">
        <v>0.20997773179921689</v>
      </c>
      <c r="AO158">
        <v>4.4090647851543853E-2</v>
      </c>
      <c r="AP158">
        <v>3</v>
      </c>
      <c r="AQ158">
        <v>3.0504190170819618</v>
      </c>
      <c r="AR158">
        <v>3</v>
      </c>
      <c r="AS158">
        <v>20</v>
      </c>
      <c r="AT158">
        <v>4</v>
      </c>
      <c r="AU158">
        <v>3</v>
      </c>
      <c r="AV158">
        <v>1</v>
      </c>
      <c r="AW158">
        <v>43</v>
      </c>
      <c r="AX158">
        <v>48</v>
      </c>
      <c r="AY158">
        <v>91</v>
      </c>
      <c r="AZ158">
        <v>46</v>
      </c>
      <c r="BA158">
        <v>1</v>
      </c>
      <c r="BB158">
        <v>100</v>
      </c>
      <c r="BC158" t="s">
        <v>128</v>
      </c>
      <c r="BE158" t="s">
        <v>129</v>
      </c>
      <c r="BF158">
        <v>0</v>
      </c>
      <c r="BG158">
        <v>1</v>
      </c>
      <c r="BH158">
        <v>0</v>
      </c>
      <c r="BI158">
        <v>0</v>
      </c>
      <c r="BJ158">
        <v>0</v>
      </c>
      <c r="BK158">
        <v>0</v>
      </c>
      <c r="BL158">
        <v>0</v>
      </c>
      <c r="BM158">
        <v>1</v>
      </c>
      <c r="BN158">
        <v>0</v>
      </c>
      <c r="BO158">
        <v>0</v>
      </c>
      <c r="BP158">
        <v>1</v>
      </c>
      <c r="BQ158">
        <v>0</v>
      </c>
      <c r="BR158">
        <v>0</v>
      </c>
      <c r="BS158">
        <v>1</v>
      </c>
      <c r="BT158">
        <v>1</v>
      </c>
      <c r="BU158">
        <v>1</v>
      </c>
      <c r="BV158">
        <v>1</v>
      </c>
      <c r="BW158">
        <v>0</v>
      </c>
      <c r="BX158">
        <v>1</v>
      </c>
      <c r="BY158">
        <v>0</v>
      </c>
      <c r="BZ158">
        <v>0</v>
      </c>
      <c r="CA158">
        <v>0</v>
      </c>
      <c r="CB158">
        <v>0</v>
      </c>
      <c r="CC158">
        <v>0</v>
      </c>
      <c r="CD158">
        <v>0</v>
      </c>
      <c r="CE158">
        <v>0</v>
      </c>
      <c r="CF158">
        <v>0</v>
      </c>
      <c r="CG158">
        <v>0</v>
      </c>
      <c r="CH158">
        <v>0</v>
      </c>
      <c r="CI158">
        <v>0</v>
      </c>
      <c r="CJ158">
        <v>0</v>
      </c>
      <c r="CK158" t="s">
        <v>276</v>
      </c>
      <c r="CL158">
        <v>31.1</v>
      </c>
      <c r="CM158">
        <v>115</v>
      </c>
      <c r="CN158">
        <v>4.17</v>
      </c>
      <c r="CO158">
        <v>0</v>
      </c>
      <c r="CP158" t="s">
        <v>277</v>
      </c>
      <c r="CQ158" t="s">
        <v>121</v>
      </c>
      <c r="CR158">
        <v>1</v>
      </c>
      <c r="CS158" t="s">
        <v>132</v>
      </c>
      <c r="CT158" t="s">
        <v>137</v>
      </c>
      <c r="CU158" t="s">
        <v>137</v>
      </c>
      <c r="CV158" t="s">
        <v>135</v>
      </c>
      <c r="CW158" t="s">
        <v>113</v>
      </c>
      <c r="CX158">
        <v>1</v>
      </c>
      <c r="CY158" t="s">
        <v>113</v>
      </c>
      <c r="CZ158" t="s">
        <v>137</v>
      </c>
      <c r="DA158" t="s">
        <v>137</v>
      </c>
      <c r="DC158">
        <v>1</v>
      </c>
      <c r="DD158">
        <v>0</v>
      </c>
      <c r="DE158">
        <v>42</v>
      </c>
      <c r="DF158">
        <v>0</v>
      </c>
      <c r="DG158">
        <v>1</v>
      </c>
      <c r="DH158">
        <v>0</v>
      </c>
      <c r="DI158">
        <v>0</v>
      </c>
      <c r="DK158">
        <v>1</v>
      </c>
      <c r="DN158">
        <v>6.3</v>
      </c>
      <c r="DO158">
        <v>6.25</v>
      </c>
      <c r="DU158" s="3"/>
      <c r="DV158" s="3"/>
      <c r="DW158" s="3"/>
      <c r="DX158" s="3"/>
      <c r="DY158" s="3"/>
      <c r="EB158">
        <v>5.45</v>
      </c>
      <c r="EC158">
        <v>5.15</v>
      </c>
      <c r="ED158">
        <v>3.4</v>
      </c>
      <c r="EE158">
        <v>2.7</v>
      </c>
    </row>
    <row r="159" spans="1:135" x14ac:dyDescent="0.35">
      <c r="A159" s="5" t="s">
        <v>267</v>
      </c>
      <c r="B159" t="s">
        <v>268</v>
      </c>
      <c r="C159" t="s">
        <v>269</v>
      </c>
      <c r="D159" t="s">
        <v>270</v>
      </c>
      <c r="E159" t="s">
        <v>271</v>
      </c>
      <c r="F159">
        <v>2006</v>
      </c>
      <c r="G159" t="s">
        <v>117</v>
      </c>
      <c r="H159" t="s">
        <v>118</v>
      </c>
      <c r="I159" t="s">
        <v>272</v>
      </c>
      <c r="J159">
        <v>1</v>
      </c>
      <c r="K159" t="s">
        <v>118</v>
      </c>
      <c r="L159" t="s">
        <v>588</v>
      </c>
      <c r="M159">
        <v>0</v>
      </c>
      <c r="N159" t="s">
        <v>273</v>
      </c>
      <c r="O159" t="s">
        <v>278</v>
      </c>
      <c r="P159" t="s">
        <v>124</v>
      </c>
      <c r="Q159" t="s">
        <v>275</v>
      </c>
      <c r="R159">
        <v>0</v>
      </c>
      <c r="S159">
        <v>91</v>
      </c>
      <c r="T159">
        <v>1</v>
      </c>
      <c r="U159" t="s">
        <v>126</v>
      </c>
      <c r="V159">
        <v>52.24</v>
      </c>
      <c r="W159">
        <v>47.41</v>
      </c>
      <c r="X159">
        <v>11.9</v>
      </c>
      <c r="Y159">
        <v>13.4</v>
      </c>
      <c r="Z159">
        <v>28.3</v>
      </c>
      <c r="AA159">
        <v>29.48</v>
      </c>
      <c r="AB159">
        <v>15.3</v>
      </c>
      <c r="AC159">
        <v>14.1</v>
      </c>
      <c r="AD159" t="s">
        <v>207</v>
      </c>
      <c r="AG159">
        <v>0</v>
      </c>
      <c r="AH159">
        <v>0</v>
      </c>
      <c r="AI159">
        <v>1</v>
      </c>
      <c r="AJ159">
        <v>1</v>
      </c>
      <c r="AL159">
        <v>0</v>
      </c>
      <c r="AM159">
        <v>0.3766797107833838</v>
      </c>
      <c r="AN159">
        <v>0.21182244807724299</v>
      </c>
      <c r="AO159">
        <v>4.4868749509436291E-2</v>
      </c>
      <c r="AP159">
        <v>12.714205096503481</v>
      </c>
      <c r="AQ159">
        <v>14.67852134119936</v>
      </c>
      <c r="AR159">
        <v>12.714205096503481</v>
      </c>
      <c r="AS159">
        <v>20</v>
      </c>
      <c r="AT159">
        <v>4</v>
      </c>
      <c r="AU159">
        <v>3</v>
      </c>
      <c r="AV159">
        <v>1</v>
      </c>
      <c r="AW159">
        <v>43</v>
      </c>
      <c r="AX159">
        <v>48</v>
      </c>
      <c r="AY159">
        <v>91</v>
      </c>
      <c r="AZ159">
        <v>46</v>
      </c>
      <c r="BA159">
        <v>1</v>
      </c>
      <c r="BB159">
        <v>100</v>
      </c>
      <c r="BC159" t="s">
        <v>128</v>
      </c>
      <c r="BE159" t="s">
        <v>129</v>
      </c>
      <c r="BF159">
        <v>0</v>
      </c>
      <c r="BG159">
        <v>1</v>
      </c>
      <c r="BH159">
        <v>0</v>
      </c>
      <c r="BI159">
        <v>0</v>
      </c>
      <c r="BJ159">
        <v>0</v>
      </c>
      <c r="BK159">
        <v>0</v>
      </c>
      <c r="BL159">
        <v>0</v>
      </c>
      <c r="BM159">
        <v>1</v>
      </c>
      <c r="BN159">
        <v>0</v>
      </c>
      <c r="BO159">
        <v>0</v>
      </c>
      <c r="BP159">
        <v>1</v>
      </c>
      <c r="BQ159">
        <v>0</v>
      </c>
      <c r="BR159">
        <v>0</v>
      </c>
      <c r="BS159">
        <v>1</v>
      </c>
      <c r="BT159">
        <v>1</v>
      </c>
      <c r="BU159">
        <v>1</v>
      </c>
      <c r="BV159">
        <v>1</v>
      </c>
      <c r="BW159">
        <v>0</v>
      </c>
      <c r="BX159">
        <v>1</v>
      </c>
      <c r="BY159">
        <v>0</v>
      </c>
      <c r="BZ159">
        <v>0</v>
      </c>
      <c r="CA159">
        <v>0</v>
      </c>
      <c r="CB159">
        <v>0</v>
      </c>
      <c r="CC159">
        <v>0</v>
      </c>
      <c r="CD159">
        <v>0</v>
      </c>
      <c r="CE159">
        <v>0</v>
      </c>
      <c r="CF159">
        <v>0</v>
      </c>
      <c r="CG159">
        <v>0</v>
      </c>
      <c r="CH159">
        <v>0</v>
      </c>
      <c r="CI159">
        <v>0</v>
      </c>
      <c r="CJ159">
        <v>0</v>
      </c>
      <c r="CK159" t="s">
        <v>276</v>
      </c>
      <c r="CL159">
        <v>31.1</v>
      </c>
      <c r="CM159">
        <v>115</v>
      </c>
      <c r="CN159">
        <v>4.17</v>
      </c>
      <c r="CO159">
        <v>0</v>
      </c>
      <c r="CP159" t="s">
        <v>277</v>
      </c>
      <c r="CQ159" t="s">
        <v>121</v>
      </c>
      <c r="CR159">
        <v>1</v>
      </c>
      <c r="CS159" t="s">
        <v>132</v>
      </c>
      <c r="CT159" t="s">
        <v>137</v>
      </c>
      <c r="CU159" t="s">
        <v>137</v>
      </c>
      <c r="CV159" t="s">
        <v>135</v>
      </c>
      <c r="CW159" t="s">
        <v>113</v>
      </c>
      <c r="CX159">
        <v>1</v>
      </c>
      <c r="CY159" t="s">
        <v>113</v>
      </c>
      <c r="CZ159" t="s">
        <v>137</v>
      </c>
      <c r="DA159" t="s">
        <v>137</v>
      </c>
      <c r="DC159">
        <v>1</v>
      </c>
      <c r="DD159">
        <v>0</v>
      </c>
      <c r="DE159">
        <v>42</v>
      </c>
      <c r="DF159">
        <v>0</v>
      </c>
      <c r="DG159">
        <v>1</v>
      </c>
      <c r="DH159">
        <v>0</v>
      </c>
      <c r="DI159">
        <v>0</v>
      </c>
      <c r="DK159">
        <v>2</v>
      </c>
      <c r="DN159">
        <v>52.24</v>
      </c>
      <c r="DO159">
        <v>47.41</v>
      </c>
      <c r="EB159">
        <v>28.3</v>
      </c>
      <c r="EC159">
        <v>29.48</v>
      </c>
      <c r="ED159">
        <v>15.3</v>
      </c>
      <c r="EE159">
        <v>14.1</v>
      </c>
    </row>
    <row r="160" spans="1:135" x14ac:dyDescent="0.35">
      <c r="A160" s="5" t="s">
        <v>267</v>
      </c>
      <c r="B160" t="s">
        <v>268</v>
      </c>
      <c r="C160" t="s">
        <v>269</v>
      </c>
      <c r="D160" t="s">
        <v>270</v>
      </c>
      <c r="E160" t="s">
        <v>271</v>
      </c>
      <c r="F160">
        <v>2006</v>
      </c>
      <c r="G160" t="s">
        <v>117</v>
      </c>
      <c r="H160" t="s">
        <v>118</v>
      </c>
      <c r="I160" t="s">
        <v>272</v>
      </c>
      <c r="J160">
        <v>1</v>
      </c>
      <c r="K160" t="s">
        <v>118</v>
      </c>
      <c r="L160" t="s">
        <v>588</v>
      </c>
      <c r="M160">
        <v>0</v>
      </c>
      <c r="N160" t="s">
        <v>273</v>
      </c>
      <c r="O160" t="s">
        <v>279</v>
      </c>
      <c r="P160" t="s">
        <v>124</v>
      </c>
      <c r="Q160" t="s">
        <v>275</v>
      </c>
      <c r="R160">
        <v>0</v>
      </c>
      <c r="S160">
        <v>91</v>
      </c>
      <c r="T160">
        <v>1</v>
      </c>
      <c r="U160" t="s">
        <v>126</v>
      </c>
      <c r="V160">
        <v>0.77</v>
      </c>
      <c r="W160">
        <v>0.85</v>
      </c>
      <c r="X160">
        <v>0.5</v>
      </c>
      <c r="Y160">
        <v>0.5</v>
      </c>
      <c r="Z160">
        <v>0.32</v>
      </c>
      <c r="AA160">
        <v>0.42</v>
      </c>
      <c r="AB160">
        <v>0.4</v>
      </c>
      <c r="AC160">
        <v>0.4</v>
      </c>
      <c r="AD160" t="s">
        <v>207</v>
      </c>
      <c r="AG160">
        <v>0</v>
      </c>
      <c r="AH160">
        <v>0</v>
      </c>
      <c r="AI160">
        <v>1</v>
      </c>
      <c r="AJ160">
        <v>1</v>
      </c>
      <c r="AL160">
        <v>0</v>
      </c>
      <c r="AM160">
        <v>-0.15864788732394361</v>
      </c>
      <c r="AN160">
        <v>0.2103032080868355</v>
      </c>
      <c r="AO160">
        <v>4.4227439331614847E-2</v>
      </c>
      <c r="AP160">
        <v>0.5</v>
      </c>
      <c r="AQ160">
        <v>0.4</v>
      </c>
      <c r="AR160">
        <v>0.5</v>
      </c>
      <c r="AS160">
        <v>20</v>
      </c>
      <c r="AT160">
        <v>4</v>
      </c>
      <c r="AU160">
        <v>3</v>
      </c>
      <c r="AV160">
        <v>1</v>
      </c>
      <c r="AW160">
        <v>43</v>
      </c>
      <c r="AX160">
        <v>48</v>
      </c>
      <c r="AY160">
        <v>91</v>
      </c>
      <c r="AZ160">
        <v>46</v>
      </c>
      <c r="BA160">
        <v>1</v>
      </c>
      <c r="BB160">
        <v>100</v>
      </c>
      <c r="BC160" t="s">
        <v>128</v>
      </c>
      <c r="BE160" t="s">
        <v>129</v>
      </c>
      <c r="BF160">
        <v>0</v>
      </c>
      <c r="BG160">
        <v>1</v>
      </c>
      <c r="BH160">
        <v>0</v>
      </c>
      <c r="BI160">
        <v>0</v>
      </c>
      <c r="BJ160">
        <v>0</v>
      </c>
      <c r="BK160">
        <v>0</v>
      </c>
      <c r="BL160">
        <v>0</v>
      </c>
      <c r="BM160">
        <v>1</v>
      </c>
      <c r="BN160">
        <v>0</v>
      </c>
      <c r="BO160">
        <v>0</v>
      </c>
      <c r="BP160">
        <v>1</v>
      </c>
      <c r="BQ160">
        <v>0</v>
      </c>
      <c r="BR160">
        <v>0</v>
      </c>
      <c r="BS160">
        <v>1</v>
      </c>
      <c r="BT160">
        <v>1</v>
      </c>
      <c r="BU160">
        <v>1</v>
      </c>
      <c r="BV160">
        <v>1</v>
      </c>
      <c r="BW160">
        <v>0</v>
      </c>
      <c r="BX160">
        <v>1</v>
      </c>
      <c r="BY160">
        <v>0</v>
      </c>
      <c r="BZ160">
        <v>0</v>
      </c>
      <c r="CA160">
        <v>0</v>
      </c>
      <c r="CB160">
        <v>0</v>
      </c>
      <c r="CC160">
        <v>0</v>
      </c>
      <c r="CD160">
        <v>0</v>
      </c>
      <c r="CE160">
        <v>0</v>
      </c>
      <c r="CF160">
        <v>0</v>
      </c>
      <c r="CG160">
        <v>0</v>
      </c>
      <c r="CH160">
        <v>0</v>
      </c>
      <c r="CI160">
        <v>0</v>
      </c>
      <c r="CJ160">
        <v>0</v>
      </c>
      <c r="CK160" t="s">
        <v>276</v>
      </c>
      <c r="CL160">
        <v>31.1</v>
      </c>
      <c r="CM160">
        <v>115</v>
      </c>
      <c r="CN160">
        <v>4.17</v>
      </c>
      <c r="CO160">
        <v>0</v>
      </c>
      <c r="CP160" t="s">
        <v>277</v>
      </c>
      <c r="CQ160" t="s">
        <v>121</v>
      </c>
      <c r="CR160">
        <v>1</v>
      </c>
      <c r="CS160" t="s">
        <v>132</v>
      </c>
      <c r="CT160" t="s">
        <v>137</v>
      </c>
      <c r="CU160" t="s">
        <v>137</v>
      </c>
      <c r="CV160" t="s">
        <v>135</v>
      </c>
      <c r="CW160" t="s">
        <v>113</v>
      </c>
      <c r="CX160">
        <v>1</v>
      </c>
      <c r="CY160" t="s">
        <v>113</v>
      </c>
      <c r="CZ160" t="s">
        <v>137</v>
      </c>
      <c r="DA160" t="s">
        <v>137</v>
      </c>
      <c r="DC160">
        <v>1</v>
      </c>
      <c r="DD160">
        <v>0</v>
      </c>
      <c r="DE160">
        <v>42</v>
      </c>
      <c r="DF160">
        <v>0</v>
      </c>
      <c r="DG160">
        <v>1</v>
      </c>
      <c r="DH160">
        <v>0</v>
      </c>
      <c r="DI160">
        <v>0</v>
      </c>
      <c r="DK160">
        <v>3</v>
      </c>
      <c r="DN160">
        <v>0.77</v>
      </c>
      <c r="DO160">
        <v>0.85</v>
      </c>
      <c r="EB160">
        <v>0.32</v>
      </c>
      <c r="EC160">
        <v>0.42</v>
      </c>
      <c r="ED160">
        <v>0.4</v>
      </c>
      <c r="EE160">
        <v>0.4</v>
      </c>
    </row>
    <row r="161" spans="1:135" x14ac:dyDescent="0.35">
      <c r="A161" s="5" t="s">
        <v>267</v>
      </c>
      <c r="B161" t="s">
        <v>268</v>
      </c>
      <c r="C161" t="s">
        <v>269</v>
      </c>
      <c r="D161" t="s">
        <v>270</v>
      </c>
      <c r="E161" t="s">
        <v>271</v>
      </c>
      <c r="F161">
        <v>2006</v>
      </c>
      <c r="G161" t="s">
        <v>117</v>
      </c>
      <c r="H161" t="s">
        <v>118</v>
      </c>
      <c r="I161" t="s">
        <v>272</v>
      </c>
      <c r="J161">
        <v>1</v>
      </c>
      <c r="K161" t="s">
        <v>118</v>
      </c>
      <c r="L161" t="s">
        <v>588</v>
      </c>
      <c r="M161">
        <v>0</v>
      </c>
      <c r="N161" t="s">
        <v>280</v>
      </c>
      <c r="O161" t="s">
        <v>281</v>
      </c>
      <c r="P161" t="s">
        <v>124</v>
      </c>
      <c r="Q161" t="s">
        <v>275</v>
      </c>
      <c r="R161">
        <v>0</v>
      </c>
      <c r="S161">
        <v>88</v>
      </c>
      <c r="T161">
        <v>1</v>
      </c>
      <c r="U161" t="s">
        <v>126</v>
      </c>
      <c r="V161">
        <v>17.07</v>
      </c>
      <c r="W161">
        <v>12.28</v>
      </c>
      <c r="X161">
        <v>17.899999999999999</v>
      </c>
      <c r="Y161">
        <v>11.6</v>
      </c>
      <c r="Z161">
        <v>0.41</v>
      </c>
      <c r="AA161">
        <v>0.83</v>
      </c>
      <c r="AB161">
        <v>1.6</v>
      </c>
      <c r="AC161">
        <v>2</v>
      </c>
      <c r="AD161" t="s">
        <v>207</v>
      </c>
      <c r="AG161">
        <v>0</v>
      </c>
      <c r="AH161">
        <v>0</v>
      </c>
      <c r="AI161">
        <v>1</v>
      </c>
      <c r="AJ161">
        <v>1</v>
      </c>
      <c r="AL161">
        <v>0</v>
      </c>
      <c r="AM161">
        <v>0.31939075833624547</v>
      </c>
      <c r="AN161">
        <v>0.21504986517935179</v>
      </c>
      <c r="AO161">
        <v>4.6246444513657378E-2</v>
      </c>
      <c r="AP161">
        <v>14.866131321400211</v>
      </c>
      <c r="AQ161">
        <v>1.8248924785147029</v>
      </c>
      <c r="AR161">
        <v>14.866131321400211</v>
      </c>
      <c r="AS161">
        <v>20</v>
      </c>
      <c r="AT161">
        <v>4</v>
      </c>
      <c r="AU161">
        <v>3</v>
      </c>
      <c r="AV161">
        <v>1</v>
      </c>
      <c r="AW161">
        <v>41</v>
      </c>
      <c r="AX161">
        <v>47</v>
      </c>
      <c r="AY161">
        <v>88</v>
      </c>
      <c r="AZ161">
        <v>46</v>
      </c>
      <c r="BA161">
        <v>1</v>
      </c>
      <c r="BB161">
        <v>100</v>
      </c>
      <c r="BC161" t="s">
        <v>128</v>
      </c>
      <c r="BE161" t="s">
        <v>129</v>
      </c>
      <c r="BF161">
        <v>0</v>
      </c>
      <c r="BG161">
        <v>1</v>
      </c>
      <c r="BH161">
        <v>0</v>
      </c>
      <c r="BI161">
        <v>0</v>
      </c>
      <c r="BJ161">
        <v>0</v>
      </c>
      <c r="BK161">
        <v>0</v>
      </c>
      <c r="BL161">
        <v>0</v>
      </c>
      <c r="BM161">
        <v>1</v>
      </c>
      <c r="BN161">
        <v>0</v>
      </c>
      <c r="BO161">
        <v>0</v>
      </c>
      <c r="BP161">
        <v>1</v>
      </c>
      <c r="BQ161">
        <v>0</v>
      </c>
      <c r="BR161">
        <v>0</v>
      </c>
      <c r="BS161">
        <v>1</v>
      </c>
      <c r="BT161">
        <v>1</v>
      </c>
      <c r="BU161">
        <v>1</v>
      </c>
      <c r="BV161">
        <v>1</v>
      </c>
      <c r="BW161">
        <v>0</v>
      </c>
      <c r="BX161">
        <v>1</v>
      </c>
      <c r="BY161">
        <v>0</v>
      </c>
      <c r="BZ161">
        <v>0</v>
      </c>
      <c r="CA161">
        <v>0</v>
      </c>
      <c r="CB161">
        <v>0</v>
      </c>
      <c r="CC161">
        <v>0</v>
      </c>
      <c r="CD161">
        <v>0</v>
      </c>
      <c r="CE161">
        <v>0</v>
      </c>
      <c r="CF161">
        <v>0</v>
      </c>
      <c r="CG161">
        <v>0</v>
      </c>
      <c r="CH161">
        <v>0</v>
      </c>
      <c r="CI161">
        <v>0</v>
      </c>
      <c r="CJ161">
        <v>0</v>
      </c>
      <c r="CK161" t="s">
        <v>276</v>
      </c>
      <c r="CL161">
        <v>31.1</v>
      </c>
      <c r="CM161">
        <v>115</v>
      </c>
      <c r="CN161">
        <v>4.17</v>
      </c>
      <c r="CO161">
        <v>0</v>
      </c>
      <c r="CP161" t="s">
        <v>277</v>
      </c>
      <c r="CQ161" t="s">
        <v>121</v>
      </c>
      <c r="CR161">
        <v>1</v>
      </c>
      <c r="CS161" t="s">
        <v>132</v>
      </c>
      <c r="CT161" t="s">
        <v>137</v>
      </c>
      <c r="CU161" t="s">
        <v>137</v>
      </c>
      <c r="CV161" t="s">
        <v>135</v>
      </c>
      <c r="CW161" t="s">
        <v>113</v>
      </c>
      <c r="CX161">
        <v>1</v>
      </c>
      <c r="CY161" t="s">
        <v>113</v>
      </c>
      <c r="CZ161" t="s">
        <v>137</v>
      </c>
      <c r="DA161" t="s">
        <v>137</v>
      </c>
      <c r="DC161">
        <v>1</v>
      </c>
      <c r="DD161">
        <v>0</v>
      </c>
      <c r="DE161">
        <v>42</v>
      </c>
      <c r="DF161">
        <v>0</v>
      </c>
      <c r="DG161">
        <v>1</v>
      </c>
      <c r="DH161">
        <v>0</v>
      </c>
      <c r="DI161">
        <v>0</v>
      </c>
      <c r="DK161">
        <v>4</v>
      </c>
      <c r="DN161">
        <v>17.07</v>
      </c>
      <c r="DO161">
        <v>12.28</v>
      </c>
      <c r="EB161">
        <v>0.41</v>
      </c>
      <c r="EC161">
        <v>0.83</v>
      </c>
      <c r="ED161">
        <v>1.6</v>
      </c>
      <c r="EE161">
        <v>2</v>
      </c>
    </row>
    <row r="162" spans="1:135" x14ac:dyDescent="0.35">
      <c r="A162" s="5" t="s">
        <v>267</v>
      </c>
      <c r="B162" t="s">
        <v>268</v>
      </c>
      <c r="C162" t="s">
        <v>269</v>
      </c>
      <c r="D162" t="s">
        <v>270</v>
      </c>
      <c r="E162" t="s">
        <v>271</v>
      </c>
      <c r="F162">
        <v>2006</v>
      </c>
      <c r="G162" t="s">
        <v>117</v>
      </c>
      <c r="H162" t="s">
        <v>118</v>
      </c>
      <c r="I162" t="s">
        <v>272</v>
      </c>
      <c r="J162">
        <v>1</v>
      </c>
      <c r="K162" t="s">
        <v>118</v>
      </c>
      <c r="L162" t="s">
        <v>588</v>
      </c>
      <c r="M162">
        <v>0</v>
      </c>
      <c r="N162" t="s">
        <v>280</v>
      </c>
      <c r="O162" t="s">
        <v>282</v>
      </c>
      <c r="P162" t="s">
        <v>124</v>
      </c>
      <c r="Q162" t="s">
        <v>275</v>
      </c>
      <c r="R162">
        <v>0</v>
      </c>
      <c r="S162">
        <v>88</v>
      </c>
      <c r="T162">
        <v>1</v>
      </c>
      <c r="U162" t="s">
        <v>126</v>
      </c>
      <c r="V162">
        <v>14.66</v>
      </c>
      <c r="W162">
        <v>11.26</v>
      </c>
      <c r="X162">
        <v>14.8</v>
      </c>
      <c r="Y162">
        <v>10.5</v>
      </c>
      <c r="Z162">
        <v>0.41</v>
      </c>
      <c r="AA162">
        <v>0.87</v>
      </c>
      <c r="AB162">
        <v>1.5</v>
      </c>
      <c r="AC162">
        <v>2.1</v>
      </c>
      <c r="AD162" t="s">
        <v>207</v>
      </c>
      <c r="AG162">
        <v>0</v>
      </c>
      <c r="AH162">
        <v>0</v>
      </c>
      <c r="AI162">
        <v>1</v>
      </c>
      <c r="AJ162">
        <v>1</v>
      </c>
      <c r="AL162">
        <v>0</v>
      </c>
      <c r="AM162">
        <v>0.26573770588786688</v>
      </c>
      <c r="AN162">
        <v>0.21463473605575881</v>
      </c>
      <c r="AO162">
        <v>4.6068069921725248E-2</v>
      </c>
      <c r="AP162">
        <v>12.682665335015351</v>
      </c>
      <c r="AQ162">
        <v>1.845358728597045</v>
      </c>
      <c r="AR162">
        <v>12.682665335015351</v>
      </c>
      <c r="AS162">
        <v>20</v>
      </c>
      <c r="AT162">
        <v>4</v>
      </c>
      <c r="AU162">
        <v>3</v>
      </c>
      <c r="AV162">
        <v>1</v>
      </c>
      <c r="AW162">
        <v>41</v>
      </c>
      <c r="AX162">
        <v>47</v>
      </c>
      <c r="AY162">
        <v>88</v>
      </c>
      <c r="AZ162">
        <v>46</v>
      </c>
      <c r="BA162">
        <v>1</v>
      </c>
      <c r="BB162">
        <v>100</v>
      </c>
      <c r="BC162" t="s">
        <v>128</v>
      </c>
      <c r="BE162" t="s">
        <v>129</v>
      </c>
      <c r="BF162">
        <v>0</v>
      </c>
      <c r="BG162">
        <v>1</v>
      </c>
      <c r="BH162">
        <v>0</v>
      </c>
      <c r="BI162">
        <v>0</v>
      </c>
      <c r="BJ162">
        <v>0</v>
      </c>
      <c r="BK162">
        <v>0</v>
      </c>
      <c r="BL162">
        <v>0</v>
      </c>
      <c r="BM162">
        <v>1</v>
      </c>
      <c r="BN162">
        <v>0</v>
      </c>
      <c r="BO162">
        <v>0</v>
      </c>
      <c r="BP162">
        <v>1</v>
      </c>
      <c r="BQ162">
        <v>0</v>
      </c>
      <c r="BR162">
        <v>0</v>
      </c>
      <c r="BS162">
        <v>1</v>
      </c>
      <c r="BT162">
        <v>1</v>
      </c>
      <c r="BU162">
        <v>1</v>
      </c>
      <c r="BV162">
        <v>1</v>
      </c>
      <c r="BW162">
        <v>0</v>
      </c>
      <c r="BX162">
        <v>1</v>
      </c>
      <c r="BY162">
        <v>0</v>
      </c>
      <c r="BZ162">
        <v>0</v>
      </c>
      <c r="CA162">
        <v>0</v>
      </c>
      <c r="CB162">
        <v>0</v>
      </c>
      <c r="CC162">
        <v>0</v>
      </c>
      <c r="CD162">
        <v>0</v>
      </c>
      <c r="CE162">
        <v>0</v>
      </c>
      <c r="CF162">
        <v>0</v>
      </c>
      <c r="CG162">
        <v>0</v>
      </c>
      <c r="CH162">
        <v>0</v>
      </c>
      <c r="CI162">
        <v>0</v>
      </c>
      <c r="CJ162">
        <v>0</v>
      </c>
      <c r="CK162" t="s">
        <v>276</v>
      </c>
      <c r="CL162">
        <v>31.1</v>
      </c>
      <c r="CM162">
        <v>115</v>
      </c>
      <c r="CN162">
        <v>4.17</v>
      </c>
      <c r="CO162">
        <v>0</v>
      </c>
      <c r="CP162" t="s">
        <v>277</v>
      </c>
      <c r="CQ162" t="s">
        <v>121</v>
      </c>
      <c r="CR162">
        <v>1</v>
      </c>
      <c r="CS162" t="s">
        <v>132</v>
      </c>
      <c r="CT162" t="s">
        <v>137</v>
      </c>
      <c r="CU162" t="s">
        <v>137</v>
      </c>
      <c r="CV162" t="s">
        <v>135</v>
      </c>
      <c r="CW162" t="s">
        <v>113</v>
      </c>
      <c r="CX162">
        <v>1</v>
      </c>
      <c r="CY162" t="s">
        <v>113</v>
      </c>
      <c r="CZ162" t="s">
        <v>137</v>
      </c>
      <c r="DA162" t="s">
        <v>137</v>
      </c>
      <c r="DC162">
        <v>1</v>
      </c>
      <c r="DD162">
        <v>0</v>
      </c>
      <c r="DE162">
        <v>42</v>
      </c>
      <c r="DF162">
        <v>0</v>
      </c>
      <c r="DG162">
        <v>1</v>
      </c>
      <c r="DH162">
        <v>0</v>
      </c>
      <c r="DI162">
        <v>0</v>
      </c>
      <c r="DK162">
        <v>5</v>
      </c>
      <c r="DN162">
        <v>14.66</v>
      </c>
      <c r="DO162">
        <v>11.26</v>
      </c>
      <c r="EB162">
        <v>0.41</v>
      </c>
      <c r="EC162">
        <v>0.87</v>
      </c>
      <c r="ED162">
        <v>1.5</v>
      </c>
      <c r="EE162">
        <v>2.1</v>
      </c>
    </row>
    <row r="163" spans="1:135" x14ac:dyDescent="0.35">
      <c r="A163" s="5" t="s">
        <v>267</v>
      </c>
      <c r="B163" t="s">
        <v>268</v>
      </c>
      <c r="C163" t="s">
        <v>269</v>
      </c>
      <c r="D163" t="s">
        <v>270</v>
      </c>
      <c r="E163" t="s">
        <v>271</v>
      </c>
      <c r="F163">
        <v>2006</v>
      </c>
      <c r="G163" t="s">
        <v>117</v>
      </c>
      <c r="H163" t="s">
        <v>118</v>
      </c>
      <c r="I163" t="s">
        <v>272</v>
      </c>
      <c r="J163">
        <v>1</v>
      </c>
      <c r="K163" t="s">
        <v>118</v>
      </c>
      <c r="L163" t="s">
        <v>588</v>
      </c>
      <c r="M163">
        <v>0</v>
      </c>
      <c r="N163" t="s">
        <v>157</v>
      </c>
      <c r="O163" t="s">
        <v>283</v>
      </c>
      <c r="P163" t="s">
        <v>124</v>
      </c>
      <c r="Q163" t="s">
        <v>275</v>
      </c>
      <c r="R163">
        <v>0</v>
      </c>
      <c r="S163">
        <v>89</v>
      </c>
      <c r="T163">
        <v>1</v>
      </c>
      <c r="U163" t="s">
        <v>126</v>
      </c>
      <c r="V163">
        <v>16.93</v>
      </c>
      <c r="W163">
        <v>12.83</v>
      </c>
      <c r="X163">
        <v>10.3</v>
      </c>
      <c r="Y163">
        <v>9.5</v>
      </c>
      <c r="AD163" t="s">
        <v>207</v>
      </c>
      <c r="AG163">
        <v>0</v>
      </c>
      <c r="AH163">
        <v>0</v>
      </c>
      <c r="AI163">
        <v>1</v>
      </c>
      <c r="AJ163">
        <v>1</v>
      </c>
      <c r="AL163">
        <v>0</v>
      </c>
      <c r="AM163">
        <v>0.4115641810173466</v>
      </c>
      <c r="AN163">
        <v>0.21488410546445311</v>
      </c>
      <c r="AO163">
        <v>4.6175178781258208E-2</v>
      </c>
      <c r="AP163">
        <v>9.8758674869952401</v>
      </c>
      <c r="AR163">
        <v>9.8758674869952401</v>
      </c>
      <c r="AS163">
        <v>20</v>
      </c>
      <c r="AT163">
        <v>4</v>
      </c>
      <c r="AU163">
        <v>3</v>
      </c>
      <c r="AV163">
        <v>1</v>
      </c>
      <c r="AW163">
        <v>41</v>
      </c>
      <c r="AX163">
        <v>48</v>
      </c>
      <c r="AY163">
        <v>89</v>
      </c>
      <c r="AZ163">
        <v>46</v>
      </c>
      <c r="BA163">
        <v>1</v>
      </c>
      <c r="BB163">
        <v>100</v>
      </c>
      <c r="BC163" t="s">
        <v>128</v>
      </c>
      <c r="BE163" t="s">
        <v>129</v>
      </c>
      <c r="BF163">
        <v>0</v>
      </c>
      <c r="BG163">
        <v>1</v>
      </c>
      <c r="BH163">
        <v>0</v>
      </c>
      <c r="BI163">
        <v>0</v>
      </c>
      <c r="BJ163">
        <v>0</v>
      </c>
      <c r="BK163">
        <v>0</v>
      </c>
      <c r="BL163">
        <v>0</v>
      </c>
      <c r="BM163">
        <v>1</v>
      </c>
      <c r="BN163">
        <v>0</v>
      </c>
      <c r="BO163">
        <v>0</v>
      </c>
      <c r="BP163">
        <v>1</v>
      </c>
      <c r="BQ163">
        <v>0</v>
      </c>
      <c r="BR163">
        <v>0</v>
      </c>
      <c r="BS163">
        <v>1</v>
      </c>
      <c r="BT163">
        <v>1</v>
      </c>
      <c r="BU163">
        <v>1</v>
      </c>
      <c r="BV163">
        <v>1</v>
      </c>
      <c r="BW163">
        <v>0</v>
      </c>
      <c r="BX163">
        <v>1</v>
      </c>
      <c r="BY163">
        <v>0</v>
      </c>
      <c r="BZ163">
        <v>0</v>
      </c>
      <c r="CA163">
        <v>0</v>
      </c>
      <c r="CB163">
        <v>0</v>
      </c>
      <c r="CC163">
        <v>0</v>
      </c>
      <c r="CD163">
        <v>0</v>
      </c>
      <c r="CE163">
        <v>0</v>
      </c>
      <c r="CF163">
        <v>0</v>
      </c>
      <c r="CG163">
        <v>0</v>
      </c>
      <c r="CH163">
        <v>0</v>
      </c>
      <c r="CI163">
        <v>0</v>
      </c>
      <c r="CJ163">
        <v>0</v>
      </c>
      <c r="CK163" t="s">
        <v>276</v>
      </c>
      <c r="CL163">
        <v>31.1</v>
      </c>
      <c r="CM163">
        <v>115</v>
      </c>
      <c r="CN163">
        <v>4.17</v>
      </c>
      <c r="CO163">
        <v>0</v>
      </c>
      <c r="CP163" t="s">
        <v>277</v>
      </c>
      <c r="CQ163" t="s">
        <v>121</v>
      </c>
      <c r="CR163">
        <v>1</v>
      </c>
      <c r="CS163" t="s">
        <v>132</v>
      </c>
      <c r="CT163" t="s">
        <v>137</v>
      </c>
      <c r="CU163" t="s">
        <v>137</v>
      </c>
      <c r="CV163" t="s">
        <v>135</v>
      </c>
      <c r="CW163" t="s">
        <v>113</v>
      </c>
      <c r="CX163">
        <v>1</v>
      </c>
      <c r="CY163" t="s">
        <v>113</v>
      </c>
      <c r="CZ163" t="s">
        <v>137</v>
      </c>
      <c r="DA163" t="s">
        <v>137</v>
      </c>
      <c r="DC163">
        <v>1</v>
      </c>
      <c r="DD163">
        <v>0</v>
      </c>
      <c r="DE163">
        <v>42</v>
      </c>
      <c r="DF163">
        <v>0</v>
      </c>
      <c r="DG163">
        <v>1</v>
      </c>
      <c r="DH163">
        <v>0</v>
      </c>
      <c r="DI163">
        <v>0</v>
      </c>
      <c r="DK163">
        <v>6</v>
      </c>
      <c r="DN163">
        <v>16.93</v>
      </c>
      <c r="DO163">
        <v>12.83</v>
      </c>
      <c r="EB163">
        <v>68.72</v>
      </c>
      <c r="EC163">
        <v>73.19</v>
      </c>
      <c r="ED163">
        <v>13.7</v>
      </c>
      <c r="EE163">
        <v>13.6</v>
      </c>
    </row>
    <row r="164" spans="1:135" x14ac:dyDescent="0.35">
      <c r="A164" s="5" t="s">
        <v>267</v>
      </c>
      <c r="B164" t="s">
        <v>268</v>
      </c>
      <c r="C164" t="s">
        <v>269</v>
      </c>
      <c r="D164" t="s">
        <v>270</v>
      </c>
      <c r="E164" t="s">
        <v>271</v>
      </c>
      <c r="F164">
        <v>2006</v>
      </c>
      <c r="G164" t="s">
        <v>117</v>
      </c>
      <c r="H164" t="s">
        <v>118</v>
      </c>
      <c r="I164" t="s">
        <v>272</v>
      </c>
      <c r="J164">
        <v>1</v>
      </c>
      <c r="K164" t="s">
        <v>118</v>
      </c>
      <c r="L164" t="s">
        <v>588</v>
      </c>
      <c r="M164">
        <v>0</v>
      </c>
      <c r="N164" t="s">
        <v>284</v>
      </c>
      <c r="O164" t="s">
        <v>205</v>
      </c>
      <c r="P164" t="s">
        <v>124</v>
      </c>
      <c r="Q164" t="s">
        <v>275</v>
      </c>
      <c r="R164">
        <v>0</v>
      </c>
      <c r="S164">
        <v>91</v>
      </c>
      <c r="T164">
        <v>1</v>
      </c>
      <c r="U164" t="s">
        <v>126</v>
      </c>
      <c r="V164">
        <v>89.88</v>
      </c>
      <c r="W164">
        <v>87.42</v>
      </c>
      <c r="X164">
        <v>19.100000000000001</v>
      </c>
      <c r="Y164">
        <v>18.5</v>
      </c>
      <c r="Z164">
        <v>68.72</v>
      </c>
      <c r="AA164">
        <v>72.94</v>
      </c>
      <c r="AB164">
        <v>13.7</v>
      </c>
      <c r="AC164">
        <v>13.5</v>
      </c>
      <c r="AD164" t="s">
        <v>207</v>
      </c>
      <c r="AG164">
        <v>0</v>
      </c>
      <c r="AH164">
        <v>0</v>
      </c>
      <c r="AI164">
        <v>1</v>
      </c>
      <c r="AJ164">
        <v>1</v>
      </c>
      <c r="AL164">
        <v>0</v>
      </c>
      <c r="AM164">
        <v>0.1298451911006884</v>
      </c>
      <c r="AN164">
        <v>0.21019463220022669</v>
      </c>
      <c r="AO164">
        <v>4.4181783405788599E-2</v>
      </c>
      <c r="AP164">
        <v>18.785534118965892</v>
      </c>
      <c r="AQ164">
        <v>13.594748655684519</v>
      </c>
      <c r="AR164">
        <v>18.785534118965892</v>
      </c>
      <c r="AS164">
        <v>20</v>
      </c>
      <c r="AT164">
        <v>4</v>
      </c>
      <c r="AU164">
        <v>3</v>
      </c>
      <c r="AV164">
        <v>1</v>
      </c>
      <c r="AW164">
        <v>43</v>
      </c>
      <c r="AX164">
        <v>48</v>
      </c>
      <c r="AY164">
        <v>91</v>
      </c>
      <c r="AZ164">
        <v>46</v>
      </c>
      <c r="BA164">
        <v>1</v>
      </c>
      <c r="BB164">
        <v>100</v>
      </c>
      <c r="BC164" t="s">
        <v>128</v>
      </c>
      <c r="BE164" t="s">
        <v>129</v>
      </c>
      <c r="BF164">
        <v>0</v>
      </c>
      <c r="BG164">
        <v>1</v>
      </c>
      <c r="BH164">
        <v>0</v>
      </c>
      <c r="BI164">
        <v>0</v>
      </c>
      <c r="BJ164">
        <v>0</v>
      </c>
      <c r="BK164">
        <v>0</v>
      </c>
      <c r="BL164">
        <v>0</v>
      </c>
      <c r="BM164">
        <v>1</v>
      </c>
      <c r="BN164">
        <v>0</v>
      </c>
      <c r="BO164">
        <v>0</v>
      </c>
      <c r="BP164">
        <v>1</v>
      </c>
      <c r="BQ164">
        <v>0</v>
      </c>
      <c r="BR164">
        <v>0</v>
      </c>
      <c r="BS164">
        <v>1</v>
      </c>
      <c r="BT164">
        <v>1</v>
      </c>
      <c r="BU164">
        <v>1</v>
      </c>
      <c r="BV164">
        <v>1</v>
      </c>
      <c r="BW164">
        <v>0</v>
      </c>
      <c r="BX164">
        <v>1</v>
      </c>
      <c r="BY164">
        <v>0</v>
      </c>
      <c r="BZ164">
        <v>0</v>
      </c>
      <c r="CA164">
        <v>0</v>
      </c>
      <c r="CB164">
        <v>0</v>
      </c>
      <c r="CC164">
        <v>0</v>
      </c>
      <c r="CD164">
        <v>0</v>
      </c>
      <c r="CE164">
        <v>0</v>
      </c>
      <c r="CF164">
        <v>0</v>
      </c>
      <c r="CG164">
        <v>0</v>
      </c>
      <c r="CH164">
        <v>0</v>
      </c>
      <c r="CI164">
        <v>0</v>
      </c>
      <c r="CJ164">
        <v>0</v>
      </c>
      <c r="CK164" t="s">
        <v>276</v>
      </c>
      <c r="CL164">
        <v>31.1</v>
      </c>
      <c r="CM164">
        <v>115</v>
      </c>
      <c r="CN164">
        <v>4.17</v>
      </c>
      <c r="CO164">
        <v>0</v>
      </c>
      <c r="CP164" t="s">
        <v>277</v>
      </c>
      <c r="CQ164" t="s">
        <v>121</v>
      </c>
      <c r="CR164">
        <v>1</v>
      </c>
      <c r="CS164" t="s">
        <v>132</v>
      </c>
      <c r="CT164" t="s">
        <v>137</v>
      </c>
      <c r="CU164" t="s">
        <v>137</v>
      </c>
      <c r="CV164" t="s">
        <v>135</v>
      </c>
      <c r="CW164" t="s">
        <v>113</v>
      </c>
      <c r="CX164">
        <v>1</v>
      </c>
      <c r="CY164" t="s">
        <v>113</v>
      </c>
      <c r="CZ164" t="s">
        <v>137</v>
      </c>
      <c r="DA164" t="s">
        <v>137</v>
      </c>
      <c r="DC164">
        <v>1</v>
      </c>
      <c r="DD164">
        <v>0</v>
      </c>
      <c r="DE164">
        <v>42</v>
      </c>
      <c r="DF164">
        <v>0</v>
      </c>
      <c r="DG164">
        <v>1</v>
      </c>
      <c r="DH164">
        <v>0</v>
      </c>
      <c r="DI164">
        <v>0</v>
      </c>
      <c r="DK164">
        <v>7</v>
      </c>
      <c r="DQ164">
        <v>68.72</v>
      </c>
      <c r="DR164">
        <v>72.94</v>
      </c>
      <c r="DS164">
        <v>89.88</v>
      </c>
      <c r="DT164">
        <v>87.42</v>
      </c>
      <c r="DU164">
        <v>100</v>
      </c>
      <c r="DV164">
        <v>15</v>
      </c>
      <c r="EB164">
        <v>68.72</v>
      </c>
      <c r="EC164">
        <v>72.94</v>
      </c>
      <c r="ED164">
        <v>13.7</v>
      </c>
      <c r="EE164">
        <v>13.5</v>
      </c>
    </row>
    <row r="165" spans="1:135" x14ac:dyDescent="0.35">
      <c r="A165" s="5" t="s">
        <v>267</v>
      </c>
      <c r="B165" t="s">
        <v>268</v>
      </c>
      <c r="C165" t="s">
        <v>269</v>
      </c>
      <c r="D165" t="s">
        <v>270</v>
      </c>
      <c r="E165" t="s">
        <v>271</v>
      </c>
      <c r="F165">
        <v>2006</v>
      </c>
      <c r="G165" t="s">
        <v>117</v>
      </c>
      <c r="H165" t="s">
        <v>118</v>
      </c>
      <c r="I165" t="s">
        <v>272</v>
      </c>
      <c r="J165">
        <v>1</v>
      </c>
      <c r="K165" t="s">
        <v>118</v>
      </c>
      <c r="L165" t="s">
        <v>588</v>
      </c>
      <c r="M165">
        <v>0</v>
      </c>
      <c r="N165" t="s">
        <v>284</v>
      </c>
      <c r="O165" t="s">
        <v>285</v>
      </c>
      <c r="P165" t="s">
        <v>124</v>
      </c>
      <c r="Q165" t="s">
        <v>275</v>
      </c>
      <c r="R165">
        <v>0</v>
      </c>
      <c r="S165">
        <v>91</v>
      </c>
      <c r="T165">
        <v>1</v>
      </c>
      <c r="U165" t="s">
        <v>126</v>
      </c>
      <c r="V165">
        <v>51.37</v>
      </c>
      <c r="W165">
        <v>55.4</v>
      </c>
      <c r="X165">
        <v>17.2</v>
      </c>
      <c r="Y165">
        <v>18.899999999999999</v>
      </c>
      <c r="Z165">
        <v>42.65</v>
      </c>
      <c r="AA165">
        <v>48.23</v>
      </c>
      <c r="AB165">
        <v>18.3</v>
      </c>
      <c r="AC165">
        <v>20.3</v>
      </c>
      <c r="AD165" t="s">
        <v>207</v>
      </c>
      <c r="AG165">
        <v>0</v>
      </c>
      <c r="AH165">
        <v>0</v>
      </c>
      <c r="AI165">
        <v>1</v>
      </c>
      <c r="AJ165">
        <v>1</v>
      </c>
      <c r="AL165">
        <v>0</v>
      </c>
      <c r="AM165">
        <v>-0.22055541885159241</v>
      </c>
      <c r="AN165">
        <v>0.21060965271944759</v>
      </c>
      <c r="AO165">
        <v>4.4356425818606333E-2</v>
      </c>
      <c r="AP165">
        <v>18.117639923690231</v>
      </c>
      <c r="AQ165">
        <v>19.381912684919481</v>
      </c>
      <c r="AR165">
        <v>18.117639923690231</v>
      </c>
      <c r="AS165">
        <v>20</v>
      </c>
      <c r="AT165">
        <v>4</v>
      </c>
      <c r="AU165">
        <v>3</v>
      </c>
      <c r="AV165">
        <v>1</v>
      </c>
      <c r="AW165">
        <v>43</v>
      </c>
      <c r="AX165">
        <v>48</v>
      </c>
      <c r="AY165">
        <v>91</v>
      </c>
      <c r="AZ165">
        <v>46</v>
      </c>
      <c r="BA165">
        <v>1</v>
      </c>
      <c r="BB165">
        <v>100</v>
      </c>
      <c r="BC165" t="s">
        <v>128</v>
      </c>
      <c r="BE165" t="s">
        <v>129</v>
      </c>
      <c r="BF165">
        <v>0</v>
      </c>
      <c r="BG165">
        <v>1</v>
      </c>
      <c r="BH165">
        <v>0</v>
      </c>
      <c r="BI165">
        <v>0</v>
      </c>
      <c r="BJ165">
        <v>0</v>
      </c>
      <c r="BK165">
        <v>0</v>
      </c>
      <c r="BL165">
        <v>0</v>
      </c>
      <c r="BM165">
        <v>1</v>
      </c>
      <c r="BN165">
        <v>0</v>
      </c>
      <c r="BO165">
        <v>0</v>
      </c>
      <c r="BP165">
        <v>1</v>
      </c>
      <c r="BQ165">
        <v>0</v>
      </c>
      <c r="BR165">
        <v>0</v>
      </c>
      <c r="BS165">
        <v>1</v>
      </c>
      <c r="BT165">
        <v>1</v>
      </c>
      <c r="BU165">
        <v>1</v>
      </c>
      <c r="BV165">
        <v>1</v>
      </c>
      <c r="BW165">
        <v>0</v>
      </c>
      <c r="BX165">
        <v>1</v>
      </c>
      <c r="BY165">
        <v>0</v>
      </c>
      <c r="BZ165">
        <v>0</v>
      </c>
      <c r="CA165">
        <v>0</v>
      </c>
      <c r="CB165">
        <v>0</v>
      </c>
      <c r="CC165">
        <v>0</v>
      </c>
      <c r="CD165">
        <v>0</v>
      </c>
      <c r="CE165">
        <v>0</v>
      </c>
      <c r="CF165">
        <v>0</v>
      </c>
      <c r="CG165">
        <v>0</v>
      </c>
      <c r="CH165">
        <v>0</v>
      </c>
      <c r="CI165">
        <v>0</v>
      </c>
      <c r="CJ165">
        <v>0</v>
      </c>
      <c r="CK165" t="s">
        <v>276</v>
      </c>
      <c r="CL165">
        <v>31.1</v>
      </c>
      <c r="CM165">
        <v>115</v>
      </c>
      <c r="CN165">
        <v>4.17</v>
      </c>
      <c r="CO165">
        <v>0</v>
      </c>
      <c r="CP165" t="s">
        <v>277</v>
      </c>
      <c r="CQ165" t="s">
        <v>121</v>
      </c>
      <c r="CR165">
        <v>1</v>
      </c>
      <c r="CS165" t="s">
        <v>132</v>
      </c>
      <c r="CT165" t="s">
        <v>137</v>
      </c>
      <c r="CU165" t="s">
        <v>137</v>
      </c>
      <c r="CV165" t="s">
        <v>135</v>
      </c>
      <c r="CW165" t="s">
        <v>113</v>
      </c>
      <c r="CX165">
        <v>1</v>
      </c>
      <c r="CY165" t="s">
        <v>113</v>
      </c>
      <c r="CZ165" t="s">
        <v>137</v>
      </c>
      <c r="DA165" t="s">
        <v>137</v>
      </c>
      <c r="DC165">
        <v>1</v>
      </c>
      <c r="DD165">
        <v>0</v>
      </c>
      <c r="DE165">
        <v>42</v>
      </c>
      <c r="DF165">
        <v>0</v>
      </c>
      <c r="DG165">
        <v>1</v>
      </c>
      <c r="DH165">
        <v>0</v>
      </c>
      <c r="DI165">
        <v>0</v>
      </c>
      <c r="DK165">
        <v>8</v>
      </c>
      <c r="DQ165">
        <v>42.65</v>
      </c>
      <c r="DR165">
        <v>48.23</v>
      </c>
      <c r="DS165">
        <v>51.37</v>
      </c>
      <c r="DT165">
        <v>55.4</v>
      </c>
      <c r="DU165">
        <v>100</v>
      </c>
      <c r="DV165">
        <v>15</v>
      </c>
      <c r="EB165">
        <v>42.65</v>
      </c>
      <c r="EC165">
        <v>48.23</v>
      </c>
      <c r="ED165">
        <v>18.3</v>
      </c>
      <c r="EE165">
        <v>20.3</v>
      </c>
    </row>
    <row r="166" spans="1:135" x14ac:dyDescent="0.35">
      <c r="A166" s="5" t="s">
        <v>267</v>
      </c>
      <c r="B166" t="s">
        <v>268</v>
      </c>
      <c r="C166" t="s">
        <v>269</v>
      </c>
      <c r="D166" t="s">
        <v>270</v>
      </c>
      <c r="E166" t="s">
        <v>271</v>
      </c>
      <c r="F166">
        <v>2006</v>
      </c>
      <c r="G166" t="s">
        <v>117</v>
      </c>
      <c r="H166" t="s">
        <v>118</v>
      </c>
      <c r="I166" t="s">
        <v>272</v>
      </c>
      <c r="J166">
        <v>1</v>
      </c>
      <c r="K166" t="s">
        <v>118</v>
      </c>
      <c r="L166" t="s">
        <v>588</v>
      </c>
      <c r="M166">
        <v>0</v>
      </c>
      <c r="N166" t="s">
        <v>284</v>
      </c>
      <c r="O166" t="s">
        <v>211</v>
      </c>
      <c r="P166" t="s">
        <v>124</v>
      </c>
      <c r="Q166" t="s">
        <v>275</v>
      </c>
      <c r="R166">
        <v>0</v>
      </c>
      <c r="S166">
        <v>90</v>
      </c>
      <c r="T166">
        <v>1</v>
      </c>
      <c r="U166" t="s">
        <v>126</v>
      </c>
      <c r="V166">
        <v>86.93</v>
      </c>
      <c r="W166">
        <v>86.13</v>
      </c>
      <c r="X166">
        <v>13</v>
      </c>
      <c r="Y166">
        <v>13.3</v>
      </c>
      <c r="Z166">
        <v>78.900000000000006</v>
      </c>
      <c r="AA166">
        <v>79.83</v>
      </c>
      <c r="AB166">
        <v>9.3000000000000007</v>
      </c>
      <c r="AC166">
        <v>12.4</v>
      </c>
      <c r="AD166" t="s">
        <v>207</v>
      </c>
      <c r="AG166">
        <v>0</v>
      </c>
      <c r="AH166">
        <v>0</v>
      </c>
      <c r="AI166">
        <v>1</v>
      </c>
      <c r="AJ166">
        <v>1</v>
      </c>
      <c r="AL166">
        <v>0</v>
      </c>
      <c r="AM166">
        <v>6.0265761357000153E-2</v>
      </c>
      <c r="AN166">
        <v>0.21133630712558371</v>
      </c>
      <c r="AO166">
        <v>4.4663034709479042E-2</v>
      </c>
      <c r="AP166">
        <v>13.161078119695491</v>
      </c>
      <c r="AQ166">
        <v>11.06428015980007</v>
      </c>
      <c r="AR166">
        <v>13.161078119695491</v>
      </c>
      <c r="AS166">
        <v>20</v>
      </c>
      <c r="AT166">
        <v>4</v>
      </c>
      <c r="AU166">
        <v>3</v>
      </c>
      <c r="AV166">
        <v>1</v>
      </c>
      <c r="AW166">
        <v>42</v>
      </c>
      <c r="AX166">
        <v>48</v>
      </c>
      <c r="AY166">
        <v>90</v>
      </c>
      <c r="AZ166">
        <v>46</v>
      </c>
      <c r="BA166">
        <v>1</v>
      </c>
      <c r="BB166">
        <v>100</v>
      </c>
      <c r="BC166" t="s">
        <v>128</v>
      </c>
      <c r="BE166" t="s">
        <v>129</v>
      </c>
      <c r="BF166">
        <v>0</v>
      </c>
      <c r="BG166">
        <v>1</v>
      </c>
      <c r="BH166">
        <v>0</v>
      </c>
      <c r="BI166">
        <v>0</v>
      </c>
      <c r="BJ166">
        <v>0</v>
      </c>
      <c r="BK166">
        <v>0</v>
      </c>
      <c r="BL166">
        <v>0</v>
      </c>
      <c r="BM166">
        <v>1</v>
      </c>
      <c r="BN166">
        <v>0</v>
      </c>
      <c r="BO166">
        <v>0</v>
      </c>
      <c r="BP166">
        <v>1</v>
      </c>
      <c r="BQ166">
        <v>0</v>
      </c>
      <c r="BR166">
        <v>0</v>
      </c>
      <c r="BS166">
        <v>1</v>
      </c>
      <c r="BT166">
        <v>1</v>
      </c>
      <c r="BU166">
        <v>1</v>
      </c>
      <c r="BV166">
        <v>1</v>
      </c>
      <c r="BW166">
        <v>0</v>
      </c>
      <c r="BX166">
        <v>1</v>
      </c>
      <c r="BY166">
        <v>0</v>
      </c>
      <c r="BZ166">
        <v>0</v>
      </c>
      <c r="CA166">
        <v>0</v>
      </c>
      <c r="CB166">
        <v>0</v>
      </c>
      <c r="CC166">
        <v>0</v>
      </c>
      <c r="CD166">
        <v>0</v>
      </c>
      <c r="CE166">
        <v>0</v>
      </c>
      <c r="CF166">
        <v>0</v>
      </c>
      <c r="CG166">
        <v>0</v>
      </c>
      <c r="CH166">
        <v>0</v>
      </c>
      <c r="CI166">
        <v>0</v>
      </c>
      <c r="CJ166">
        <v>0</v>
      </c>
      <c r="CK166" t="s">
        <v>276</v>
      </c>
      <c r="CL166">
        <v>31.1</v>
      </c>
      <c r="CM166">
        <v>115</v>
      </c>
      <c r="CN166">
        <v>4.17</v>
      </c>
      <c r="CO166">
        <v>0</v>
      </c>
      <c r="CP166" t="s">
        <v>277</v>
      </c>
      <c r="CQ166" t="s">
        <v>121</v>
      </c>
      <c r="CR166">
        <v>1</v>
      </c>
      <c r="CS166" t="s">
        <v>132</v>
      </c>
      <c r="CT166" t="s">
        <v>137</v>
      </c>
      <c r="CU166" t="s">
        <v>137</v>
      </c>
      <c r="CV166" t="s">
        <v>135</v>
      </c>
      <c r="CW166" t="s">
        <v>113</v>
      </c>
      <c r="CX166">
        <v>1</v>
      </c>
      <c r="CY166" t="s">
        <v>113</v>
      </c>
      <c r="CZ166" t="s">
        <v>137</v>
      </c>
      <c r="DA166" t="s">
        <v>137</v>
      </c>
      <c r="DC166">
        <v>1</v>
      </c>
      <c r="DD166">
        <v>0</v>
      </c>
      <c r="DE166">
        <v>42</v>
      </c>
      <c r="DF166">
        <v>0</v>
      </c>
      <c r="DG166">
        <v>1</v>
      </c>
      <c r="DH166">
        <v>0</v>
      </c>
      <c r="DI166">
        <v>0</v>
      </c>
      <c r="DK166">
        <v>9</v>
      </c>
      <c r="DQ166">
        <v>78.900000000000006</v>
      </c>
      <c r="DR166">
        <v>79.83</v>
      </c>
      <c r="DS166">
        <v>86.93</v>
      </c>
      <c r="DT166">
        <v>86.13</v>
      </c>
      <c r="DU166">
        <v>100</v>
      </c>
      <c r="DV166">
        <v>15</v>
      </c>
      <c r="EB166">
        <v>78.900000000000006</v>
      </c>
      <c r="EC166">
        <v>79.83</v>
      </c>
      <c r="ED166">
        <v>9.3000000000000007</v>
      </c>
      <c r="EE166">
        <v>12.4</v>
      </c>
    </row>
    <row r="167" spans="1:135" x14ac:dyDescent="0.35">
      <c r="A167" s="5" t="s">
        <v>267</v>
      </c>
      <c r="B167" t="s">
        <v>268</v>
      </c>
      <c r="C167" t="s">
        <v>269</v>
      </c>
      <c r="D167" t="s">
        <v>270</v>
      </c>
      <c r="E167" t="s">
        <v>271</v>
      </c>
      <c r="F167">
        <v>2006</v>
      </c>
      <c r="G167" t="s">
        <v>117</v>
      </c>
      <c r="H167" t="s">
        <v>118</v>
      </c>
      <c r="I167" t="s">
        <v>272</v>
      </c>
      <c r="J167">
        <v>1</v>
      </c>
      <c r="K167" t="s">
        <v>118</v>
      </c>
      <c r="L167" t="s">
        <v>588</v>
      </c>
      <c r="M167">
        <v>0</v>
      </c>
      <c r="N167" t="s">
        <v>284</v>
      </c>
      <c r="O167" t="s">
        <v>286</v>
      </c>
      <c r="P167" t="s">
        <v>124</v>
      </c>
      <c r="Q167" t="s">
        <v>275</v>
      </c>
      <c r="R167">
        <v>0</v>
      </c>
      <c r="S167">
        <v>88</v>
      </c>
      <c r="T167">
        <v>1</v>
      </c>
      <c r="U167" t="s">
        <v>126</v>
      </c>
      <c r="V167">
        <v>56.43</v>
      </c>
      <c r="W167">
        <v>59.68</v>
      </c>
      <c r="X167">
        <v>18.8</v>
      </c>
      <c r="Y167">
        <v>19.7</v>
      </c>
      <c r="Z167">
        <v>50.1</v>
      </c>
      <c r="AA167">
        <v>56.32</v>
      </c>
      <c r="AB167">
        <v>23</v>
      </c>
      <c r="AC167">
        <v>22.3</v>
      </c>
      <c r="AD167" t="s">
        <v>207</v>
      </c>
      <c r="AG167">
        <v>0</v>
      </c>
      <c r="AH167">
        <v>0</v>
      </c>
      <c r="AI167">
        <v>1</v>
      </c>
      <c r="AJ167">
        <v>1</v>
      </c>
      <c r="AL167">
        <v>0</v>
      </c>
      <c r="AM167">
        <v>-0.16703674885113701</v>
      </c>
      <c r="AN167">
        <v>0.21406860961234561</v>
      </c>
      <c r="AO167">
        <v>4.5825369621362813E-2</v>
      </c>
      <c r="AP167">
        <v>19.286620256805818</v>
      </c>
      <c r="AQ167">
        <v>22.62827517088526</v>
      </c>
      <c r="AR167">
        <v>19.286620256805818</v>
      </c>
      <c r="AS167">
        <v>20</v>
      </c>
      <c r="AT167">
        <v>4</v>
      </c>
      <c r="AU167">
        <v>3</v>
      </c>
      <c r="AV167">
        <v>1</v>
      </c>
      <c r="AW167">
        <v>41</v>
      </c>
      <c r="AX167">
        <v>47</v>
      </c>
      <c r="AY167">
        <v>88</v>
      </c>
      <c r="AZ167">
        <v>46</v>
      </c>
      <c r="BA167">
        <v>1</v>
      </c>
      <c r="BB167">
        <v>100</v>
      </c>
      <c r="BC167" t="s">
        <v>128</v>
      </c>
      <c r="BE167" t="s">
        <v>129</v>
      </c>
      <c r="BF167">
        <v>0</v>
      </c>
      <c r="BG167">
        <v>1</v>
      </c>
      <c r="BH167">
        <v>0</v>
      </c>
      <c r="BI167">
        <v>0</v>
      </c>
      <c r="BJ167">
        <v>0</v>
      </c>
      <c r="BK167">
        <v>0</v>
      </c>
      <c r="BL167">
        <v>0</v>
      </c>
      <c r="BM167">
        <v>1</v>
      </c>
      <c r="BN167">
        <v>0</v>
      </c>
      <c r="BO167">
        <v>0</v>
      </c>
      <c r="BP167">
        <v>1</v>
      </c>
      <c r="BQ167">
        <v>0</v>
      </c>
      <c r="BR167">
        <v>0</v>
      </c>
      <c r="BS167">
        <v>1</v>
      </c>
      <c r="BT167">
        <v>1</v>
      </c>
      <c r="BU167">
        <v>1</v>
      </c>
      <c r="BV167">
        <v>1</v>
      </c>
      <c r="BW167">
        <v>0</v>
      </c>
      <c r="BX167">
        <v>1</v>
      </c>
      <c r="BY167">
        <v>0</v>
      </c>
      <c r="BZ167">
        <v>0</v>
      </c>
      <c r="CA167">
        <v>0</v>
      </c>
      <c r="CB167">
        <v>0</v>
      </c>
      <c r="CC167">
        <v>0</v>
      </c>
      <c r="CD167">
        <v>0</v>
      </c>
      <c r="CE167">
        <v>0</v>
      </c>
      <c r="CF167">
        <v>0</v>
      </c>
      <c r="CG167">
        <v>0</v>
      </c>
      <c r="CH167">
        <v>0</v>
      </c>
      <c r="CI167">
        <v>0</v>
      </c>
      <c r="CJ167">
        <v>0</v>
      </c>
      <c r="CK167" t="s">
        <v>276</v>
      </c>
      <c r="CL167">
        <v>31.1</v>
      </c>
      <c r="CM167">
        <v>115</v>
      </c>
      <c r="CN167">
        <v>4.17</v>
      </c>
      <c r="CO167">
        <v>0</v>
      </c>
      <c r="CP167" t="s">
        <v>277</v>
      </c>
      <c r="CQ167" t="s">
        <v>121</v>
      </c>
      <c r="CR167">
        <v>1</v>
      </c>
      <c r="CS167" t="s">
        <v>132</v>
      </c>
      <c r="CT167" t="s">
        <v>137</v>
      </c>
      <c r="CU167" t="s">
        <v>137</v>
      </c>
      <c r="CV167" t="s">
        <v>135</v>
      </c>
      <c r="CW167" t="s">
        <v>113</v>
      </c>
      <c r="CX167">
        <v>1</v>
      </c>
      <c r="CY167" t="s">
        <v>113</v>
      </c>
      <c r="CZ167" t="s">
        <v>137</v>
      </c>
      <c r="DA167" t="s">
        <v>137</v>
      </c>
      <c r="DC167">
        <v>1</v>
      </c>
      <c r="DD167">
        <v>0</v>
      </c>
      <c r="DE167">
        <v>42</v>
      </c>
      <c r="DF167">
        <v>0</v>
      </c>
      <c r="DG167">
        <v>1</v>
      </c>
      <c r="DH167">
        <v>0</v>
      </c>
      <c r="DI167">
        <v>0</v>
      </c>
      <c r="DK167">
        <v>10</v>
      </c>
      <c r="DQ167">
        <v>50.1</v>
      </c>
      <c r="DR167">
        <v>56.32</v>
      </c>
      <c r="DS167">
        <v>56.43</v>
      </c>
      <c r="DT167">
        <v>59.68</v>
      </c>
      <c r="DU167">
        <v>100</v>
      </c>
      <c r="DV167">
        <v>15</v>
      </c>
      <c r="EB167">
        <v>50.1</v>
      </c>
      <c r="EC167">
        <v>56.32</v>
      </c>
      <c r="ED167">
        <v>23</v>
      </c>
      <c r="EE167">
        <v>22.3</v>
      </c>
    </row>
    <row r="168" spans="1:135" x14ac:dyDescent="0.35">
      <c r="A168" s="5" t="s">
        <v>267</v>
      </c>
      <c r="B168" t="s">
        <v>268</v>
      </c>
      <c r="C168" t="s">
        <v>269</v>
      </c>
      <c r="D168" t="s">
        <v>270</v>
      </c>
      <c r="E168" t="s">
        <v>271</v>
      </c>
      <c r="F168">
        <v>2006</v>
      </c>
      <c r="G168" t="s">
        <v>117</v>
      </c>
      <c r="H168" t="s">
        <v>118</v>
      </c>
      <c r="I168" t="s">
        <v>272</v>
      </c>
      <c r="J168">
        <v>1</v>
      </c>
      <c r="K168" t="s">
        <v>118</v>
      </c>
      <c r="L168" t="s">
        <v>588</v>
      </c>
      <c r="M168">
        <v>0</v>
      </c>
      <c r="N168" t="s">
        <v>284</v>
      </c>
      <c r="O168" t="s">
        <v>287</v>
      </c>
      <c r="P168" t="s">
        <v>124</v>
      </c>
      <c r="Q168" t="s">
        <v>275</v>
      </c>
      <c r="R168">
        <v>0</v>
      </c>
      <c r="S168">
        <v>91</v>
      </c>
      <c r="T168">
        <v>1</v>
      </c>
      <c r="U168" t="s">
        <v>126</v>
      </c>
      <c r="V168">
        <v>77.42</v>
      </c>
      <c r="W168">
        <v>78.790000000000006</v>
      </c>
      <c r="X168">
        <v>12</v>
      </c>
      <c r="Y168">
        <v>13.5</v>
      </c>
      <c r="Z168">
        <v>74.12</v>
      </c>
      <c r="AA168">
        <v>76.94</v>
      </c>
      <c r="AB168">
        <v>12.9</v>
      </c>
      <c r="AC168">
        <v>13.8</v>
      </c>
      <c r="AD168" t="s">
        <v>207</v>
      </c>
      <c r="AG168">
        <v>0</v>
      </c>
      <c r="AH168">
        <v>0</v>
      </c>
      <c r="AI168">
        <v>1</v>
      </c>
      <c r="AJ168">
        <v>1</v>
      </c>
      <c r="AL168">
        <v>0</v>
      </c>
      <c r="AM168">
        <v>-0.1060105393659837</v>
      </c>
      <c r="AN168">
        <v>0.21012114559889589</v>
      </c>
      <c r="AO168">
        <v>4.4150895827792407E-2</v>
      </c>
      <c r="AP168">
        <v>12.81403286253969</v>
      </c>
      <c r="AQ168">
        <v>13.38282481391728</v>
      </c>
      <c r="AR168">
        <v>12.81403286253969</v>
      </c>
      <c r="AS168">
        <v>20</v>
      </c>
      <c r="AT168">
        <v>4</v>
      </c>
      <c r="AU168">
        <v>3</v>
      </c>
      <c r="AV168">
        <v>1</v>
      </c>
      <c r="AW168">
        <v>43</v>
      </c>
      <c r="AX168">
        <v>48</v>
      </c>
      <c r="AY168">
        <v>91</v>
      </c>
      <c r="AZ168">
        <v>46</v>
      </c>
      <c r="BA168">
        <v>1</v>
      </c>
      <c r="BB168">
        <v>100</v>
      </c>
      <c r="BC168" t="s">
        <v>128</v>
      </c>
      <c r="BE168" t="s">
        <v>129</v>
      </c>
      <c r="BF168">
        <v>0</v>
      </c>
      <c r="BG168">
        <v>1</v>
      </c>
      <c r="BH168">
        <v>0</v>
      </c>
      <c r="BI168">
        <v>0</v>
      </c>
      <c r="BJ168">
        <v>0</v>
      </c>
      <c r="BK168">
        <v>0</v>
      </c>
      <c r="BL168">
        <v>0</v>
      </c>
      <c r="BM168">
        <v>1</v>
      </c>
      <c r="BN168">
        <v>0</v>
      </c>
      <c r="BO168">
        <v>0</v>
      </c>
      <c r="BP168">
        <v>1</v>
      </c>
      <c r="BQ168">
        <v>0</v>
      </c>
      <c r="BR168">
        <v>0</v>
      </c>
      <c r="BS168">
        <v>1</v>
      </c>
      <c r="BT168">
        <v>1</v>
      </c>
      <c r="BU168">
        <v>1</v>
      </c>
      <c r="BV168">
        <v>1</v>
      </c>
      <c r="BW168">
        <v>0</v>
      </c>
      <c r="BX168">
        <v>1</v>
      </c>
      <c r="BY168">
        <v>0</v>
      </c>
      <c r="BZ168">
        <v>0</v>
      </c>
      <c r="CA168">
        <v>0</v>
      </c>
      <c r="CB168">
        <v>0</v>
      </c>
      <c r="CC168">
        <v>0</v>
      </c>
      <c r="CD168">
        <v>0</v>
      </c>
      <c r="CE168">
        <v>0</v>
      </c>
      <c r="CF168">
        <v>0</v>
      </c>
      <c r="CG168">
        <v>0</v>
      </c>
      <c r="CH168">
        <v>0</v>
      </c>
      <c r="CI168">
        <v>0</v>
      </c>
      <c r="CJ168">
        <v>0</v>
      </c>
      <c r="CK168" t="s">
        <v>276</v>
      </c>
      <c r="CL168">
        <v>31.1</v>
      </c>
      <c r="CM168">
        <v>115</v>
      </c>
      <c r="CN168">
        <v>4.17</v>
      </c>
      <c r="CO168">
        <v>0</v>
      </c>
      <c r="CP168" t="s">
        <v>277</v>
      </c>
      <c r="CQ168" t="s">
        <v>121</v>
      </c>
      <c r="CR168">
        <v>1</v>
      </c>
      <c r="CS168" t="s">
        <v>132</v>
      </c>
      <c r="CT168" t="s">
        <v>137</v>
      </c>
      <c r="CU168" t="s">
        <v>137</v>
      </c>
      <c r="CV168" t="s">
        <v>135</v>
      </c>
      <c r="CW168" t="s">
        <v>113</v>
      </c>
      <c r="CX168">
        <v>1</v>
      </c>
      <c r="CY168" t="s">
        <v>113</v>
      </c>
      <c r="CZ168" t="s">
        <v>137</v>
      </c>
      <c r="DA168" t="s">
        <v>137</v>
      </c>
      <c r="DC168">
        <v>1</v>
      </c>
      <c r="DD168">
        <v>0</v>
      </c>
      <c r="DE168">
        <v>42</v>
      </c>
      <c r="DF168">
        <v>0</v>
      </c>
      <c r="DG168">
        <v>1</v>
      </c>
      <c r="DH168">
        <v>0</v>
      </c>
      <c r="DI168">
        <v>0</v>
      </c>
      <c r="DK168">
        <v>11</v>
      </c>
      <c r="DQ168">
        <v>74.12</v>
      </c>
      <c r="DR168">
        <v>76.94</v>
      </c>
      <c r="DS168">
        <v>77.42</v>
      </c>
      <c r="DT168">
        <v>78.790000000000006</v>
      </c>
      <c r="DU168">
        <v>100</v>
      </c>
      <c r="DV168">
        <v>15</v>
      </c>
      <c r="EB168">
        <v>74.12</v>
      </c>
      <c r="EC168">
        <v>76.94</v>
      </c>
      <c r="ED168">
        <v>12.9</v>
      </c>
      <c r="EE168">
        <v>23.8</v>
      </c>
    </row>
    <row r="169" spans="1:135" x14ac:dyDescent="0.35">
      <c r="A169" s="5" t="s">
        <v>267</v>
      </c>
      <c r="B169" t="s">
        <v>268</v>
      </c>
      <c r="C169" t="s">
        <v>269</v>
      </c>
      <c r="D169" t="s">
        <v>270</v>
      </c>
      <c r="E169" t="s">
        <v>271</v>
      </c>
      <c r="F169">
        <v>2006</v>
      </c>
      <c r="G169" t="s">
        <v>117</v>
      </c>
      <c r="H169" t="s">
        <v>118</v>
      </c>
      <c r="I169" t="s">
        <v>272</v>
      </c>
      <c r="J169">
        <v>1</v>
      </c>
      <c r="K169" t="s">
        <v>118</v>
      </c>
      <c r="L169" t="s">
        <v>588</v>
      </c>
      <c r="M169">
        <v>0</v>
      </c>
      <c r="N169" t="s">
        <v>284</v>
      </c>
      <c r="O169" t="s">
        <v>212</v>
      </c>
      <c r="P169" t="s">
        <v>124</v>
      </c>
      <c r="Q169" t="s">
        <v>275</v>
      </c>
      <c r="R169">
        <v>0</v>
      </c>
      <c r="S169">
        <v>78</v>
      </c>
      <c r="T169">
        <v>1</v>
      </c>
      <c r="U169" t="s">
        <v>126</v>
      </c>
      <c r="V169">
        <v>99.92</v>
      </c>
      <c r="W169">
        <v>94.4</v>
      </c>
      <c r="X169">
        <v>14.3</v>
      </c>
      <c r="Y169">
        <v>11.8</v>
      </c>
      <c r="Z169">
        <v>83.86</v>
      </c>
      <c r="AA169">
        <v>84.48</v>
      </c>
      <c r="AB169">
        <v>6.5</v>
      </c>
      <c r="AC169">
        <v>6.6</v>
      </c>
      <c r="AD169" t="s">
        <v>207</v>
      </c>
      <c r="AG169">
        <v>0</v>
      </c>
      <c r="AH169">
        <v>0</v>
      </c>
      <c r="AI169">
        <v>1</v>
      </c>
      <c r="AJ169">
        <v>1</v>
      </c>
      <c r="AL169">
        <v>0</v>
      </c>
      <c r="AM169">
        <v>0.42005184376569121</v>
      </c>
      <c r="AN169">
        <v>0.22960476910125041</v>
      </c>
      <c r="AO169">
        <v>5.2718349994038488E-2</v>
      </c>
      <c r="AP169">
        <v>13.0111237833349</v>
      </c>
      <c r="AQ169">
        <v>6.5541369017068742</v>
      </c>
      <c r="AR169">
        <v>13.0111237833349</v>
      </c>
      <c r="AS169">
        <v>20</v>
      </c>
      <c r="AT169">
        <v>4</v>
      </c>
      <c r="AU169">
        <v>3</v>
      </c>
      <c r="AV169">
        <v>1</v>
      </c>
      <c r="AW169">
        <v>36</v>
      </c>
      <c r="AX169">
        <v>42</v>
      </c>
      <c r="AY169">
        <v>78</v>
      </c>
      <c r="AZ169">
        <v>46</v>
      </c>
      <c r="BA169">
        <v>1</v>
      </c>
      <c r="BB169">
        <v>100</v>
      </c>
      <c r="BC169" t="s">
        <v>128</v>
      </c>
      <c r="BE169" t="s">
        <v>129</v>
      </c>
      <c r="BF169">
        <v>0</v>
      </c>
      <c r="BG169">
        <v>1</v>
      </c>
      <c r="BH169">
        <v>0</v>
      </c>
      <c r="BI169">
        <v>0</v>
      </c>
      <c r="BJ169">
        <v>0</v>
      </c>
      <c r="BK169">
        <v>0</v>
      </c>
      <c r="BL169">
        <v>0</v>
      </c>
      <c r="BM169">
        <v>1</v>
      </c>
      <c r="BN169">
        <v>0</v>
      </c>
      <c r="BO169">
        <v>0</v>
      </c>
      <c r="BP169">
        <v>1</v>
      </c>
      <c r="BQ169">
        <v>0</v>
      </c>
      <c r="BR169">
        <v>0</v>
      </c>
      <c r="BS169">
        <v>1</v>
      </c>
      <c r="BT169">
        <v>1</v>
      </c>
      <c r="BU169">
        <v>1</v>
      </c>
      <c r="BV169">
        <v>1</v>
      </c>
      <c r="BW169">
        <v>0</v>
      </c>
      <c r="BX169">
        <v>1</v>
      </c>
      <c r="BY169">
        <v>0</v>
      </c>
      <c r="BZ169">
        <v>0</v>
      </c>
      <c r="CA169">
        <v>0</v>
      </c>
      <c r="CB169">
        <v>0</v>
      </c>
      <c r="CC169">
        <v>0</v>
      </c>
      <c r="CD169">
        <v>0</v>
      </c>
      <c r="CE169">
        <v>0</v>
      </c>
      <c r="CF169">
        <v>0</v>
      </c>
      <c r="CG169">
        <v>0</v>
      </c>
      <c r="CH169">
        <v>0</v>
      </c>
      <c r="CI169">
        <v>0</v>
      </c>
      <c r="CJ169">
        <v>0</v>
      </c>
      <c r="CK169" t="s">
        <v>276</v>
      </c>
      <c r="CL169">
        <v>31.1</v>
      </c>
      <c r="CM169">
        <v>115</v>
      </c>
      <c r="CN169">
        <v>4.17</v>
      </c>
      <c r="CO169">
        <v>0</v>
      </c>
      <c r="CP169" t="s">
        <v>277</v>
      </c>
      <c r="CQ169" t="s">
        <v>121</v>
      </c>
      <c r="CR169">
        <v>1</v>
      </c>
      <c r="CS169" t="s">
        <v>132</v>
      </c>
      <c r="CT169" t="s">
        <v>137</v>
      </c>
      <c r="CU169" t="s">
        <v>137</v>
      </c>
      <c r="CV169" t="s">
        <v>135</v>
      </c>
      <c r="CW169" t="s">
        <v>113</v>
      </c>
      <c r="CX169">
        <v>1</v>
      </c>
      <c r="CY169" t="s">
        <v>113</v>
      </c>
      <c r="CZ169" t="s">
        <v>137</v>
      </c>
      <c r="DA169" t="s">
        <v>137</v>
      </c>
      <c r="DC169">
        <v>1</v>
      </c>
      <c r="DD169">
        <v>0</v>
      </c>
      <c r="DE169">
        <v>42</v>
      </c>
      <c r="DF169">
        <v>0</v>
      </c>
      <c r="DG169">
        <v>1</v>
      </c>
      <c r="DH169">
        <v>0</v>
      </c>
      <c r="DI169">
        <v>0</v>
      </c>
      <c r="DK169">
        <v>12</v>
      </c>
      <c r="DQ169">
        <v>83.86</v>
      </c>
      <c r="DR169">
        <v>84.48</v>
      </c>
      <c r="DS169">
        <v>99.92</v>
      </c>
      <c r="DT169">
        <v>94.4</v>
      </c>
      <c r="DU169">
        <v>100</v>
      </c>
      <c r="DV169">
        <v>15</v>
      </c>
      <c r="EB169">
        <v>83.86</v>
      </c>
      <c r="EC169">
        <v>84.48</v>
      </c>
      <c r="ED169">
        <v>6.5</v>
      </c>
      <c r="EE169">
        <v>6.6</v>
      </c>
    </row>
    <row r="170" spans="1:135" x14ac:dyDescent="0.35">
      <c r="A170" s="5" t="s">
        <v>267</v>
      </c>
      <c r="B170" t="s">
        <v>268</v>
      </c>
      <c r="C170" t="s">
        <v>269</v>
      </c>
      <c r="D170" t="s">
        <v>270</v>
      </c>
      <c r="E170" t="s">
        <v>271</v>
      </c>
      <c r="F170">
        <v>2006</v>
      </c>
      <c r="G170" t="s">
        <v>117</v>
      </c>
      <c r="H170" t="s">
        <v>118</v>
      </c>
      <c r="I170" t="s">
        <v>272</v>
      </c>
      <c r="J170">
        <v>1</v>
      </c>
      <c r="K170" t="s">
        <v>288</v>
      </c>
      <c r="L170" t="s">
        <v>607</v>
      </c>
      <c r="M170">
        <v>0</v>
      </c>
      <c r="N170" t="s">
        <v>273</v>
      </c>
      <c r="O170" t="s">
        <v>274</v>
      </c>
      <c r="P170" t="s">
        <v>124</v>
      </c>
      <c r="Q170" t="s">
        <v>275</v>
      </c>
      <c r="R170">
        <v>0</v>
      </c>
      <c r="S170">
        <v>80</v>
      </c>
      <c r="T170">
        <v>1</v>
      </c>
      <c r="U170" t="s">
        <v>126</v>
      </c>
      <c r="V170">
        <v>11</v>
      </c>
      <c r="W170">
        <v>9.5299999999999994</v>
      </c>
      <c r="X170">
        <v>2.9</v>
      </c>
      <c r="Y170">
        <v>3.5</v>
      </c>
      <c r="Z170">
        <v>9.4</v>
      </c>
      <c r="AA170">
        <v>8.36</v>
      </c>
      <c r="AB170">
        <v>3.2</v>
      </c>
      <c r="AC170">
        <v>3.9</v>
      </c>
      <c r="AD170" t="s">
        <v>207</v>
      </c>
      <c r="AG170">
        <v>0</v>
      </c>
      <c r="AH170">
        <v>0</v>
      </c>
      <c r="AI170">
        <v>1</v>
      </c>
      <c r="AJ170">
        <v>1</v>
      </c>
      <c r="AL170">
        <v>0</v>
      </c>
      <c r="AM170">
        <v>0.44765535330966427</v>
      </c>
      <c r="AN170">
        <v>0.22813619071635319</v>
      </c>
      <c r="AO170">
        <v>5.2046121514568298E-2</v>
      </c>
      <c r="AP170">
        <v>3.252099913310452</v>
      </c>
      <c r="AQ170">
        <v>3.6115910266238269</v>
      </c>
      <c r="AR170">
        <v>3.252099913310452</v>
      </c>
      <c r="AS170">
        <v>22</v>
      </c>
      <c r="AT170">
        <v>6</v>
      </c>
      <c r="AU170">
        <v>3</v>
      </c>
      <c r="AV170">
        <v>1</v>
      </c>
      <c r="AW170">
        <v>35</v>
      </c>
      <c r="AX170">
        <v>45</v>
      </c>
      <c r="AY170">
        <v>80</v>
      </c>
      <c r="AZ170">
        <v>42</v>
      </c>
      <c r="BA170">
        <v>1</v>
      </c>
      <c r="BB170">
        <v>100</v>
      </c>
      <c r="BC170" t="s">
        <v>128</v>
      </c>
      <c r="BE170" t="s">
        <v>129</v>
      </c>
      <c r="BF170">
        <v>0</v>
      </c>
      <c r="BG170">
        <v>1</v>
      </c>
      <c r="BH170">
        <v>0</v>
      </c>
      <c r="BI170">
        <v>0</v>
      </c>
      <c r="BJ170">
        <v>0</v>
      </c>
      <c r="BK170">
        <v>0</v>
      </c>
      <c r="BL170">
        <v>0</v>
      </c>
      <c r="BM170">
        <v>1</v>
      </c>
      <c r="BN170">
        <v>0</v>
      </c>
      <c r="BO170">
        <v>0</v>
      </c>
      <c r="BP170">
        <v>1</v>
      </c>
      <c r="BQ170">
        <v>0</v>
      </c>
      <c r="BR170">
        <v>0</v>
      </c>
      <c r="BS170">
        <v>1</v>
      </c>
      <c r="BT170">
        <v>1</v>
      </c>
      <c r="BU170">
        <v>1</v>
      </c>
      <c r="BV170">
        <v>1</v>
      </c>
      <c r="BW170">
        <v>0</v>
      </c>
      <c r="BX170">
        <v>1</v>
      </c>
      <c r="BY170">
        <v>0</v>
      </c>
      <c r="BZ170">
        <v>0</v>
      </c>
      <c r="CA170">
        <v>0</v>
      </c>
      <c r="CB170">
        <v>0</v>
      </c>
      <c r="CC170">
        <v>0</v>
      </c>
      <c r="CD170">
        <v>0</v>
      </c>
      <c r="CE170">
        <v>0</v>
      </c>
      <c r="CF170">
        <v>0</v>
      </c>
      <c r="CG170">
        <v>0</v>
      </c>
      <c r="CH170">
        <v>0</v>
      </c>
      <c r="CI170">
        <v>0</v>
      </c>
      <c r="CJ170">
        <v>0</v>
      </c>
      <c r="CK170" t="s">
        <v>276</v>
      </c>
      <c r="CL170">
        <v>31.1</v>
      </c>
      <c r="CM170">
        <v>115</v>
      </c>
      <c r="CN170">
        <v>4.17</v>
      </c>
      <c r="CO170">
        <v>0</v>
      </c>
      <c r="CP170" t="s">
        <v>277</v>
      </c>
      <c r="CQ170" t="s">
        <v>121</v>
      </c>
      <c r="CR170">
        <v>1</v>
      </c>
      <c r="CS170" t="s">
        <v>132</v>
      </c>
      <c r="CT170" t="s">
        <v>137</v>
      </c>
      <c r="CU170" t="s">
        <v>137</v>
      </c>
      <c r="CV170" t="s">
        <v>135</v>
      </c>
      <c r="CW170" t="s">
        <v>194</v>
      </c>
      <c r="CX170">
        <v>1</v>
      </c>
      <c r="CY170" t="s">
        <v>113</v>
      </c>
      <c r="CZ170" t="s">
        <v>137</v>
      </c>
      <c r="DA170" t="s">
        <v>137</v>
      </c>
      <c r="DC170">
        <v>1</v>
      </c>
      <c r="DD170">
        <v>0</v>
      </c>
      <c r="DE170">
        <v>42</v>
      </c>
      <c r="DF170">
        <v>0</v>
      </c>
      <c r="DG170">
        <v>1</v>
      </c>
      <c r="DH170">
        <v>0</v>
      </c>
      <c r="DI170">
        <v>0</v>
      </c>
      <c r="DK170">
        <v>1</v>
      </c>
      <c r="DN170">
        <v>11</v>
      </c>
      <c r="DO170">
        <v>9.5299999999999994</v>
      </c>
      <c r="EB170">
        <v>9.4</v>
      </c>
      <c r="EC170">
        <v>8.36</v>
      </c>
      <c r="ED170">
        <v>3.2</v>
      </c>
      <c r="EE170">
        <v>3.9</v>
      </c>
    </row>
    <row r="171" spans="1:135" x14ac:dyDescent="0.35">
      <c r="A171" s="5" t="s">
        <v>267</v>
      </c>
      <c r="B171" t="s">
        <v>268</v>
      </c>
      <c r="C171" t="s">
        <v>269</v>
      </c>
      <c r="D171" t="s">
        <v>270</v>
      </c>
      <c r="E171" t="s">
        <v>271</v>
      </c>
      <c r="F171">
        <v>2006</v>
      </c>
      <c r="G171" t="s">
        <v>117</v>
      </c>
      <c r="H171" t="s">
        <v>118</v>
      </c>
      <c r="I171" t="s">
        <v>272</v>
      </c>
      <c r="J171">
        <v>1</v>
      </c>
      <c r="K171" t="s">
        <v>288</v>
      </c>
      <c r="L171" t="s">
        <v>607</v>
      </c>
      <c r="M171">
        <v>0</v>
      </c>
      <c r="N171" t="s">
        <v>273</v>
      </c>
      <c r="O171" t="s">
        <v>278</v>
      </c>
      <c r="P171" t="s">
        <v>124</v>
      </c>
      <c r="Q171" t="s">
        <v>275</v>
      </c>
      <c r="R171">
        <v>0</v>
      </c>
      <c r="S171">
        <v>80</v>
      </c>
      <c r="T171">
        <v>1</v>
      </c>
      <c r="U171" t="s">
        <v>126</v>
      </c>
      <c r="V171">
        <v>69.33</v>
      </c>
      <c r="W171">
        <v>55.48</v>
      </c>
      <c r="X171">
        <v>14.3</v>
      </c>
      <c r="Y171">
        <v>18.600000000000001</v>
      </c>
      <c r="Z171">
        <v>30.41</v>
      </c>
      <c r="AA171">
        <v>29.3</v>
      </c>
      <c r="AB171">
        <v>14.4</v>
      </c>
      <c r="AC171">
        <v>12.7</v>
      </c>
      <c r="AD171" t="s">
        <v>207</v>
      </c>
      <c r="AG171">
        <v>0</v>
      </c>
      <c r="AH171">
        <v>0</v>
      </c>
      <c r="AI171">
        <v>1</v>
      </c>
      <c r="AJ171">
        <v>1</v>
      </c>
      <c r="AL171">
        <v>0</v>
      </c>
      <c r="AM171">
        <v>0.81349814546872978</v>
      </c>
      <c r="AN171">
        <v>0.23437101142826389</v>
      </c>
      <c r="AO171">
        <v>5.4929770997907433E-2</v>
      </c>
      <c r="AP171">
        <v>16.861007969382779</v>
      </c>
      <c r="AQ171">
        <v>13.467434606182239</v>
      </c>
      <c r="AR171">
        <v>16.861007969382779</v>
      </c>
      <c r="AS171">
        <v>22</v>
      </c>
      <c r="AT171">
        <v>6</v>
      </c>
      <c r="AU171">
        <v>3</v>
      </c>
      <c r="AV171">
        <v>1</v>
      </c>
      <c r="AW171">
        <v>35</v>
      </c>
      <c r="AX171">
        <v>45</v>
      </c>
      <c r="AY171">
        <v>80</v>
      </c>
      <c r="AZ171">
        <v>42</v>
      </c>
      <c r="BA171">
        <v>1</v>
      </c>
      <c r="BB171">
        <v>100</v>
      </c>
      <c r="BC171" t="s">
        <v>128</v>
      </c>
      <c r="BE171" t="s">
        <v>129</v>
      </c>
      <c r="BF171">
        <v>0</v>
      </c>
      <c r="BG171">
        <v>1</v>
      </c>
      <c r="BH171">
        <v>0</v>
      </c>
      <c r="BI171">
        <v>0</v>
      </c>
      <c r="BJ171">
        <v>0</v>
      </c>
      <c r="BK171">
        <v>0</v>
      </c>
      <c r="BL171">
        <v>0</v>
      </c>
      <c r="BM171">
        <v>1</v>
      </c>
      <c r="BN171">
        <v>0</v>
      </c>
      <c r="BO171">
        <v>0</v>
      </c>
      <c r="BP171">
        <v>1</v>
      </c>
      <c r="BQ171">
        <v>0</v>
      </c>
      <c r="BR171">
        <v>0</v>
      </c>
      <c r="BS171">
        <v>1</v>
      </c>
      <c r="BT171">
        <v>1</v>
      </c>
      <c r="BU171">
        <v>1</v>
      </c>
      <c r="BV171">
        <v>1</v>
      </c>
      <c r="BW171">
        <v>0</v>
      </c>
      <c r="BX171">
        <v>1</v>
      </c>
      <c r="BY171">
        <v>0</v>
      </c>
      <c r="BZ171">
        <v>0</v>
      </c>
      <c r="CA171">
        <v>0</v>
      </c>
      <c r="CB171">
        <v>0</v>
      </c>
      <c r="CC171">
        <v>0</v>
      </c>
      <c r="CD171">
        <v>0</v>
      </c>
      <c r="CE171">
        <v>0</v>
      </c>
      <c r="CF171">
        <v>0</v>
      </c>
      <c r="CG171">
        <v>0</v>
      </c>
      <c r="CH171">
        <v>0</v>
      </c>
      <c r="CI171">
        <v>0</v>
      </c>
      <c r="CJ171">
        <v>0</v>
      </c>
      <c r="CK171" t="s">
        <v>276</v>
      </c>
      <c r="CL171">
        <v>31.1</v>
      </c>
      <c r="CM171">
        <v>115</v>
      </c>
      <c r="CN171">
        <v>4.17</v>
      </c>
      <c r="CO171">
        <v>0</v>
      </c>
      <c r="CP171" t="s">
        <v>277</v>
      </c>
      <c r="CQ171" t="s">
        <v>121</v>
      </c>
      <c r="CR171">
        <v>1</v>
      </c>
      <c r="CS171" t="s">
        <v>132</v>
      </c>
      <c r="CT171" t="s">
        <v>137</v>
      </c>
      <c r="CU171" t="s">
        <v>137</v>
      </c>
      <c r="CV171" t="s">
        <v>135</v>
      </c>
      <c r="CW171" t="s">
        <v>194</v>
      </c>
      <c r="CX171">
        <v>1</v>
      </c>
      <c r="CY171" t="s">
        <v>113</v>
      </c>
      <c r="CZ171" t="s">
        <v>137</v>
      </c>
      <c r="DA171" t="s">
        <v>137</v>
      </c>
      <c r="DC171">
        <v>1</v>
      </c>
      <c r="DD171">
        <v>0</v>
      </c>
      <c r="DE171">
        <v>42</v>
      </c>
      <c r="DF171">
        <v>0</v>
      </c>
      <c r="DG171">
        <v>1</v>
      </c>
      <c r="DH171">
        <v>0</v>
      </c>
      <c r="DI171">
        <v>0</v>
      </c>
      <c r="DK171">
        <v>2</v>
      </c>
      <c r="DN171">
        <v>69.33</v>
      </c>
      <c r="DO171">
        <v>55.48</v>
      </c>
      <c r="EB171">
        <v>30.41</v>
      </c>
      <c r="EC171">
        <v>29.3</v>
      </c>
      <c r="ED171">
        <v>14.4</v>
      </c>
      <c r="EE171">
        <v>12.7</v>
      </c>
    </row>
    <row r="172" spans="1:135" x14ac:dyDescent="0.35">
      <c r="A172" s="5" t="s">
        <v>267</v>
      </c>
      <c r="B172" t="s">
        <v>268</v>
      </c>
      <c r="C172" t="s">
        <v>269</v>
      </c>
      <c r="D172" t="s">
        <v>270</v>
      </c>
      <c r="E172" t="s">
        <v>271</v>
      </c>
      <c r="F172">
        <v>2006</v>
      </c>
      <c r="G172" t="s">
        <v>117</v>
      </c>
      <c r="H172" t="s">
        <v>118</v>
      </c>
      <c r="I172" t="s">
        <v>272</v>
      </c>
      <c r="J172">
        <v>1</v>
      </c>
      <c r="K172" t="s">
        <v>288</v>
      </c>
      <c r="L172" t="s">
        <v>607</v>
      </c>
      <c r="M172">
        <v>0</v>
      </c>
      <c r="N172" t="s">
        <v>273</v>
      </c>
      <c r="O172" t="s">
        <v>279</v>
      </c>
      <c r="P172" t="s">
        <v>124</v>
      </c>
      <c r="Q172" t="s">
        <v>275</v>
      </c>
      <c r="R172">
        <v>0</v>
      </c>
      <c r="S172">
        <v>79</v>
      </c>
      <c r="T172">
        <v>1</v>
      </c>
      <c r="U172" t="s">
        <v>126</v>
      </c>
      <c r="V172">
        <v>1.03</v>
      </c>
      <c r="W172">
        <v>0.72</v>
      </c>
      <c r="X172">
        <v>0.4</v>
      </c>
      <c r="Y172">
        <v>0.5</v>
      </c>
      <c r="Z172">
        <v>0.35</v>
      </c>
      <c r="AA172">
        <v>0.24</v>
      </c>
      <c r="AB172">
        <v>0.4</v>
      </c>
      <c r="AC172">
        <v>0.3</v>
      </c>
      <c r="AD172" t="s">
        <v>207</v>
      </c>
      <c r="AG172">
        <v>0</v>
      </c>
      <c r="AH172">
        <v>0</v>
      </c>
      <c r="AI172">
        <v>1</v>
      </c>
      <c r="AJ172">
        <v>1</v>
      </c>
      <c r="AL172">
        <v>0</v>
      </c>
      <c r="AM172">
        <v>0.66759805738708744</v>
      </c>
      <c r="AN172">
        <v>0.23335550513678191</v>
      </c>
      <c r="AO172">
        <v>5.4454791777642619E-2</v>
      </c>
      <c r="AP172">
        <v>0.45981362684088811</v>
      </c>
      <c r="AQ172">
        <v>0.34641016151377552</v>
      </c>
      <c r="AR172">
        <v>0.45981362684088811</v>
      </c>
      <c r="AS172">
        <v>22</v>
      </c>
      <c r="AT172">
        <v>6</v>
      </c>
      <c r="AU172">
        <v>3</v>
      </c>
      <c r="AV172">
        <v>1</v>
      </c>
      <c r="AW172">
        <v>34</v>
      </c>
      <c r="AX172">
        <v>45</v>
      </c>
      <c r="AY172">
        <v>79</v>
      </c>
      <c r="AZ172">
        <v>42</v>
      </c>
      <c r="BA172">
        <v>1</v>
      </c>
      <c r="BB172">
        <v>100</v>
      </c>
      <c r="BC172" t="s">
        <v>128</v>
      </c>
      <c r="BE172" t="s">
        <v>129</v>
      </c>
      <c r="BF172">
        <v>0</v>
      </c>
      <c r="BG172">
        <v>1</v>
      </c>
      <c r="BH172">
        <v>0</v>
      </c>
      <c r="BI172">
        <v>0</v>
      </c>
      <c r="BJ172">
        <v>0</v>
      </c>
      <c r="BK172">
        <v>0</v>
      </c>
      <c r="BL172">
        <v>0</v>
      </c>
      <c r="BM172">
        <v>1</v>
      </c>
      <c r="BN172">
        <v>0</v>
      </c>
      <c r="BO172">
        <v>0</v>
      </c>
      <c r="BP172">
        <v>1</v>
      </c>
      <c r="BQ172">
        <v>0</v>
      </c>
      <c r="BR172">
        <v>0</v>
      </c>
      <c r="BS172">
        <v>1</v>
      </c>
      <c r="BT172">
        <v>1</v>
      </c>
      <c r="BU172">
        <v>1</v>
      </c>
      <c r="BV172">
        <v>1</v>
      </c>
      <c r="BW172">
        <v>0</v>
      </c>
      <c r="BX172">
        <v>1</v>
      </c>
      <c r="BY172">
        <v>0</v>
      </c>
      <c r="BZ172">
        <v>0</v>
      </c>
      <c r="CA172">
        <v>0</v>
      </c>
      <c r="CB172">
        <v>0</v>
      </c>
      <c r="CC172">
        <v>0</v>
      </c>
      <c r="CD172">
        <v>0</v>
      </c>
      <c r="CE172">
        <v>0</v>
      </c>
      <c r="CF172">
        <v>0</v>
      </c>
      <c r="CG172">
        <v>0</v>
      </c>
      <c r="CH172">
        <v>0</v>
      </c>
      <c r="CI172">
        <v>0</v>
      </c>
      <c r="CJ172">
        <v>0</v>
      </c>
      <c r="CK172" t="s">
        <v>276</v>
      </c>
      <c r="CL172">
        <v>31.1</v>
      </c>
      <c r="CM172">
        <v>115</v>
      </c>
      <c r="CN172">
        <v>4.17</v>
      </c>
      <c r="CO172">
        <v>0</v>
      </c>
      <c r="CP172" t="s">
        <v>277</v>
      </c>
      <c r="CQ172" t="s">
        <v>121</v>
      </c>
      <c r="CR172">
        <v>1</v>
      </c>
      <c r="CS172" t="s">
        <v>132</v>
      </c>
      <c r="CT172" t="s">
        <v>137</v>
      </c>
      <c r="CU172" t="s">
        <v>137</v>
      </c>
      <c r="CV172" t="s">
        <v>135</v>
      </c>
      <c r="CW172" t="s">
        <v>194</v>
      </c>
      <c r="CX172">
        <v>1</v>
      </c>
      <c r="CY172" t="s">
        <v>113</v>
      </c>
      <c r="CZ172" t="s">
        <v>137</v>
      </c>
      <c r="DA172" t="s">
        <v>137</v>
      </c>
      <c r="DC172">
        <v>1</v>
      </c>
      <c r="DD172">
        <v>0</v>
      </c>
      <c r="DE172">
        <v>42</v>
      </c>
      <c r="DF172">
        <v>0</v>
      </c>
      <c r="DG172">
        <v>1</v>
      </c>
      <c r="DH172">
        <v>0</v>
      </c>
      <c r="DI172">
        <v>0</v>
      </c>
      <c r="DK172">
        <v>3</v>
      </c>
      <c r="DN172">
        <v>1.03</v>
      </c>
      <c r="DO172">
        <v>0.72</v>
      </c>
      <c r="EB172">
        <v>0.35</v>
      </c>
      <c r="EC172">
        <v>0.24</v>
      </c>
      <c r="ED172">
        <v>0.4</v>
      </c>
      <c r="EE172">
        <v>0.3</v>
      </c>
    </row>
    <row r="173" spans="1:135" x14ac:dyDescent="0.35">
      <c r="A173" s="5" t="s">
        <v>267</v>
      </c>
      <c r="B173" t="s">
        <v>268</v>
      </c>
      <c r="C173" t="s">
        <v>269</v>
      </c>
      <c r="D173" t="s">
        <v>270</v>
      </c>
      <c r="E173" t="s">
        <v>271</v>
      </c>
      <c r="F173">
        <v>2006</v>
      </c>
      <c r="G173" t="s">
        <v>117</v>
      </c>
      <c r="H173" t="s">
        <v>118</v>
      </c>
      <c r="I173" t="s">
        <v>272</v>
      </c>
      <c r="J173">
        <v>1</v>
      </c>
      <c r="K173" t="s">
        <v>288</v>
      </c>
      <c r="L173" t="s">
        <v>607</v>
      </c>
      <c r="M173">
        <v>0</v>
      </c>
      <c r="N173" t="s">
        <v>280</v>
      </c>
      <c r="O173" t="s">
        <v>281</v>
      </c>
      <c r="P173" t="s">
        <v>124</v>
      </c>
      <c r="Q173" t="s">
        <v>275</v>
      </c>
      <c r="R173">
        <v>0</v>
      </c>
      <c r="S173">
        <v>70</v>
      </c>
      <c r="T173">
        <v>1</v>
      </c>
      <c r="U173" t="s">
        <v>126</v>
      </c>
      <c r="V173">
        <v>31.94</v>
      </c>
      <c r="W173">
        <v>24.08</v>
      </c>
      <c r="X173">
        <v>19.2</v>
      </c>
      <c r="Y173">
        <v>18.5</v>
      </c>
      <c r="Z173">
        <v>1.76</v>
      </c>
      <c r="AA173">
        <v>2.19</v>
      </c>
      <c r="AB173">
        <v>2.2999999999999998</v>
      </c>
      <c r="AC173">
        <v>2.6</v>
      </c>
      <c r="AD173" t="s">
        <v>207</v>
      </c>
      <c r="AG173">
        <v>0</v>
      </c>
      <c r="AH173">
        <v>0</v>
      </c>
      <c r="AI173">
        <v>1</v>
      </c>
      <c r="AJ173">
        <v>1</v>
      </c>
      <c r="AL173">
        <v>0</v>
      </c>
      <c r="AM173">
        <v>0.41251435258964431</v>
      </c>
      <c r="AN173">
        <v>0.24167132400971</v>
      </c>
      <c r="AO173">
        <v>5.8405028848606232E-2</v>
      </c>
      <c r="AP173">
        <v>18.842953902313351</v>
      </c>
      <c r="AQ173">
        <v>2.4589871181156728</v>
      </c>
      <c r="AR173">
        <v>18.842953902313351</v>
      </c>
      <c r="AS173">
        <v>22</v>
      </c>
      <c r="AT173">
        <v>6</v>
      </c>
      <c r="AU173">
        <v>3</v>
      </c>
      <c r="AV173">
        <v>1</v>
      </c>
      <c r="AW173">
        <v>34</v>
      </c>
      <c r="AX173">
        <v>36</v>
      </c>
      <c r="AY173">
        <v>70</v>
      </c>
      <c r="AZ173">
        <v>42</v>
      </c>
      <c r="BA173">
        <v>1</v>
      </c>
      <c r="BB173">
        <v>100</v>
      </c>
      <c r="BC173" t="s">
        <v>128</v>
      </c>
      <c r="BE173" t="s">
        <v>129</v>
      </c>
      <c r="BF173">
        <v>0</v>
      </c>
      <c r="BG173">
        <v>1</v>
      </c>
      <c r="BH173">
        <v>0</v>
      </c>
      <c r="BI173">
        <v>0</v>
      </c>
      <c r="BJ173">
        <v>0</v>
      </c>
      <c r="BK173">
        <v>0</v>
      </c>
      <c r="BL173">
        <v>0</v>
      </c>
      <c r="BM173">
        <v>1</v>
      </c>
      <c r="BN173">
        <v>0</v>
      </c>
      <c r="BO173">
        <v>0</v>
      </c>
      <c r="BP173">
        <v>1</v>
      </c>
      <c r="BQ173">
        <v>0</v>
      </c>
      <c r="BR173">
        <v>0</v>
      </c>
      <c r="BS173">
        <v>1</v>
      </c>
      <c r="BT173">
        <v>1</v>
      </c>
      <c r="BU173">
        <v>1</v>
      </c>
      <c r="BV173">
        <v>1</v>
      </c>
      <c r="BW173">
        <v>0</v>
      </c>
      <c r="BX173">
        <v>1</v>
      </c>
      <c r="BY173">
        <v>0</v>
      </c>
      <c r="BZ173">
        <v>0</v>
      </c>
      <c r="CA173">
        <v>0</v>
      </c>
      <c r="CB173">
        <v>0</v>
      </c>
      <c r="CC173">
        <v>0</v>
      </c>
      <c r="CD173">
        <v>0</v>
      </c>
      <c r="CE173">
        <v>0</v>
      </c>
      <c r="CF173">
        <v>0</v>
      </c>
      <c r="CG173">
        <v>0</v>
      </c>
      <c r="CH173">
        <v>0</v>
      </c>
      <c r="CI173">
        <v>0</v>
      </c>
      <c r="CJ173">
        <v>0</v>
      </c>
      <c r="CK173" t="s">
        <v>276</v>
      </c>
      <c r="CL173">
        <v>31.1</v>
      </c>
      <c r="CM173">
        <v>115</v>
      </c>
      <c r="CN173">
        <v>4.17</v>
      </c>
      <c r="CO173">
        <v>0</v>
      </c>
      <c r="CP173" t="s">
        <v>277</v>
      </c>
      <c r="CQ173" t="s">
        <v>121</v>
      </c>
      <c r="CR173">
        <v>1</v>
      </c>
      <c r="CS173" t="s">
        <v>132</v>
      </c>
      <c r="CT173" t="s">
        <v>137</v>
      </c>
      <c r="CU173" t="s">
        <v>137</v>
      </c>
      <c r="CV173" t="s">
        <v>135</v>
      </c>
      <c r="CW173" t="s">
        <v>194</v>
      </c>
      <c r="CX173">
        <v>1</v>
      </c>
      <c r="CY173" t="s">
        <v>113</v>
      </c>
      <c r="CZ173" t="s">
        <v>137</v>
      </c>
      <c r="DA173" t="s">
        <v>137</v>
      </c>
      <c r="DC173">
        <v>1</v>
      </c>
      <c r="DD173">
        <v>0</v>
      </c>
      <c r="DE173">
        <v>42</v>
      </c>
      <c r="DF173">
        <v>0</v>
      </c>
      <c r="DG173">
        <v>1</v>
      </c>
      <c r="DH173">
        <v>0</v>
      </c>
      <c r="DI173">
        <v>0</v>
      </c>
      <c r="DK173">
        <v>4</v>
      </c>
      <c r="DN173">
        <v>31.94</v>
      </c>
      <c r="DO173">
        <v>24.08</v>
      </c>
      <c r="EB173">
        <v>1.76</v>
      </c>
      <c r="EC173">
        <v>2.19</v>
      </c>
      <c r="ED173">
        <v>2.2999999999999998</v>
      </c>
      <c r="EE173">
        <v>2.6</v>
      </c>
    </row>
    <row r="174" spans="1:135" x14ac:dyDescent="0.35">
      <c r="A174" s="5" t="s">
        <v>267</v>
      </c>
      <c r="B174" t="s">
        <v>268</v>
      </c>
      <c r="C174" t="s">
        <v>269</v>
      </c>
      <c r="D174" t="s">
        <v>270</v>
      </c>
      <c r="E174" t="s">
        <v>271</v>
      </c>
      <c r="F174">
        <v>2006</v>
      </c>
      <c r="G174" t="s">
        <v>117</v>
      </c>
      <c r="H174" t="s">
        <v>118</v>
      </c>
      <c r="I174" t="s">
        <v>272</v>
      </c>
      <c r="J174">
        <v>1</v>
      </c>
      <c r="K174" t="s">
        <v>288</v>
      </c>
      <c r="L174" t="s">
        <v>607</v>
      </c>
      <c r="M174">
        <v>0</v>
      </c>
      <c r="N174" t="s">
        <v>280</v>
      </c>
      <c r="O174" t="s">
        <v>282</v>
      </c>
      <c r="P174" t="s">
        <v>124</v>
      </c>
      <c r="Q174" t="s">
        <v>275</v>
      </c>
      <c r="R174">
        <v>0</v>
      </c>
      <c r="S174">
        <v>67</v>
      </c>
      <c r="T174">
        <v>1</v>
      </c>
      <c r="U174" t="s">
        <v>126</v>
      </c>
      <c r="V174">
        <v>25.18</v>
      </c>
      <c r="W174">
        <v>20.56</v>
      </c>
      <c r="X174">
        <v>16.899999999999999</v>
      </c>
      <c r="Y174">
        <v>15.5</v>
      </c>
      <c r="Z174">
        <v>1.39</v>
      </c>
      <c r="AA174">
        <v>1.91</v>
      </c>
      <c r="AB174">
        <v>2</v>
      </c>
      <c r="AC174">
        <v>2.4</v>
      </c>
      <c r="AD174" t="s">
        <v>207</v>
      </c>
      <c r="AG174">
        <v>0</v>
      </c>
      <c r="AH174">
        <v>0</v>
      </c>
      <c r="AI174">
        <v>1</v>
      </c>
      <c r="AJ174">
        <v>1</v>
      </c>
      <c r="AL174">
        <v>0</v>
      </c>
      <c r="AM174">
        <v>0.28180614837534779</v>
      </c>
      <c r="AN174">
        <v>0.24557573590057261</v>
      </c>
      <c r="AO174">
        <v>6.03074420631078E-2</v>
      </c>
      <c r="AP174">
        <v>16.204353641015029</v>
      </c>
      <c r="AQ174">
        <v>2.2121343678760699</v>
      </c>
      <c r="AR174">
        <v>16.204353641015029</v>
      </c>
      <c r="AS174">
        <v>22</v>
      </c>
      <c r="AT174">
        <v>6</v>
      </c>
      <c r="AU174">
        <v>3</v>
      </c>
      <c r="AV174">
        <v>1</v>
      </c>
      <c r="AW174">
        <v>33</v>
      </c>
      <c r="AX174">
        <v>34</v>
      </c>
      <c r="AY174">
        <v>67</v>
      </c>
      <c r="AZ174">
        <v>42</v>
      </c>
      <c r="BA174">
        <v>1</v>
      </c>
      <c r="BB174">
        <v>100</v>
      </c>
      <c r="BC174" t="s">
        <v>128</v>
      </c>
      <c r="BE174" t="s">
        <v>129</v>
      </c>
      <c r="BF174">
        <v>0</v>
      </c>
      <c r="BG174">
        <v>1</v>
      </c>
      <c r="BH174">
        <v>0</v>
      </c>
      <c r="BI174">
        <v>0</v>
      </c>
      <c r="BJ174">
        <v>0</v>
      </c>
      <c r="BK174">
        <v>0</v>
      </c>
      <c r="BL174">
        <v>0</v>
      </c>
      <c r="BM174">
        <v>1</v>
      </c>
      <c r="BN174">
        <v>0</v>
      </c>
      <c r="BO174">
        <v>0</v>
      </c>
      <c r="BP174">
        <v>1</v>
      </c>
      <c r="BQ174">
        <v>0</v>
      </c>
      <c r="BR174">
        <v>0</v>
      </c>
      <c r="BS174">
        <v>1</v>
      </c>
      <c r="BT174">
        <v>1</v>
      </c>
      <c r="BU174">
        <v>1</v>
      </c>
      <c r="BV174">
        <v>1</v>
      </c>
      <c r="BW174">
        <v>0</v>
      </c>
      <c r="BX174">
        <v>1</v>
      </c>
      <c r="BY174">
        <v>0</v>
      </c>
      <c r="BZ174">
        <v>0</v>
      </c>
      <c r="CA174">
        <v>0</v>
      </c>
      <c r="CB174">
        <v>0</v>
      </c>
      <c r="CC174">
        <v>0</v>
      </c>
      <c r="CD174">
        <v>0</v>
      </c>
      <c r="CE174">
        <v>0</v>
      </c>
      <c r="CF174">
        <v>0</v>
      </c>
      <c r="CG174">
        <v>0</v>
      </c>
      <c r="CH174">
        <v>0</v>
      </c>
      <c r="CI174">
        <v>0</v>
      </c>
      <c r="CJ174">
        <v>0</v>
      </c>
      <c r="CK174" t="s">
        <v>276</v>
      </c>
      <c r="CL174">
        <v>31.1</v>
      </c>
      <c r="CM174">
        <v>115</v>
      </c>
      <c r="CN174">
        <v>4.17</v>
      </c>
      <c r="CO174">
        <v>0</v>
      </c>
      <c r="CP174" t="s">
        <v>277</v>
      </c>
      <c r="CQ174" t="s">
        <v>121</v>
      </c>
      <c r="CR174">
        <v>1</v>
      </c>
      <c r="CS174" t="s">
        <v>132</v>
      </c>
      <c r="CT174" t="s">
        <v>137</v>
      </c>
      <c r="CU174" t="s">
        <v>137</v>
      </c>
      <c r="CV174" t="s">
        <v>135</v>
      </c>
      <c r="CW174" t="s">
        <v>194</v>
      </c>
      <c r="CX174">
        <v>1</v>
      </c>
      <c r="CY174" t="s">
        <v>113</v>
      </c>
      <c r="CZ174" t="s">
        <v>137</v>
      </c>
      <c r="DA174" t="s">
        <v>137</v>
      </c>
      <c r="DC174">
        <v>1</v>
      </c>
      <c r="DD174">
        <v>0</v>
      </c>
      <c r="DE174">
        <v>42</v>
      </c>
      <c r="DF174">
        <v>0</v>
      </c>
      <c r="DG174">
        <v>1</v>
      </c>
      <c r="DH174">
        <v>0</v>
      </c>
      <c r="DI174">
        <v>0</v>
      </c>
      <c r="DK174">
        <v>5</v>
      </c>
      <c r="DN174">
        <v>25.18</v>
      </c>
      <c r="DO174">
        <v>20.56</v>
      </c>
      <c r="EB174">
        <v>1.39</v>
      </c>
      <c r="EC174">
        <v>1.91</v>
      </c>
      <c r="ED174">
        <v>2</v>
      </c>
      <c r="EE174">
        <v>2.4</v>
      </c>
    </row>
    <row r="175" spans="1:135" x14ac:dyDescent="0.35">
      <c r="A175" s="5" t="s">
        <v>267</v>
      </c>
      <c r="B175" t="s">
        <v>268</v>
      </c>
      <c r="C175" t="s">
        <v>269</v>
      </c>
      <c r="D175" t="s">
        <v>270</v>
      </c>
      <c r="E175" t="s">
        <v>271</v>
      </c>
      <c r="F175">
        <v>2006</v>
      </c>
      <c r="G175" t="s">
        <v>117</v>
      </c>
      <c r="H175" t="s">
        <v>118</v>
      </c>
      <c r="I175" t="s">
        <v>272</v>
      </c>
      <c r="J175">
        <v>1</v>
      </c>
      <c r="K175" t="s">
        <v>288</v>
      </c>
      <c r="L175" t="s">
        <v>607</v>
      </c>
      <c r="M175">
        <v>0</v>
      </c>
      <c r="N175" t="s">
        <v>157</v>
      </c>
      <c r="O175" t="s">
        <v>283</v>
      </c>
      <c r="P175" t="s">
        <v>124</v>
      </c>
      <c r="Q175" t="s">
        <v>275</v>
      </c>
      <c r="R175">
        <v>0</v>
      </c>
      <c r="S175">
        <v>78</v>
      </c>
      <c r="T175">
        <v>1</v>
      </c>
      <c r="U175" t="s">
        <v>126</v>
      </c>
      <c r="V175">
        <v>14.86</v>
      </c>
      <c r="W175">
        <v>10.56</v>
      </c>
      <c r="X175">
        <v>8.1999999999999993</v>
      </c>
      <c r="Y175">
        <v>9.4</v>
      </c>
      <c r="AD175" t="s">
        <v>207</v>
      </c>
      <c r="AG175">
        <v>0</v>
      </c>
      <c r="AH175">
        <v>0</v>
      </c>
      <c r="AI175">
        <v>1</v>
      </c>
      <c r="AJ175">
        <v>1</v>
      </c>
      <c r="AL175">
        <v>0</v>
      </c>
      <c r="AM175">
        <v>0.47926610450870138</v>
      </c>
      <c r="AN175">
        <v>0.23086717561072709</v>
      </c>
      <c r="AO175">
        <v>5.3299652774474293E-2</v>
      </c>
      <c r="AP175">
        <v>8.8832189518984848</v>
      </c>
      <c r="AR175">
        <v>8.8832189518984848</v>
      </c>
      <c r="AS175">
        <v>22</v>
      </c>
      <c r="AT175">
        <v>6</v>
      </c>
      <c r="AU175">
        <v>3</v>
      </c>
      <c r="AV175">
        <v>1</v>
      </c>
      <c r="AW175">
        <v>35</v>
      </c>
      <c r="AX175">
        <v>43</v>
      </c>
      <c r="AY175">
        <v>78</v>
      </c>
      <c r="AZ175">
        <v>42</v>
      </c>
      <c r="BA175">
        <v>1</v>
      </c>
      <c r="BB175">
        <v>100</v>
      </c>
      <c r="BC175" t="s">
        <v>128</v>
      </c>
      <c r="BE175" t="s">
        <v>129</v>
      </c>
      <c r="BF175">
        <v>0</v>
      </c>
      <c r="BG175">
        <v>1</v>
      </c>
      <c r="BH175">
        <v>0</v>
      </c>
      <c r="BI175">
        <v>0</v>
      </c>
      <c r="BJ175">
        <v>0</v>
      </c>
      <c r="BK175">
        <v>0</v>
      </c>
      <c r="BL175">
        <v>0</v>
      </c>
      <c r="BM175">
        <v>1</v>
      </c>
      <c r="BN175">
        <v>0</v>
      </c>
      <c r="BO175">
        <v>0</v>
      </c>
      <c r="BP175">
        <v>1</v>
      </c>
      <c r="BQ175">
        <v>0</v>
      </c>
      <c r="BR175">
        <v>0</v>
      </c>
      <c r="BS175">
        <v>1</v>
      </c>
      <c r="BT175">
        <v>1</v>
      </c>
      <c r="BU175">
        <v>1</v>
      </c>
      <c r="BV175">
        <v>1</v>
      </c>
      <c r="BW175">
        <v>0</v>
      </c>
      <c r="BX175">
        <v>1</v>
      </c>
      <c r="BY175">
        <v>0</v>
      </c>
      <c r="BZ175">
        <v>0</v>
      </c>
      <c r="CA175">
        <v>0</v>
      </c>
      <c r="CB175">
        <v>0</v>
      </c>
      <c r="CC175">
        <v>0</v>
      </c>
      <c r="CD175">
        <v>0</v>
      </c>
      <c r="CE175">
        <v>0</v>
      </c>
      <c r="CF175">
        <v>0</v>
      </c>
      <c r="CG175">
        <v>0</v>
      </c>
      <c r="CH175">
        <v>0</v>
      </c>
      <c r="CI175">
        <v>0</v>
      </c>
      <c r="CJ175">
        <v>0</v>
      </c>
      <c r="CK175" t="s">
        <v>276</v>
      </c>
      <c r="CL175">
        <v>31.1</v>
      </c>
      <c r="CM175">
        <v>115</v>
      </c>
      <c r="CN175">
        <v>4.17</v>
      </c>
      <c r="CO175">
        <v>0</v>
      </c>
      <c r="CP175" t="s">
        <v>277</v>
      </c>
      <c r="CQ175" t="s">
        <v>121</v>
      </c>
      <c r="CR175">
        <v>1</v>
      </c>
      <c r="CS175" t="s">
        <v>132</v>
      </c>
      <c r="CT175" t="s">
        <v>137</v>
      </c>
      <c r="CU175" t="s">
        <v>137</v>
      </c>
      <c r="CV175" t="s">
        <v>135</v>
      </c>
      <c r="CW175" t="s">
        <v>194</v>
      </c>
      <c r="CX175">
        <v>1</v>
      </c>
      <c r="CY175" t="s">
        <v>113</v>
      </c>
      <c r="CZ175" t="s">
        <v>137</v>
      </c>
      <c r="DA175" t="s">
        <v>137</v>
      </c>
      <c r="DC175">
        <v>1</v>
      </c>
      <c r="DD175">
        <v>0</v>
      </c>
      <c r="DE175">
        <v>42</v>
      </c>
      <c r="DF175">
        <v>0</v>
      </c>
      <c r="DG175">
        <v>1</v>
      </c>
      <c r="DH175">
        <v>0</v>
      </c>
      <c r="DI175">
        <v>0</v>
      </c>
      <c r="DK175">
        <v>6</v>
      </c>
      <c r="DN175">
        <v>14.86</v>
      </c>
      <c r="DO175">
        <v>10.56</v>
      </c>
      <c r="EB175">
        <v>70.430000000000007</v>
      </c>
      <c r="EC175">
        <v>71.3</v>
      </c>
      <c r="ED175">
        <v>14.9</v>
      </c>
      <c r="EE175">
        <v>12.4</v>
      </c>
    </row>
    <row r="176" spans="1:135" x14ac:dyDescent="0.35">
      <c r="A176" s="5" t="s">
        <v>267</v>
      </c>
      <c r="B176" t="s">
        <v>268</v>
      </c>
      <c r="C176" t="s">
        <v>269</v>
      </c>
      <c r="D176" t="s">
        <v>270</v>
      </c>
      <c r="E176" t="s">
        <v>271</v>
      </c>
      <c r="F176">
        <v>2006</v>
      </c>
      <c r="G176" t="s">
        <v>117</v>
      </c>
      <c r="H176" t="s">
        <v>118</v>
      </c>
      <c r="I176" t="s">
        <v>272</v>
      </c>
      <c r="J176">
        <v>1</v>
      </c>
      <c r="K176" t="s">
        <v>288</v>
      </c>
      <c r="L176" t="s">
        <v>607</v>
      </c>
      <c r="M176">
        <v>0</v>
      </c>
      <c r="N176" t="s">
        <v>284</v>
      </c>
      <c r="O176" t="s">
        <v>205</v>
      </c>
      <c r="P176" t="s">
        <v>124</v>
      </c>
      <c r="Q176" t="s">
        <v>275</v>
      </c>
      <c r="R176">
        <v>0</v>
      </c>
      <c r="S176">
        <v>80</v>
      </c>
      <c r="T176">
        <v>1</v>
      </c>
      <c r="U176" t="s">
        <v>126</v>
      </c>
      <c r="V176">
        <v>134.34</v>
      </c>
      <c r="W176">
        <v>114.6</v>
      </c>
      <c r="X176">
        <v>33.299999999999997</v>
      </c>
      <c r="Y176">
        <v>32.299999999999997</v>
      </c>
      <c r="Z176">
        <v>70.430000000000007</v>
      </c>
      <c r="AA176">
        <v>71.180000000000007</v>
      </c>
      <c r="AB176">
        <v>14.9</v>
      </c>
      <c r="AC176">
        <v>12.3</v>
      </c>
      <c r="AD176" t="s">
        <v>207</v>
      </c>
      <c r="AG176">
        <v>0</v>
      </c>
      <c r="AH176">
        <v>0</v>
      </c>
      <c r="AI176">
        <v>1</v>
      </c>
      <c r="AJ176">
        <v>1</v>
      </c>
      <c r="AL176">
        <v>0</v>
      </c>
      <c r="AM176">
        <v>0.59712245744528192</v>
      </c>
      <c r="AN176">
        <v>0.2302653273423077</v>
      </c>
      <c r="AO176">
        <v>5.3022120976060121E-2</v>
      </c>
      <c r="AP176">
        <v>32.739652896676709</v>
      </c>
      <c r="AQ176">
        <v>13.49506082485984</v>
      </c>
      <c r="AR176">
        <v>32.739652896676709</v>
      </c>
      <c r="AS176">
        <v>22</v>
      </c>
      <c r="AT176">
        <v>6</v>
      </c>
      <c r="AU176">
        <v>3</v>
      </c>
      <c r="AV176">
        <v>1</v>
      </c>
      <c r="AW176">
        <v>35</v>
      </c>
      <c r="AX176">
        <v>45</v>
      </c>
      <c r="AY176">
        <v>80</v>
      </c>
      <c r="AZ176">
        <v>42</v>
      </c>
      <c r="BA176">
        <v>1</v>
      </c>
      <c r="BB176">
        <v>100</v>
      </c>
      <c r="BC176" t="s">
        <v>128</v>
      </c>
      <c r="BE176" t="s">
        <v>129</v>
      </c>
      <c r="BF176">
        <v>0</v>
      </c>
      <c r="BG176">
        <v>1</v>
      </c>
      <c r="BH176">
        <v>0</v>
      </c>
      <c r="BI176">
        <v>0</v>
      </c>
      <c r="BJ176">
        <v>0</v>
      </c>
      <c r="BK176">
        <v>0</v>
      </c>
      <c r="BL176">
        <v>0</v>
      </c>
      <c r="BM176">
        <v>1</v>
      </c>
      <c r="BN176">
        <v>0</v>
      </c>
      <c r="BO176">
        <v>0</v>
      </c>
      <c r="BP176">
        <v>1</v>
      </c>
      <c r="BQ176">
        <v>0</v>
      </c>
      <c r="BR176">
        <v>0</v>
      </c>
      <c r="BS176">
        <v>1</v>
      </c>
      <c r="BT176">
        <v>1</v>
      </c>
      <c r="BU176">
        <v>1</v>
      </c>
      <c r="BV176">
        <v>1</v>
      </c>
      <c r="BW176">
        <v>0</v>
      </c>
      <c r="BX176">
        <v>1</v>
      </c>
      <c r="BY176">
        <v>0</v>
      </c>
      <c r="BZ176">
        <v>0</v>
      </c>
      <c r="CA176">
        <v>0</v>
      </c>
      <c r="CB176">
        <v>0</v>
      </c>
      <c r="CC176">
        <v>0</v>
      </c>
      <c r="CD176">
        <v>0</v>
      </c>
      <c r="CE176">
        <v>0</v>
      </c>
      <c r="CF176">
        <v>0</v>
      </c>
      <c r="CG176">
        <v>0</v>
      </c>
      <c r="CH176">
        <v>0</v>
      </c>
      <c r="CI176">
        <v>0</v>
      </c>
      <c r="CJ176">
        <v>0</v>
      </c>
      <c r="CK176" t="s">
        <v>276</v>
      </c>
      <c r="CL176">
        <v>31.1</v>
      </c>
      <c r="CM176">
        <v>115</v>
      </c>
      <c r="CN176">
        <v>4.17</v>
      </c>
      <c r="CO176">
        <v>0</v>
      </c>
      <c r="CP176" t="s">
        <v>277</v>
      </c>
      <c r="CQ176" t="s">
        <v>121</v>
      </c>
      <c r="CR176">
        <v>1</v>
      </c>
      <c r="CS176" t="s">
        <v>132</v>
      </c>
      <c r="CT176" t="s">
        <v>137</v>
      </c>
      <c r="CU176" t="s">
        <v>137</v>
      </c>
      <c r="CV176" t="s">
        <v>135</v>
      </c>
      <c r="CW176" t="s">
        <v>194</v>
      </c>
      <c r="CX176">
        <v>1</v>
      </c>
      <c r="CY176" t="s">
        <v>113</v>
      </c>
      <c r="CZ176" t="s">
        <v>137</v>
      </c>
      <c r="DA176" t="s">
        <v>137</v>
      </c>
      <c r="DC176">
        <v>1</v>
      </c>
      <c r="DD176">
        <v>0</v>
      </c>
      <c r="DE176">
        <v>42</v>
      </c>
      <c r="DF176">
        <v>0</v>
      </c>
      <c r="DG176">
        <v>1</v>
      </c>
      <c r="DH176">
        <v>0</v>
      </c>
      <c r="DI176">
        <v>0</v>
      </c>
      <c r="DK176">
        <v>7</v>
      </c>
      <c r="DQ176">
        <v>70.430000000000007</v>
      </c>
      <c r="DR176">
        <v>71.180000000000007</v>
      </c>
      <c r="DS176">
        <v>134.34</v>
      </c>
      <c r="DT176">
        <v>114.6</v>
      </c>
      <c r="DU176">
        <v>100</v>
      </c>
      <c r="DV176">
        <v>15</v>
      </c>
      <c r="EB176">
        <v>70.430000000000007</v>
      </c>
      <c r="EC176">
        <v>71.180000000000007</v>
      </c>
      <c r="ED176">
        <v>14.9</v>
      </c>
      <c r="EE176">
        <v>12.3</v>
      </c>
    </row>
    <row r="177" spans="1:135" x14ac:dyDescent="0.35">
      <c r="A177" s="5" t="s">
        <v>267</v>
      </c>
      <c r="B177" t="s">
        <v>268</v>
      </c>
      <c r="C177" t="s">
        <v>269</v>
      </c>
      <c r="D177" t="s">
        <v>270</v>
      </c>
      <c r="E177" t="s">
        <v>271</v>
      </c>
      <c r="F177">
        <v>2006</v>
      </c>
      <c r="G177" t="s">
        <v>117</v>
      </c>
      <c r="H177" t="s">
        <v>118</v>
      </c>
      <c r="I177" t="s">
        <v>272</v>
      </c>
      <c r="J177">
        <v>1</v>
      </c>
      <c r="K177" t="s">
        <v>288</v>
      </c>
      <c r="L177" t="s">
        <v>607</v>
      </c>
      <c r="M177">
        <v>0</v>
      </c>
      <c r="N177" t="s">
        <v>284</v>
      </c>
      <c r="O177" t="s">
        <v>285</v>
      </c>
      <c r="P177" t="s">
        <v>124</v>
      </c>
      <c r="Q177" t="s">
        <v>275</v>
      </c>
      <c r="R177">
        <v>0</v>
      </c>
      <c r="S177">
        <v>80</v>
      </c>
      <c r="T177">
        <v>1</v>
      </c>
      <c r="U177" t="s">
        <v>126</v>
      </c>
      <c r="V177">
        <v>86.89</v>
      </c>
      <c r="W177">
        <v>83.16</v>
      </c>
      <c r="X177">
        <v>14.4</v>
      </c>
      <c r="Y177">
        <v>17.399999999999999</v>
      </c>
      <c r="Z177">
        <v>82.23</v>
      </c>
      <c r="AA177">
        <v>79.73</v>
      </c>
      <c r="AB177">
        <v>13.2</v>
      </c>
      <c r="AC177">
        <v>15.8</v>
      </c>
      <c r="AD177" t="s">
        <v>207</v>
      </c>
      <c r="AG177">
        <v>0</v>
      </c>
      <c r="AH177">
        <v>0</v>
      </c>
      <c r="AI177">
        <v>1</v>
      </c>
      <c r="AJ177">
        <v>1</v>
      </c>
      <c r="AL177">
        <v>0</v>
      </c>
      <c r="AM177">
        <v>0.2285772680931108</v>
      </c>
      <c r="AN177">
        <v>0.22609776224115199</v>
      </c>
      <c r="AO177">
        <v>5.1120198090456481E-2</v>
      </c>
      <c r="AP177">
        <v>16.160921527418679</v>
      </c>
      <c r="AQ177">
        <v>14.723224284555791</v>
      </c>
      <c r="AR177">
        <v>16.160921527418679</v>
      </c>
      <c r="AS177">
        <v>22</v>
      </c>
      <c r="AT177">
        <v>6</v>
      </c>
      <c r="AU177">
        <v>3</v>
      </c>
      <c r="AV177">
        <v>1</v>
      </c>
      <c r="AW177">
        <v>35</v>
      </c>
      <c r="AX177">
        <v>45</v>
      </c>
      <c r="AY177">
        <v>80</v>
      </c>
      <c r="AZ177">
        <v>42</v>
      </c>
      <c r="BA177">
        <v>1</v>
      </c>
      <c r="BB177">
        <v>100</v>
      </c>
      <c r="BC177" t="s">
        <v>128</v>
      </c>
      <c r="BE177" t="s">
        <v>129</v>
      </c>
      <c r="BF177">
        <v>0</v>
      </c>
      <c r="BG177">
        <v>1</v>
      </c>
      <c r="BH177">
        <v>0</v>
      </c>
      <c r="BI177">
        <v>0</v>
      </c>
      <c r="BJ177">
        <v>0</v>
      </c>
      <c r="BK177">
        <v>0</v>
      </c>
      <c r="BL177">
        <v>0</v>
      </c>
      <c r="BM177">
        <v>1</v>
      </c>
      <c r="BN177">
        <v>0</v>
      </c>
      <c r="BO177">
        <v>0</v>
      </c>
      <c r="BP177">
        <v>1</v>
      </c>
      <c r="BQ177">
        <v>0</v>
      </c>
      <c r="BR177">
        <v>0</v>
      </c>
      <c r="BS177">
        <v>1</v>
      </c>
      <c r="BT177">
        <v>1</v>
      </c>
      <c r="BU177">
        <v>1</v>
      </c>
      <c r="BV177">
        <v>1</v>
      </c>
      <c r="BW177">
        <v>0</v>
      </c>
      <c r="BX177">
        <v>1</v>
      </c>
      <c r="BY177">
        <v>0</v>
      </c>
      <c r="BZ177">
        <v>0</v>
      </c>
      <c r="CA177">
        <v>0</v>
      </c>
      <c r="CB177">
        <v>0</v>
      </c>
      <c r="CC177">
        <v>0</v>
      </c>
      <c r="CD177">
        <v>0</v>
      </c>
      <c r="CE177">
        <v>0</v>
      </c>
      <c r="CF177">
        <v>0</v>
      </c>
      <c r="CG177">
        <v>0</v>
      </c>
      <c r="CH177">
        <v>0</v>
      </c>
      <c r="CI177">
        <v>0</v>
      </c>
      <c r="CJ177">
        <v>0</v>
      </c>
      <c r="CK177" t="s">
        <v>276</v>
      </c>
      <c r="CL177">
        <v>31.1</v>
      </c>
      <c r="CM177">
        <v>115</v>
      </c>
      <c r="CN177">
        <v>4.17</v>
      </c>
      <c r="CO177">
        <v>0</v>
      </c>
      <c r="CP177" t="s">
        <v>277</v>
      </c>
      <c r="CQ177" t="s">
        <v>121</v>
      </c>
      <c r="CR177">
        <v>1</v>
      </c>
      <c r="CS177" t="s">
        <v>132</v>
      </c>
      <c r="CT177" t="s">
        <v>137</v>
      </c>
      <c r="CU177" t="s">
        <v>137</v>
      </c>
      <c r="CV177" t="s">
        <v>135</v>
      </c>
      <c r="CW177" t="s">
        <v>194</v>
      </c>
      <c r="CX177">
        <v>1</v>
      </c>
      <c r="CY177" t="s">
        <v>113</v>
      </c>
      <c r="CZ177" t="s">
        <v>137</v>
      </c>
      <c r="DA177" t="s">
        <v>137</v>
      </c>
      <c r="DC177">
        <v>1</v>
      </c>
      <c r="DD177">
        <v>0</v>
      </c>
      <c r="DE177">
        <v>42</v>
      </c>
      <c r="DF177">
        <v>0</v>
      </c>
      <c r="DG177">
        <v>1</v>
      </c>
      <c r="DH177">
        <v>0</v>
      </c>
      <c r="DI177">
        <v>0</v>
      </c>
      <c r="DK177">
        <v>8</v>
      </c>
      <c r="DQ177">
        <v>82.23</v>
      </c>
      <c r="DR177">
        <v>79.73</v>
      </c>
      <c r="DS177">
        <v>86.89</v>
      </c>
      <c r="DT177">
        <v>83.16</v>
      </c>
      <c r="DU177">
        <v>100</v>
      </c>
      <c r="DV177">
        <v>15</v>
      </c>
      <c r="EB177">
        <v>82.23</v>
      </c>
      <c r="EC177">
        <v>79.73</v>
      </c>
      <c r="ED177">
        <v>13.2</v>
      </c>
      <c r="EE177">
        <v>15.8</v>
      </c>
    </row>
    <row r="178" spans="1:135" x14ac:dyDescent="0.35">
      <c r="A178" s="5" t="s">
        <v>267</v>
      </c>
      <c r="B178" t="s">
        <v>268</v>
      </c>
      <c r="C178" t="s">
        <v>269</v>
      </c>
      <c r="D178" t="s">
        <v>270</v>
      </c>
      <c r="E178" t="s">
        <v>271</v>
      </c>
      <c r="F178">
        <v>2006</v>
      </c>
      <c r="G178" t="s">
        <v>117</v>
      </c>
      <c r="H178" t="s">
        <v>118</v>
      </c>
      <c r="I178" t="s">
        <v>272</v>
      </c>
      <c r="J178">
        <v>1</v>
      </c>
      <c r="K178" t="s">
        <v>288</v>
      </c>
      <c r="L178" t="s">
        <v>607</v>
      </c>
      <c r="M178">
        <v>0</v>
      </c>
      <c r="N178" t="s">
        <v>284</v>
      </c>
      <c r="O178" t="s">
        <v>211</v>
      </c>
      <c r="P178" t="s">
        <v>124</v>
      </c>
      <c r="Q178" t="s">
        <v>275</v>
      </c>
      <c r="R178">
        <v>0</v>
      </c>
      <c r="S178">
        <v>77</v>
      </c>
      <c r="T178">
        <v>1</v>
      </c>
      <c r="U178" t="s">
        <v>126</v>
      </c>
      <c r="V178">
        <v>102.06</v>
      </c>
      <c r="W178">
        <v>95.21</v>
      </c>
      <c r="X178">
        <v>12.7</v>
      </c>
      <c r="Y178">
        <v>18.399999999999999</v>
      </c>
      <c r="Z178">
        <v>76.86</v>
      </c>
      <c r="AA178">
        <v>75.28</v>
      </c>
      <c r="AB178">
        <v>13.9</v>
      </c>
      <c r="AC178">
        <v>12.6</v>
      </c>
      <c r="AD178" t="s">
        <v>207</v>
      </c>
      <c r="AG178">
        <v>0</v>
      </c>
      <c r="AH178">
        <v>0</v>
      </c>
      <c r="AI178">
        <v>1</v>
      </c>
      <c r="AJ178">
        <v>1</v>
      </c>
      <c r="AL178">
        <v>0</v>
      </c>
      <c r="AM178">
        <v>0.42010342416631502</v>
      </c>
      <c r="AN178">
        <v>0.23197757953323789</v>
      </c>
      <c r="AO178">
        <v>5.38135974060997E-2</v>
      </c>
      <c r="AP178">
        <v>16.14190818955429</v>
      </c>
      <c r="AQ178">
        <v>13.18779739001172</v>
      </c>
      <c r="AR178">
        <v>16.14190818955429</v>
      </c>
      <c r="AS178">
        <v>22</v>
      </c>
      <c r="AT178">
        <v>6</v>
      </c>
      <c r="AU178">
        <v>3</v>
      </c>
      <c r="AV178">
        <v>1</v>
      </c>
      <c r="AW178">
        <v>34</v>
      </c>
      <c r="AX178">
        <v>43</v>
      </c>
      <c r="AY178">
        <v>77</v>
      </c>
      <c r="AZ178">
        <v>42</v>
      </c>
      <c r="BA178">
        <v>1</v>
      </c>
      <c r="BB178">
        <v>100</v>
      </c>
      <c r="BC178" t="s">
        <v>128</v>
      </c>
      <c r="BE178" t="s">
        <v>129</v>
      </c>
      <c r="BF178">
        <v>0</v>
      </c>
      <c r="BG178">
        <v>1</v>
      </c>
      <c r="BH178">
        <v>0</v>
      </c>
      <c r="BI178">
        <v>0</v>
      </c>
      <c r="BJ178">
        <v>0</v>
      </c>
      <c r="BK178">
        <v>0</v>
      </c>
      <c r="BL178">
        <v>0</v>
      </c>
      <c r="BM178">
        <v>1</v>
      </c>
      <c r="BN178">
        <v>0</v>
      </c>
      <c r="BO178">
        <v>0</v>
      </c>
      <c r="BP178">
        <v>1</v>
      </c>
      <c r="BQ178">
        <v>0</v>
      </c>
      <c r="BR178">
        <v>0</v>
      </c>
      <c r="BS178">
        <v>1</v>
      </c>
      <c r="BT178">
        <v>1</v>
      </c>
      <c r="BU178">
        <v>1</v>
      </c>
      <c r="BV178">
        <v>1</v>
      </c>
      <c r="BW178">
        <v>0</v>
      </c>
      <c r="BX178">
        <v>1</v>
      </c>
      <c r="BY178">
        <v>0</v>
      </c>
      <c r="BZ178">
        <v>0</v>
      </c>
      <c r="CA178">
        <v>0</v>
      </c>
      <c r="CB178">
        <v>0</v>
      </c>
      <c r="CC178">
        <v>0</v>
      </c>
      <c r="CD178">
        <v>0</v>
      </c>
      <c r="CE178">
        <v>0</v>
      </c>
      <c r="CF178">
        <v>0</v>
      </c>
      <c r="CG178">
        <v>0</v>
      </c>
      <c r="CH178">
        <v>0</v>
      </c>
      <c r="CI178">
        <v>0</v>
      </c>
      <c r="CJ178">
        <v>0</v>
      </c>
      <c r="CK178" t="s">
        <v>276</v>
      </c>
      <c r="CL178">
        <v>31.1</v>
      </c>
      <c r="CM178">
        <v>115</v>
      </c>
      <c r="CN178">
        <v>4.17</v>
      </c>
      <c r="CO178">
        <v>0</v>
      </c>
      <c r="CP178" t="s">
        <v>277</v>
      </c>
      <c r="CQ178" t="s">
        <v>121</v>
      </c>
      <c r="CR178">
        <v>1</v>
      </c>
      <c r="CS178" t="s">
        <v>132</v>
      </c>
      <c r="CT178" t="s">
        <v>137</v>
      </c>
      <c r="CU178" t="s">
        <v>137</v>
      </c>
      <c r="CV178" t="s">
        <v>135</v>
      </c>
      <c r="CW178" t="s">
        <v>194</v>
      </c>
      <c r="CX178">
        <v>1</v>
      </c>
      <c r="CY178" t="s">
        <v>113</v>
      </c>
      <c r="CZ178" t="s">
        <v>137</v>
      </c>
      <c r="DA178" t="s">
        <v>137</v>
      </c>
      <c r="DC178">
        <v>1</v>
      </c>
      <c r="DD178">
        <v>0</v>
      </c>
      <c r="DE178">
        <v>42</v>
      </c>
      <c r="DF178">
        <v>0</v>
      </c>
      <c r="DG178">
        <v>1</v>
      </c>
      <c r="DH178">
        <v>0</v>
      </c>
      <c r="DI178">
        <v>0</v>
      </c>
      <c r="DK178">
        <v>9</v>
      </c>
      <c r="DQ178">
        <v>76.849999999999994</v>
      </c>
      <c r="DR178">
        <v>75.28</v>
      </c>
      <c r="DS178">
        <v>102.06</v>
      </c>
      <c r="DT178">
        <v>95.21</v>
      </c>
      <c r="DU178">
        <v>100</v>
      </c>
      <c r="DV178">
        <v>15</v>
      </c>
      <c r="EB178">
        <v>76.849999999999994</v>
      </c>
      <c r="EC178">
        <v>75.28</v>
      </c>
      <c r="ED178">
        <v>13.9</v>
      </c>
      <c r="EE178">
        <v>12.6</v>
      </c>
    </row>
    <row r="179" spans="1:135" x14ac:dyDescent="0.35">
      <c r="A179" s="5" t="s">
        <v>267</v>
      </c>
      <c r="B179" t="s">
        <v>268</v>
      </c>
      <c r="C179" t="s">
        <v>269</v>
      </c>
      <c r="D179" t="s">
        <v>270</v>
      </c>
      <c r="E179" t="s">
        <v>271</v>
      </c>
      <c r="F179">
        <v>2006</v>
      </c>
      <c r="G179" t="s">
        <v>117</v>
      </c>
      <c r="H179" t="s">
        <v>118</v>
      </c>
      <c r="I179" t="s">
        <v>272</v>
      </c>
      <c r="J179">
        <v>1</v>
      </c>
      <c r="K179" t="s">
        <v>288</v>
      </c>
      <c r="L179" t="s">
        <v>607</v>
      </c>
      <c r="M179">
        <v>0</v>
      </c>
      <c r="N179" t="s">
        <v>284</v>
      </c>
      <c r="O179" t="s">
        <v>286</v>
      </c>
      <c r="P179" t="s">
        <v>124</v>
      </c>
      <c r="Q179" t="s">
        <v>275</v>
      </c>
      <c r="R179">
        <v>0</v>
      </c>
      <c r="S179">
        <v>80</v>
      </c>
      <c r="T179">
        <v>1</v>
      </c>
      <c r="U179" t="s">
        <v>126</v>
      </c>
      <c r="V179">
        <v>80.17</v>
      </c>
      <c r="W179">
        <v>79.290000000000006</v>
      </c>
      <c r="X179">
        <v>23.1</v>
      </c>
      <c r="Y179">
        <v>26.4</v>
      </c>
      <c r="Z179">
        <v>80.17</v>
      </c>
      <c r="AA179">
        <v>79.09</v>
      </c>
      <c r="AB179">
        <v>27.4</v>
      </c>
      <c r="AC179">
        <v>23.8</v>
      </c>
      <c r="AD179" t="s">
        <v>207</v>
      </c>
      <c r="AG179">
        <v>0</v>
      </c>
      <c r="AH179">
        <v>0</v>
      </c>
      <c r="AI179">
        <v>1</v>
      </c>
      <c r="AJ179">
        <v>1</v>
      </c>
      <c r="AL179">
        <v>0</v>
      </c>
      <c r="AM179">
        <v>3.4839381385553578E-2</v>
      </c>
      <c r="AN179">
        <v>0.22539129737912819</v>
      </c>
      <c r="AO179">
        <v>5.0801236934246603E-2</v>
      </c>
      <c r="AP179">
        <v>25.015118505538879</v>
      </c>
      <c r="AQ179">
        <v>25.431960510047499</v>
      </c>
      <c r="AR179">
        <v>25.015118505538879</v>
      </c>
      <c r="AS179">
        <v>22</v>
      </c>
      <c r="AT179">
        <v>6</v>
      </c>
      <c r="AU179">
        <v>3</v>
      </c>
      <c r="AV179">
        <v>1</v>
      </c>
      <c r="AW179">
        <v>35</v>
      </c>
      <c r="AX179">
        <v>45</v>
      </c>
      <c r="AY179">
        <v>80</v>
      </c>
      <c r="AZ179">
        <v>42</v>
      </c>
      <c r="BA179">
        <v>1</v>
      </c>
      <c r="BB179">
        <v>100</v>
      </c>
      <c r="BC179" t="s">
        <v>128</v>
      </c>
      <c r="BE179" t="s">
        <v>129</v>
      </c>
      <c r="BF179">
        <v>0</v>
      </c>
      <c r="BG179">
        <v>1</v>
      </c>
      <c r="BH179">
        <v>0</v>
      </c>
      <c r="BI179">
        <v>0</v>
      </c>
      <c r="BJ179">
        <v>0</v>
      </c>
      <c r="BK179">
        <v>0</v>
      </c>
      <c r="BL179">
        <v>0</v>
      </c>
      <c r="BM179">
        <v>1</v>
      </c>
      <c r="BN179">
        <v>0</v>
      </c>
      <c r="BO179">
        <v>0</v>
      </c>
      <c r="BP179">
        <v>1</v>
      </c>
      <c r="BQ179">
        <v>0</v>
      </c>
      <c r="BR179">
        <v>0</v>
      </c>
      <c r="BS179">
        <v>1</v>
      </c>
      <c r="BT179">
        <v>1</v>
      </c>
      <c r="BU179">
        <v>1</v>
      </c>
      <c r="BV179">
        <v>1</v>
      </c>
      <c r="BW179">
        <v>0</v>
      </c>
      <c r="BX179">
        <v>1</v>
      </c>
      <c r="BY179">
        <v>0</v>
      </c>
      <c r="BZ179">
        <v>0</v>
      </c>
      <c r="CA179">
        <v>0</v>
      </c>
      <c r="CB179">
        <v>0</v>
      </c>
      <c r="CC179">
        <v>0</v>
      </c>
      <c r="CD179">
        <v>0</v>
      </c>
      <c r="CE179">
        <v>0</v>
      </c>
      <c r="CF179">
        <v>0</v>
      </c>
      <c r="CG179">
        <v>0</v>
      </c>
      <c r="CH179">
        <v>0</v>
      </c>
      <c r="CI179">
        <v>0</v>
      </c>
      <c r="CJ179">
        <v>0</v>
      </c>
      <c r="CK179" t="s">
        <v>276</v>
      </c>
      <c r="CL179">
        <v>31.1</v>
      </c>
      <c r="CM179">
        <v>115</v>
      </c>
      <c r="CN179">
        <v>4.17</v>
      </c>
      <c r="CO179">
        <v>0</v>
      </c>
      <c r="CP179" t="s">
        <v>277</v>
      </c>
      <c r="CQ179" t="s">
        <v>121</v>
      </c>
      <c r="CR179">
        <v>1</v>
      </c>
      <c r="CS179" t="s">
        <v>132</v>
      </c>
      <c r="CT179" t="s">
        <v>137</v>
      </c>
      <c r="CU179" t="s">
        <v>137</v>
      </c>
      <c r="CV179" t="s">
        <v>135</v>
      </c>
      <c r="CW179" t="s">
        <v>194</v>
      </c>
      <c r="CX179">
        <v>1</v>
      </c>
      <c r="CY179" t="s">
        <v>113</v>
      </c>
      <c r="CZ179" t="s">
        <v>137</v>
      </c>
      <c r="DA179" t="s">
        <v>137</v>
      </c>
      <c r="DC179">
        <v>1</v>
      </c>
      <c r="DD179">
        <v>0</v>
      </c>
      <c r="DE179">
        <v>42</v>
      </c>
      <c r="DF179">
        <v>0</v>
      </c>
      <c r="DG179">
        <v>1</v>
      </c>
      <c r="DH179">
        <v>0</v>
      </c>
      <c r="DI179">
        <v>0</v>
      </c>
      <c r="DK179">
        <v>10</v>
      </c>
      <c r="DQ179">
        <v>80.17</v>
      </c>
      <c r="DR179">
        <v>79.09</v>
      </c>
      <c r="DS179">
        <v>80.17</v>
      </c>
      <c r="DT179">
        <v>79.290000000000006</v>
      </c>
      <c r="DU179">
        <v>100</v>
      </c>
      <c r="DV179">
        <v>15</v>
      </c>
      <c r="EB179">
        <v>80.17</v>
      </c>
      <c r="EC179">
        <v>79.09</v>
      </c>
      <c r="ED179">
        <v>27.4</v>
      </c>
      <c r="EE179">
        <v>23.8</v>
      </c>
    </row>
    <row r="180" spans="1:135" x14ac:dyDescent="0.35">
      <c r="A180" s="5" t="s">
        <v>267</v>
      </c>
      <c r="B180" t="s">
        <v>268</v>
      </c>
      <c r="C180" t="s">
        <v>269</v>
      </c>
      <c r="D180" t="s">
        <v>270</v>
      </c>
      <c r="E180" t="s">
        <v>271</v>
      </c>
      <c r="F180">
        <v>2006</v>
      </c>
      <c r="G180" t="s">
        <v>117</v>
      </c>
      <c r="H180" t="s">
        <v>118</v>
      </c>
      <c r="I180" t="s">
        <v>272</v>
      </c>
      <c r="J180">
        <v>1</v>
      </c>
      <c r="K180" t="s">
        <v>288</v>
      </c>
      <c r="L180" t="s">
        <v>607</v>
      </c>
      <c r="M180">
        <v>0</v>
      </c>
      <c r="N180" t="s">
        <v>284</v>
      </c>
      <c r="O180" t="s">
        <v>287</v>
      </c>
      <c r="P180" t="s">
        <v>124</v>
      </c>
      <c r="Q180" t="s">
        <v>275</v>
      </c>
      <c r="R180">
        <v>0</v>
      </c>
      <c r="S180">
        <v>79</v>
      </c>
      <c r="T180">
        <v>1</v>
      </c>
      <c r="U180" t="s">
        <v>126</v>
      </c>
      <c r="V180">
        <v>91.53</v>
      </c>
      <c r="W180">
        <v>87.11</v>
      </c>
      <c r="X180">
        <v>11.2</v>
      </c>
      <c r="Y180">
        <v>14.9</v>
      </c>
      <c r="Z180">
        <v>88.32</v>
      </c>
      <c r="AA180">
        <v>85.71</v>
      </c>
      <c r="AB180">
        <v>14</v>
      </c>
      <c r="AC180">
        <v>13.2</v>
      </c>
      <c r="AD180" t="s">
        <v>207</v>
      </c>
      <c r="AG180">
        <v>0</v>
      </c>
      <c r="AH180">
        <v>0</v>
      </c>
      <c r="AI180">
        <v>1</v>
      </c>
      <c r="AJ180">
        <v>1</v>
      </c>
      <c r="AL180">
        <v>0</v>
      </c>
      <c r="AM180">
        <v>0.32566502788434221</v>
      </c>
      <c r="AN180">
        <v>0.22870338488895889</v>
      </c>
      <c r="AO180">
        <v>5.2305238259667292E-2</v>
      </c>
      <c r="AP180">
        <v>13.439600334193621</v>
      </c>
      <c r="AQ180">
        <v>13.54864252557112</v>
      </c>
      <c r="AR180">
        <v>13.439600334193621</v>
      </c>
      <c r="AS180">
        <v>22</v>
      </c>
      <c r="AT180">
        <v>6</v>
      </c>
      <c r="AU180">
        <v>3</v>
      </c>
      <c r="AV180">
        <v>1</v>
      </c>
      <c r="AW180">
        <v>34</v>
      </c>
      <c r="AX180">
        <v>45</v>
      </c>
      <c r="AY180">
        <v>79</v>
      </c>
      <c r="AZ180">
        <v>42</v>
      </c>
      <c r="BA180">
        <v>1</v>
      </c>
      <c r="BB180">
        <v>100</v>
      </c>
      <c r="BC180" t="s">
        <v>128</v>
      </c>
      <c r="BE180" t="s">
        <v>129</v>
      </c>
      <c r="BF180">
        <v>0</v>
      </c>
      <c r="BG180">
        <v>1</v>
      </c>
      <c r="BH180">
        <v>0</v>
      </c>
      <c r="BI180">
        <v>0</v>
      </c>
      <c r="BJ180">
        <v>0</v>
      </c>
      <c r="BK180">
        <v>0</v>
      </c>
      <c r="BL180">
        <v>0</v>
      </c>
      <c r="BM180">
        <v>1</v>
      </c>
      <c r="BN180">
        <v>0</v>
      </c>
      <c r="BO180">
        <v>0</v>
      </c>
      <c r="BP180">
        <v>1</v>
      </c>
      <c r="BQ180">
        <v>0</v>
      </c>
      <c r="BR180">
        <v>0</v>
      </c>
      <c r="BS180">
        <v>1</v>
      </c>
      <c r="BT180">
        <v>1</v>
      </c>
      <c r="BU180">
        <v>1</v>
      </c>
      <c r="BV180">
        <v>1</v>
      </c>
      <c r="BW180">
        <v>0</v>
      </c>
      <c r="BX180">
        <v>1</v>
      </c>
      <c r="BY180">
        <v>0</v>
      </c>
      <c r="BZ180">
        <v>0</v>
      </c>
      <c r="CA180">
        <v>0</v>
      </c>
      <c r="CB180">
        <v>0</v>
      </c>
      <c r="CC180">
        <v>0</v>
      </c>
      <c r="CD180">
        <v>0</v>
      </c>
      <c r="CE180">
        <v>0</v>
      </c>
      <c r="CF180">
        <v>0</v>
      </c>
      <c r="CG180">
        <v>0</v>
      </c>
      <c r="CH180">
        <v>0</v>
      </c>
      <c r="CI180">
        <v>0</v>
      </c>
      <c r="CJ180">
        <v>0</v>
      </c>
      <c r="CK180" t="s">
        <v>276</v>
      </c>
      <c r="CL180">
        <v>31.1</v>
      </c>
      <c r="CM180">
        <v>115</v>
      </c>
      <c r="CN180">
        <v>4.17</v>
      </c>
      <c r="CO180">
        <v>0</v>
      </c>
      <c r="CP180" t="s">
        <v>277</v>
      </c>
      <c r="CQ180" t="s">
        <v>121</v>
      </c>
      <c r="CR180">
        <v>1</v>
      </c>
      <c r="CS180" t="s">
        <v>132</v>
      </c>
      <c r="CT180" t="s">
        <v>137</v>
      </c>
      <c r="CU180" t="s">
        <v>137</v>
      </c>
      <c r="CV180" t="s">
        <v>135</v>
      </c>
      <c r="CW180" t="s">
        <v>194</v>
      </c>
      <c r="CX180">
        <v>1</v>
      </c>
      <c r="CY180" t="s">
        <v>113</v>
      </c>
      <c r="CZ180" t="s">
        <v>137</v>
      </c>
      <c r="DA180" t="s">
        <v>137</v>
      </c>
      <c r="DC180">
        <v>1</v>
      </c>
      <c r="DD180">
        <v>0</v>
      </c>
      <c r="DE180">
        <v>42</v>
      </c>
      <c r="DF180">
        <v>0</v>
      </c>
      <c r="DG180">
        <v>1</v>
      </c>
      <c r="DH180">
        <v>0</v>
      </c>
      <c r="DI180">
        <v>0</v>
      </c>
      <c r="DK180">
        <v>11</v>
      </c>
      <c r="DQ180">
        <v>88.32</v>
      </c>
      <c r="DR180">
        <v>85.71</v>
      </c>
      <c r="DS180">
        <v>91.53</v>
      </c>
      <c r="DT180">
        <v>87.11</v>
      </c>
      <c r="DU180">
        <v>100</v>
      </c>
      <c r="DV180">
        <v>15</v>
      </c>
      <c r="EB180">
        <v>88.32</v>
      </c>
      <c r="EC180">
        <v>85.71</v>
      </c>
      <c r="ED180">
        <v>14</v>
      </c>
      <c r="EE180">
        <v>13.2</v>
      </c>
    </row>
    <row r="181" spans="1:135" x14ac:dyDescent="0.35">
      <c r="A181" s="5" t="s">
        <v>267</v>
      </c>
      <c r="B181" t="s">
        <v>268</v>
      </c>
      <c r="C181" t="s">
        <v>269</v>
      </c>
      <c r="D181" t="s">
        <v>270</v>
      </c>
      <c r="E181" t="s">
        <v>271</v>
      </c>
      <c r="F181">
        <v>2006</v>
      </c>
      <c r="G181" t="s">
        <v>117</v>
      </c>
      <c r="H181" t="s">
        <v>118</v>
      </c>
      <c r="I181" t="s">
        <v>272</v>
      </c>
      <c r="J181">
        <v>1</v>
      </c>
      <c r="K181" t="s">
        <v>288</v>
      </c>
      <c r="L181" t="s">
        <v>607</v>
      </c>
      <c r="M181">
        <v>0</v>
      </c>
      <c r="N181" t="s">
        <v>284</v>
      </c>
      <c r="O181" t="s">
        <v>212</v>
      </c>
      <c r="P181" t="s">
        <v>124</v>
      </c>
      <c r="Q181" t="s">
        <v>275</v>
      </c>
      <c r="R181">
        <v>0</v>
      </c>
      <c r="S181">
        <v>73</v>
      </c>
      <c r="T181">
        <v>1</v>
      </c>
      <c r="U181" t="s">
        <v>126</v>
      </c>
      <c r="V181">
        <v>122.21</v>
      </c>
      <c r="W181">
        <v>112.4</v>
      </c>
      <c r="X181">
        <v>19.8</v>
      </c>
      <c r="Y181">
        <v>23.1</v>
      </c>
      <c r="Z181">
        <v>72.39</v>
      </c>
      <c r="AA181">
        <v>67.78</v>
      </c>
      <c r="AB181">
        <v>19.3</v>
      </c>
      <c r="AC181">
        <v>16.3</v>
      </c>
      <c r="AD181" t="s">
        <v>207</v>
      </c>
      <c r="AG181">
        <v>0</v>
      </c>
      <c r="AH181">
        <v>0</v>
      </c>
      <c r="AI181">
        <v>1</v>
      </c>
      <c r="AJ181">
        <v>1</v>
      </c>
      <c r="AL181">
        <v>0</v>
      </c>
      <c r="AM181">
        <v>0.44779819561708989</v>
      </c>
      <c r="AN181">
        <v>0.2380682193043458</v>
      </c>
      <c r="AO181">
        <v>5.6676477042742097E-2</v>
      </c>
      <c r="AP181">
        <v>21.674957965747051</v>
      </c>
      <c r="AQ181">
        <v>17.71511251072388</v>
      </c>
      <c r="AR181">
        <v>21.674957965747051</v>
      </c>
      <c r="AS181">
        <v>22</v>
      </c>
      <c r="AT181">
        <v>6</v>
      </c>
      <c r="AU181">
        <v>3</v>
      </c>
      <c r="AV181">
        <v>1</v>
      </c>
      <c r="AW181">
        <v>33</v>
      </c>
      <c r="AX181">
        <v>40</v>
      </c>
      <c r="AY181">
        <v>73</v>
      </c>
      <c r="AZ181">
        <v>42</v>
      </c>
      <c r="BA181">
        <v>1</v>
      </c>
      <c r="BB181">
        <v>100</v>
      </c>
      <c r="BC181" t="s">
        <v>128</v>
      </c>
      <c r="BE181" t="s">
        <v>129</v>
      </c>
      <c r="BF181">
        <v>0</v>
      </c>
      <c r="BG181">
        <v>1</v>
      </c>
      <c r="BH181">
        <v>0</v>
      </c>
      <c r="BI181">
        <v>0</v>
      </c>
      <c r="BJ181">
        <v>0</v>
      </c>
      <c r="BK181">
        <v>0</v>
      </c>
      <c r="BL181">
        <v>0</v>
      </c>
      <c r="BM181">
        <v>1</v>
      </c>
      <c r="BN181">
        <v>0</v>
      </c>
      <c r="BO181">
        <v>0</v>
      </c>
      <c r="BP181">
        <v>1</v>
      </c>
      <c r="BQ181">
        <v>0</v>
      </c>
      <c r="BR181">
        <v>0</v>
      </c>
      <c r="BS181">
        <v>1</v>
      </c>
      <c r="BT181">
        <v>1</v>
      </c>
      <c r="BU181">
        <v>1</v>
      </c>
      <c r="BV181">
        <v>1</v>
      </c>
      <c r="BW181">
        <v>0</v>
      </c>
      <c r="BX181">
        <v>1</v>
      </c>
      <c r="BY181">
        <v>0</v>
      </c>
      <c r="BZ181">
        <v>0</v>
      </c>
      <c r="CA181">
        <v>0</v>
      </c>
      <c r="CB181">
        <v>0</v>
      </c>
      <c r="CC181">
        <v>0</v>
      </c>
      <c r="CD181">
        <v>0</v>
      </c>
      <c r="CE181">
        <v>0</v>
      </c>
      <c r="CF181">
        <v>0</v>
      </c>
      <c r="CG181">
        <v>0</v>
      </c>
      <c r="CH181">
        <v>0</v>
      </c>
      <c r="CI181">
        <v>0</v>
      </c>
      <c r="CJ181">
        <v>0</v>
      </c>
      <c r="CK181" t="s">
        <v>276</v>
      </c>
      <c r="CL181">
        <v>31.1</v>
      </c>
      <c r="CM181">
        <v>115</v>
      </c>
      <c r="CN181">
        <v>4.17</v>
      </c>
      <c r="CO181">
        <v>0</v>
      </c>
      <c r="CP181" t="s">
        <v>277</v>
      </c>
      <c r="CQ181" t="s">
        <v>121</v>
      </c>
      <c r="CR181">
        <v>1</v>
      </c>
      <c r="CS181" t="s">
        <v>132</v>
      </c>
      <c r="CT181" t="s">
        <v>137</v>
      </c>
      <c r="CU181" t="s">
        <v>137</v>
      </c>
      <c r="CV181" t="s">
        <v>135</v>
      </c>
      <c r="CW181" t="s">
        <v>194</v>
      </c>
      <c r="CX181">
        <v>1</v>
      </c>
      <c r="CY181" t="s">
        <v>113</v>
      </c>
      <c r="CZ181" t="s">
        <v>137</v>
      </c>
      <c r="DA181" t="s">
        <v>137</v>
      </c>
      <c r="DC181">
        <v>1</v>
      </c>
      <c r="DD181">
        <v>0</v>
      </c>
      <c r="DE181">
        <v>42</v>
      </c>
      <c r="DF181">
        <v>0</v>
      </c>
      <c r="DG181">
        <v>1</v>
      </c>
      <c r="DH181">
        <v>0</v>
      </c>
      <c r="DI181">
        <v>0</v>
      </c>
      <c r="DK181">
        <v>12</v>
      </c>
      <c r="DQ181">
        <v>72.39</v>
      </c>
      <c r="DR181">
        <v>67.78</v>
      </c>
      <c r="DS181">
        <v>122.21</v>
      </c>
      <c r="DT181">
        <v>112.4</v>
      </c>
      <c r="DU181">
        <v>100</v>
      </c>
      <c r="DV181">
        <v>15</v>
      </c>
      <c r="EB181">
        <v>72.39</v>
      </c>
      <c r="EC181">
        <v>67.78</v>
      </c>
      <c r="ED181">
        <v>19.3</v>
      </c>
      <c r="EE181">
        <v>16.3</v>
      </c>
    </row>
    <row r="182" spans="1:135" x14ac:dyDescent="0.35">
      <c r="A182" s="5">
        <v>20029696</v>
      </c>
      <c r="B182" t="s">
        <v>268</v>
      </c>
      <c r="C182" t="s">
        <v>311</v>
      </c>
      <c r="D182" t="s">
        <v>312</v>
      </c>
      <c r="E182" t="s">
        <v>313</v>
      </c>
      <c r="F182">
        <v>2006</v>
      </c>
      <c r="G182" t="s">
        <v>117</v>
      </c>
      <c r="H182" t="s">
        <v>118</v>
      </c>
      <c r="I182" t="s">
        <v>237</v>
      </c>
      <c r="J182">
        <v>1</v>
      </c>
      <c r="K182" t="s">
        <v>314</v>
      </c>
      <c r="L182" t="s">
        <v>607</v>
      </c>
      <c r="M182">
        <v>0</v>
      </c>
      <c r="N182" t="s">
        <v>273</v>
      </c>
      <c r="O182" t="s">
        <v>315</v>
      </c>
      <c r="P182" t="s">
        <v>124</v>
      </c>
      <c r="Q182" t="s">
        <v>316</v>
      </c>
      <c r="R182">
        <v>0</v>
      </c>
      <c r="S182">
        <v>62</v>
      </c>
      <c r="T182">
        <v>1</v>
      </c>
      <c r="U182" t="s">
        <v>126</v>
      </c>
      <c r="AD182" t="s">
        <v>127</v>
      </c>
      <c r="AG182">
        <v>0</v>
      </c>
      <c r="AH182">
        <v>0</v>
      </c>
      <c r="AI182">
        <v>0</v>
      </c>
      <c r="AJ182">
        <v>1</v>
      </c>
      <c r="AL182">
        <v>0</v>
      </c>
      <c r="AM182">
        <v>0.03</v>
      </c>
      <c r="AN182">
        <v>0.25454478385587892</v>
      </c>
      <c r="AO182">
        <v>6.4793046988236083E-2</v>
      </c>
      <c r="AS182">
        <v>21</v>
      </c>
      <c r="AT182">
        <v>7</v>
      </c>
      <c r="AU182">
        <v>3</v>
      </c>
      <c r="AV182">
        <v>1</v>
      </c>
      <c r="AW182">
        <v>29</v>
      </c>
      <c r="AX182">
        <v>33</v>
      </c>
      <c r="AY182">
        <v>62</v>
      </c>
      <c r="AZ182">
        <v>45</v>
      </c>
      <c r="BA182">
        <v>1</v>
      </c>
      <c r="BB182">
        <v>100</v>
      </c>
      <c r="BC182" t="s">
        <v>317</v>
      </c>
      <c r="BD182">
        <v>90</v>
      </c>
      <c r="BE182" t="s">
        <v>129</v>
      </c>
      <c r="BF182">
        <v>0</v>
      </c>
      <c r="BG182">
        <v>0</v>
      </c>
      <c r="BH182">
        <v>0</v>
      </c>
      <c r="BI182">
        <v>0</v>
      </c>
      <c r="BJ182">
        <v>0</v>
      </c>
      <c r="BK182">
        <v>0</v>
      </c>
      <c r="BL182">
        <v>0</v>
      </c>
      <c r="BM182">
        <v>1</v>
      </c>
      <c r="BN182">
        <v>0</v>
      </c>
      <c r="BO182">
        <v>0</v>
      </c>
      <c r="BP182">
        <v>1</v>
      </c>
      <c r="BQ182">
        <v>1</v>
      </c>
      <c r="BR182">
        <v>0</v>
      </c>
      <c r="BS182">
        <v>1</v>
      </c>
      <c r="BT182">
        <v>1</v>
      </c>
      <c r="BU182">
        <v>1</v>
      </c>
      <c r="BV182">
        <v>1</v>
      </c>
      <c r="BW182">
        <v>0</v>
      </c>
      <c r="BX182">
        <v>1</v>
      </c>
      <c r="BY182">
        <v>0</v>
      </c>
      <c r="BZ182">
        <v>0</v>
      </c>
      <c r="CA182">
        <v>0</v>
      </c>
      <c r="CB182">
        <v>0</v>
      </c>
      <c r="CC182">
        <v>0</v>
      </c>
      <c r="CD182">
        <v>0</v>
      </c>
      <c r="CE182">
        <v>0</v>
      </c>
      <c r="CF182">
        <v>0</v>
      </c>
      <c r="CG182">
        <v>0</v>
      </c>
      <c r="CH182">
        <v>0</v>
      </c>
      <c r="CI182">
        <v>0</v>
      </c>
      <c r="CJ182">
        <v>0</v>
      </c>
      <c r="CK182" t="s">
        <v>318</v>
      </c>
      <c r="CL182">
        <v>31.1</v>
      </c>
      <c r="CM182">
        <v>155.5</v>
      </c>
      <c r="CN182">
        <v>4.17</v>
      </c>
      <c r="CO182">
        <v>0</v>
      </c>
      <c r="CP182" t="s">
        <v>319</v>
      </c>
      <c r="CQ182" t="s">
        <v>113</v>
      </c>
      <c r="CR182">
        <v>0</v>
      </c>
      <c r="CS182" t="s">
        <v>132</v>
      </c>
      <c r="CT182" t="s">
        <v>137</v>
      </c>
      <c r="CU182" t="s">
        <v>137</v>
      </c>
      <c r="CV182" t="s">
        <v>135</v>
      </c>
      <c r="CW182" t="s">
        <v>194</v>
      </c>
      <c r="CX182">
        <v>1</v>
      </c>
      <c r="CY182" t="s">
        <v>194</v>
      </c>
      <c r="CZ182" t="s">
        <v>137</v>
      </c>
      <c r="DA182" t="s">
        <v>137</v>
      </c>
      <c r="DC182">
        <v>1</v>
      </c>
      <c r="DD182">
        <v>0</v>
      </c>
      <c r="DE182">
        <v>42</v>
      </c>
      <c r="DF182">
        <v>0</v>
      </c>
      <c r="DG182">
        <v>1</v>
      </c>
      <c r="DH182">
        <v>0</v>
      </c>
      <c r="DI182">
        <v>0</v>
      </c>
      <c r="EA182" t="s">
        <v>721</v>
      </c>
    </row>
    <row r="183" spans="1:135" x14ac:dyDescent="0.35">
      <c r="A183" s="5" t="s">
        <v>310</v>
      </c>
      <c r="B183" t="s">
        <v>268</v>
      </c>
      <c r="C183" t="s">
        <v>311</v>
      </c>
      <c r="D183" t="s">
        <v>312</v>
      </c>
      <c r="E183" t="s">
        <v>313</v>
      </c>
      <c r="F183">
        <v>2006</v>
      </c>
      <c r="G183" t="s">
        <v>117</v>
      </c>
      <c r="H183" t="s">
        <v>118</v>
      </c>
      <c r="I183" t="s">
        <v>237</v>
      </c>
      <c r="J183">
        <v>1</v>
      </c>
      <c r="K183" t="s">
        <v>314</v>
      </c>
      <c r="L183" t="s">
        <v>607</v>
      </c>
      <c r="M183">
        <v>0</v>
      </c>
      <c r="N183" t="s">
        <v>273</v>
      </c>
      <c r="O183" t="s">
        <v>320</v>
      </c>
      <c r="P183" t="s">
        <v>124</v>
      </c>
      <c r="Q183" t="s">
        <v>316</v>
      </c>
      <c r="R183">
        <v>0</v>
      </c>
      <c r="S183">
        <v>62</v>
      </c>
      <c r="T183">
        <v>1</v>
      </c>
      <c r="U183" t="s">
        <v>126</v>
      </c>
      <c r="AD183" t="s">
        <v>127</v>
      </c>
      <c r="AG183">
        <v>0</v>
      </c>
      <c r="AH183">
        <v>0</v>
      </c>
      <c r="AI183">
        <v>0</v>
      </c>
      <c r="AJ183">
        <v>1</v>
      </c>
      <c r="AL183">
        <v>0</v>
      </c>
      <c r="AM183">
        <v>7.0000000000000007E-2</v>
      </c>
      <c r="AN183">
        <v>0.25460814019341999</v>
      </c>
      <c r="AO183">
        <v>6.4825305052752205E-2</v>
      </c>
      <c r="AS183">
        <v>21</v>
      </c>
      <c r="AT183">
        <v>7</v>
      </c>
      <c r="AU183">
        <v>3</v>
      </c>
      <c r="AV183">
        <v>1</v>
      </c>
      <c r="AW183">
        <v>29</v>
      </c>
      <c r="AX183">
        <v>33</v>
      </c>
      <c r="AY183">
        <v>62</v>
      </c>
      <c r="AZ183">
        <v>45</v>
      </c>
      <c r="BA183">
        <v>1</v>
      </c>
      <c r="BB183">
        <v>100</v>
      </c>
      <c r="BC183" t="s">
        <v>317</v>
      </c>
      <c r="BD183">
        <v>90</v>
      </c>
      <c r="BE183" t="s">
        <v>129</v>
      </c>
      <c r="BF183">
        <v>0</v>
      </c>
      <c r="BG183">
        <v>0</v>
      </c>
      <c r="BH183">
        <v>0</v>
      </c>
      <c r="BI183">
        <v>0</v>
      </c>
      <c r="BJ183">
        <v>0</v>
      </c>
      <c r="BK183">
        <v>0</v>
      </c>
      <c r="BL183">
        <v>0</v>
      </c>
      <c r="BM183">
        <v>1</v>
      </c>
      <c r="BN183">
        <v>0</v>
      </c>
      <c r="BO183">
        <v>0</v>
      </c>
      <c r="BP183">
        <v>1</v>
      </c>
      <c r="BQ183">
        <v>1</v>
      </c>
      <c r="BR183">
        <v>0</v>
      </c>
      <c r="BS183">
        <v>1</v>
      </c>
      <c r="BT183">
        <v>1</v>
      </c>
      <c r="BU183">
        <v>1</v>
      </c>
      <c r="BV183">
        <v>1</v>
      </c>
      <c r="BW183">
        <v>0</v>
      </c>
      <c r="BX183">
        <v>1</v>
      </c>
      <c r="BY183">
        <v>0</v>
      </c>
      <c r="BZ183">
        <v>0</v>
      </c>
      <c r="CA183">
        <v>0</v>
      </c>
      <c r="CB183">
        <v>0</v>
      </c>
      <c r="CC183">
        <v>0</v>
      </c>
      <c r="CD183">
        <v>0</v>
      </c>
      <c r="CE183">
        <v>0</v>
      </c>
      <c r="CF183">
        <v>0</v>
      </c>
      <c r="CG183">
        <v>0</v>
      </c>
      <c r="CH183">
        <v>0</v>
      </c>
      <c r="CI183">
        <v>0</v>
      </c>
      <c r="CJ183">
        <v>0</v>
      </c>
      <c r="CK183" t="s">
        <v>318</v>
      </c>
      <c r="CL183">
        <v>31.1</v>
      </c>
      <c r="CM183">
        <v>155.5</v>
      </c>
      <c r="CN183">
        <v>4.17</v>
      </c>
      <c r="CO183">
        <v>0</v>
      </c>
      <c r="CP183" t="s">
        <v>319</v>
      </c>
      <c r="CQ183" t="s">
        <v>113</v>
      </c>
      <c r="CR183">
        <v>0</v>
      </c>
      <c r="CS183" t="s">
        <v>132</v>
      </c>
      <c r="CT183" t="s">
        <v>137</v>
      </c>
      <c r="CU183" t="s">
        <v>137</v>
      </c>
      <c r="CV183" t="s">
        <v>135</v>
      </c>
      <c r="CW183" t="s">
        <v>194</v>
      </c>
      <c r="CX183">
        <v>1</v>
      </c>
      <c r="CY183" t="s">
        <v>194</v>
      </c>
      <c r="CZ183" t="s">
        <v>137</v>
      </c>
      <c r="DA183" t="s">
        <v>137</v>
      </c>
      <c r="DC183">
        <v>1</v>
      </c>
      <c r="DD183">
        <v>0</v>
      </c>
      <c r="DE183">
        <v>42</v>
      </c>
      <c r="DF183">
        <v>0</v>
      </c>
      <c r="DG183">
        <v>1</v>
      </c>
      <c r="DH183">
        <v>0</v>
      </c>
      <c r="DI183">
        <v>0</v>
      </c>
      <c r="EA183" t="s">
        <v>721</v>
      </c>
    </row>
    <row r="184" spans="1:135" x14ac:dyDescent="0.35">
      <c r="A184" s="5" t="s">
        <v>310</v>
      </c>
      <c r="B184" t="s">
        <v>268</v>
      </c>
      <c r="C184" t="s">
        <v>311</v>
      </c>
      <c r="D184" t="s">
        <v>312</v>
      </c>
      <c r="E184" t="s">
        <v>313</v>
      </c>
      <c r="F184">
        <v>2006</v>
      </c>
      <c r="G184" t="s">
        <v>117</v>
      </c>
      <c r="H184" t="s">
        <v>118</v>
      </c>
      <c r="I184" t="s">
        <v>237</v>
      </c>
      <c r="J184">
        <v>1</v>
      </c>
      <c r="K184" t="s">
        <v>314</v>
      </c>
      <c r="L184" t="s">
        <v>607</v>
      </c>
      <c r="M184">
        <v>0</v>
      </c>
      <c r="N184" t="s">
        <v>273</v>
      </c>
      <c r="O184" t="s">
        <v>279</v>
      </c>
      <c r="P184" t="s">
        <v>124</v>
      </c>
      <c r="Q184" t="s">
        <v>316</v>
      </c>
      <c r="R184">
        <v>0</v>
      </c>
      <c r="S184">
        <v>58</v>
      </c>
      <c r="T184">
        <v>1</v>
      </c>
      <c r="U184" t="s">
        <v>126</v>
      </c>
      <c r="AD184" t="s">
        <v>127</v>
      </c>
      <c r="AG184">
        <v>0</v>
      </c>
      <c r="AH184">
        <v>0</v>
      </c>
      <c r="AI184">
        <v>0</v>
      </c>
      <c r="AJ184">
        <v>1</v>
      </c>
      <c r="AL184">
        <v>0</v>
      </c>
      <c r="AM184">
        <v>-0.33</v>
      </c>
      <c r="AN184">
        <v>0.26454945123939932</v>
      </c>
      <c r="AO184">
        <v>6.9986412151067323E-2</v>
      </c>
      <c r="AS184">
        <v>21</v>
      </c>
      <c r="AT184">
        <v>7</v>
      </c>
      <c r="AU184">
        <v>3</v>
      </c>
      <c r="AV184">
        <v>1</v>
      </c>
      <c r="AW184">
        <v>28</v>
      </c>
      <c r="AX184">
        <v>30</v>
      </c>
      <c r="AY184">
        <v>58</v>
      </c>
      <c r="AZ184">
        <v>45</v>
      </c>
      <c r="BA184">
        <v>1</v>
      </c>
      <c r="BB184">
        <v>100</v>
      </c>
      <c r="BC184" t="s">
        <v>317</v>
      </c>
      <c r="BD184">
        <v>90</v>
      </c>
      <c r="BE184" t="s">
        <v>129</v>
      </c>
      <c r="BF184">
        <v>0</v>
      </c>
      <c r="BG184">
        <v>0</v>
      </c>
      <c r="BH184">
        <v>0</v>
      </c>
      <c r="BI184">
        <v>0</v>
      </c>
      <c r="BJ184">
        <v>0</v>
      </c>
      <c r="BK184">
        <v>0</v>
      </c>
      <c r="BL184">
        <v>0</v>
      </c>
      <c r="BM184">
        <v>1</v>
      </c>
      <c r="BN184">
        <v>0</v>
      </c>
      <c r="BO184">
        <v>0</v>
      </c>
      <c r="BP184">
        <v>1</v>
      </c>
      <c r="BQ184">
        <v>1</v>
      </c>
      <c r="BR184">
        <v>0</v>
      </c>
      <c r="BS184">
        <v>1</v>
      </c>
      <c r="BT184">
        <v>1</v>
      </c>
      <c r="BU184">
        <v>1</v>
      </c>
      <c r="BV184">
        <v>1</v>
      </c>
      <c r="BW184">
        <v>0</v>
      </c>
      <c r="BX184">
        <v>1</v>
      </c>
      <c r="BY184">
        <v>0</v>
      </c>
      <c r="BZ184">
        <v>0</v>
      </c>
      <c r="CA184">
        <v>0</v>
      </c>
      <c r="CB184">
        <v>0</v>
      </c>
      <c r="CC184">
        <v>0</v>
      </c>
      <c r="CD184">
        <v>0</v>
      </c>
      <c r="CE184">
        <v>0</v>
      </c>
      <c r="CF184">
        <v>0</v>
      </c>
      <c r="CG184">
        <v>0</v>
      </c>
      <c r="CH184">
        <v>0</v>
      </c>
      <c r="CI184">
        <v>0</v>
      </c>
      <c r="CJ184">
        <v>0</v>
      </c>
      <c r="CK184" t="s">
        <v>318</v>
      </c>
      <c r="CL184">
        <v>31.1</v>
      </c>
      <c r="CM184">
        <v>155.5</v>
      </c>
      <c r="CN184">
        <v>4.17</v>
      </c>
      <c r="CO184">
        <v>0</v>
      </c>
      <c r="CP184" t="s">
        <v>319</v>
      </c>
      <c r="CQ184" t="s">
        <v>113</v>
      </c>
      <c r="CR184">
        <v>0</v>
      </c>
      <c r="CS184" t="s">
        <v>132</v>
      </c>
      <c r="CT184" t="s">
        <v>137</v>
      </c>
      <c r="CU184" t="s">
        <v>137</v>
      </c>
      <c r="CV184" t="s">
        <v>135</v>
      </c>
      <c r="CW184" t="s">
        <v>194</v>
      </c>
      <c r="CX184">
        <v>1</v>
      </c>
      <c r="CY184" t="s">
        <v>194</v>
      </c>
      <c r="CZ184" t="s">
        <v>137</v>
      </c>
      <c r="DA184" t="s">
        <v>137</v>
      </c>
      <c r="DC184">
        <v>1</v>
      </c>
      <c r="DD184">
        <v>0</v>
      </c>
      <c r="DE184">
        <v>42</v>
      </c>
      <c r="DF184">
        <v>0</v>
      </c>
      <c r="DG184">
        <v>1</v>
      </c>
      <c r="DH184">
        <v>0</v>
      </c>
      <c r="DI184">
        <v>0</v>
      </c>
      <c r="EA184" t="s">
        <v>721</v>
      </c>
    </row>
    <row r="185" spans="1:135" x14ac:dyDescent="0.35">
      <c r="A185" s="5" t="s">
        <v>310</v>
      </c>
      <c r="B185" t="s">
        <v>268</v>
      </c>
      <c r="C185" t="s">
        <v>311</v>
      </c>
      <c r="D185" t="s">
        <v>312</v>
      </c>
      <c r="E185" t="s">
        <v>313</v>
      </c>
      <c r="F185">
        <v>2006</v>
      </c>
      <c r="G185" t="s">
        <v>117</v>
      </c>
      <c r="H185" t="s">
        <v>118</v>
      </c>
      <c r="I185" t="s">
        <v>237</v>
      </c>
      <c r="J185">
        <v>1</v>
      </c>
      <c r="K185" t="s">
        <v>314</v>
      </c>
      <c r="L185" t="s">
        <v>607</v>
      </c>
      <c r="M185">
        <v>0</v>
      </c>
      <c r="N185" t="s">
        <v>321</v>
      </c>
      <c r="O185" t="s">
        <v>281</v>
      </c>
      <c r="P185" t="s">
        <v>124</v>
      </c>
      <c r="Q185" t="s">
        <v>316</v>
      </c>
      <c r="R185">
        <v>0</v>
      </c>
      <c r="S185">
        <v>47</v>
      </c>
      <c r="T185">
        <v>1</v>
      </c>
      <c r="U185" t="s">
        <v>126</v>
      </c>
      <c r="AD185" t="s">
        <v>127</v>
      </c>
      <c r="AG185">
        <v>0</v>
      </c>
      <c r="AH185">
        <v>0</v>
      </c>
      <c r="AI185">
        <v>0</v>
      </c>
      <c r="AJ185">
        <v>1</v>
      </c>
      <c r="AL185">
        <v>0</v>
      </c>
      <c r="AM185">
        <v>0.25</v>
      </c>
      <c r="AN185">
        <v>0.29346113724233869</v>
      </c>
      <c r="AO185">
        <v>8.6119439071566745E-2</v>
      </c>
      <c r="AS185">
        <v>21</v>
      </c>
      <c r="AT185">
        <v>7</v>
      </c>
      <c r="AU185">
        <v>3</v>
      </c>
      <c r="AV185">
        <v>1</v>
      </c>
      <c r="AW185">
        <v>22</v>
      </c>
      <c r="AX185">
        <v>25</v>
      </c>
      <c r="AY185">
        <v>47</v>
      </c>
      <c r="AZ185">
        <v>45</v>
      </c>
      <c r="BA185">
        <v>1</v>
      </c>
      <c r="BB185">
        <v>100</v>
      </c>
      <c r="BC185" t="s">
        <v>317</v>
      </c>
      <c r="BD185">
        <v>90</v>
      </c>
      <c r="BE185" t="s">
        <v>129</v>
      </c>
      <c r="BF185">
        <v>0</v>
      </c>
      <c r="BG185">
        <v>0</v>
      </c>
      <c r="BH185">
        <v>0</v>
      </c>
      <c r="BI185">
        <v>0</v>
      </c>
      <c r="BJ185">
        <v>0</v>
      </c>
      <c r="BK185">
        <v>0</v>
      </c>
      <c r="BL185">
        <v>0</v>
      </c>
      <c r="BM185">
        <v>1</v>
      </c>
      <c r="BN185">
        <v>0</v>
      </c>
      <c r="BO185">
        <v>0</v>
      </c>
      <c r="BP185">
        <v>1</v>
      </c>
      <c r="BQ185">
        <v>1</v>
      </c>
      <c r="BR185">
        <v>0</v>
      </c>
      <c r="BS185">
        <v>1</v>
      </c>
      <c r="BT185">
        <v>1</v>
      </c>
      <c r="BU185">
        <v>1</v>
      </c>
      <c r="BV185">
        <v>1</v>
      </c>
      <c r="BW185">
        <v>0</v>
      </c>
      <c r="BX185">
        <v>1</v>
      </c>
      <c r="BY185">
        <v>0</v>
      </c>
      <c r="BZ185">
        <v>0</v>
      </c>
      <c r="CA185">
        <v>0</v>
      </c>
      <c r="CB185">
        <v>0</v>
      </c>
      <c r="CC185">
        <v>0</v>
      </c>
      <c r="CD185">
        <v>0</v>
      </c>
      <c r="CE185">
        <v>0</v>
      </c>
      <c r="CF185">
        <v>0</v>
      </c>
      <c r="CG185">
        <v>0</v>
      </c>
      <c r="CH185">
        <v>0</v>
      </c>
      <c r="CI185">
        <v>0</v>
      </c>
      <c r="CJ185">
        <v>0</v>
      </c>
      <c r="CK185" t="s">
        <v>318</v>
      </c>
      <c r="CL185">
        <v>31.1</v>
      </c>
      <c r="CM185">
        <v>155.5</v>
      </c>
      <c r="CN185">
        <v>4.17</v>
      </c>
      <c r="CO185">
        <v>0</v>
      </c>
      <c r="CP185" t="s">
        <v>319</v>
      </c>
      <c r="CQ185" t="s">
        <v>113</v>
      </c>
      <c r="CR185">
        <v>0</v>
      </c>
      <c r="CS185" t="s">
        <v>132</v>
      </c>
      <c r="CT185" t="s">
        <v>137</v>
      </c>
      <c r="CU185" t="s">
        <v>137</v>
      </c>
      <c r="CV185" t="s">
        <v>135</v>
      </c>
      <c r="CW185" t="s">
        <v>194</v>
      </c>
      <c r="CX185">
        <v>1</v>
      </c>
      <c r="CY185" t="s">
        <v>194</v>
      </c>
      <c r="CZ185" t="s">
        <v>137</v>
      </c>
      <c r="DA185" t="s">
        <v>137</v>
      </c>
      <c r="DC185">
        <v>1</v>
      </c>
      <c r="DD185">
        <v>0</v>
      </c>
      <c r="DE185">
        <v>42</v>
      </c>
      <c r="DF185">
        <v>0</v>
      </c>
      <c r="DG185">
        <v>1</v>
      </c>
      <c r="DH185">
        <v>0</v>
      </c>
      <c r="DI185">
        <v>0</v>
      </c>
      <c r="EA185" t="s">
        <v>721</v>
      </c>
    </row>
    <row r="186" spans="1:135" x14ac:dyDescent="0.35">
      <c r="A186" s="5" t="s">
        <v>310</v>
      </c>
      <c r="B186" t="s">
        <v>268</v>
      </c>
      <c r="C186" t="s">
        <v>311</v>
      </c>
      <c r="D186" t="s">
        <v>312</v>
      </c>
      <c r="E186" t="s">
        <v>313</v>
      </c>
      <c r="F186">
        <v>2006</v>
      </c>
      <c r="G186" t="s">
        <v>117</v>
      </c>
      <c r="H186" t="s">
        <v>118</v>
      </c>
      <c r="I186" t="s">
        <v>237</v>
      </c>
      <c r="J186">
        <v>1</v>
      </c>
      <c r="K186" t="s">
        <v>314</v>
      </c>
      <c r="L186" t="s">
        <v>607</v>
      </c>
      <c r="M186">
        <v>0</v>
      </c>
      <c r="N186" t="s">
        <v>321</v>
      </c>
      <c r="O186" t="s">
        <v>282</v>
      </c>
      <c r="P186" t="s">
        <v>124</v>
      </c>
      <c r="Q186" t="s">
        <v>316</v>
      </c>
      <c r="R186">
        <v>0</v>
      </c>
      <c r="S186">
        <v>48</v>
      </c>
      <c r="T186">
        <v>1</v>
      </c>
      <c r="U186" t="s">
        <v>126</v>
      </c>
      <c r="AD186" t="s">
        <v>127</v>
      </c>
      <c r="AG186">
        <v>0</v>
      </c>
      <c r="AH186">
        <v>0</v>
      </c>
      <c r="AI186">
        <v>0</v>
      </c>
      <c r="AJ186">
        <v>1</v>
      </c>
      <c r="AL186">
        <v>0</v>
      </c>
      <c r="AM186">
        <v>0.04</v>
      </c>
      <c r="AN186">
        <v>0.28895488841033973</v>
      </c>
      <c r="AO186">
        <v>8.3494927536231889E-2</v>
      </c>
      <c r="AS186">
        <v>21</v>
      </c>
      <c r="AT186">
        <v>7</v>
      </c>
      <c r="AU186">
        <v>3</v>
      </c>
      <c r="AV186">
        <v>1</v>
      </c>
      <c r="AW186">
        <v>23</v>
      </c>
      <c r="AX186">
        <v>25</v>
      </c>
      <c r="AY186">
        <v>48</v>
      </c>
      <c r="AZ186">
        <v>45</v>
      </c>
      <c r="BA186">
        <v>1</v>
      </c>
      <c r="BB186">
        <v>100</v>
      </c>
      <c r="BC186" t="s">
        <v>317</v>
      </c>
      <c r="BD186">
        <v>90</v>
      </c>
      <c r="BE186" t="s">
        <v>129</v>
      </c>
      <c r="BF186">
        <v>0</v>
      </c>
      <c r="BG186">
        <v>0</v>
      </c>
      <c r="BH186">
        <v>0</v>
      </c>
      <c r="BI186">
        <v>0</v>
      </c>
      <c r="BJ186">
        <v>0</v>
      </c>
      <c r="BK186">
        <v>0</v>
      </c>
      <c r="BL186">
        <v>0</v>
      </c>
      <c r="BM186">
        <v>1</v>
      </c>
      <c r="BN186">
        <v>0</v>
      </c>
      <c r="BO186">
        <v>0</v>
      </c>
      <c r="BP186">
        <v>1</v>
      </c>
      <c r="BQ186">
        <v>1</v>
      </c>
      <c r="BR186">
        <v>0</v>
      </c>
      <c r="BS186">
        <v>1</v>
      </c>
      <c r="BT186">
        <v>1</v>
      </c>
      <c r="BU186">
        <v>1</v>
      </c>
      <c r="BV186">
        <v>1</v>
      </c>
      <c r="BW186">
        <v>0</v>
      </c>
      <c r="BX186">
        <v>1</v>
      </c>
      <c r="BY186">
        <v>0</v>
      </c>
      <c r="BZ186">
        <v>0</v>
      </c>
      <c r="CA186">
        <v>0</v>
      </c>
      <c r="CB186">
        <v>0</v>
      </c>
      <c r="CC186">
        <v>0</v>
      </c>
      <c r="CD186">
        <v>0</v>
      </c>
      <c r="CE186">
        <v>0</v>
      </c>
      <c r="CF186">
        <v>0</v>
      </c>
      <c r="CG186">
        <v>0</v>
      </c>
      <c r="CH186">
        <v>0</v>
      </c>
      <c r="CI186">
        <v>0</v>
      </c>
      <c r="CJ186">
        <v>0</v>
      </c>
      <c r="CK186" t="s">
        <v>318</v>
      </c>
      <c r="CL186">
        <v>31.1</v>
      </c>
      <c r="CM186">
        <v>155.5</v>
      </c>
      <c r="CN186">
        <v>4.17</v>
      </c>
      <c r="CO186">
        <v>0</v>
      </c>
      <c r="CP186" t="s">
        <v>319</v>
      </c>
      <c r="CQ186" t="s">
        <v>113</v>
      </c>
      <c r="CR186">
        <v>0</v>
      </c>
      <c r="CS186" t="s">
        <v>132</v>
      </c>
      <c r="CT186" t="s">
        <v>137</v>
      </c>
      <c r="CU186" t="s">
        <v>137</v>
      </c>
      <c r="CV186" t="s">
        <v>135</v>
      </c>
      <c r="CW186" t="s">
        <v>194</v>
      </c>
      <c r="CX186">
        <v>1</v>
      </c>
      <c r="CY186" t="s">
        <v>194</v>
      </c>
      <c r="CZ186" t="s">
        <v>137</v>
      </c>
      <c r="DA186" t="s">
        <v>137</v>
      </c>
      <c r="DC186">
        <v>1</v>
      </c>
      <c r="DD186">
        <v>0</v>
      </c>
      <c r="DE186">
        <v>42</v>
      </c>
      <c r="DF186">
        <v>0</v>
      </c>
      <c r="DG186">
        <v>1</v>
      </c>
      <c r="DH186">
        <v>0</v>
      </c>
      <c r="DI186">
        <v>0</v>
      </c>
      <c r="EA186" t="s">
        <v>721</v>
      </c>
    </row>
    <row r="187" spans="1:135" x14ac:dyDescent="0.35">
      <c r="A187" s="5" t="s">
        <v>310</v>
      </c>
      <c r="B187" t="s">
        <v>268</v>
      </c>
      <c r="C187" t="s">
        <v>311</v>
      </c>
      <c r="D187" t="s">
        <v>312</v>
      </c>
      <c r="E187" t="s">
        <v>313</v>
      </c>
      <c r="F187">
        <v>2006</v>
      </c>
      <c r="G187" t="s">
        <v>117</v>
      </c>
      <c r="H187" t="s">
        <v>118</v>
      </c>
      <c r="I187" t="s">
        <v>237</v>
      </c>
      <c r="J187">
        <v>1</v>
      </c>
      <c r="K187" t="s">
        <v>314</v>
      </c>
      <c r="L187" t="s">
        <v>607</v>
      </c>
      <c r="M187">
        <v>0</v>
      </c>
      <c r="N187" t="s">
        <v>322</v>
      </c>
      <c r="O187" t="s">
        <v>323</v>
      </c>
      <c r="P187" t="s">
        <v>124</v>
      </c>
      <c r="Q187" t="s">
        <v>316</v>
      </c>
      <c r="R187">
        <v>0</v>
      </c>
      <c r="S187">
        <v>60</v>
      </c>
      <c r="T187">
        <v>1</v>
      </c>
      <c r="U187" t="s">
        <v>126</v>
      </c>
      <c r="AD187" t="s">
        <v>207</v>
      </c>
      <c r="AG187">
        <v>0</v>
      </c>
      <c r="AH187">
        <v>0</v>
      </c>
      <c r="AI187">
        <v>1</v>
      </c>
      <c r="AJ187">
        <v>1</v>
      </c>
      <c r="AL187">
        <v>0</v>
      </c>
      <c r="AM187">
        <v>-0.37</v>
      </c>
      <c r="AN187">
        <v>0.2609695749462359</v>
      </c>
      <c r="AO187">
        <v>6.8105119047619039E-2</v>
      </c>
      <c r="AS187">
        <v>21</v>
      </c>
      <c r="AT187">
        <v>7</v>
      </c>
      <c r="AU187">
        <v>3</v>
      </c>
      <c r="AV187">
        <v>1</v>
      </c>
      <c r="AW187">
        <v>28</v>
      </c>
      <c r="AX187">
        <v>32</v>
      </c>
      <c r="AY187">
        <v>60</v>
      </c>
      <c r="AZ187">
        <v>45</v>
      </c>
      <c r="BA187">
        <v>1</v>
      </c>
      <c r="BB187">
        <v>100</v>
      </c>
      <c r="BC187" t="s">
        <v>317</v>
      </c>
      <c r="BD187">
        <v>90</v>
      </c>
      <c r="BE187" t="s">
        <v>129</v>
      </c>
      <c r="BF187">
        <v>0</v>
      </c>
      <c r="BG187">
        <v>0</v>
      </c>
      <c r="BH187">
        <v>0</v>
      </c>
      <c r="BI187">
        <v>0</v>
      </c>
      <c r="BJ187">
        <v>0</v>
      </c>
      <c r="BK187">
        <v>0</v>
      </c>
      <c r="BL187">
        <v>0</v>
      </c>
      <c r="BM187">
        <v>1</v>
      </c>
      <c r="BN187">
        <v>0</v>
      </c>
      <c r="BO187">
        <v>0</v>
      </c>
      <c r="BP187">
        <v>1</v>
      </c>
      <c r="BQ187">
        <v>1</v>
      </c>
      <c r="BR187">
        <v>0</v>
      </c>
      <c r="BS187">
        <v>1</v>
      </c>
      <c r="BT187">
        <v>1</v>
      </c>
      <c r="BU187">
        <v>1</v>
      </c>
      <c r="BV187">
        <v>1</v>
      </c>
      <c r="BW187">
        <v>0</v>
      </c>
      <c r="BX187">
        <v>1</v>
      </c>
      <c r="BY187">
        <v>0</v>
      </c>
      <c r="BZ187">
        <v>0</v>
      </c>
      <c r="CA187">
        <v>0</v>
      </c>
      <c r="CB187">
        <v>0</v>
      </c>
      <c r="CC187">
        <v>0</v>
      </c>
      <c r="CD187">
        <v>0</v>
      </c>
      <c r="CE187">
        <v>0</v>
      </c>
      <c r="CF187">
        <v>0</v>
      </c>
      <c r="CG187">
        <v>0</v>
      </c>
      <c r="CH187">
        <v>0</v>
      </c>
      <c r="CI187">
        <v>0</v>
      </c>
      <c r="CJ187">
        <v>0</v>
      </c>
      <c r="CK187" t="s">
        <v>318</v>
      </c>
      <c r="CL187">
        <v>31.1</v>
      </c>
      <c r="CM187">
        <v>155.5</v>
      </c>
      <c r="CN187">
        <v>4.17</v>
      </c>
      <c r="CO187">
        <v>0</v>
      </c>
      <c r="CP187" t="s">
        <v>319</v>
      </c>
      <c r="CQ187" t="s">
        <v>113</v>
      </c>
      <c r="CR187">
        <v>0</v>
      </c>
      <c r="CS187" t="s">
        <v>132</v>
      </c>
      <c r="CT187" t="s">
        <v>137</v>
      </c>
      <c r="CU187" t="s">
        <v>137</v>
      </c>
      <c r="CV187" t="s">
        <v>135</v>
      </c>
      <c r="CW187" t="s">
        <v>194</v>
      </c>
      <c r="CX187">
        <v>1</v>
      </c>
      <c r="CY187" t="s">
        <v>194</v>
      </c>
      <c r="CZ187" t="s">
        <v>137</v>
      </c>
      <c r="DA187" t="s">
        <v>137</v>
      </c>
      <c r="DC187">
        <v>1</v>
      </c>
      <c r="DD187">
        <v>0</v>
      </c>
      <c r="DE187">
        <v>42</v>
      </c>
      <c r="DF187">
        <v>0</v>
      </c>
      <c r="DG187">
        <v>1</v>
      </c>
      <c r="DH187">
        <v>0</v>
      </c>
      <c r="DI187">
        <v>0</v>
      </c>
      <c r="EA187" t="s">
        <v>721</v>
      </c>
    </row>
    <row r="188" spans="1:135" x14ac:dyDescent="0.35">
      <c r="A188" s="5" t="s">
        <v>310</v>
      </c>
      <c r="B188" t="s">
        <v>268</v>
      </c>
      <c r="C188" t="s">
        <v>311</v>
      </c>
      <c r="D188" t="s">
        <v>312</v>
      </c>
      <c r="E188" t="s">
        <v>313</v>
      </c>
      <c r="F188">
        <v>2006</v>
      </c>
      <c r="G188" t="s">
        <v>117</v>
      </c>
      <c r="H188" t="s">
        <v>118</v>
      </c>
      <c r="I188" t="s">
        <v>237</v>
      </c>
      <c r="J188">
        <v>1</v>
      </c>
      <c r="K188" t="s">
        <v>314</v>
      </c>
      <c r="L188" t="s">
        <v>607</v>
      </c>
      <c r="M188">
        <v>0</v>
      </c>
      <c r="N188" t="s">
        <v>322</v>
      </c>
      <c r="O188" t="s">
        <v>324</v>
      </c>
      <c r="P188" t="s">
        <v>124</v>
      </c>
      <c r="Q188" t="s">
        <v>316</v>
      </c>
      <c r="R188">
        <v>0</v>
      </c>
      <c r="S188">
        <v>59</v>
      </c>
      <c r="T188">
        <v>1</v>
      </c>
      <c r="U188" t="s">
        <v>126</v>
      </c>
      <c r="AD188" t="s">
        <v>127</v>
      </c>
      <c r="AG188">
        <v>0</v>
      </c>
      <c r="AH188">
        <v>0</v>
      </c>
      <c r="AI188">
        <v>0</v>
      </c>
      <c r="AJ188">
        <v>1</v>
      </c>
      <c r="AL188">
        <v>0</v>
      </c>
      <c r="AM188">
        <v>-0.46</v>
      </c>
      <c r="AN188">
        <v>0.26472675984119942</v>
      </c>
      <c r="AO188">
        <v>7.0080257376020069E-2</v>
      </c>
      <c r="AS188">
        <v>21</v>
      </c>
      <c r="AT188">
        <v>7</v>
      </c>
      <c r="AU188">
        <v>3</v>
      </c>
      <c r="AV188">
        <v>1</v>
      </c>
      <c r="AW188">
        <v>27</v>
      </c>
      <c r="AX188">
        <v>32</v>
      </c>
      <c r="AY188">
        <v>59</v>
      </c>
      <c r="AZ188">
        <v>45</v>
      </c>
      <c r="BA188">
        <v>1</v>
      </c>
      <c r="BB188">
        <v>100</v>
      </c>
      <c r="BC188" t="s">
        <v>317</v>
      </c>
      <c r="BD188">
        <v>90</v>
      </c>
      <c r="BE188" t="s">
        <v>129</v>
      </c>
      <c r="BF188">
        <v>0</v>
      </c>
      <c r="BG188">
        <v>0</v>
      </c>
      <c r="BH188">
        <v>0</v>
      </c>
      <c r="BI188">
        <v>0</v>
      </c>
      <c r="BJ188">
        <v>0</v>
      </c>
      <c r="BK188">
        <v>0</v>
      </c>
      <c r="BL188">
        <v>0</v>
      </c>
      <c r="BM188">
        <v>1</v>
      </c>
      <c r="BN188">
        <v>0</v>
      </c>
      <c r="BO188">
        <v>0</v>
      </c>
      <c r="BP188">
        <v>1</v>
      </c>
      <c r="BQ188">
        <v>1</v>
      </c>
      <c r="BR188">
        <v>0</v>
      </c>
      <c r="BS188">
        <v>1</v>
      </c>
      <c r="BT188">
        <v>1</v>
      </c>
      <c r="BU188">
        <v>1</v>
      </c>
      <c r="BV188">
        <v>1</v>
      </c>
      <c r="BW188">
        <v>0</v>
      </c>
      <c r="BX188">
        <v>1</v>
      </c>
      <c r="BY188">
        <v>0</v>
      </c>
      <c r="BZ188">
        <v>0</v>
      </c>
      <c r="CA188">
        <v>0</v>
      </c>
      <c r="CB188">
        <v>0</v>
      </c>
      <c r="CC188">
        <v>0</v>
      </c>
      <c r="CD188">
        <v>0</v>
      </c>
      <c r="CE188">
        <v>0</v>
      </c>
      <c r="CF188">
        <v>0</v>
      </c>
      <c r="CG188">
        <v>0</v>
      </c>
      <c r="CH188">
        <v>0</v>
      </c>
      <c r="CI188">
        <v>0</v>
      </c>
      <c r="CJ188">
        <v>0</v>
      </c>
      <c r="CK188" t="s">
        <v>318</v>
      </c>
      <c r="CL188">
        <v>31.1</v>
      </c>
      <c r="CM188">
        <v>155.5</v>
      </c>
      <c r="CN188">
        <v>4.17</v>
      </c>
      <c r="CO188">
        <v>0</v>
      </c>
      <c r="CP188" t="s">
        <v>319</v>
      </c>
      <c r="CQ188" t="s">
        <v>113</v>
      </c>
      <c r="CR188">
        <v>0</v>
      </c>
      <c r="CS188" t="s">
        <v>132</v>
      </c>
      <c r="CT188" t="s">
        <v>137</v>
      </c>
      <c r="CU188" t="s">
        <v>137</v>
      </c>
      <c r="CV188" t="s">
        <v>135</v>
      </c>
      <c r="CW188" t="s">
        <v>194</v>
      </c>
      <c r="CX188">
        <v>1</v>
      </c>
      <c r="CY188" t="s">
        <v>194</v>
      </c>
      <c r="CZ188" t="s">
        <v>137</v>
      </c>
      <c r="DA188" t="s">
        <v>137</v>
      </c>
      <c r="DC188">
        <v>1</v>
      </c>
      <c r="DD188">
        <v>0</v>
      </c>
      <c r="DE188">
        <v>42</v>
      </c>
      <c r="DF188">
        <v>0</v>
      </c>
      <c r="DG188">
        <v>1</v>
      </c>
      <c r="DH188">
        <v>0</v>
      </c>
      <c r="DI188">
        <v>0</v>
      </c>
      <c r="EA188" t="s">
        <v>721</v>
      </c>
    </row>
    <row r="189" spans="1:135" x14ac:dyDescent="0.35">
      <c r="A189" s="5" t="s">
        <v>310</v>
      </c>
      <c r="B189" t="s">
        <v>268</v>
      </c>
      <c r="C189" t="s">
        <v>311</v>
      </c>
      <c r="D189" t="s">
        <v>312</v>
      </c>
      <c r="E189" t="s">
        <v>313</v>
      </c>
      <c r="F189">
        <v>2006</v>
      </c>
      <c r="G189" t="s">
        <v>117</v>
      </c>
      <c r="H189" t="s">
        <v>118</v>
      </c>
      <c r="I189" t="s">
        <v>237</v>
      </c>
      <c r="J189">
        <v>1</v>
      </c>
      <c r="K189" t="s">
        <v>314</v>
      </c>
      <c r="L189" t="s">
        <v>607</v>
      </c>
      <c r="M189">
        <v>0</v>
      </c>
      <c r="N189" t="s">
        <v>322</v>
      </c>
      <c r="O189" t="s">
        <v>151</v>
      </c>
      <c r="P189" t="s">
        <v>124</v>
      </c>
      <c r="Q189" t="s">
        <v>316</v>
      </c>
      <c r="R189">
        <v>0</v>
      </c>
      <c r="S189">
        <v>57</v>
      </c>
      <c r="T189">
        <v>1</v>
      </c>
      <c r="U189" t="s">
        <v>126</v>
      </c>
      <c r="AD189" t="s">
        <v>127</v>
      </c>
      <c r="AG189">
        <v>0</v>
      </c>
      <c r="AH189">
        <v>0</v>
      </c>
      <c r="AI189">
        <v>0</v>
      </c>
      <c r="AJ189">
        <v>1</v>
      </c>
      <c r="AL189">
        <v>0</v>
      </c>
      <c r="AM189">
        <v>-0.02</v>
      </c>
      <c r="AN189">
        <v>0.26693352875187831</v>
      </c>
      <c r="AO189">
        <v>7.1253508771929819E-2</v>
      </c>
      <c r="AS189">
        <v>21</v>
      </c>
      <c r="AT189">
        <v>7</v>
      </c>
      <c r="AU189">
        <v>3</v>
      </c>
      <c r="AV189">
        <v>1</v>
      </c>
      <c r="AW189">
        <v>25</v>
      </c>
      <c r="AX189">
        <v>32</v>
      </c>
      <c r="AY189">
        <v>57</v>
      </c>
      <c r="AZ189">
        <v>45</v>
      </c>
      <c r="BA189">
        <v>1</v>
      </c>
      <c r="BB189">
        <v>100</v>
      </c>
      <c r="BC189" t="s">
        <v>317</v>
      </c>
      <c r="BD189">
        <v>90</v>
      </c>
      <c r="BE189" t="s">
        <v>129</v>
      </c>
      <c r="BF189">
        <v>0</v>
      </c>
      <c r="BG189">
        <v>0</v>
      </c>
      <c r="BH189">
        <v>0</v>
      </c>
      <c r="BI189">
        <v>0</v>
      </c>
      <c r="BJ189">
        <v>0</v>
      </c>
      <c r="BK189">
        <v>0</v>
      </c>
      <c r="BL189">
        <v>0</v>
      </c>
      <c r="BM189">
        <v>1</v>
      </c>
      <c r="BN189">
        <v>0</v>
      </c>
      <c r="BO189">
        <v>0</v>
      </c>
      <c r="BP189">
        <v>1</v>
      </c>
      <c r="BQ189">
        <v>1</v>
      </c>
      <c r="BR189">
        <v>0</v>
      </c>
      <c r="BS189">
        <v>1</v>
      </c>
      <c r="BT189">
        <v>1</v>
      </c>
      <c r="BU189">
        <v>1</v>
      </c>
      <c r="BV189">
        <v>1</v>
      </c>
      <c r="BW189">
        <v>0</v>
      </c>
      <c r="BX189">
        <v>1</v>
      </c>
      <c r="BY189">
        <v>0</v>
      </c>
      <c r="BZ189">
        <v>0</v>
      </c>
      <c r="CA189">
        <v>0</v>
      </c>
      <c r="CB189">
        <v>0</v>
      </c>
      <c r="CC189">
        <v>0</v>
      </c>
      <c r="CD189">
        <v>0</v>
      </c>
      <c r="CE189">
        <v>0</v>
      </c>
      <c r="CF189">
        <v>0</v>
      </c>
      <c r="CG189">
        <v>0</v>
      </c>
      <c r="CH189">
        <v>0</v>
      </c>
      <c r="CI189">
        <v>0</v>
      </c>
      <c r="CJ189">
        <v>0</v>
      </c>
      <c r="CK189" t="s">
        <v>318</v>
      </c>
      <c r="CL189">
        <v>31.1</v>
      </c>
      <c r="CM189">
        <v>155.5</v>
      </c>
      <c r="CN189">
        <v>4.17</v>
      </c>
      <c r="CO189">
        <v>0</v>
      </c>
      <c r="CP189" t="s">
        <v>319</v>
      </c>
      <c r="CQ189" t="s">
        <v>113</v>
      </c>
      <c r="CR189">
        <v>0</v>
      </c>
      <c r="CS189" t="s">
        <v>132</v>
      </c>
      <c r="CT189" t="s">
        <v>137</v>
      </c>
      <c r="CU189" t="s">
        <v>137</v>
      </c>
      <c r="CV189" t="s">
        <v>135</v>
      </c>
      <c r="CW189" t="s">
        <v>194</v>
      </c>
      <c r="CX189">
        <v>1</v>
      </c>
      <c r="CY189" t="s">
        <v>194</v>
      </c>
      <c r="CZ189" t="s">
        <v>137</v>
      </c>
      <c r="DA189" t="s">
        <v>137</v>
      </c>
      <c r="DC189">
        <v>1</v>
      </c>
      <c r="DD189">
        <v>0</v>
      </c>
      <c r="DE189">
        <v>42</v>
      </c>
      <c r="DF189">
        <v>0</v>
      </c>
      <c r="DG189">
        <v>1</v>
      </c>
      <c r="DH189">
        <v>0</v>
      </c>
      <c r="DI189">
        <v>0</v>
      </c>
      <c r="EA189" t="s">
        <v>721</v>
      </c>
    </row>
    <row r="190" spans="1:135" x14ac:dyDescent="0.35">
      <c r="A190" s="5" t="s">
        <v>310</v>
      </c>
      <c r="B190" t="s">
        <v>268</v>
      </c>
      <c r="C190" t="s">
        <v>311</v>
      </c>
      <c r="D190" t="s">
        <v>312</v>
      </c>
      <c r="E190" t="s">
        <v>313</v>
      </c>
      <c r="F190">
        <v>2006</v>
      </c>
      <c r="G190" t="s">
        <v>117</v>
      </c>
      <c r="H190" t="s">
        <v>118</v>
      </c>
      <c r="I190" t="s">
        <v>237</v>
      </c>
      <c r="J190">
        <v>1</v>
      </c>
      <c r="K190" t="s">
        <v>314</v>
      </c>
      <c r="L190" t="s">
        <v>607</v>
      </c>
      <c r="M190">
        <v>0</v>
      </c>
      <c r="N190" t="s">
        <v>322</v>
      </c>
      <c r="O190" t="s">
        <v>325</v>
      </c>
      <c r="P190" t="s">
        <v>124</v>
      </c>
      <c r="Q190" t="s">
        <v>316</v>
      </c>
      <c r="R190">
        <v>0</v>
      </c>
      <c r="S190">
        <v>54</v>
      </c>
      <c r="T190">
        <v>1</v>
      </c>
      <c r="U190" t="s">
        <v>126</v>
      </c>
      <c r="AD190" t="s">
        <v>127</v>
      </c>
      <c r="AG190">
        <v>0</v>
      </c>
      <c r="AH190">
        <v>0</v>
      </c>
      <c r="AI190">
        <v>0</v>
      </c>
      <c r="AJ190">
        <v>1</v>
      </c>
      <c r="AL190">
        <v>0</v>
      </c>
      <c r="AM190">
        <v>-7.0000000000000007E-2</v>
      </c>
      <c r="AN190">
        <v>0.27394410081323228</v>
      </c>
      <c r="AO190">
        <v>7.5045370370370373E-2</v>
      </c>
      <c r="AS190">
        <v>21</v>
      </c>
      <c r="AT190">
        <v>7</v>
      </c>
      <c r="AU190">
        <v>3</v>
      </c>
      <c r="AV190">
        <v>1</v>
      </c>
      <c r="AW190">
        <v>24</v>
      </c>
      <c r="AX190">
        <v>30</v>
      </c>
      <c r="AY190">
        <v>54</v>
      </c>
      <c r="AZ190">
        <v>45</v>
      </c>
      <c r="BA190">
        <v>1</v>
      </c>
      <c r="BB190">
        <v>100</v>
      </c>
      <c r="BC190" t="s">
        <v>317</v>
      </c>
      <c r="BD190">
        <v>90</v>
      </c>
      <c r="BE190" t="s">
        <v>129</v>
      </c>
      <c r="BF190">
        <v>0</v>
      </c>
      <c r="BG190">
        <v>0</v>
      </c>
      <c r="BH190">
        <v>0</v>
      </c>
      <c r="BI190">
        <v>0</v>
      </c>
      <c r="BJ190">
        <v>0</v>
      </c>
      <c r="BK190">
        <v>0</v>
      </c>
      <c r="BL190">
        <v>0</v>
      </c>
      <c r="BM190">
        <v>1</v>
      </c>
      <c r="BN190">
        <v>0</v>
      </c>
      <c r="BO190">
        <v>0</v>
      </c>
      <c r="BP190">
        <v>1</v>
      </c>
      <c r="BQ190">
        <v>1</v>
      </c>
      <c r="BR190">
        <v>0</v>
      </c>
      <c r="BS190">
        <v>1</v>
      </c>
      <c r="BT190">
        <v>1</v>
      </c>
      <c r="BU190">
        <v>1</v>
      </c>
      <c r="BV190">
        <v>1</v>
      </c>
      <c r="BW190">
        <v>0</v>
      </c>
      <c r="BX190">
        <v>1</v>
      </c>
      <c r="BY190">
        <v>0</v>
      </c>
      <c r="BZ190">
        <v>0</v>
      </c>
      <c r="CA190">
        <v>0</v>
      </c>
      <c r="CB190">
        <v>0</v>
      </c>
      <c r="CC190">
        <v>0</v>
      </c>
      <c r="CD190">
        <v>0</v>
      </c>
      <c r="CE190">
        <v>0</v>
      </c>
      <c r="CF190">
        <v>0</v>
      </c>
      <c r="CG190">
        <v>0</v>
      </c>
      <c r="CH190">
        <v>0</v>
      </c>
      <c r="CI190">
        <v>0</v>
      </c>
      <c r="CJ190">
        <v>0</v>
      </c>
      <c r="CK190" t="s">
        <v>318</v>
      </c>
      <c r="CL190">
        <v>31.1</v>
      </c>
      <c r="CM190">
        <v>155.5</v>
      </c>
      <c r="CN190">
        <v>4.17</v>
      </c>
      <c r="CO190">
        <v>0</v>
      </c>
      <c r="CP190" t="s">
        <v>319</v>
      </c>
      <c r="CQ190" t="s">
        <v>113</v>
      </c>
      <c r="CR190">
        <v>0</v>
      </c>
      <c r="CS190" t="s">
        <v>132</v>
      </c>
      <c r="CT190" t="s">
        <v>137</v>
      </c>
      <c r="CU190" t="s">
        <v>137</v>
      </c>
      <c r="CV190" t="s">
        <v>135</v>
      </c>
      <c r="CW190" t="s">
        <v>194</v>
      </c>
      <c r="CX190">
        <v>1</v>
      </c>
      <c r="CY190" t="s">
        <v>194</v>
      </c>
      <c r="CZ190" t="s">
        <v>137</v>
      </c>
      <c r="DA190" t="s">
        <v>137</v>
      </c>
      <c r="DC190">
        <v>1</v>
      </c>
      <c r="DD190">
        <v>0</v>
      </c>
      <c r="DE190">
        <v>42</v>
      </c>
      <c r="DF190">
        <v>0</v>
      </c>
      <c r="DG190">
        <v>1</v>
      </c>
      <c r="DH190">
        <v>0</v>
      </c>
      <c r="DI190">
        <v>0</v>
      </c>
      <c r="EA190" t="s">
        <v>721</v>
      </c>
    </row>
    <row r="191" spans="1:135" x14ac:dyDescent="0.35">
      <c r="A191" s="5" t="s">
        <v>310</v>
      </c>
      <c r="B191" t="s">
        <v>268</v>
      </c>
      <c r="C191" t="s">
        <v>311</v>
      </c>
      <c r="D191" t="s">
        <v>312</v>
      </c>
      <c r="E191" t="s">
        <v>313</v>
      </c>
      <c r="F191">
        <v>2006</v>
      </c>
      <c r="G191" t="s">
        <v>117</v>
      </c>
      <c r="H191" t="s">
        <v>118</v>
      </c>
      <c r="I191" t="s">
        <v>237</v>
      </c>
      <c r="J191">
        <v>1</v>
      </c>
      <c r="K191" t="s">
        <v>314</v>
      </c>
      <c r="L191" t="s">
        <v>607</v>
      </c>
      <c r="M191">
        <v>0</v>
      </c>
      <c r="N191" t="s">
        <v>322</v>
      </c>
      <c r="O191" t="s">
        <v>326</v>
      </c>
      <c r="P191" t="s">
        <v>124</v>
      </c>
      <c r="Q191" t="s">
        <v>316</v>
      </c>
      <c r="R191">
        <v>0</v>
      </c>
      <c r="S191">
        <v>56</v>
      </c>
      <c r="T191">
        <v>1</v>
      </c>
      <c r="U191" t="s">
        <v>126</v>
      </c>
      <c r="AD191" t="s">
        <v>127</v>
      </c>
      <c r="AG191">
        <v>0</v>
      </c>
      <c r="AH191">
        <v>0</v>
      </c>
      <c r="AI191">
        <v>0</v>
      </c>
      <c r="AJ191">
        <v>1</v>
      </c>
      <c r="AL191">
        <v>0</v>
      </c>
      <c r="AM191">
        <v>-0.87</v>
      </c>
      <c r="AN191">
        <v>0.28027291611776822</v>
      </c>
      <c r="AO191">
        <v>7.8552907509157513E-2</v>
      </c>
      <c r="AS191">
        <v>21</v>
      </c>
      <c r="AT191">
        <v>7</v>
      </c>
      <c r="AU191">
        <v>3</v>
      </c>
      <c r="AV191">
        <v>1</v>
      </c>
      <c r="AW191">
        <v>26</v>
      </c>
      <c r="AX191">
        <v>30</v>
      </c>
      <c r="AY191">
        <v>56</v>
      </c>
      <c r="AZ191">
        <v>45</v>
      </c>
      <c r="BA191">
        <v>1</v>
      </c>
      <c r="BB191">
        <v>100</v>
      </c>
      <c r="BC191" t="s">
        <v>317</v>
      </c>
      <c r="BD191">
        <v>90</v>
      </c>
      <c r="BE191" t="s">
        <v>129</v>
      </c>
      <c r="BF191">
        <v>0</v>
      </c>
      <c r="BG191">
        <v>0</v>
      </c>
      <c r="BH191">
        <v>0</v>
      </c>
      <c r="BI191">
        <v>0</v>
      </c>
      <c r="BJ191">
        <v>0</v>
      </c>
      <c r="BK191">
        <v>0</v>
      </c>
      <c r="BL191">
        <v>0</v>
      </c>
      <c r="BM191">
        <v>1</v>
      </c>
      <c r="BN191">
        <v>0</v>
      </c>
      <c r="BO191">
        <v>0</v>
      </c>
      <c r="BP191">
        <v>1</v>
      </c>
      <c r="BQ191">
        <v>1</v>
      </c>
      <c r="BR191">
        <v>0</v>
      </c>
      <c r="BS191">
        <v>1</v>
      </c>
      <c r="BT191">
        <v>1</v>
      </c>
      <c r="BU191">
        <v>1</v>
      </c>
      <c r="BV191">
        <v>1</v>
      </c>
      <c r="BW191">
        <v>0</v>
      </c>
      <c r="BX191">
        <v>1</v>
      </c>
      <c r="BY191">
        <v>0</v>
      </c>
      <c r="BZ191">
        <v>0</v>
      </c>
      <c r="CA191">
        <v>0</v>
      </c>
      <c r="CB191">
        <v>0</v>
      </c>
      <c r="CC191">
        <v>0</v>
      </c>
      <c r="CD191">
        <v>0</v>
      </c>
      <c r="CE191">
        <v>0</v>
      </c>
      <c r="CF191">
        <v>0</v>
      </c>
      <c r="CG191">
        <v>0</v>
      </c>
      <c r="CH191">
        <v>0</v>
      </c>
      <c r="CI191">
        <v>0</v>
      </c>
      <c r="CJ191">
        <v>0</v>
      </c>
      <c r="CK191" t="s">
        <v>318</v>
      </c>
      <c r="CL191">
        <v>31.1</v>
      </c>
      <c r="CM191">
        <v>155.5</v>
      </c>
      <c r="CN191">
        <v>4.17</v>
      </c>
      <c r="CO191">
        <v>0</v>
      </c>
      <c r="CP191" t="s">
        <v>319</v>
      </c>
      <c r="CQ191" t="s">
        <v>113</v>
      </c>
      <c r="CR191">
        <v>0</v>
      </c>
      <c r="CS191" t="s">
        <v>132</v>
      </c>
      <c r="CT191" t="s">
        <v>137</v>
      </c>
      <c r="CU191" t="s">
        <v>137</v>
      </c>
      <c r="CV191" t="s">
        <v>135</v>
      </c>
      <c r="CW191" t="s">
        <v>194</v>
      </c>
      <c r="CX191">
        <v>1</v>
      </c>
      <c r="CY191" t="s">
        <v>194</v>
      </c>
      <c r="CZ191" t="s">
        <v>137</v>
      </c>
      <c r="DA191" t="s">
        <v>137</v>
      </c>
      <c r="DC191">
        <v>1</v>
      </c>
      <c r="DD191">
        <v>0</v>
      </c>
      <c r="DE191">
        <v>42</v>
      </c>
      <c r="DF191">
        <v>0</v>
      </c>
      <c r="DG191">
        <v>1</v>
      </c>
      <c r="DH191">
        <v>0</v>
      </c>
      <c r="DI191">
        <v>0</v>
      </c>
      <c r="EA191" t="s">
        <v>721</v>
      </c>
    </row>
    <row r="192" spans="1:135" x14ac:dyDescent="0.35">
      <c r="A192" s="5" t="s">
        <v>310</v>
      </c>
      <c r="B192" t="s">
        <v>268</v>
      </c>
      <c r="C192" t="s">
        <v>311</v>
      </c>
      <c r="D192" t="s">
        <v>312</v>
      </c>
      <c r="E192" t="s">
        <v>313</v>
      </c>
      <c r="F192">
        <v>2006</v>
      </c>
      <c r="G192" t="s">
        <v>117</v>
      </c>
      <c r="H192" t="s">
        <v>118</v>
      </c>
      <c r="I192" t="s">
        <v>237</v>
      </c>
      <c r="J192">
        <v>1</v>
      </c>
      <c r="K192" t="s">
        <v>314</v>
      </c>
      <c r="L192" t="s">
        <v>607</v>
      </c>
      <c r="M192">
        <v>0</v>
      </c>
      <c r="N192" t="s">
        <v>322</v>
      </c>
      <c r="O192" t="s">
        <v>143</v>
      </c>
      <c r="P192" t="s">
        <v>124</v>
      </c>
      <c r="Q192" t="s">
        <v>316</v>
      </c>
      <c r="R192">
        <v>0</v>
      </c>
      <c r="S192">
        <v>57</v>
      </c>
      <c r="T192">
        <v>1</v>
      </c>
      <c r="U192" t="s">
        <v>126</v>
      </c>
      <c r="AD192" t="s">
        <v>127</v>
      </c>
      <c r="AG192">
        <v>0</v>
      </c>
      <c r="AH192">
        <v>0</v>
      </c>
      <c r="AI192">
        <v>0</v>
      </c>
      <c r="AJ192">
        <v>1</v>
      </c>
      <c r="AL192">
        <v>0</v>
      </c>
      <c r="AM192">
        <v>0.15</v>
      </c>
      <c r="AN192">
        <v>0.26630240591988669</v>
      </c>
      <c r="AO192">
        <v>7.0916971398720136E-2</v>
      </c>
      <c r="AS192">
        <v>21</v>
      </c>
      <c r="AT192">
        <v>7</v>
      </c>
      <c r="AU192">
        <v>3</v>
      </c>
      <c r="AV192">
        <v>1</v>
      </c>
      <c r="AW192">
        <v>26</v>
      </c>
      <c r="AX192">
        <v>31</v>
      </c>
      <c r="AY192">
        <v>57</v>
      </c>
      <c r="AZ192">
        <v>45</v>
      </c>
      <c r="BA192">
        <v>1</v>
      </c>
      <c r="BB192">
        <v>100</v>
      </c>
      <c r="BC192" t="s">
        <v>317</v>
      </c>
      <c r="BD192">
        <v>90</v>
      </c>
      <c r="BE192" t="s">
        <v>129</v>
      </c>
      <c r="BF192">
        <v>0</v>
      </c>
      <c r="BG192">
        <v>0</v>
      </c>
      <c r="BH192">
        <v>0</v>
      </c>
      <c r="BI192">
        <v>0</v>
      </c>
      <c r="BJ192">
        <v>0</v>
      </c>
      <c r="BK192">
        <v>0</v>
      </c>
      <c r="BL192">
        <v>0</v>
      </c>
      <c r="BM192">
        <v>1</v>
      </c>
      <c r="BN192">
        <v>0</v>
      </c>
      <c r="BO192">
        <v>0</v>
      </c>
      <c r="BP192">
        <v>1</v>
      </c>
      <c r="BQ192">
        <v>1</v>
      </c>
      <c r="BR192">
        <v>0</v>
      </c>
      <c r="BS192">
        <v>1</v>
      </c>
      <c r="BT192">
        <v>1</v>
      </c>
      <c r="BU192">
        <v>1</v>
      </c>
      <c r="BV192">
        <v>1</v>
      </c>
      <c r="BW192">
        <v>0</v>
      </c>
      <c r="BX192">
        <v>1</v>
      </c>
      <c r="BY192">
        <v>0</v>
      </c>
      <c r="BZ192">
        <v>0</v>
      </c>
      <c r="CA192">
        <v>0</v>
      </c>
      <c r="CB192">
        <v>0</v>
      </c>
      <c r="CC192">
        <v>0</v>
      </c>
      <c r="CD192">
        <v>0</v>
      </c>
      <c r="CE192">
        <v>0</v>
      </c>
      <c r="CF192">
        <v>0</v>
      </c>
      <c r="CG192">
        <v>0</v>
      </c>
      <c r="CH192">
        <v>0</v>
      </c>
      <c r="CI192">
        <v>0</v>
      </c>
      <c r="CJ192">
        <v>0</v>
      </c>
      <c r="CK192" t="s">
        <v>318</v>
      </c>
      <c r="CL192">
        <v>31.1</v>
      </c>
      <c r="CM192">
        <v>155.5</v>
      </c>
      <c r="CN192">
        <v>4.17</v>
      </c>
      <c r="CO192">
        <v>0</v>
      </c>
      <c r="CP192" t="s">
        <v>319</v>
      </c>
      <c r="CQ192" t="s">
        <v>113</v>
      </c>
      <c r="CR192">
        <v>0</v>
      </c>
      <c r="CS192" t="s">
        <v>132</v>
      </c>
      <c r="CT192" t="s">
        <v>137</v>
      </c>
      <c r="CU192" t="s">
        <v>137</v>
      </c>
      <c r="CV192" t="s">
        <v>135</v>
      </c>
      <c r="CW192" t="s">
        <v>194</v>
      </c>
      <c r="CX192">
        <v>1</v>
      </c>
      <c r="CY192" t="s">
        <v>194</v>
      </c>
      <c r="CZ192" t="s">
        <v>137</v>
      </c>
      <c r="DA192" t="s">
        <v>137</v>
      </c>
      <c r="DC192">
        <v>1</v>
      </c>
      <c r="DD192">
        <v>0</v>
      </c>
      <c r="DE192">
        <v>42</v>
      </c>
      <c r="DF192">
        <v>0</v>
      </c>
      <c r="DG192">
        <v>1</v>
      </c>
      <c r="DH192">
        <v>0</v>
      </c>
      <c r="DI192">
        <v>0</v>
      </c>
      <c r="EA192" t="s">
        <v>721</v>
      </c>
    </row>
    <row r="193" spans="1:131" x14ac:dyDescent="0.35">
      <c r="A193" s="5" t="s">
        <v>310</v>
      </c>
      <c r="B193" t="s">
        <v>268</v>
      </c>
      <c r="C193" t="s">
        <v>311</v>
      </c>
      <c r="D193" t="s">
        <v>312</v>
      </c>
      <c r="E193" t="s">
        <v>313</v>
      </c>
      <c r="F193">
        <v>2006</v>
      </c>
      <c r="G193" t="s">
        <v>117</v>
      </c>
      <c r="H193" t="s">
        <v>118</v>
      </c>
      <c r="I193" t="s">
        <v>237</v>
      </c>
      <c r="J193">
        <v>1</v>
      </c>
      <c r="K193" t="s">
        <v>327</v>
      </c>
      <c r="L193" t="s">
        <v>607</v>
      </c>
      <c r="M193">
        <v>0</v>
      </c>
      <c r="N193" t="s">
        <v>328</v>
      </c>
      <c r="O193" t="s">
        <v>281</v>
      </c>
      <c r="P193" t="s">
        <v>124</v>
      </c>
      <c r="Q193" t="s">
        <v>316</v>
      </c>
      <c r="R193">
        <v>0</v>
      </c>
      <c r="S193">
        <v>58</v>
      </c>
      <c r="T193">
        <v>1</v>
      </c>
      <c r="U193" t="s">
        <v>126</v>
      </c>
      <c r="AD193" t="s">
        <v>127</v>
      </c>
      <c r="AG193">
        <v>0</v>
      </c>
      <c r="AH193">
        <v>0</v>
      </c>
      <c r="AI193">
        <v>0</v>
      </c>
      <c r="AJ193">
        <v>1</v>
      </c>
      <c r="AL193">
        <v>0</v>
      </c>
      <c r="AM193">
        <v>0.75</v>
      </c>
      <c r="AN193">
        <v>0.27168852602274868</v>
      </c>
      <c r="AO193">
        <v>7.3814655172413784E-2</v>
      </c>
      <c r="AS193">
        <v>21</v>
      </c>
      <c r="AT193">
        <v>7</v>
      </c>
      <c r="AU193">
        <v>3</v>
      </c>
      <c r="AV193">
        <v>1</v>
      </c>
      <c r="AW193">
        <v>29</v>
      </c>
      <c r="AX193">
        <v>29</v>
      </c>
      <c r="AY193">
        <v>58</v>
      </c>
      <c r="AZ193">
        <v>45</v>
      </c>
      <c r="BA193">
        <v>1</v>
      </c>
      <c r="BB193">
        <v>100</v>
      </c>
      <c r="BC193" t="s">
        <v>317</v>
      </c>
      <c r="BD193">
        <v>90</v>
      </c>
      <c r="BE193" t="s">
        <v>129</v>
      </c>
      <c r="BF193">
        <v>0</v>
      </c>
      <c r="BG193">
        <v>0</v>
      </c>
      <c r="BH193">
        <v>0</v>
      </c>
      <c r="BI193">
        <v>0</v>
      </c>
      <c r="BJ193">
        <v>0</v>
      </c>
      <c r="BK193">
        <v>0</v>
      </c>
      <c r="BL193">
        <v>0</v>
      </c>
      <c r="BM193">
        <v>1</v>
      </c>
      <c r="BN193">
        <v>0</v>
      </c>
      <c r="BO193">
        <v>0</v>
      </c>
      <c r="BP193">
        <v>1</v>
      </c>
      <c r="BQ193">
        <v>1</v>
      </c>
      <c r="BR193">
        <v>0</v>
      </c>
      <c r="BS193">
        <v>1</v>
      </c>
      <c r="BT193">
        <v>1</v>
      </c>
      <c r="BU193">
        <v>1</v>
      </c>
      <c r="BV193">
        <v>1</v>
      </c>
      <c r="BW193">
        <v>0</v>
      </c>
      <c r="BX193">
        <v>1</v>
      </c>
      <c r="BY193">
        <v>0</v>
      </c>
      <c r="BZ193">
        <v>0</v>
      </c>
      <c r="CA193">
        <v>0</v>
      </c>
      <c r="CB193">
        <v>0</v>
      </c>
      <c r="CC193">
        <v>0</v>
      </c>
      <c r="CD193">
        <v>0</v>
      </c>
      <c r="CE193">
        <v>0</v>
      </c>
      <c r="CF193">
        <v>0</v>
      </c>
      <c r="CG193">
        <v>0</v>
      </c>
      <c r="CH193">
        <v>0</v>
      </c>
      <c r="CI193">
        <v>0</v>
      </c>
      <c r="CJ193">
        <v>0</v>
      </c>
      <c r="CK193" t="s">
        <v>318</v>
      </c>
      <c r="CL193">
        <v>31.1</v>
      </c>
      <c r="CM193">
        <v>155.5</v>
      </c>
      <c r="CN193">
        <v>4.17</v>
      </c>
      <c r="CO193">
        <v>0</v>
      </c>
      <c r="CP193" t="s">
        <v>319</v>
      </c>
      <c r="CQ193" t="s">
        <v>113</v>
      </c>
      <c r="CR193">
        <v>0</v>
      </c>
      <c r="CS193" t="s">
        <v>132</v>
      </c>
      <c r="CT193" t="s">
        <v>137</v>
      </c>
      <c r="CU193" t="s">
        <v>137</v>
      </c>
      <c r="CV193" t="s">
        <v>135</v>
      </c>
      <c r="CW193" t="s">
        <v>194</v>
      </c>
      <c r="CX193">
        <v>1</v>
      </c>
      <c r="CY193" t="s">
        <v>194</v>
      </c>
      <c r="CZ193" t="s">
        <v>137</v>
      </c>
      <c r="DA193" t="s">
        <v>137</v>
      </c>
      <c r="DC193">
        <v>1</v>
      </c>
      <c r="DD193">
        <v>0</v>
      </c>
      <c r="DE193">
        <v>42</v>
      </c>
      <c r="DF193">
        <v>0</v>
      </c>
      <c r="DG193">
        <v>1</v>
      </c>
      <c r="DH193">
        <v>0</v>
      </c>
      <c r="DI193">
        <v>0</v>
      </c>
      <c r="DK193">
        <v>4</v>
      </c>
      <c r="DN193">
        <v>34.17</v>
      </c>
      <c r="DO193">
        <v>22.52</v>
      </c>
      <c r="EA193" t="s">
        <v>721</v>
      </c>
    </row>
    <row r="194" spans="1:131" x14ac:dyDescent="0.35">
      <c r="A194" s="5" t="s">
        <v>310</v>
      </c>
      <c r="B194" t="s">
        <v>268</v>
      </c>
      <c r="C194" t="s">
        <v>311</v>
      </c>
      <c r="D194" t="s">
        <v>312</v>
      </c>
      <c r="E194" t="s">
        <v>313</v>
      </c>
      <c r="F194">
        <v>2006</v>
      </c>
      <c r="G194" t="s">
        <v>117</v>
      </c>
      <c r="H194" t="s">
        <v>118</v>
      </c>
      <c r="I194" t="s">
        <v>237</v>
      </c>
      <c r="J194">
        <v>1</v>
      </c>
      <c r="K194" t="s">
        <v>327</v>
      </c>
      <c r="L194" t="s">
        <v>607</v>
      </c>
      <c r="M194">
        <v>0</v>
      </c>
      <c r="N194" t="s">
        <v>328</v>
      </c>
      <c r="O194" t="s">
        <v>282</v>
      </c>
      <c r="P194" t="s">
        <v>124</v>
      </c>
      <c r="Q194" t="s">
        <v>316</v>
      </c>
      <c r="R194">
        <v>0</v>
      </c>
      <c r="S194">
        <v>58</v>
      </c>
      <c r="T194">
        <v>1</v>
      </c>
      <c r="U194" t="s">
        <v>126</v>
      </c>
      <c r="AD194" t="s">
        <v>127</v>
      </c>
      <c r="AG194">
        <v>0</v>
      </c>
      <c r="AH194">
        <v>0</v>
      </c>
      <c r="AI194">
        <v>0</v>
      </c>
      <c r="AJ194">
        <v>1</v>
      </c>
      <c r="AL194">
        <v>0</v>
      </c>
      <c r="AM194">
        <v>0.57999999999999996</v>
      </c>
      <c r="AN194">
        <v>0.26807744634970571</v>
      </c>
      <c r="AO194">
        <v>7.1865517241379309E-2</v>
      </c>
      <c r="AS194">
        <v>21</v>
      </c>
      <c r="AT194">
        <v>7</v>
      </c>
      <c r="AU194">
        <v>3</v>
      </c>
      <c r="AV194">
        <v>1</v>
      </c>
      <c r="AW194">
        <v>29</v>
      </c>
      <c r="AX194">
        <v>29</v>
      </c>
      <c r="AY194">
        <v>58</v>
      </c>
      <c r="AZ194">
        <v>45</v>
      </c>
      <c r="BA194">
        <v>1</v>
      </c>
      <c r="BB194">
        <v>100</v>
      </c>
      <c r="BC194" t="s">
        <v>317</v>
      </c>
      <c r="BD194">
        <v>90</v>
      </c>
      <c r="BE194" t="s">
        <v>129</v>
      </c>
      <c r="BF194">
        <v>0</v>
      </c>
      <c r="BG194">
        <v>0</v>
      </c>
      <c r="BH194">
        <v>0</v>
      </c>
      <c r="BI194">
        <v>0</v>
      </c>
      <c r="BJ194">
        <v>0</v>
      </c>
      <c r="BK194">
        <v>0</v>
      </c>
      <c r="BL194">
        <v>0</v>
      </c>
      <c r="BM194">
        <v>1</v>
      </c>
      <c r="BN194">
        <v>0</v>
      </c>
      <c r="BO194">
        <v>0</v>
      </c>
      <c r="BP194">
        <v>1</v>
      </c>
      <c r="BQ194">
        <v>1</v>
      </c>
      <c r="BR194">
        <v>0</v>
      </c>
      <c r="BS194">
        <v>1</v>
      </c>
      <c r="BT194">
        <v>1</v>
      </c>
      <c r="BU194">
        <v>1</v>
      </c>
      <c r="BV194">
        <v>1</v>
      </c>
      <c r="BW194">
        <v>0</v>
      </c>
      <c r="BX194">
        <v>1</v>
      </c>
      <c r="BY194">
        <v>0</v>
      </c>
      <c r="BZ194">
        <v>0</v>
      </c>
      <c r="CA194">
        <v>0</v>
      </c>
      <c r="CB194">
        <v>0</v>
      </c>
      <c r="CC194">
        <v>0</v>
      </c>
      <c r="CD194">
        <v>0</v>
      </c>
      <c r="CE194">
        <v>0</v>
      </c>
      <c r="CF194">
        <v>0</v>
      </c>
      <c r="CG194">
        <v>0</v>
      </c>
      <c r="CH194">
        <v>0</v>
      </c>
      <c r="CI194">
        <v>0</v>
      </c>
      <c r="CJ194">
        <v>0</v>
      </c>
      <c r="CK194" t="s">
        <v>318</v>
      </c>
      <c r="CL194">
        <v>31.1</v>
      </c>
      <c r="CM194">
        <v>155.5</v>
      </c>
      <c r="CN194">
        <v>4.17</v>
      </c>
      <c r="CO194">
        <v>0</v>
      </c>
      <c r="CP194" t="s">
        <v>319</v>
      </c>
      <c r="CQ194" t="s">
        <v>113</v>
      </c>
      <c r="CR194">
        <v>0</v>
      </c>
      <c r="CS194" t="s">
        <v>132</v>
      </c>
      <c r="CT194" t="s">
        <v>137</v>
      </c>
      <c r="CU194" t="s">
        <v>137</v>
      </c>
      <c r="CV194" t="s">
        <v>135</v>
      </c>
      <c r="CW194" t="s">
        <v>194</v>
      </c>
      <c r="CX194">
        <v>1</v>
      </c>
      <c r="CY194" t="s">
        <v>194</v>
      </c>
      <c r="CZ194" t="s">
        <v>137</v>
      </c>
      <c r="DA194" t="s">
        <v>137</v>
      </c>
      <c r="DC194">
        <v>1</v>
      </c>
      <c r="DD194">
        <v>0</v>
      </c>
      <c r="DE194">
        <v>42</v>
      </c>
      <c r="DF194">
        <v>0</v>
      </c>
      <c r="DG194">
        <v>1</v>
      </c>
      <c r="DH194">
        <v>0</v>
      </c>
      <c r="DI194">
        <v>0</v>
      </c>
      <c r="DK194">
        <v>5</v>
      </c>
      <c r="DN194">
        <v>27.66</v>
      </c>
      <c r="DO194">
        <v>19.79</v>
      </c>
      <c r="EA194" t="s">
        <v>721</v>
      </c>
    </row>
    <row r="195" spans="1:131" x14ac:dyDescent="0.35">
      <c r="A195" s="5" t="s">
        <v>310</v>
      </c>
      <c r="B195" t="s">
        <v>268</v>
      </c>
      <c r="C195" t="s">
        <v>311</v>
      </c>
      <c r="D195" t="s">
        <v>312</v>
      </c>
      <c r="E195" t="s">
        <v>313</v>
      </c>
      <c r="F195">
        <v>2006</v>
      </c>
      <c r="G195" t="s">
        <v>117</v>
      </c>
      <c r="H195" t="s">
        <v>118</v>
      </c>
      <c r="I195" t="s">
        <v>237</v>
      </c>
      <c r="J195">
        <v>1</v>
      </c>
      <c r="K195" t="s">
        <v>327</v>
      </c>
      <c r="L195" t="s">
        <v>607</v>
      </c>
      <c r="M195">
        <v>0</v>
      </c>
      <c r="N195" t="s">
        <v>329</v>
      </c>
      <c r="O195" t="s">
        <v>315</v>
      </c>
      <c r="P195" t="s">
        <v>124</v>
      </c>
      <c r="Q195" t="s">
        <v>316</v>
      </c>
      <c r="R195">
        <v>0</v>
      </c>
      <c r="S195">
        <v>64</v>
      </c>
      <c r="T195">
        <v>1</v>
      </c>
      <c r="U195" t="s">
        <v>126</v>
      </c>
      <c r="AD195" t="s">
        <v>127</v>
      </c>
      <c r="AG195">
        <v>0</v>
      </c>
      <c r="AH195">
        <v>0</v>
      </c>
      <c r="AI195">
        <v>0</v>
      </c>
      <c r="AJ195">
        <v>1</v>
      </c>
      <c r="AL195">
        <v>0</v>
      </c>
      <c r="AM195">
        <v>-0.09</v>
      </c>
      <c r="AN195">
        <v>0.25024862850605062</v>
      </c>
      <c r="AO195">
        <v>6.2624376069159327E-2</v>
      </c>
      <c r="AS195">
        <v>21</v>
      </c>
      <c r="AT195">
        <v>7</v>
      </c>
      <c r="AU195">
        <v>3</v>
      </c>
      <c r="AV195">
        <v>1</v>
      </c>
      <c r="AW195">
        <v>31</v>
      </c>
      <c r="AX195">
        <v>33</v>
      </c>
      <c r="AY195">
        <v>64</v>
      </c>
      <c r="AZ195">
        <v>45</v>
      </c>
      <c r="BA195">
        <v>1</v>
      </c>
      <c r="BB195">
        <v>100</v>
      </c>
      <c r="BC195" t="s">
        <v>317</v>
      </c>
      <c r="BD195">
        <v>90</v>
      </c>
      <c r="BE195" t="s">
        <v>129</v>
      </c>
      <c r="BF195">
        <v>0</v>
      </c>
      <c r="BG195">
        <v>0</v>
      </c>
      <c r="BH195">
        <v>0</v>
      </c>
      <c r="BI195">
        <v>0</v>
      </c>
      <c r="BJ195">
        <v>0</v>
      </c>
      <c r="BK195">
        <v>0</v>
      </c>
      <c r="BL195">
        <v>0</v>
      </c>
      <c r="BM195">
        <v>1</v>
      </c>
      <c r="BN195">
        <v>0</v>
      </c>
      <c r="BO195">
        <v>0</v>
      </c>
      <c r="BP195">
        <v>1</v>
      </c>
      <c r="BQ195">
        <v>1</v>
      </c>
      <c r="BR195">
        <v>0</v>
      </c>
      <c r="BS195">
        <v>1</v>
      </c>
      <c r="BT195">
        <v>1</v>
      </c>
      <c r="BU195">
        <v>1</v>
      </c>
      <c r="BV195">
        <v>1</v>
      </c>
      <c r="BW195">
        <v>0</v>
      </c>
      <c r="BX195">
        <v>1</v>
      </c>
      <c r="BY195">
        <v>0</v>
      </c>
      <c r="BZ195">
        <v>0</v>
      </c>
      <c r="CA195">
        <v>0</v>
      </c>
      <c r="CB195">
        <v>0</v>
      </c>
      <c r="CC195">
        <v>0</v>
      </c>
      <c r="CD195">
        <v>0</v>
      </c>
      <c r="CE195">
        <v>0</v>
      </c>
      <c r="CF195">
        <v>0</v>
      </c>
      <c r="CG195">
        <v>0</v>
      </c>
      <c r="CH195">
        <v>0</v>
      </c>
      <c r="CI195">
        <v>0</v>
      </c>
      <c r="CJ195">
        <v>0</v>
      </c>
      <c r="CK195" t="s">
        <v>318</v>
      </c>
      <c r="CL195">
        <v>31.1</v>
      </c>
      <c r="CM195">
        <v>155.5</v>
      </c>
      <c r="CN195">
        <v>4.17</v>
      </c>
      <c r="CO195">
        <v>0</v>
      </c>
      <c r="CP195" t="s">
        <v>319</v>
      </c>
      <c r="CQ195" t="s">
        <v>113</v>
      </c>
      <c r="CR195">
        <v>0</v>
      </c>
      <c r="CS195" t="s">
        <v>132</v>
      </c>
      <c r="CT195" t="s">
        <v>137</v>
      </c>
      <c r="CU195" t="s">
        <v>137</v>
      </c>
      <c r="CV195" t="s">
        <v>135</v>
      </c>
      <c r="CW195" t="s">
        <v>194</v>
      </c>
      <c r="CX195">
        <v>1</v>
      </c>
      <c r="CY195" t="s">
        <v>194</v>
      </c>
      <c r="CZ195" t="s">
        <v>137</v>
      </c>
      <c r="DA195" t="s">
        <v>137</v>
      </c>
      <c r="DC195">
        <v>1</v>
      </c>
      <c r="DD195">
        <v>0</v>
      </c>
      <c r="DE195">
        <v>42</v>
      </c>
      <c r="DF195">
        <v>0</v>
      </c>
      <c r="DG195">
        <v>1</v>
      </c>
      <c r="DH195">
        <v>0</v>
      </c>
      <c r="DI195">
        <v>0</v>
      </c>
      <c r="DK195">
        <v>1</v>
      </c>
      <c r="DN195">
        <v>9.84</v>
      </c>
      <c r="DO195">
        <v>10.119999999999999</v>
      </c>
      <c r="EA195" t="s">
        <v>721</v>
      </c>
    </row>
    <row r="196" spans="1:131" x14ac:dyDescent="0.35">
      <c r="A196" s="5" t="s">
        <v>310</v>
      </c>
      <c r="B196" t="s">
        <v>268</v>
      </c>
      <c r="C196" t="s">
        <v>311</v>
      </c>
      <c r="D196" t="s">
        <v>312</v>
      </c>
      <c r="E196" t="s">
        <v>313</v>
      </c>
      <c r="F196">
        <v>2006</v>
      </c>
      <c r="G196" t="s">
        <v>117</v>
      </c>
      <c r="H196" t="s">
        <v>118</v>
      </c>
      <c r="I196" t="s">
        <v>237</v>
      </c>
      <c r="J196">
        <v>1</v>
      </c>
      <c r="K196" t="s">
        <v>327</v>
      </c>
      <c r="L196" t="s">
        <v>607</v>
      </c>
      <c r="M196">
        <v>0</v>
      </c>
      <c r="N196" t="s">
        <v>329</v>
      </c>
      <c r="O196" t="s">
        <v>320</v>
      </c>
      <c r="P196" t="s">
        <v>124</v>
      </c>
      <c r="Q196" t="s">
        <v>316</v>
      </c>
      <c r="R196">
        <v>0</v>
      </c>
      <c r="S196">
        <v>64</v>
      </c>
      <c r="T196">
        <v>1</v>
      </c>
      <c r="U196" t="s">
        <v>126</v>
      </c>
      <c r="AD196" t="s">
        <v>127</v>
      </c>
      <c r="AG196">
        <v>0</v>
      </c>
      <c r="AH196">
        <v>0</v>
      </c>
      <c r="AI196">
        <v>0</v>
      </c>
      <c r="AJ196">
        <v>1</v>
      </c>
      <c r="AL196">
        <v>0</v>
      </c>
      <c r="AM196">
        <v>0.73</v>
      </c>
      <c r="AN196">
        <v>0.25831061935034599</v>
      </c>
      <c r="AO196">
        <v>6.6724376069159347E-2</v>
      </c>
      <c r="AS196">
        <v>21</v>
      </c>
      <c r="AT196">
        <v>7</v>
      </c>
      <c r="AU196">
        <v>3</v>
      </c>
      <c r="AV196">
        <v>1</v>
      </c>
      <c r="AW196">
        <v>31</v>
      </c>
      <c r="AX196">
        <v>33</v>
      </c>
      <c r="AY196">
        <v>64</v>
      </c>
      <c r="AZ196">
        <v>45</v>
      </c>
      <c r="BA196">
        <v>1</v>
      </c>
      <c r="BB196">
        <v>100</v>
      </c>
      <c r="BC196" t="s">
        <v>317</v>
      </c>
      <c r="BD196">
        <v>90</v>
      </c>
      <c r="BE196" t="s">
        <v>129</v>
      </c>
      <c r="BF196">
        <v>0</v>
      </c>
      <c r="BG196">
        <v>0</v>
      </c>
      <c r="BH196">
        <v>0</v>
      </c>
      <c r="BI196">
        <v>0</v>
      </c>
      <c r="BJ196">
        <v>0</v>
      </c>
      <c r="BK196">
        <v>0</v>
      </c>
      <c r="BL196">
        <v>0</v>
      </c>
      <c r="BM196">
        <v>1</v>
      </c>
      <c r="BN196">
        <v>0</v>
      </c>
      <c r="BO196">
        <v>0</v>
      </c>
      <c r="BP196">
        <v>1</v>
      </c>
      <c r="BQ196">
        <v>1</v>
      </c>
      <c r="BR196">
        <v>0</v>
      </c>
      <c r="BS196">
        <v>1</v>
      </c>
      <c r="BT196">
        <v>1</v>
      </c>
      <c r="BU196">
        <v>1</v>
      </c>
      <c r="BV196">
        <v>1</v>
      </c>
      <c r="BW196">
        <v>0</v>
      </c>
      <c r="BX196">
        <v>1</v>
      </c>
      <c r="BY196">
        <v>0</v>
      </c>
      <c r="BZ196">
        <v>0</v>
      </c>
      <c r="CA196">
        <v>0</v>
      </c>
      <c r="CB196">
        <v>0</v>
      </c>
      <c r="CC196">
        <v>0</v>
      </c>
      <c r="CD196">
        <v>0</v>
      </c>
      <c r="CE196">
        <v>0</v>
      </c>
      <c r="CF196">
        <v>0</v>
      </c>
      <c r="CG196">
        <v>0</v>
      </c>
      <c r="CH196">
        <v>0</v>
      </c>
      <c r="CI196">
        <v>0</v>
      </c>
      <c r="CJ196">
        <v>0</v>
      </c>
      <c r="CK196" t="s">
        <v>318</v>
      </c>
      <c r="CL196">
        <v>31.1</v>
      </c>
      <c r="CM196">
        <v>155.5</v>
      </c>
      <c r="CN196">
        <v>4.17</v>
      </c>
      <c r="CO196">
        <v>0</v>
      </c>
      <c r="CP196" t="s">
        <v>319</v>
      </c>
      <c r="CQ196" t="s">
        <v>113</v>
      </c>
      <c r="CR196">
        <v>0</v>
      </c>
      <c r="CS196" t="s">
        <v>132</v>
      </c>
      <c r="CT196" t="s">
        <v>137</v>
      </c>
      <c r="CU196" t="s">
        <v>137</v>
      </c>
      <c r="CV196" t="s">
        <v>135</v>
      </c>
      <c r="CW196" t="s">
        <v>194</v>
      </c>
      <c r="CX196">
        <v>1</v>
      </c>
      <c r="CY196" t="s">
        <v>194</v>
      </c>
      <c r="CZ196" t="s">
        <v>137</v>
      </c>
      <c r="DA196" t="s">
        <v>137</v>
      </c>
      <c r="DC196">
        <v>1</v>
      </c>
      <c r="DD196">
        <v>0</v>
      </c>
      <c r="DE196">
        <v>42</v>
      </c>
      <c r="DF196">
        <v>0</v>
      </c>
      <c r="DG196">
        <v>1</v>
      </c>
      <c r="DH196">
        <v>0</v>
      </c>
      <c r="DI196">
        <v>0</v>
      </c>
      <c r="DK196">
        <v>2</v>
      </c>
      <c r="DN196">
        <v>62.59</v>
      </c>
      <c r="DO196">
        <v>51.65</v>
      </c>
      <c r="EA196" t="s">
        <v>721</v>
      </c>
    </row>
    <row r="197" spans="1:131" x14ac:dyDescent="0.35">
      <c r="A197" s="5" t="s">
        <v>310</v>
      </c>
      <c r="B197" t="s">
        <v>268</v>
      </c>
      <c r="C197" t="s">
        <v>311</v>
      </c>
      <c r="D197" t="s">
        <v>312</v>
      </c>
      <c r="E197" t="s">
        <v>313</v>
      </c>
      <c r="F197">
        <v>2006</v>
      </c>
      <c r="G197" t="s">
        <v>117</v>
      </c>
      <c r="H197" t="s">
        <v>118</v>
      </c>
      <c r="I197" t="s">
        <v>237</v>
      </c>
      <c r="J197">
        <v>1</v>
      </c>
      <c r="K197" t="s">
        <v>327</v>
      </c>
      <c r="L197" t="s">
        <v>607</v>
      </c>
      <c r="M197">
        <v>0</v>
      </c>
      <c r="N197" t="s">
        <v>329</v>
      </c>
      <c r="O197" t="s">
        <v>279</v>
      </c>
      <c r="P197" t="s">
        <v>124</v>
      </c>
      <c r="Q197" t="s">
        <v>316</v>
      </c>
      <c r="R197">
        <v>0</v>
      </c>
      <c r="S197">
        <v>64</v>
      </c>
      <c r="T197">
        <v>1</v>
      </c>
      <c r="U197" t="s">
        <v>126</v>
      </c>
      <c r="AD197" t="s">
        <v>127</v>
      </c>
      <c r="AG197">
        <v>0</v>
      </c>
      <c r="AH197">
        <v>0</v>
      </c>
      <c r="AI197">
        <v>0</v>
      </c>
      <c r="AJ197">
        <v>1</v>
      </c>
      <c r="AL197">
        <v>0</v>
      </c>
      <c r="AM197">
        <v>0.46</v>
      </c>
      <c r="AN197">
        <v>0.2534052482076079</v>
      </c>
      <c r="AO197">
        <v>6.4214219819159341E-2</v>
      </c>
      <c r="AS197">
        <v>21</v>
      </c>
      <c r="AT197">
        <v>7</v>
      </c>
      <c r="AU197">
        <v>3</v>
      </c>
      <c r="AV197">
        <v>1</v>
      </c>
      <c r="AW197">
        <v>31</v>
      </c>
      <c r="AX197">
        <v>33</v>
      </c>
      <c r="AY197">
        <v>64</v>
      </c>
      <c r="AZ197">
        <v>45</v>
      </c>
      <c r="BA197">
        <v>1</v>
      </c>
      <c r="BB197">
        <v>100</v>
      </c>
      <c r="BC197" t="s">
        <v>317</v>
      </c>
      <c r="BD197">
        <v>90</v>
      </c>
      <c r="BE197" t="s">
        <v>129</v>
      </c>
      <c r="BF197">
        <v>0</v>
      </c>
      <c r="BG197">
        <v>0</v>
      </c>
      <c r="BH197">
        <v>0</v>
      </c>
      <c r="BI197">
        <v>0</v>
      </c>
      <c r="BJ197">
        <v>0</v>
      </c>
      <c r="BK197">
        <v>0</v>
      </c>
      <c r="BL197">
        <v>0</v>
      </c>
      <c r="BM197">
        <v>1</v>
      </c>
      <c r="BN197">
        <v>0</v>
      </c>
      <c r="BO197">
        <v>0</v>
      </c>
      <c r="BP197">
        <v>1</v>
      </c>
      <c r="BQ197">
        <v>1</v>
      </c>
      <c r="BR197">
        <v>0</v>
      </c>
      <c r="BS197">
        <v>1</v>
      </c>
      <c r="BT197">
        <v>1</v>
      </c>
      <c r="BU197">
        <v>1</v>
      </c>
      <c r="BV197">
        <v>1</v>
      </c>
      <c r="BW197">
        <v>0</v>
      </c>
      <c r="BX197">
        <v>1</v>
      </c>
      <c r="BY197">
        <v>0</v>
      </c>
      <c r="BZ197">
        <v>0</v>
      </c>
      <c r="CA197">
        <v>0</v>
      </c>
      <c r="CB197">
        <v>0</v>
      </c>
      <c r="CC197">
        <v>0</v>
      </c>
      <c r="CD197">
        <v>0</v>
      </c>
      <c r="CE197">
        <v>0</v>
      </c>
      <c r="CF197">
        <v>0</v>
      </c>
      <c r="CG197">
        <v>0</v>
      </c>
      <c r="CH197">
        <v>0</v>
      </c>
      <c r="CI197">
        <v>0</v>
      </c>
      <c r="CJ197">
        <v>0</v>
      </c>
      <c r="CK197" t="s">
        <v>318</v>
      </c>
      <c r="CL197">
        <v>31.1</v>
      </c>
      <c r="CM197">
        <v>155.5</v>
      </c>
      <c r="CN197">
        <v>4.17</v>
      </c>
      <c r="CO197">
        <v>0</v>
      </c>
      <c r="CP197" t="s">
        <v>319</v>
      </c>
      <c r="CQ197" t="s">
        <v>113</v>
      </c>
      <c r="CR197">
        <v>0</v>
      </c>
      <c r="CS197" t="s">
        <v>132</v>
      </c>
      <c r="CT197" t="s">
        <v>137</v>
      </c>
      <c r="CU197" t="s">
        <v>137</v>
      </c>
      <c r="CV197" t="s">
        <v>135</v>
      </c>
      <c r="CW197" t="s">
        <v>194</v>
      </c>
      <c r="CX197">
        <v>1</v>
      </c>
      <c r="CY197" t="s">
        <v>194</v>
      </c>
      <c r="CZ197" t="s">
        <v>137</v>
      </c>
      <c r="DA197" t="s">
        <v>137</v>
      </c>
      <c r="DC197">
        <v>1</v>
      </c>
      <c r="DD197">
        <v>0</v>
      </c>
      <c r="DE197">
        <v>42</v>
      </c>
      <c r="DF197">
        <v>0</v>
      </c>
      <c r="DG197">
        <v>1</v>
      </c>
      <c r="DH197">
        <v>0</v>
      </c>
      <c r="DI197">
        <v>0</v>
      </c>
      <c r="DK197">
        <v>3</v>
      </c>
      <c r="DN197">
        <v>1.04</v>
      </c>
      <c r="DO197">
        <v>0.84</v>
      </c>
      <c r="EA197" t="s">
        <v>721</v>
      </c>
    </row>
    <row r="198" spans="1:131" x14ac:dyDescent="0.35">
      <c r="A198" s="5" t="s">
        <v>310</v>
      </c>
      <c r="B198" t="s">
        <v>268</v>
      </c>
      <c r="C198" t="s">
        <v>311</v>
      </c>
      <c r="D198" t="s">
        <v>312</v>
      </c>
      <c r="E198" t="s">
        <v>313</v>
      </c>
      <c r="F198">
        <v>2006</v>
      </c>
      <c r="G198" t="s">
        <v>117</v>
      </c>
      <c r="H198" t="s">
        <v>118</v>
      </c>
      <c r="I198" t="s">
        <v>237</v>
      </c>
      <c r="J198">
        <v>1</v>
      </c>
      <c r="K198" t="s">
        <v>327</v>
      </c>
      <c r="L198" t="s">
        <v>607</v>
      </c>
      <c r="M198">
        <v>0</v>
      </c>
      <c r="N198" t="s">
        <v>330</v>
      </c>
      <c r="O198" t="s">
        <v>323</v>
      </c>
      <c r="P198" t="s">
        <v>124</v>
      </c>
      <c r="Q198" t="s">
        <v>316</v>
      </c>
      <c r="R198">
        <v>0</v>
      </c>
      <c r="S198">
        <v>64</v>
      </c>
      <c r="T198">
        <v>1</v>
      </c>
      <c r="U198" t="s">
        <v>126</v>
      </c>
      <c r="AD198" t="s">
        <v>207</v>
      </c>
      <c r="AG198">
        <v>0</v>
      </c>
      <c r="AH198">
        <v>0</v>
      </c>
      <c r="AI198">
        <v>1</v>
      </c>
      <c r="AJ198">
        <v>1</v>
      </c>
      <c r="AL198">
        <v>0</v>
      </c>
      <c r="AM198">
        <v>0.39</v>
      </c>
      <c r="AN198">
        <v>0.25248638788885103</v>
      </c>
      <c r="AO198">
        <v>6.3749376069159341E-2</v>
      </c>
      <c r="AS198">
        <v>21</v>
      </c>
      <c r="AT198">
        <v>7</v>
      </c>
      <c r="AU198">
        <v>3</v>
      </c>
      <c r="AV198">
        <v>1</v>
      </c>
      <c r="AW198">
        <v>31</v>
      </c>
      <c r="AX198">
        <v>33</v>
      </c>
      <c r="AY198">
        <v>64</v>
      </c>
      <c r="AZ198">
        <v>45</v>
      </c>
      <c r="BA198">
        <v>1</v>
      </c>
      <c r="BB198">
        <v>100</v>
      </c>
      <c r="BC198" t="s">
        <v>317</v>
      </c>
      <c r="BD198">
        <v>90</v>
      </c>
      <c r="BE198" t="s">
        <v>129</v>
      </c>
      <c r="BF198">
        <v>0</v>
      </c>
      <c r="BG198">
        <v>0</v>
      </c>
      <c r="BH198">
        <v>0</v>
      </c>
      <c r="BI198">
        <v>0</v>
      </c>
      <c r="BJ198">
        <v>0</v>
      </c>
      <c r="BK198">
        <v>0</v>
      </c>
      <c r="BL198">
        <v>0</v>
      </c>
      <c r="BM198">
        <v>1</v>
      </c>
      <c r="BN198">
        <v>0</v>
      </c>
      <c r="BO198">
        <v>0</v>
      </c>
      <c r="BP198">
        <v>1</v>
      </c>
      <c r="BQ198">
        <v>1</v>
      </c>
      <c r="BR198">
        <v>0</v>
      </c>
      <c r="BS198">
        <v>1</v>
      </c>
      <c r="BT198">
        <v>1</v>
      </c>
      <c r="BU198">
        <v>1</v>
      </c>
      <c r="BV198">
        <v>1</v>
      </c>
      <c r="BW198">
        <v>0</v>
      </c>
      <c r="BX198">
        <v>1</v>
      </c>
      <c r="BY198">
        <v>0</v>
      </c>
      <c r="BZ198">
        <v>0</v>
      </c>
      <c r="CA198">
        <v>0</v>
      </c>
      <c r="CB198">
        <v>0</v>
      </c>
      <c r="CC198">
        <v>0</v>
      </c>
      <c r="CD198">
        <v>0</v>
      </c>
      <c r="CE198">
        <v>0</v>
      </c>
      <c r="CF198">
        <v>0</v>
      </c>
      <c r="CG198">
        <v>0</v>
      </c>
      <c r="CH198">
        <v>0</v>
      </c>
      <c r="CI198">
        <v>0</v>
      </c>
      <c r="CJ198">
        <v>0</v>
      </c>
      <c r="CK198" t="s">
        <v>318</v>
      </c>
      <c r="CL198">
        <v>31.1</v>
      </c>
      <c r="CM198">
        <v>155.5</v>
      </c>
      <c r="CN198">
        <v>4.17</v>
      </c>
      <c r="CO198">
        <v>0</v>
      </c>
      <c r="CP198" t="s">
        <v>319</v>
      </c>
      <c r="CQ198" t="s">
        <v>113</v>
      </c>
      <c r="CR198">
        <v>0</v>
      </c>
      <c r="CS198" t="s">
        <v>132</v>
      </c>
      <c r="CT198" t="s">
        <v>137</v>
      </c>
      <c r="CU198" t="s">
        <v>137</v>
      </c>
      <c r="CV198" t="s">
        <v>135</v>
      </c>
      <c r="CW198" t="s">
        <v>194</v>
      </c>
      <c r="CX198">
        <v>1</v>
      </c>
      <c r="CY198" t="s">
        <v>194</v>
      </c>
      <c r="CZ198" t="s">
        <v>137</v>
      </c>
      <c r="DA198" t="s">
        <v>137</v>
      </c>
      <c r="DC198">
        <v>1</v>
      </c>
      <c r="DD198">
        <v>0</v>
      </c>
      <c r="DE198">
        <v>42</v>
      </c>
      <c r="DF198">
        <v>0</v>
      </c>
      <c r="DG198">
        <v>1</v>
      </c>
      <c r="DH198">
        <v>0</v>
      </c>
      <c r="DI198">
        <v>0</v>
      </c>
      <c r="DK198">
        <v>13</v>
      </c>
      <c r="DN198">
        <v>97</v>
      </c>
      <c r="DO198">
        <v>91.91</v>
      </c>
      <c r="EA198" t="s">
        <v>721</v>
      </c>
    </row>
    <row r="199" spans="1:131" x14ac:dyDescent="0.35">
      <c r="A199" s="5" t="s">
        <v>310</v>
      </c>
      <c r="B199" t="s">
        <v>268</v>
      </c>
      <c r="C199" t="s">
        <v>311</v>
      </c>
      <c r="D199" t="s">
        <v>312</v>
      </c>
      <c r="E199" t="s">
        <v>313</v>
      </c>
      <c r="F199">
        <v>2006</v>
      </c>
      <c r="G199" t="s">
        <v>117</v>
      </c>
      <c r="H199" t="s">
        <v>118</v>
      </c>
      <c r="I199" t="s">
        <v>237</v>
      </c>
      <c r="J199">
        <v>1</v>
      </c>
      <c r="K199" t="s">
        <v>327</v>
      </c>
      <c r="L199" t="s">
        <v>607</v>
      </c>
      <c r="M199">
        <v>0</v>
      </c>
      <c r="N199" t="s">
        <v>330</v>
      </c>
      <c r="O199" t="s">
        <v>324</v>
      </c>
      <c r="P199" t="s">
        <v>124</v>
      </c>
      <c r="Q199" t="s">
        <v>316</v>
      </c>
      <c r="R199">
        <v>0</v>
      </c>
      <c r="S199">
        <v>64</v>
      </c>
      <c r="T199">
        <v>1</v>
      </c>
      <c r="U199" t="s">
        <v>126</v>
      </c>
      <c r="AD199" t="s">
        <v>127</v>
      </c>
      <c r="AG199">
        <v>0</v>
      </c>
      <c r="AH199">
        <v>0</v>
      </c>
      <c r="AI199">
        <v>0</v>
      </c>
      <c r="AJ199">
        <v>1</v>
      </c>
      <c r="AL199">
        <v>0</v>
      </c>
      <c r="AM199">
        <v>0.43</v>
      </c>
      <c r="AN199">
        <v>0.25299333206462049</v>
      </c>
      <c r="AO199">
        <v>6.4005626069159327E-2</v>
      </c>
      <c r="AS199">
        <v>21</v>
      </c>
      <c r="AT199">
        <v>7</v>
      </c>
      <c r="AU199">
        <v>3</v>
      </c>
      <c r="AV199">
        <v>1</v>
      </c>
      <c r="AW199">
        <v>31</v>
      </c>
      <c r="AX199">
        <v>33</v>
      </c>
      <c r="AY199">
        <v>64</v>
      </c>
      <c r="AZ199">
        <v>45</v>
      </c>
      <c r="BA199">
        <v>1</v>
      </c>
      <c r="BB199">
        <v>100</v>
      </c>
      <c r="BC199" t="s">
        <v>317</v>
      </c>
      <c r="BD199">
        <v>90</v>
      </c>
      <c r="BE199" t="s">
        <v>129</v>
      </c>
      <c r="BF199">
        <v>0</v>
      </c>
      <c r="BG199">
        <v>0</v>
      </c>
      <c r="BH199">
        <v>0</v>
      </c>
      <c r="BI199">
        <v>0</v>
      </c>
      <c r="BJ199">
        <v>0</v>
      </c>
      <c r="BK199">
        <v>0</v>
      </c>
      <c r="BL199">
        <v>0</v>
      </c>
      <c r="BM199">
        <v>1</v>
      </c>
      <c r="BN199">
        <v>0</v>
      </c>
      <c r="BO199">
        <v>0</v>
      </c>
      <c r="BP199">
        <v>1</v>
      </c>
      <c r="BQ199">
        <v>1</v>
      </c>
      <c r="BR199">
        <v>0</v>
      </c>
      <c r="BS199">
        <v>1</v>
      </c>
      <c r="BT199">
        <v>1</v>
      </c>
      <c r="BU199">
        <v>1</v>
      </c>
      <c r="BV199">
        <v>1</v>
      </c>
      <c r="BW199">
        <v>0</v>
      </c>
      <c r="BX199">
        <v>1</v>
      </c>
      <c r="BY199">
        <v>0</v>
      </c>
      <c r="BZ199">
        <v>0</v>
      </c>
      <c r="CA199">
        <v>0</v>
      </c>
      <c r="CB199">
        <v>0</v>
      </c>
      <c r="CC199">
        <v>0</v>
      </c>
      <c r="CD199">
        <v>0</v>
      </c>
      <c r="CE199">
        <v>0</v>
      </c>
      <c r="CF199">
        <v>0</v>
      </c>
      <c r="CG199">
        <v>0</v>
      </c>
      <c r="CH199">
        <v>0</v>
      </c>
      <c r="CI199">
        <v>0</v>
      </c>
      <c r="CJ199">
        <v>0</v>
      </c>
      <c r="CK199" t="s">
        <v>318</v>
      </c>
      <c r="CL199">
        <v>31.1</v>
      </c>
      <c r="CM199">
        <v>155.5</v>
      </c>
      <c r="CN199">
        <v>4.17</v>
      </c>
      <c r="CO199">
        <v>0</v>
      </c>
      <c r="CP199" t="s">
        <v>319</v>
      </c>
      <c r="CQ199" t="s">
        <v>113</v>
      </c>
      <c r="CR199">
        <v>0</v>
      </c>
      <c r="CS199" t="s">
        <v>132</v>
      </c>
      <c r="CT199" t="s">
        <v>137</v>
      </c>
      <c r="CU199" t="s">
        <v>137</v>
      </c>
      <c r="CV199" t="s">
        <v>135</v>
      </c>
      <c r="CW199" t="s">
        <v>194</v>
      </c>
      <c r="CX199">
        <v>1</v>
      </c>
      <c r="CY199" t="s">
        <v>194</v>
      </c>
      <c r="CZ199" t="s">
        <v>137</v>
      </c>
      <c r="DA199" t="s">
        <v>137</v>
      </c>
      <c r="DC199">
        <v>1</v>
      </c>
      <c r="DD199">
        <v>0</v>
      </c>
      <c r="DE199">
        <v>42</v>
      </c>
      <c r="DF199">
        <v>0</v>
      </c>
      <c r="DG199">
        <v>1</v>
      </c>
      <c r="DH199">
        <v>0</v>
      </c>
      <c r="DI199">
        <v>0</v>
      </c>
      <c r="DK199">
        <v>8</v>
      </c>
      <c r="DQ199">
        <v>80.739999999999995</v>
      </c>
      <c r="DR199">
        <v>81.790000000000006</v>
      </c>
      <c r="DS199">
        <v>88.93</v>
      </c>
      <c r="DT199">
        <v>82.52</v>
      </c>
      <c r="DU199">
        <v>100</v>
      </c>
      <c r="DV199">
        <v>15</v>
      </c>
      <c r="EA199" t="s">
        <v>721</v>
      </c>
    </row>
    <row r="200" spans="1:131" x14ac:dyDescent="0.35">
      <c r="A200" s="5" t="s">
        <v>310</v>
      </c>
      <c r="B200" t="s">
        <v>268</v>
      </c>
      <c r="C200" t="s">
        <v>311</v>
      </c>
      <c r="D200" t="s">
        <v>312</v>
      </c>
      <c r="E200" t="s">
        <v>313</v>
      </c>
      <c r="F200">
        <v>2006</v>
      </c>
      <c r="G200" t="s">
        <v>117</v>
      </c>
      <c r="H200" t="s">
        <v>118</v>
      </c>
      <c r="I200" t="s">
        <v>237</v>
      </c>
      <c r="J200">
        <v>1</v>
      </c>
      <c r="K200" t="s">
        <v>327</v>
      </c>
      <c r="L200" t="s">
        <v>607</v>
      </c>
      <c r="M200">
        <v>0</v>
      </c>
      <c r="N200" t="s">
        <v>330</v>
      </c>
      <c r="O200" t="s">
        <v>151</v>
      </c>
      <c r="P200" t="s">
        <v>124</v>
      </c>
      <c r="Q200" t="s">
        <v>316</v>
      </c>
      <c r="R200">
        <v>0</v>
      </c>
      <c r="S200">
        <v>63</v>
      </c>
      <c r="T200">
        <v>1</v>
      </c>
      <c r="U200" t="s">
        <v>126</v>
      </c>
      <c r="AD200" t="s">
        <v>127</v>
      </c>
      <c r="AG200">
        <v>0</v>
      </c>
      <c r="AH200">
        <v>0</v>
      </c>
      <c r="AI200">
        <v>0</v>
      </c>
      <c r="AJ200">
        <v>1</v>
      </c>
      <c r="AL200">
        <v>0</v>
      </c>
      <c r="AM200">
        <v>0.55000000000000004</v>
      </c>
      <c r="AN200">
        <v>0.25672720573971641</v>
      </c>
      <c r="AO200">
        <v>6.5908858166922685E-2</v>
      </c>
      <c r="AS200">
        <v>21</v>
      </c>
      <c r="AT200">
        <v>7</v>
      </c>
      <c r="AU200">
        <v>3</v>
      </c>
      <c r="AV200">
        <v>1</v>
      </c>
      <c r="AW200">
        <v>31</v>
      </c>
      <c r="AX200">
        <v>32</v>
      </c>
      <c r="AY200">
        <v>63</v>
      </c>
      <c r="AZ200">
        <v>45</v>
      </c>
      <c r="BA200">
        <v>1</v>
      </c>
      <c r="BB200">
        <v>100</v>
      </c>
      <c r="BC200" t="s">
        <v>317</v>
      </c>
      <c r="BD200">
        <v>90</v>
      </c>
      <c r="BE200" t="s">
        <v>129</v>
      </c>
      <c r="BF200">
        <v>0</v>
      </c>
      <c r="BG200">
        <v>0</v>
      </c>
      <c r="BH200">
        <v>0</v>
      </c>
      <c r="BI200">
        <v>0</v>
      </c>
      <c r="BJ200">
        <v>0</v>
      </c>
      <c r="BK200">
        <v>0</v>
      </c>
      <c r="BL200">
        <v>0</v>
      </c>
      <c r="BM200">
        <v>1</v>
      </c>
      <c r="BN200">
        <v>0</v>
      </c>
      <c r="BO200">
        <v>0</v>
      </c>
      <c r="BP200">
        <v>1</v>
      </c>
      <c r="BQ200">
        <v>1</v>
      </c>
      <c r="BR200">
        <v>0</v>
      </c>
      <c r="BS200">
        <v>1</v>
      </c>
      <c r="BT200">
        <v>1</v>
      </c>
      <c r="BU200">
        <v>1</v>
      </c>
      <c r="BV200">
        <v>1</v>
      </c>
      <c r="BW200">
        <v>0</v>
      </c>
      <c r="BX200">
        <v>1</v>
      </c>
      <c r="BY200">
        <v>0</v>
      </c>
      <c r="BZ200">
        <v>0</v>
      </c>
      <c r="CA200">
        <v>0</v>
      </c>
      <c r="CB200">
        <v>0</v>
      </c>
      <c r="CC200">
        <v>0</v>
      </c>
      <c r="CD200">
        <v>0</v>
      </c>
      <c r="CE200">
        <v>0</v>
      </c>
      <c r="CF200">
        <v>0</v>
      </c>
      <c r="CG200">
        <v>0</v>
      </c>
      <c r="CH200">
        <v>0</v>
      </c>
      <c r="CI200">
        <v>0</v>
      </c>
      <c r="CJ200">
        <v>0</v>
      </c>
      <c r="CK200" t="s">
        <v>318</v>
      </c>
      <c r="CL200">
        <v>31.1</v>
      </c>
      <c r="CM200">
        <v>155.5</v>
      </c>
      <c r="CN200">
        <v>4.17</v>
      </c>
      <c r="CO200">
        <v>0</v>
      </c>
      <c r="CP200" t="s">
        <v>319</v>
      </c>
      <c r="CQ200" t="s">
        <v>113</v>
      </c>
      <c r="CR200">
        <v>0</v>
      </c>
      <c r="CS200" t="s">
        <v>132</v>
      </c>
      <c r="CT200" t="s">
        <v>137</v>
      </c>
      <c r="CU200" t="s">
        <v>137</v>
      </c>
      <c r="CV200" t="s">
        <v>135</v>
      </c>
      <c r="CW200" t="s">
        <v>194</v>
      </c>
      <c r="CX200">
        <v>1</v>
      </c>
      <c r="CY200" t="s">
        <v>194</v>
      </c>
      <c r="CZ200" t="s">
        <v>137</v>
      </c>
      <c r="DA200" t="s">
        <v>137</v>
      </c>
      <c r="DC200">
        <v>1</v>
      </c>
      <c r="DD200">
        <v>0</v>
      </c>
      <c r="DE200">
        <v>42</v>
      </c>
      <c r="DF200">
        <v>0</v>
      </c>
      <c r="DG200">
        <v>1</v>
      </c>
      <c r="DH200">
        <v>0</v>
      </c>
      <c r="DI200">
        <v>0</v>
      </c>
      <c r="DK200">
        <v>9</v>
      </c>
      <c r="DQ200">
        <v>70.8</v>
      </c>
      <c r="DR200">
        <v>76.03</v>
      </c>
      <c r="DS200">
        <v>105.77</v>
      </c>
      <c r="DT200">
        <v>97.31</v>
      </c>
      <c r="DU200">
        <v>100</v>
      </c>
      <c r="DV200">
        <v>15</v>
      </c>
      <c r="EA200" t="s">
        <v>721</v>
      </c>
    </row>
    <row r="201" spans="1:131" x14ac:dyDescent="0.35">
      <c r="A201" s="5" t="s">
        <v>310</v>
      </c>
      <c r="B201" t="s">
        <v>268</v>
      </c>
      <c r="C201" t="s">
        <v>311</v>
      </c>
      <c r="D201" t="s">
        <v>312</v>
      </c>
      <c r="E201" t="s">
        <v>313</v>
      </c>
      <c r="F201">
        <v>2006</v>
      </c>
      <c r="G201" t="s">
        <v>117</v>
      </c>
      <c r="H201" t="s">
        <v>118</v>
      </c>
      <c r="I201" t="s">
        <v>237</v>
      </c>
      <c r="J201">
        <v>1</v>
      </c>
      <c r="K201" t="s">
        <v>327</v>
      </c>
      <c r="L201" t="s">
        <v>607</v>
      </c>
      <c r="M201">
        <v>0</v>
      </c>
      <c r="N201" t="s">
        <v>330</v>
      </c>
      <c r="O201" t="s">
        <v>325</v>
      </c>
      <c r="P201" t="s">
        <v>124</v>
      </c>
      <c r="Q201" t="s">
        <v>316</v>
      </c>
      <c r="R201">
        <v>0</v>
      </c>
      <c r="S201">
        <v>64</v>
      </c>
      <c r="T201">
        <v>1</v>
      </c>
      <c r="U201" t="s">
        <v>126</v>
      </c>
      <c r="AD201" t="s">
        <v>127</v>
      </c>
      <c r="AG201">
        <v>0</v>
      </c>
      <c r="AH201">
        <v>0</v>
      </c>
      <c r="AI201">
        <v>0</v>
      </c>
      <c r="AJ201">
        <v>1</v>
      </c>
      <c r="AL201">
        <v>0</v>
      </c>
      <c r="AM201">
        <v>0.28000000000000003</v>
      </c>
      <c r="AN201">
        <v>0.25134357922803469</v>
      </c>
      <c r="AO201">
        <v>6.3173594819159351E-2</v>
      </c>
      <c r="AS201">
        <v>21</v>
      </c>
      <c r="AT201">
        <v>7</v>
      </c>
      <c r="AU201">
        <v>3</v>
      </c>
      <c r="AV201">
        <v>1</v>
      </c>
      <c r="AW201">
        <v>31</v>
      </c>
      <c r="AX201">
        <v>33</v>
      </c>
      <c r="AY201">
        <v>64</v>
      </c>
      <c r="AZ201">
        <v>45</v>
      </c>
      <c r="BA201">
        <v>1</v>
      </c>
      <c r="BB201">
        <v>100</v>
      </c>
      <c r="BC201" t="s">
        <v>317</v>
      </c>
      <c r="BD201">
        <v>90</v>
      </c>
      <c r="BE201" t="s">
        <v>129</v>
      </c>
      <c r="BF201">
        <v>0</v>
      </c>
      <c r="BG201">
        <v>0</v>
      </c>
      <c r="BH201">
        <v>0</v>
      </c>
      <c r="BI201">
        <v>0</v>
      </c>
      <c r="BJ201">
        <v>0</v>
      </c>
      <c r="BK201">
        <v>0</v>
      </c>
      <c r="BL201">
        <v>0</v>
      </c>
      <c r="BM201">
        <v>1</v>
      </c>
      <c r="BN201">
        <v>0</v>
      </c>
      <c r="BO201">
        <v>0</v>
      </c>
      <c r="BP201">
        <v>1</v>
      </c>
      <c r="BQ201">
        <v>1</v>
      </c>
      <c r="BR201">
        <v>0</v>
      </c>
      <c r="BS201">
        <v>1</v>
      </c>
      <c r="BT201">
        <v>1</v>
      </c>
      <c r="BU201">
        <v>1</v>
      </c>
      <c r="BV201">
        <v>1</v>
      </c>
      <c r="BW201">
        <v>0</v>
      </c>
      <c r="BX201">
        <v>1</v>
      </c>
      <c r="BY201">
        <v>0</v>
      </c>
      <c r="BZ201">
        <v>0</v>
      </c>
      <c r="CA201">
        <v>0</v>
      </c>
      <c r="CB201">
        <v>0</v>
      </c>
      <c r="CC201">
        <v>0</v>
      </c>
      <c r="CD201">
        <v>0</v>
      </c>
      <c r="CE201">
        <v>0</v>
      </c>
      <c r="CF201">
        <v>0</v>
      </c>
      <c r="CG201">
        <v>0</v>
      </c>
      <c r="CH201">
        <v>0</v>
      </c>
      <c r="CI201">
        <v>0</v>
      </c>
      <c r="CJ201">
        <v>0</v>
      </c>
      <c r="CK201" t="s">
        <v>318</v>
      </c>
      <c r="CL201">
        <v>31.1</v>
      </c>
      <c r="CM201">
        <v>155.5</v>
      </c>
      <c r="CN201">
        <v>4.17</v>
      </c>
      <c r="CO201">
        <v>0</v>
      </c>
      <c r="CP201" t="s">
        <v>319</v>
      </c>
      <c r="CQ201" t="s">
        <v>113</v>
      </c>
      <c r="CR201">
        <v>0</v>
      </c>
      <c r="CS201" t="s">
        <v>132</v>
      </c>
      <c r="CT201" t="s">
        <v>137</v>
      </c>
      <c r="CU201" t="s">
        <v>137</v>
      </c>
      <c r="CV201" t="s">
        <v>135</v>
      </c>
      <c r="CW201" t="s">
        <v>194</v>
      </c>
      <c r="CX201">
        <v>1</v>
      </c>
      <c r="CY201" t="s">
        <v>194</v>
      </c>
      <c r="CZ201" t="s">
        <v>137</v>
      </c>
      <c r="DA201" t="s">
        <v>137</v>
      </c>
      <c r="DC201">
        <v>1</v>
      </c>
      <c r="DD201">
        <v>0</v>
      </c>
      <c r="DE201">
        <v>42</v>
      </c>
      <c r="DF201">
        <v>0</v>
      </c>
      <c r="DG201">
        <v>1</v>
      </c>
      <c r="DH201">
        <v>0</v>
      </c>
      <c r="DI201">
        <v>0</v>
      </c>
      <c r="DK201">
        <v>10</v>
      </c>
      <c r="DQ201">
        <v>79.34</v>
      </c>
      <c r="DR201">
        <v>78.319999999999993</v>
      </c>
      <c r="DS201">
        <v>88</v>
      </c>
      <c r="DT201">
        <v>81</v>
      </c>
      <c r="DU201">
        <v>100</v>
      </c>
      <c r="DV201">
        <v>15</v>
      </c>
      <c r="EA201" t="s">
        <v>721</v>
      </c>
    </row>
    <row r="202" spans="1:131" x14ac:dyDescent="0.35">
      <c r="A202" s="5" t="s">
        <v>310</v>
      </c>
      <c r="B202" t="s">
        <v>268</v>
      </c>
      <c r="C202" t="s">
        <v>311</v>
      </c>
      <c r="D202" t="s">
        <v>312</v>
      </c>
      <c r="E202" t="s">
        <v>313</v>
      </c>
      <c r="F202">
        <v>2006</v>
      </c>
      <c r="G202" t="s">
        <v>117</v>
      </c>
      <c r="H202" t="s">
        <v>118</v>
      </c>
      <c r="I202" t="s">
        <v>237</v>
      </c>
      <c r="J202">
        <v>1</v>
      </c>
      <c r="K202" t="s">
        <v>327</v>
      </c>
      <c r="L202" t="s">
        <v>607</v>
      </c>
      <c r="M202">
        <v>0</v>
      </c>
      <c r="N202" t="s">
        <v>330</v>
      </c>
      <c r="O202" t="s">
        <v>326</v>
      </c>
      <c r="P202" t="s">
        <v>124</v>
      </c>
      <c r="Q202" t="s">
        <v>316</v>
      </c>
      <c r="R202">
        <v>0</v>
      </c>
      <c r="S202">
        <v>63</v>
      </c>
      <c r="T202">
        <v>1</v>
      </c>
      <c r="U202" t="s">
        <v>126</v>
      </c>
      <c r="AD202" t="s">
        <v>127</v>
      </c>
      <c r="AG202">
        <v>0</v>
      </c>
      <c r="AH202">
        <v>0</v>
      </c>
      <c r="AI202">
        <v>0</v>
      </c>
      <c r="AJ202">
        <v>1</v>
      </c>
      <c r="AL202">
        <v>0</v>
      </c>
      <c r="AM202">
        <v>0.02</v>
      </c>
      <c r="AN202">
        <v>0.25226878173792783</v>
      </c>
      <c r="AO202">
        <v>6.3639538239538246E-2</v>
      </c>
      <c r="AS202">
        <v>21</v>
      </c>
      <c r="AT202">
        <v>7</v>
      </c>
      <c r="AU202">
        <v>3</v>
      </c>
      <c r="AV202">
        <v>1</v>
      </c>
      <c r="AW202">
        <v>30</v>
      </c>
      <c r="AX202">
        <v>33</v>
      </c>
      <c r="AY202">
        <v>63</v>
      </c>
      <c r="AZ202">
        <v>45</v>
      </c>
      <c r="BA202">
        <v>1</v>
      </c>
      <c r="BB202">
        <v>100</v>
      </c>
      <c r="BC202" t="s">
        <v>317</v>
      </c>
      <c r="BD202">
        <v>90</v>
      </c>
      <c r="BE202" t="s">
        <v>129</v>
      </c>
      <c r="BF202">
        <v>0</v>
      </c>
      <c r="BG202">
        <v>0</v>
      </c>
      <c r="BH202">
        <v>0</v>
      </c>
      <c r="BI202">
        <v>0</v>
      </c>
      <c r="BJ202">
        <v>0</v>
      </c>
      <c r="BK202">
        <v>0</v>
      </c>
      <c r="BL202">
        <v>0</v>
      </c>
      <c r="BM202">
        <v>1</v>
      </c>
      <c r="BN202">
        <v>0</v>
      </c>
      <c r="BO202">
        <v>0</v>
      </c>
      <c r="BP202">
        <v>1</v>
      </c>
      <c r="BQ202">
        <v>1</v>
      </c>
      <c r="BR202">
        <v>0</v>
      </c>
      <c r="BS202">
        <v>1</v>
      </c>
      <c r="BT202">
        <v>1</v>
      </c>
      <c r="BU202">
        <v>1</v>
      </c>
      <c r="BV202">
        <v>1</v>
      </c>
      <c r="BW202">
        <v>0</v>
      </c>
      <c r="BX202">
        <v>1</v>
      </c>
      <c r="BY202">
        <v>0</v>
      </c>
      <c r="BZ202">
        <v>0</v>
      </c>
      <c r="CA202">
        <v>0</v>
      </c>
      <c r="CB202">
        <v>0</v>
      </c>
      <c r="CC202">
        <v>0</v>
      </c>
      <c r="CD202">
        <v>0</v>
      </c>
      <c r="CE202">
        <v>0</v>
      </c>
      <c r="CF202">
        <v>0</v>
      </c>
      <c r="CG202">
        <v>0</v>
      </c>
      <c r="CH202">
        <v>0</v>
      </c>
      <c r="CI202">
        <v>0</v>
      </c>
      <c r="CJ202">
        <v>0</v>
      </c>
      <c r="CK202" t="s">
        <v>318</v>
      </c>
      <c r="CL202">
        <v>31.1</v>
      </c>
      <c r="CM202">
        <v>155.5</v>
      </c>
      <c r="CN202">
        <v>4.17</v>
      </c>
      <c r="CO202">
        <v>0</v>
      </c>
      <c r="CP202" t="s">
        <v>319</v>
      </c>
      <c r="CQ202" t="s">
        <v>113</v>
      </c>
      <c r="CR202">
        <v>0</v>
      </c>
      <c r="CS202" t="s">
        <v>132</v>
      </c>
      <c r="CT202" t="s">
        <v>137</v>
      </c>
      <c r="CU202" t="s">
        <v>137</v>
      </c>
      <c r="CV202" t="s">
        <v>135</v>
      </c>
      <c r="CW202" t="s">
        <v>194</v>
      </c>
      <c r="CX202">
        <v>1</v>
      </c>
      <c r="CY202" t="s">
        <v>194</v>
      </c>
      <c r="CZ202" t="s">
        <v>137</v>
      </c>
      <c r="DA202" t="s">
        <v>137</v>
      </c>
      <c r="DC202">
        <v>1</v>
      </c>
      <c r="DD202">
        <v>0</v>
      </c>
      <c r="DE202">
        <v>42</v>
      </c>
      <c r="DF202">
        <v>0</v>
      </c>
      <c r="DG202">
        <v>1</v>
      </c>
      <c r="DH202">
        <v>0</v>
      </c>
      <c r="DI202">
        <v>0</v>
      </c>
      <c r="DK202">
        <v>11</v>
      </c>
      <c r="DQ202">
        <v>80.94</v>
      </c>
      <c r="DR202">
        <v>84.18</v>
      </c>
      <c r="DS202">
        <v>91.63</v>
      </c>
      <c r="DT202">
        <v>91.39</v>
      </c>
      <c r="DU202">
        <v>100</v>
      </c>
      <c r="DV202">
        <v>15</v>
      </c>
      <c r="EA202" t="s">
        <v>721</v>
      </c>
    </row>
    <row r="203" spans="1:131" x14ac:dyDescent="0.35">
      <c r="A203" s="5" t="s">
        <v>310</v>
      </c>
      <c r="B203" t="s">
        <v>268</v>
      </c>
      <c r="C203" t="s">
        <v>311</v>
      </c>
      <c r="D203" t="s">
        <v>312</v>
      </c>
      <c r="E203" t="s">
        <v>313</v>
      </c>
      <c r="F203">
        <v>2006</v>
      </c>
      <c r="G203" t="s">
        <v>117</v>
      </c>
      <c r="H203" t="s">
        <v>118</v>
      </c>
      <c r="I203" t="s">
        <v>237</v>
      </c>
      <c r="J203">
        <v>1</v>
      </c>
      <c r="K203" t="s">
        <v>327</v>
      </c>
      <c r="L203" t="s">
        <v>607</v>
      </c>
      <c r="M203">
        <v>0</v>
      </c>
      <c r="N203" t="s">
        <v>330</v>
      </c>
      <c r="O203" t="s">
        <v>143</v>
      </c>
      <c r="P203" t="s">
        <v>124</v>
      </c>
      <c r="Q203" t="s">
        <v>316</v>
      </c>
      <c r="R203">
        <v>0</v>
      </c>
      <c r="S203">
        <v>63</v>
      </c>
      <c r="T203">
        <v>1</v>
      </c>
      <c r="U203" t="s">
        <v>126</v>
      </c>
      <c r="AD203" t="s">
        <v>127</v>
      </c>
      <c r="AG203">
        <v>0</v>
      </c>
      <c r="AH203">
        <v>0</v>
      </c>
      <c r="AI203">
        <v>0</v>
      </c>
      <c r="AJ203">
        <v>1</v>
      </c>
      <c r="AL203">
        <v>0</v>
      </c>
      <c r="AM203">
        <v>0.85</v>
      </c>
      <c r="AN203">
        <v>0.26338278345497568</v>
      </c>
      <c r="AO203">
        <v>6.937049062049061E-2</v>
      </c>
      <c r="AS203">
        <v>21</v>
      </c>
      <c r="AT203">
        <v>7</v>
      </c>
      <c r="AU203">
        <v>3</v>
      </c>
      <c r="AV203">
        <v>1</v>
      </c>
      <c r="AW203">
        <v>30</v>
      </c>
      <c r="AX203">
        <v>33</v>
      </c>
      <c r="AY203">
        <v>63</v>
      </c>
      <c r="AZ203">
        <v>45</v>
      </c>
      <c r="BA203">
        <v>1</v>
      </c>
      <c r="BB203">
        <v>100</v>
      </c>
      <c r="BC203" t="s">
        <v>317</v>
      </c>
      <c r="BD203">
        <v>90</v>
      </c>
      <c r="BE203" t="s">
        <v>129</v>
      </c>
      <c r="BF203">
        <v>0</v>
      </c>
      <c r="BG203">
        <v>0</v>
      </c>
      <c r="BH203">
        <v>0</v>
      </c>
      <c r="BI203">
        <v>0</v>
      </c>
      <c r="BJ203">
        <v>0</v>
      </c>
      <c r="BK203">
        <v>0</v>
      </c>
      <c r="BL203">
        <v>0</v>
      </c>
      <c r="BM203">
        <v>1</v>
      </c>
      <c r="BN203">
        <v>0</v>
      </c>
      <c r="BO203">
        <v>0</v>
      </c>
      <c r="BP203">
        <v>1</v>
      </c>
      <c r="BQ203">
        <v>1</v>
      </c>
      <c r="BR203">
        <v>0</v>
      </c>
      <c r="BS203">
        <v>1</v>
      </c>
      <c r="BT203">
        <v>1</v>
      </c>
      <c r="BU203">
        <v>1</v>
      </c>
      <c r="BV203">
        <v>1</v>
      </c>
      <c r="BW203">
        <v>0</v>
      </c>
      <c r="BX203">
        <v>1</v>
      </c>
      <c r="BY203">
        <v>0</v>
      </c>
      <c r="BZ203">
        <v>0</v>
      </c>
      <c r="CA203">
        <v>0</v>
      </c>
      <c r="CB203">
        <v>0</v>
      </c>
      <c r="CC203">
        <v>0</v>
      </c>
      <c r="CD203">
        <v>0</v>
      </c>
      <c r="CE203">
        <v>0</v>
      </c>
      <c r="CF203">
        <v>0</v>
      </c>
      <c r="CG203">
        <v>0</v>
      </c>
      <c r="CH203">
        <v>0</v>
      </c>
      <c r="CI203">
        <v>0</v>
      </c>
      <c r="CJ203">
        <v>0</v>
      </c>
      <c r="CK203" t="s">
        <v>318</v>
      </c>
      <c r="CL203">
        <v>31.1</v>
      </c>
      <c r="CM203">
        <v>155.5</v>
      </c>
      <c r="CN203">
        <v>4.17</v>
      </c>
      <c r="CO203">
        <v>0</v>
      </c>
      <c r="CP203" t="s">
        <v>319</v>
      </c>
      <c r="CQ203" t="s">
        <v>113</v>
      </c>
      <c r="CR203">
        <v>0</v>
      </c>
      <c r="CS203" t="s">
        <v>132</v>
      </c>
      <c r="CT203" t="s">
        <v>137</v>
      </c>
      <c r="CU203" t="s">
        <v>137</v>
      </c>
      <c r="CV203" t="s">
        <v>135</v>
      </c>
      <c r="CW203" t="s">
        <v>194</v>
      </c>
      <c r="CX203">
        <v>1</v>
      </c>
      <c r="CY203" t="s">
        <v>194</v>
      </c>
      <c r="CZ203" t="s">
        <v>137</v>
      </c>
      <c r="DA203" t="s">
        <v>137</v>
      </c>
      <c r="DC203">
        <v>1</v>
      </c>
      <c r="DD203">
        <v>0</v>
      </c>
      <c r="DE203">
        <v>42</v>
      </c>
      <c r="DF203">
        <v>0</v>
      </c>
      <c r="DG203">
        <v>1</v>
      </c>
      <c r="DH203">
        <v>0</v>
      </c>
      <c r="DI203">
        <v>0</v>
      </c>
      <c r="DK203">
        <v>12</v>
      </c>
      <c r="DQ203">
        <v>72.680000000000007</v>
      </c>
      <c r="DR203">
        <v>73.88</v>
      </c>
      <c r="DS203">
        <v>124.27</v>
      </c>
      <c r="DT203">
        <v>105.39</v>
      </c>
      <c r="DU203">
        <v>100</v>
      </c>
      <c r="DV203">
        <v>15</v>
      </c>
      <c r="EA203" t="s">
        <v>721</v>
      </c>
    </row>
    <row r="204" spans="1:131" x14ac:dyDescent="0.35">
      <c r="A204" s="5">
        <v>33674479</v>
      </c>
      <c r="B204" t="s">
        <v>268</v>
      </c>
      <c r="C204" t="s">
        <v>489</v>
      </c>
      <c r="D204" t="s">
        <v>490</v>
      </c>
      <c r="E204" t="s">
        <v>491</v>
      </c>
      <c r="F204">
        <v>2006</v>
      </c>
      <c r="G204" t="s">
        <v>117</v>
      </c>
      <c r="H204" t="s">
        <v>118</v>
      </c>
      <c r="I204" t="s">
        <v>492</v>
      </c>
      <c r="J204">
        <v>1</v>
      </c>
      <c r="K204" t="s">
        <v>493</v>
      </c>
      <c r="L204" t="s">
        <v>588</v>
      </c>
      <c r="M204">
        <v>0</v>
      </c>
      <c r="N204" t="s">
        <v>273</v>
      </c>
      <c r="O204" t="s">
        <v>315</v>
      </c>
      <c r="P204" t="s">
        <v>124</v>
      </c>
      <c r="Q204" t="s">
        <v>494</v>
      </c>
      <c r="R204">
        <v>0</v>
      </c>
      <c r="S204">
        <v>40</v>
      </c>
      <c r="T204">
        <v>1</v>
      </c>
      <c r="U204" t="s">
        <v>126</v>
      </c>
      <c r="AD204" t="s">
        <v>207</v>
      </c>
      <c r="AG204">
        <v>0</v>
      </c>
      <c r="AH204">
        <v>0</v>
      </c>
      <c r="AI204">
        <v>1</v>
      </c>
      <c r="AJ204">
        <v>1</v>
      </c>
      <c r="AL204">
        <v>0</v>
      </c>
      <c r="AM204">
        <v>0.46</v>
      </c>
      <c r="AN204">
        <v>0.32195512266479159</v>
      </c>
      <c r="AO204">
        <v>0.103655101010101</v>
      </c>
      <c r="AS204">
        <v>14</v>
      </c>
      <c r="AT204">
        <v>4</v>
      </c>
      <c r="AU204">
        <v>2</v>
      </c>
      <c r="AV204">
        <v>1</v>
      </c>
      <c r="AW204">
        <v>22</v>
      </c>
      <c r="AX204">
        <v>18</v>
      </c>
      <c r="AY204">
        <v>40</v>
      </c>
      <c r="AZ204">
        <v>48</v>
      </c>
      <c r="BA204">
        <v>1</v>
      </c>
      <c r="BB204">
        <v>100</v>
      </c>
      <c r="BC204" t="s">
        <v>128</v>
      </c>
      <c r="BD204">
        <v>92.5</v>
      </c>
      <c r="BE204" t="s">
        <v>129</v>
      </c>
      <c r="BF204">
        <v>0</v>
      </c>
      <c r="BG204">
        <v>0</v>
      </c>
      <c r="BH204">
        <v>0</v>
      </c>
      <c r="BI204">
        <v>0</v>
      </c>
      <c r="BJ204">
        <v>0</v>
      </c>
      <c r="BK204">
        <v>0</v>
      </c>
      <c r="BL204">
        <v>0</v>
      </c>
      <c r="BM204">
        <v>1</v>
      </c>
      <c r="BN204">
        <v>0</v>
      </c>
      <c r="BO204">
        <v>0</v>
      </c>
      <c r="BP204">
        <v>1</v>
      </c>
      <c r="BQ204">
        <v>1</v>
      </c>
      <c r="BR204">
        <v>0</v>
      </c>
      <c r="BS204">
        <v>1</v>
      </c>
      <c r="BT204">
        <v>1</v>
      </c>
      <c r="BU204">
        <v>1</v>
      </c>
      <c r="BV204">
        <v>1</v>
      </c>
      <c r="BW204">
        <v>1</v>
      </c>
      <c r="BX204">
        <v>1</v>
      </c>
      <c r="BY204">
        <v>0</v>
      </c>
      <c r="BZ204">
        <v>0</v>
      </c>
      <c r="CA204">
        <v>0</v>
      </c>
      <c r="CB204">
        <v>0</v>
      </c>
      <c r="CC204">
        <v>0</v>
      </c>
      <c r="CD204">
        <v>0</v>
      </c>
      <c r="CE204">
        <v>0</v>
      </c>
      <c r="CF204">
        <v>0</v>
      </c>
      <c r="CG204">
        <v>0</v>
      </c>
      <c r="CH204">
        <v>0</v>
      </c>
      <c r="CI204">
        <v>0</v>
      </c>
      <c r="CJ204">
        <v>0</v>
      </c>
      <c r="CK204" t="s">
        <v>495</v>
      </c>
      <c r="CL204">
        <v>31.1</v>
      </c>
      <c r="CM204">
        <v>120</v>
      </c>
      <c r="CN204">
        <v>3.45</v>
      </c>
      <c r="CO204">
        <v>0</v>
      </c>
      <c r="CP204" t="s">
        <v>496</v>
      </c>
      <c r="CQ204" t="s">
        <v>113</v>
      </c>
      <c r="CR204">
        <v>0</v>
      </c>
      <c r="CS204" t="s">
        <v>132</v>
      </c>
      <c r="CT204" t="s">
        <v>137</v>
      </c>
      <c r="CU204" t="s">
        <v>137</v>
      </c>
      <c r="CV204" t="s">
        <v>135</v>
      </c>
      <c r="CW204" t="s">
        <v>194</v>
      </c>
      <c r="CX204">
        <v>1</v>
      </c>
      <c r="CY204" t="s">
        <v>134</v>
      </c>
      <c r="CZ204" t="s">
        <v>137</v>
      </c>
      <c r="DA204" t="s">
        <v>137</v>
      </c>
      <c r="DC204">
        <v>1</v>
      </c>
      <c r="DD204">
        <v>0</v>
      </c>
      <c r="DE204">
        <v>42</v>
      </c>
      <c r="DF204">
        <v>0</v>
      </c>
      <c r="DG204">
        <v>1</v>
      </c>
      <c r="DH204">
        <v>0</v>
      </c>
      <c r="DI204">
        <v>0</v>
      </c>
      <c r="DK204">
        <v>1</v>
      </c>
      <c r="DN204">
        <v>8.09</v>
      </c>
      <c r="DO204">
        <v>6.89</v>
      </c>
      <c r="EA204" t="s">
        <v>721</v>
      </c>
    </row>
    <row r="205" spans="1:131" x14ac:dyDescent="0.35">
      <c r="A205" s="5" t="s">
        <v>488</v>
      </c>
      <c r="B205" t="s">
        <v>268</v>
      </c>
      <c r="C205" t="s">
        <v>489</v>
      </c>
      <c r="D205" t="s">
        <v>490</v>
      </c>
      <c r="E205" t="s">
        <v>491</v>
      </c>
      <c r="F205">
        <v>2006</v>
      </c>
      <c r="G205" t="s">
        <v>117</v>
      </c>
      <c r="H205" t="s">
        <v>118</v>
      </c>
      <c r="I205" t="s">
        <v>492</v>
      </c>
      <c r="J205">
        <v>1</v>
      </c>
      <c r="K205" t="s">
        <v>493</v>
      </c>
      <c r="L205" t="s">
        <v>588</v>
      </c>
      <c r="M205">
        <v>0</v>
      </c>
      <c r="N205" t="s">
        <v>273</v>
      </c>
      <c r="O205" t="s">
        <v>320</v>
      </c>
      <c r="P205" t="s">
        <v>124</v>
      </c>
      <c r="Q205" t="s">
        <v>494</v>
      </c>
      <c r="R205">
        <v>0</v>
      </c>
      <c r="S205">
        <v>40</v>
      </c>
      <c r="T205">
        <v>1</v>
      </c>
      <c r="U205" t="s">
        <v>126</v>
      </c>
      <c r="AD205" t="s">
        <v>207</v>
      </c>
      <c r="AG205">
        <v>0</v>
      </c>
      <c r="AH205">
        <v>0</v>
      </c>
      <c r="AI205">
        <v>1</v>
      </c>
      <c r="AJ205">
        <v>1</v>
      </c>
      <c r="AL205">
        <v>0</v>
      </c>
      <c r="AM205">
        <v>1.24</v>
      </c>
      <c r="AN205">
        <v>0.34674212465476562</v>
      </c>
      <c r="AO205">
        <v>0.120230101010101</v>
      </c>
      <c r="AS205">
        <v>14</v>
      </c>
      <c r="AT205">
        <v>4</v>
      </c>
      <c r="AU205">
        <v>2</v>
      </c>
      <c r="AV205">
        <v>1</v>
      </c>
      <c r="AW205">
        <v>22</v>
      </c>
      <c r="AX205">
        <v>18</v>
      </c>
      <c r="AY205">
        <v>40</v>
      </c>
      <c r="AZ205">
        <v>48</v>
      </c>
      <c r="BA205">
        <v>1</v>
      </c>
      <c r="BB205">
        <v>100</v>
      </c>
      <c r="BC205" t="s">
        <v>128</v>
      </c>
      <c r="BD205">
        <v>92.5</v>
      </c>
      <c r="BE205" t="s">
        <v>129</v>
      </c>
      <c r="BF205">
        <v>0</v>
      </c>
      <c r="BG205">
        <v>0</v>
      </c>
      <c r="BH205">
        <v>0</v>
      </c>
      <c r="BI205">
        <v>0</v>
      </c>
      <c r="BJ205">
        <v>0</v>
      </c>
      <c r="BK205">
        <v>0</v>
      </c>
      <c r="BL205">
        <v>0</v>
      </c>
      <c r="BM205">
        <v>1</v>
      </c>
      <c r="BN205">
        <v>0</v>
      </c>
      <c r="BO205">
        <v>0</v>
      </c>
      <c r="BP205">
        <v>1</v>
      </c>
      <c r="BQ205">
        <v>1</v>
      </c>
      <c r="BR205">
        <v>0</v>
      </c>
      <c r="BS205">
        <v>1</v>
      </c>
      <c r="BT205">
        <v>1</v>
      </c>
      <c r="BU205">
        <v>1</v>
      </c>
      <c r="BV205">
        <v>1</v>
      </c>
      <c r="BW205">
        <v>1</v>
      </c>
      <c r="BX205">
        <v>1</v>
      </c>
      <c r="BY205">
        <v>0</v>
      </c>
      <c r="BZ205">
        <v>0</v>
      </c>
      <c r="CA205">
        <v>0</v>
      </c>
      <c r="CB205">
        <v>0</v>
      </c>
      <c r="CC205">
        <v>0</v>
      </c>
      <c r="CD205">
        <v>0</v>
      </c>
      <c r="CE205">
        <v>0</v>
      </c>
      <c r="CF205">
        <v>0</v>
      </c>
      <c r="CG205">
        <v>0</v>
      </c>
      <c r="CH205">
        <v>0</v>
      </c>
      <c r="CI205">
        <v>0</v>
      </c>
      <c r="CJ205">
        <v>0</v>
      </c>
      <c r="CK205" t="s">
        <v>495</v>
      </c>
      <c r="CL205">
        <v>31.1</v>
      </c>
      <c r="CM205">
        <v>120</v>
      </c>
      <c r="CN205">
        <v>3.45</v>
      </c>
      <c r="CO205">
        <v>0</v>
      </c>
      <c r="CP205" t="s">
        <v>496</v>
      </c>
      <c r="CQ205" t="s">
        <v>113</v>
      </c>
      <c r="CR205">
        <v>0</v>
      </c>
      <c r="CS205" t="s">
        <v>132</v>
      </c>
      <c r="CT205" t="s">
        <v>137</v>
      </c>
      <c r="CU205" t="s">
        <v>137</v>
      </c>
      <c r="CV205" t="s">
        <v>135</v>
      </c>
      <c r="CW205" t="s">
        <v>194</v>
      </c>
      <c r="CX205">
        <v>1</v>
      </c>
      <c r="CY205" t="s">
        <v>134</v>
      </c>
      <c r="CZ205" t="s">
        <v>137</v>
      </c>
      <c r="DA205" t="s">
        <v>137</v>
      </c>
      <c r="DC205">
        <v>1</v>
      </c>
      <c r="DD205">
        <v>0</v>
      </c>
      <c r="DE205">
        <v>42</v>
      </c>
      <c r="DF205">
        <v>0</v>
      </c>
      <c r="DG205">
        <v>1</v>
      </c>
      <c r="DH205">
        <v>0</v>
      </c>
      <c r="DI205">
        <v>0</v>
      </c>
      <c r="DK205">
        <v>2</v>
      </c>
      <c r="DN205">
        <v>60.12</v>
      </c>
      <c r="DO205">
        <v>45.88</v>
      </c>
      <c r="EA205" t="s">
        <v>721</v>
      </c>
    </row>
    <row r="206" spans="1:131" x14ac:dyDescent="0.35">
      <c r="A206" s="5" t="s">
        <v>488</v>
      </c>
      <c r="B206" t="s">
        <v>268</v>
      </c>
      <c r="C206" t="s">
        <v>489</v>
      </c>
      <c r="D206" t="s">
        <v>490</v>
      </c>
      <c r="E206" t="s">
        <v>491</v>
      </c>
      <c r="F206">
        <v>2006</v>
      </c>
      <c r="G206" t="s">
        <v>117</v>
      </c>
      <c r="H206" t="s">
        <v>118</v>
      </c>
      <c r="I206" t="s">
        <v>492</v>
      </c>
      <c r="J206">
        <v>1</v>
      </c>
      <c r="K206" t="s">
        <v>493</v>
      </c>
      <c r="L206" t="s">
        <v>588</v>
      </c>
      <c r="M206">
        <v>0</v>
      </c>
      <c r="N206" t="s">
        <v>273</v>
      </c>
      <c r="O206" t="s">
        <v>279</v>
      </c>
      <c r="P206" t="s">
        <v>124</v>
      </c>
      <c r="Q206" t="s">
        <v>494</v>
      </c>
      <c r="R206">
        <v>0</v>
      </c>
      <c r="S206">
        <v>40</v>
      </c>
      <c r="T206">
        <v>1</v>
      </c>
      <c r="U206" t="s">
        <v>126</v>
      </c>
      <c r="AD206" t="s">
        <v>207</v>
      </c>
      <c r="AG206">
        <v>0</v>
      </c>
      <c r="AH206">
        <v>0</v>
      </c>
      <c r="AI206">
        <v>1</v>
      </c>
      <c r="AJ206">
        <v>1</v>
      </c>
      <c r="AL206">
        <v>0</v>
      </c>
      <c r="AM206">
        <v>0.88</v>
      </c>
      <c r="AN206">
        <v>0.33270121882869769</v>
      </c>
      <c r="AO206">
        <v>0.110690101010101</v>
      </c>
      <c r="AS206">
        <v>14</v>
      </c>
      <c r="AT206">
        <v>4</v>
      </c>
      <c r="AU206">
        <v>2</v>
      </c>
      <c r="AV206">
        <v>1</v>
      </c>
      <c r="AW206">
        <v>22</v>
      </c>
      <c r="AX206">
        <v>18</v>
      </c>
      <c r="AY206">
        <v>40</v>
      </c>
      <c r="AZ206">
        <v>48</v>
      </c>
      <c r="BA206">
        <v>1</v>
      </c>
      <c r="BB206">
        <v>100</v>
      </c>
      <c r="BC206" t="s">
        <v>128</v>
      </c>
      <c r="BD206">
        <v>92.5</v>
      </c>
      <c r="BE206" t="s">
        <v>129</v>
      </c>
      <c r="BF206">
        <v>0</v>
      </c>
      <c r="BG206">
        <v>0</v>
      </c>
      <c r="BH206">
        <v>0</v>
      </c>
      <c r="BI206">
        <v>0</v>
      </c>
      <c r="BJ206">
        <v>0</v>
      </c>
      <c r="BK206">
        <v>0</v>
      </c>
      <c r="BL206">
        <v>0</v>
      </c>
      <c r="BM206">
        <v>1</v>
      </c>
      <c r="BN206">
        <v>0</v>
      </c>
      <c r="BO206">
        <v>0</v>
      </c>
      <c r="BP206">
        <v>1</v>
      </c>
      <c r="BQ206">
        <v>1</v>
      </c>
      <c r="BR206">
        <v>0</v>
      </c>
      <c r="BS206">
        <v>1</v>
      </c>
      <c r="BT206">
        <v>1</v>
      </c>
      <c r="BU206">
        <v>1</v>
      </c>
      <c r="BV206">
        <v>1</v>
      </c>
      <c r="BW206">
        <v>1</v>
      </c>
      <c r="BX206">
        <v>1</v>
      </c>
      <c r="BY206">
        <v>0</v>
      </c>
      <c r="BZ206">
        <v>0</v>
      </c>
      <c r="CA206">
        <v>0</v>
      </c>
      <c r="CB206">
        <v>0</v>
      </c>
      <c r="CC206">
        <v>0</v>
      </c>
      <c r="CD206">
        <v>0</v>
      </c>
      <c r="CE206">
        <v>0</v>
      </c>
      <c r="CF206">
        <v>0</v>
      </c>
      <c r="CG206">
        <v>0</v>
      </c>
      <c r="CH206">
        <v>0</v>
      </c>
      <c r="CI206">
        <v>0</v>
      </c>
      <c r="CJ206">
        <v>0</v>
      </c>
      <c r="CK206" t="s">
        <v>495</v>
      </c>
      <c r="CL206">
        <v>31.1</v>
      </c>
      <c r="CM206">
        <v>120</v>
      </c>
      <c r="CN206">
        <v>3.45</v>
      </c>
      <c r="CO206">
        <v>0</v>
      </c>
      <c r="CP206" t="s">
        <v>496</v>
      </c>
      <c r="CQ206" t="s">
        <v>113</v>
      </c>
      <c r="CR206">
        <v>0</v>
      </c>
      <c r="CS206" t="s">
        <v>132</v>
      </c>
      <c r="CT206" t="s">
        <v>137</v>
      </c>
      <c r="CU206" t="s">
        <v>137</v>
      </c>
      <c r="CV206" t="s">
        <v>135</v>
      </c>
      <c r="CW206" t="s">
        <v>194</v>
      </c>
      <c r="CX206">
        <v>1</v>
      </c>
      <c r="CY206" t="s">
        <v>134</v>
      </c>
      <c r="CZ206" t="s">
        <v>137</v>
      </c>
      <c r="DA206" t="s">
        <v>137</v>
      </c>
      <c r="DC206">
        <v>1</v>
      </c>
      <c r="DD206">
        <v>0</v>
      </c>
      <c r="DE206">
        <v>42</v>
      </c>
      <c r="DF206">
        <v>0</v>
      </c>
      <c r="DG206">
        <v>1</v>
      </c>
      <c r="DH206">
        <v>0</v>
      </c>
      <c r="DI206">
        <v>0</v>
      </c>
      <c r="DK206">
        <v>3</v>
      </c>
      <c r="DN206">
        <v>1.1399999999999999</v>
      </c>
      <c r="DO206">
        <v>0.75</v>
      </c>
      <c r="EA206" t="s">
        <v>721</v>
      </c>
    </row>
    <row r="207" spans="1:131" x14ac:dyDescent="0.35">
      <c r="A207" s="5" t="s">
        <v>488</v>
      </c>
      <c r="B207" t="s">
        <v>268</v>
      </c>
      <c r="C207" t="s">
        <v>489</v>
      </c>
      <c r="D207" t="s">
        <v>490</v>
      </c>
      <c r="E207" t="s">
        <v>491</v>
      </c>
      <c r="F207">
        <v>2006</v>
      </c>
      <c r="G207" t="s">
        <v>117</v>
      </c>
      <c r="H207" t="s">
        <v>118</v>
      </c>
      <c r="I207" t="s">
        <v>492</v>
      </c>
      <c r="J207">
        <v>1</v>
      </c>
      <c r="K207" t="s">
        <v>493</v>
      </c>
      <c r="L207" t="s">
        <v>588</v>
      </c>
      <c r="M207">
        <v>0</v>
      </c>
      <c r="N207" t="s">
        <v>321</v>
      </c>
      <c r="O207" t="s">
        <v>281</v>
      </c>
      <c r="P207" t="s">
        <v>124</v>
      </c>
      <c r="Q207" t="s">
        <v>494</v>
      </c>
      <c r="R207">
        <v>0</v>
      </c>
      <c r="S207">
        <v>36</v>
      </c>
      <c r="T207">
        <v>1</v>
      </c>
      <c r="U207" t="s">
        <v>126</v>
      </c>
      <c r="AD207" t="s">
        <v>207</v>
      </c>
      <c r="AG207">
        <v>0</v>
      </c>
      <c r="AH207">
        <v>0</v>
      </c>
      <c r="AI207">
        <v>1</v>
      </c>
      <c r="AJ207">
        <v>1</v>
      </c>
      <c r="AL207">
        <v>0</v>
      </c>
      <c r="AM207">
        <v>0.16</v>
      </c>
      <c r="AN207">
        <v>0.34240133241369319</v>
      </c>
      <c r="AO207">
        <v>0.11723867243867241</v>
      </c>
      <c r="AS207">
        <v>14</v>
      </c>
      <c r="AT207">
        <v>4</v>
      </c>
      <c r="AU207">
        <v>2</v>
      </c>
      <c r="AV207">
        <v>1</v>
      </c>
      <c r="AW207">
        <v>22</v>
      </c>
      <c r="AX207">
        <v>14</v>
      </c>
      <c r="AY207">
        <v>36</v>
      </c>
      <c r="AZ207">
        <v>48</v>
      </c>
      <c r="BA207">
        <v>1</v>
      </c>
      <c r="BB207">
        <v>100</v>
      </c>
      <c r="BC207" t="s">
        <v>128</v>
      </c>
      <c r="BD207">
        <v>92.5</v>
      </c>
      <c r="BE207" t="s">
        <v>129</v>
      </c>
      <c r="BF207">
        <v>0</v>
      </c>
      <c r="BG207">
        <v>0</v>
      </c>
      <c r="BH207">
        <v>0</v>
      </c>
      <c r="BI207">
        <v>0</v>
      </c>
      <c r="BJ207">
        <v>0</v>
      </c>
      <c r="BK207">
        <v>0</v>
      </c>
      <c r="BL207">
        <v>0</v>
      </c>
      <c r="BM207">
        <v>1</v>
      </c>
      <c r="BN207">
        <v>0</v>
      </c>
      <c r="BO207">
        <v>0</v>
      </c>
      <c r="BP207">
        <v>1</v>
      </c>
      <c r="BQ207">
        <v>1</v>
      </c>
      <c r="BR207">
        <v>0</v>
      </c>
      <c r="BS207">
        <v>1</v>
      </c>
      <c r="BT207">
        <v>1</v>
      </c>
      <c r="BU207">
        <v>1</v>
      </c>
      <c r="BV207">
        <v>1</v>
      </c>
      <c r="BW207">
        <v>1</v>
      </c>
      <c r="BX207">
        <v>1</v>
      </c>
      <c r="BY207">
        <v>0</v>
      </c>
      <c r="BZ207">
        <v>0</v>
      </c>
      <c r="CA207">
        <v>0</v>
      </c>
      <c r="CB207">
        <v>0</v>
      </c>
      <c r="CC207">
        <v>0</v>
      </c>
      <c r="CD207">
        <v>0</v>
      </c>
      <c r="CE207">
        <v>0</v>
      </c>
      <c r="CF207">
        <v>0</v>
      </c>
      <c r="CG207">
        <v>0</v>
      </c>
      <c r="CH207">
        <v>0</v>
      </c>
      <c r="CI207">
        <v>0</v>
      </c>
      <c r="CJ207">
        <v>0</v>
      </c>
      <c r="CK207" t="s">
        <v>495</v>
      </c>
      <c r="CL207">
        <v>31.1</v>
      </c>
      <c r="CM207">
        <v>120</v>
      </c>
      <c r="CN207">
        <v>3.45</v>
      </c>
      <c r="CO207">
        <v>0</v>
      </c>
      <c r="CP207" t="s">
        <v>496</v>
      </c>
      <c r="CQ207" t="s">
        <v>113</v>
      </c>
      <c r="CR207">
        <v>0</v>
      </c>
      <c r="CS207" t="s">
        <v>132</v>
      </c>
      <c r="CT207" t="s">
        <v>137</v>
      </c>
      <c r="CU207" t="s">
        <v>137</v>
      </c>
      <c r="CV207" t="s">
        <v>135</v>
      </c>
      <c r="CW207" t="s">
        <v>134</v>
      </c>
      <c r="CX207">
        <v>1</v>
      </c>
      <c r="CY207" t="s">
        <v>134</v>
      </c>
      <c r="CZ207" t="s">
        <v>137</v>
      </c>
      <c r="DA207" t="s">
        <v>137</v>
      </c>
      <c r="DC207">
        <v>1</v>
      </c>
      <c r="DD207">
        <v>0</v>
      </c>
      <c r="DE207">
        <v>42</v>
      </c>
      <c r="DF207">
        <v>0</v>
      </c>
      <c r="DG207">
        <v>1</v>
      </c>
      <c r="DH207">
        <v>0</v>
      </c>
      <c r="DI207">
        <v>0</v>
      </c>
      <c r="DK207">
        <v>4</v>
      </c>
      <c r="DN207">
        <v>21.68</v>
      </c>
      <c r="DO207">
        <v>18.57</v>
      </c>
      <c r="EA207" t="s">
        <v>721</v>
      </c>
    </row>
    <row r="208" spans="1:131" x14ac:dyDescent="0.35">
      <c r="A208" s="5" t="s">
        <v>488</v>
      </c>
      <c r="B208" t="s">
        <v>268</v>
      </c>
      <c r="C208" t="s">
        <v>489</v>
      </c>
      <c r="D208" t="s">
        <v>490</v>
      </c>
      <c r="E208" t="s">
        <v>491</v>
      </c>
      <c r="F208">
        <v>2006</v>
      </c>
      <c r="G208" t="s">
        <v>117</v>
      </c>
      <c r="H208" t="s">
        <v>118</v>
      </c>
      <c r="I208" t="s">
        <v>492</v>
      </c>
      <c r="J208">
        <v>1</v>
      </c>
      <c r="K208" t="s">
        <v>493</v>
      </c>
      <c r="L208" t="s">
        <v>588</v>
      </c>
      <c r="M208">
        <v>0</v>
      </c>
      <c r="N208" t="s">
        <v>321</v>
      </c>
      <c r="O208" t="s">
        <v>282</v>
      </c>
      <c r="P208" t="s">
        <v>124</v>
      </c>
      <c r="Q208" t="s">
        <v>494</v>
      </c>
      <c r="R208">
        <v>0</v>
      </c>
      <c r="S208">
        <v>36</v>
      </c>
      <c r="T208">
        <v>1</v>
      </c>
      <c r="U208" t="s">
        <v>126</v>
      </c>
      <c r="AD208" t="s">
        <v>207</v>
      </c>
      <c r="AG208">
        <v>0</v>
      </c>
      <c r="AH208">
        <v>0</v>
      </c>
      <c r="AI208">
        <v>1</v>
      </c>
      <c r="AJ208">
        <v>1</v>
      </c>
      <c r="AL208">
        <v>0</v>
      </c>
      <c r="AM208">
        <v>0.18</v>
      </c>
      <c r="AN208">
        <v>0.34253921948167759</v>
      </c>
      <c r="AO208">
        <v>0.1173331168831169</v>
      </c>
      <c r="AS208">
        <v>14</v>
      </c>
      <c r="AT208">
        <v>4</v>
      </c>
      <c r="AU208">
        <v>2</v>
      </c>
      <c r="AV208">
        <v>1</v>
      </c>
      <c r="AW208">
        <v>22</v>
      </c>
      <c r="AX208">
        <v>14</v>
      </c>
      <c r="AY208">
        <v>36</v>
      </c>
      <c r="AZ208">
        <v>48</v>
      </c>
      <c r="BA208">
        <v>1</v>
      </c>
      <c r="BB208">
        <v>100</v>
      </c>
      <c r="BC208" t="s">
        <v>128</v>
      </c>
      <c r="BD208">
        <v>92.5</v>
      </c>
      <c r="BE208" t="s">
        <v>129</v>
      </c>
      <c r="BF208">
        <v>0</v>
      </c>
      <c r="BG208">
        <v>0</v>
      </c>
      <c r="BH208">
        <v>0</v>
      </c>
      <c r="BI208">
        <v>0</v>
      </c>
      <c r="BJ208">
        <v>0</v>
      </c>
      <c r="BK208">
        <v>0</v>
      </c>
      <c r="BL208">
        <v>0</v>
      </c>
      <c r="BM208">
        <v>1</v>
      </c>
      <c r="BN208">
        <v>0</v>
      </c>
      <c r="BO208">
        <v>0</v>
      </c>
      <c r="BP208">
        <v>1</v>
      </c>
      <c r="BQ208">
        <v>1</v>
      </c>
      <c r="BR208">
        <v>0</v>
      </c>
      <c r="BS208">
        <v>1</v>
      </c>
      <c r="BT208">
        <v>1</v>
      </c>
      <c r="BU208">
        <v>1</v>
      </c>
      <c r="BV208">
        <v>1</v>
      </c>
      <c r="BW208">
        <v>1</v>
      </c>
      <c r="BX208">
        <v>1</v>
      </c>
      <c r="BY208">
        <v>0</v>
      </c>
      <c r="BZ208">
        <v>0</v>
      </c>
      <c r="CA208">
        <v>0</v>
      </c>
      <c r="CB208">
        <v>0</v>
      </c>
      <c r="CC208">
        <v>0</v>
      </c>
      <c r="CD208">
        <v>0</v>
      </c>
      <c r="CE208">
        <v>0</v>
      </c>
      <c r="CF208">
        <v>0</v>
      </c>
      <c r="CG208">
        <v>0</v>
      </c>
      <c r="CH208">
        <v>0</v>
      </c>
      <c r="CI208">
        <v>0</v>
      </c>
      <c r="CJ208">
        <v>0</v>
      </c>
      <c r="CK208" t="s">
        <v>495</v>
      </c>
      <c r="CL208">
        <v>31.1</v>
      </c>
      <c r="CM208">
        <v>120</v>
      </c>
      <c r="CN208">
        <v>3.45</v>
      </c>
      <c r="CO208">
        <v>0</v>
      </c>
      <c r="CP208" t="s">
        <v>496</v>
      </c>
      <c r="CQ208" t="s">
        <v>113</v>
      </c>
      <c r="CR208">
        <v>0</v>
      </c>
      <c r="CS208" t="s">
        <v>132</v>
      </c>
      <c r="CT208" t="s">
        <v>137</v>
      </c>
      <c r="CU208" t="s">
        <v>137</v>
      </c>
      <c r="CV208" t="s">
        <v>135</v>
      </c>
      <c r="CW208" t="s">
        <v>134</v>
      </c>
      <c r="CX208">
        <v>1</v>
      </c>
      <c r="CY208" t="s">
        <v>134</v>
      </c>
      <c r="CZ208" t="s">
        <v>137</v>
      </c>
      <c r="DA208" t="s">
        <v>137</v>
      </c>
      <c r="DC208">
        <v>1</v>
      </c>
      <c r="DD208">
        <v>0</v>
      </c>
      <c r="DE208">
        <v>42</v>
      </c>
      <c r="DF208">
        <v>0</v>
      </c>
      <c r="DG208">
        <v>1</v>
      </c>
      <c r="DH208">
        <v>0</v>
      </c>
      <c r="DI208">
        <v>0</v>
      </c>
      <c r="DK208">
        <v>5</v>
      </c>
      <c r="DN208">
        <v>21</v>
      </c>
      <c r="DO208">
        <v>17.93</v>
      </c>
      <c r="EA208" t="s">
        <v>721</v>
      </c>
    </row>
    <row r="209" spans="1:131" x14ac:dyDescent="0.35">
      <c r="A209" s="5" t="s">
        <v>488</v>
      </c>
      <c r="B209" t="s">
        <v>268</v>
      </c>
      <c r="C209" t="s">
        <v>489</v>
      </c>
      <c r="D209" t="s">
        <v>490</v>
      </c>
      <c r="E209" t="s">
        <v>491</v>
      </c>
      <c r="F209">
        <v>2006</v>
      </c>
      <c r="G209" t="s">
        <v>117</v>
      </c>
      <c r="H209" t="s">
        <v>118</v>
      </c>
      <c r="I209" t="s">
        <v>492</v>
      </c>
      <c r="J209">
        <v>1</v>
      </c>
      <c r="K209" t="s">
        <v>493</v>
      </c>
      <c r="L209" t="s">
        <v>588</v>
      </c>
      <c r="M209">
        <v>0</v>
      </c>
      <c r="N209" t="s">
        <v>322</v>
      </c>
      <c r="O209" t="s">
        <v>323</v>
      </c>
      <c r="P209" t="s">
        <v>124</v>
      </c>
      <c r="Q209" t="s">
        <v>494</v>
      </c>
      <c r="R209">
        <v>0</v>
      </c>
      <c r="S209">
        <v>39</v>
      </c>
      <c r="T209">
        <v>1</v>
      </c>
      <c r="U209" t="s">
        <v>126</v>
      </c>
      <c r="AD209" t="s">
        <v>207</v>
      </c>
      <c r="AG209">
        <v>0</v>
      </c>
      <c r="AH209">
        <v>0</v>
      </c>
      <c r="AI209">
        <v>1</v>
      </c>
      <c r="AJ209">
        <v>1</v>
      </c>
      <c r="AL209">
        <v>0</v>
      </c>
      <c r="AM209">
        <v>0.76</v>
      </c>
      <c r="AN209">
        <v>0.33419036950731901</v>
      </c>
      <c r="AO209">
        <v>0.11168320307143841</v>
      </c>
      <c r="AS209">
        <v>14</v>
      </c>
      <c r="AT209">
        <v>4</v>
      </c>
      <c r="AU209">
        <v>2</v>
      </c>
      <c r="AV209">
        <v>1</v>
      </c>
      <c r="AW209">
        <v>22</v>
      </c>
      <c r="AX209">
        <v>17</v>
      </c>
      <c r="AY209">
        <v>39</v>
      </c>
      <c r="AZ209">
        <v>48</v>
      </c>
      <c r="BA209">
        <v>1</v>
      </c>
      <c r="BB209">
        <v>100</v>
      </c>
      <c r="BC209" t="s">
        <v>128</v>
      </c>
      <c r="BD209">
        <v>92.5</v>
      </c>
      <c r="BE209" t="s">
        <v>129</v>
      </c>
      <c r="BF209">
        <v>0</v>
      </c>
      <c r="BG209">
        <v>0</v>
      </c>
      <c r="BH209">
        <v>0</v>
      </c>
      <c r="BI209">
        <v>0</v>
      </c>
      <c r="BJ209">
        <v>0</v>
      </c>
      <c r="BK209">
        <v>0</v>
      </c>
      <c r="BL209">
        <v>0</v>
      </c>
      <c r="BM209">
        <v>1</v>
      </c>
      <c r="BN209">
        <v>0</v>
      </c>
      <c r="BO209">
        <v>0</v>
      </c>
      <c r="BP209">
        <v>1</v>
      </c>
      <c r="BQ209">
        <v>1</v>
      </c>
      <c r="BR209">
        <v>0</v>
      </c>
      <c r="BS209">
        <v>1</v>
      </c>
      <c r="BT209">
        <v>1</v>
      </c>
      <c r="BU209">
        <v>1</v>
      </c>
      <c r="BV209">
        <v>1</v>
      </c>
      <c r="BW209">
        <v>1</v>
      </c>
      <c r="BX209">
        <v>1</v>
      </c>
      <c r="BY209">
        <v>0</v>
      </c>
      <c r="BZ209">
        <v>0</v>
      </c>
      <c r="CA209">
        <v>0</v>
      </c>
      <c r="CB209">
        <v>0</v>
      </c>
      <c r="CC209">
        <v>0</v>
      </c>
      <c r="CD209">
        <v>0</v>
      </c>
      <c r="CE209">
        <v>0</v>
      </c>
      <c r="CF209">
        <v>0</v>
      </c>
      <c r="CG209">
        <v>0</v>
      </c>
      <c r="CH209">
        <v>0</v>
      </c>
      <c r="CI209">
        <v>0</v>
      </c>
      <c r="CJ209">
        <v>0</v>
      </c>
      <c r="CK209" t="s">
        <v>495</v>
      </c>
      <c r="CL209">
        <v>31.1</v>
      </c>
      <c r="CM209">
        <v>120</v>
      </c>
      <c r="CN209">
        <v>3.45</v>
      </c>
      <c r="CO209">
        <v>0</v>
      </c>
      <c r="CP209" t="s">
        <v>496</v>
      </c>
      <c r="CQ209" t="s">
        <v>113</v>
      </c>
      <c r="CR209">
        <v>0</v>
      </c>
      <c r="CS209" t="s">
        <v>132</v>
      </c>
      <c r="CT209" t="s">
        <v>137</v>
      </c>
      <c r="CU209" t="s">
        <v>137</v>
      </c>
      <c r="CV209" t="s">
        <v>135</v>
      </c>
      <c r="CW209" t="s">
        <v>194</v>
      </c>
      <c r="CX209">
        <v>1</v>
      </c>
      <c r="CY209" t="s">
        <v>134</v>
      </c>
      <c r="CZ209" t="s">
        <v>137</v>
      </c>
      <c r="DA209" t="s">
        <v>137</v>
      </c>
      <c r="DC209">
        <v>1</v>
      </c>
      <c r="DD209">
        <v>0</v>
      </c>
      <c r="DE209">
        <v>42</v>
      </c>
      <c r="DF209">
        <v>0</v>
      </c>
      <c r="DG209">
        <v>1</v>
      </c>
      <c r="DH209">
        <v>0</v>
      </c>
      <c r="DI209">
        <v>0</v>
      </c>
      <c r="DK209">
        <v>13</v>
      </c>
      <c r="DS209">
        <v>93.77</v>
      </c>
      <c r="DT209">
        <v>80.709999999999994</v>
      </c>
      <c r="DU209">
        <v>100</v>
      </c>
      <c r="DV209">
        <v>15</v>
      </c>
      <c r="EA209" t="s">
        <v>721</v>
      </c>
    </row>
    <row r="210" spans="1:131" x14ac:dyDescent="0.35">
      <c r="A210" s="5" t="s">
        <v>488</v>
      </c>
      <c r="B210" t="s">
        <v>268</v>
      </c>
      <c r="C210" t="s">
        <v>489</v>
      </c>
      <c r="D210" t="s">
        <v>490</v>
      </c>
      <c r="E210" t="s">
        <v>491</v>
      </c>
      <c r="F210">
        <v>2006</v>
      </c>
      <c r="G210" t="s">
        <v>117</v>
      </c>
      <c r="H210" t="s">
        <v>118</v>
      </c>
      <c r="I210" t="s">
        <v>492</v>
      </c>
      <c r="J210">
        <v>1</v>
      </c>
      <c r="K210" t="s">
        <v>493</v>
      </c>
      <c r="L210" t="s">
        <v>588</v>
      </c>
      <c r="M210">
        <v>0</v>
      </c>
      <c r="N210" t="s">
        <v>322</v>
      </c>
      <c r="O210" t="s">
        <v>324</v>
      </c>
      <c r="P210" t="s">
        <v>124</v>
      </c>
      <c r="Q210" t="s">
        <v>494</v>
      </c>
      <c r="R210">
        <v>0</v>
      </c>
      <c r="S210">
        <v>39</v>
      </c>
      <c r="T210">
        <v>1</v>
      </c>
      <c r="U210" t="s">
        <v>126</v>
      </c>
      <c r="AD210" t="s">
        <v>207</v>
      </c>
      <c r="AG210">
        <v>0</v>
      </c>
      <c r="AH210">
        <v>0</v>
      </c>
      <c r="AI210">
        <v>1</v>
      </c>
      <c r="AJ210">
        <v>1</v>
      </c>
      <c r="AL210">
        <v>0</v>
      </c>
      <c r="AM210">
        <v>0.26</v>
      </c>
      <c r="AN210">
        <v>0.32255428975797212</v>
      </c>
      <c r="AO210">
        <v>0.1040412698412698</v>
      </c>
      <c r="AS210">
        <v>14</v>
      </c>
      <c r="AT210">
        <v>4</v>
      </c>
      <c r="AU210">
        <v>2</v>
      </c>
      <c r="AV210">
        <v>1</v>
      </c>
      <c r="AW210">
        <v>21</v>
      </c>
      <c r="AX210">
        <v>18</v>
      </c>
      <c r="AY210">
        <v>39</v>
      </c>
      <c r="AZ210">
        <v>48</v>
      </c>
      <c r="BA210">
        <v>1</v>
      </c>
      <c r="BB210">
        <v>100</v>
      </c>
      <c r="BC210" t="s">
        <v>128</v>
      </c>
      <c r="BD210">
        <v>92.5</v>
      </c>
      <c r="BE210" t="s">
        <v>129</v>
      </c>
      <c r="BF210">
        <v>0</v>
      </c>
      <c r="BG210">
        <v>0</v>
      </c>
      <c r="BH210">
        <v>0</v>
      </c>
      <c r="BI210">
        <v>0</v>
      </c>
      <c r="BJ210">
        <v>0</v>
      </c>
      <c r="BK210">
        <v>0</v>
      </c>
      <c r="BL210">
        <v>0</v>
      </c>
      <c r="BM210">
        <v>1</v>
      </c>
      <c r="BN210">
        <v>0</v>
      </c>
      <c r="BO210">
        <v>0</v>
      </c>
      <c r="BP210">
        <v>1</v>
      </c>
      <c r="BQ210">
        <v>1</v>
      </c>
      <c r="BR210">
        <v>0</v>
      </c>
      <c r="BS210">
        <v>1</v>
      </c>
      <c r="BT210">
        <v>1</v>
      </c>
      <c r="BU210">
        <v>1</v>
      </c>
      <c r="BV210">
        <v>1</v>
      </c>
      <c r="BW210">
        <v>1</v>
      </c>
      <c r="BX210">
        <v>1</v>
      </c>
      <c r="BY210">
        <v>0</v>
      </c>
      <c r="BZ210">
        <v>0</v>
      </c>
      <c r="CA210">
        <v>0</v>
      </c>
      <c r="CB210">
        <v>0</v>
      </c>
      <c r="CC210">
        <v>0</v>
      </c>
      <c r="CD210">
        <v>0</v>
      </c>
      <c r="CE210">
        <v>0</v>
      </c>
      <c r="CF210">
        <v>0</v>
      </c>
      <c r="CG210">
        <v>0</v>
      </c>
      <c r="CH210">
        <v>0</v>
      </c>
      <c r="CI210">
        <v>0</v>
      </c>
      <c r="CJ210">
        <v>0</v>
      </c>
      <c r="CK210" t="s">
        <v>495</v>
      </c>
      <c r="CL210">
        <v>31.1</v>
      </c>
      <c r="CM210">
        <v>120</v>
      </c>
      <c r="CN210">
        <v>3.45</v>
      </c>
      <c r="CO210">
        <v>0</v>
      </c>
      <c r="CP210" t="s">
        <v>496</v>
      </c>
      <c r="CQ210" t="s">
        <v>113</v>
      </c>
      <c r="CR210">
        <v>0</v>
      </c>
      <c r="CS210" t="s">
        <v>132</v>
      </c>
      <c r="CT210" t="s">
        <v>137</v>
      </c>
      <c r="CU210" t="s">
        <v>137</v>
      </c>
      <c r="CV210" t="s">
        <v>135</v>
      </c>
      <c r="CW210" t="s">
        <v>194</v>
      </c>
      <c r="CX210">
        <v>1</v>
      </c>
      <c r="CY210" t="s">
        <v>134</v>
      </c>
      <c r="CZ210" t="s">
        <v>137</v>
      </c>
      <c r="DA210" t="s">
        <v>137</v>
      </c>
      <c r="DC210">
        <v>1</v>
      </c>
      <c r="DD210">
        <v>0</v>
      </c>
      <c r="DE210">
        <v>42</v>
      </c>
      <c r="DF210">
        <v>0</v>
      </c>
      <c r="DG210">
        <v>1</v>
      </c>
      <c r="DH210">
        <v>0</v>
      </c>
      <c r="DI210">
        <v>0</v>
      </c>
      <c r="DK210">
        <v>8</v>
      </c>
      <c r="DQ210">
        <v>76.05</v>
      </c>
      <c r="DR210">
        <v>65.83</v>
      </c>
      <c r="DS210">
        <v>68.52</v>
      </c>
      <c r="DT210">
        <v>63.78</v>
      </c>
      <c r="DU210">
        <v>100</v>
      </c>
      <c r="DV210">
        <v>15</v>
      </c>
      <c r="EA210" t="s">
        <v>721</v>
      </c>
    </row>
    <row r="211" spans="1:131" x14ac:dyDescent="0.35">
      <c r="A211" s="5" t="s">
        <v>488</v>
      </c>
      <c r="B211" t="s">
        <v>268</v>
      </c>
      <c r="C211" t="s">
        <v>489</v>
      </c>
      <c r="D211" t="s">
        <v>490</v>
      </c>
      <c r="E211" t="s">
        <v>491</v>
      </c>
      <c r="F211">
        <v>2006</v>
      </c>
      <c r="G211" t="s">
        <v>117</v>
      </c>
      <c r="H211" t="s">
        <v>118</v>
      </c>
      <c r="I211" t="s">
        <v>492</v>
      </c>
      <c r="J211">
        <v>1</v>
      </c>
      <c r="K211" t="s">
        <v>493</v>
      </c>
      <c r="L211" t="s">
        <v>588</v>
      </c>
      <c r="M211">
        <v>0</v>
      </c>
      <c r="N211" t="s">
        <v>322</v>
      </c>
      <c r="O211" t="s">
        <v>151</v>
      </c>
      <c r="P211" t="s">
        <v>124</v>
      </c>
      <c r="Q211" t="s">
        <v>494</v>
      </c>
      <c r="R211">
        <v>0</v>
      </c>
      <c r="S211">
        <v>39</v>
      </c>
      <c r="T211">
        <v>1</v>
      </c>
      <c r="U211" t="s">
        <v>126</v>
      </c>
      <c r="AD211" t="s">
        <v>207</v>
      </c>
      <c r="AG211">
        <v>0</v>
      </c>
      <c r="AH211">
        <v>0</v>
      </c>
      <c r="AI211">
        <v>1</v>
      </c>
      <c r="AJ211">
        <v>1</v>
      </c>
      <c r="AL211">
        <v>0</v>
      </c>
      <c r="AM211">
        <v>1.08</v>
      </c>
      <c r="AN211">
        <v>0.34529975531435919</v>
      </c>
      <c r="AO211">
        <v>0.1192319210201563</v>
      </c>
      <c r="AS211">
        <v>14</v>
      </c>
      <c r="AT211">
        <v>4</v>
      </c>
      <c r="AU211">
        <v>2</v>
      </c>
      <c r="AV211">
        <v>1</v>
      </c>
      <c r="AW211">
        <v>22</v>
      </c>
      <c r="AX211">
        <v>17</v>
      </c>
      <c r="AY211">
        <v>39</v>
      </c>
      <c r="AZ211">
        <v>48</v>
      </c>
      <c r="BA211">
        <v>1</v>
      </c>
      <c r="BB211">
        <v>100</v>
      </c>
      <c r="BC211" t="s">
        <v>128</v>
      </c>
      <c r="BD211">
        <v>92.5</v>
      </c>
      <c r="BE211" t="s">
        <v>129</v>
      </c>
      <c r="BF211">
        <v>0</v>
      </c>
      <c r="BG211">
        <v>0</v>
      </c>
      <c r="BH211">
        <v>0</v>
      </c>
      <c r="BI211">
        <v>0</v>
      </c>
      <c r="BJ211">
        <v>0</v>
      </c>
      <c r="BK211">
        <v>0</v>
      </c>
      <c r="BL211">
        <v>0</v>
      </c>
      <c r="BM211">
        <v>1</v>
      </c>
      <c r="BN211">
        <v>0</v>
      </c>
      <c r="BO211">
        <v>0</v>
      </c>
      <c r="BP211">
        <v>1</v>
      </c>
      <c r="BQ211">
        <v>1</v>
      </c>
      <c r="BR211">
        <v>0</v>
      </c>
      <c r="BS211">
        <v>1</v>
      </c>
      <c r="BT211">
        <v>1</v>
      </c>
      <c r="BU211">
        <v>1</v>
      </c>
      <c r="BV211">
        <v>1</v>
      </c>
      <c r="BW211">
        <v>1</v>
      </c>
      <c r="BX211">
        <v>1</v>
      </c>
      <c r="BY211">
        <v>0</v>
      </c>
      <c r="BZ211">
        <v>0</v>
      </c>
      <c r="CA211">
        <v>0</v>
      </c>
      <c r="CB211">
        <v>0</v>
      </c>
      <c r="CC211">
        <v>0</v>
      </c>
      <c r="CD211">
        <v>0</v>
      </c>
      <c r="CE211">
        <v>0</v>
      </c>
      <c r="CF211">
        <v>0</v>
      </c>
      <c r="CG211">
        <v>0</v>
      </c>
      <c r="CH211">
        <v>0</v>
      </c>
      <c r="CI211">
        <v>0</v>
      </c>
      <c r="CJ211">
        <v>0</v>
      </c>
      <c r="CK211" t="s">
        <v>495</v>
      </c>
      <c r="CL211">
        <v>31.1</v>
      </c>
      <c r="CM211">
        <v>120</v>
      </c>
      <c r="CN211">
        <v>3.45</v>
      </c>
      <c r="CO211">
        <v>0</v>
      </c>
      <c r="CP211" t="s">
        <v>496</v>
      </c>
      <c r="CQ211" t="s">
        <v>113</v>
      </c>
      <c r="CR211">
        <v>0</v>
      </c>
      <c r="CS211" t="s">
        <v>132</v>
      </c>
      <c r="CT211" t="s">
        <v>137</v>
      </c>
      <c r="CU211" t="s">
        <v>137</v>
      </c>
      <c r="CV211" t="s">
        <v>135</v>
      </c>
      <c r="CW211" t="s">
        <v>194</v>
      </c>
      <c r="CX211">
        <v>1</v>
      </c>
      <c r="CY211" t="s">
        <v>134</v>
      </c>
      <c r="CZ211" t="s">
        <v>137</v>
      </c>
      <c r="DA211" t="s">
        <v>137</v>
      </c>
      <c r="DC211">
        <v>1</v>
      </c>
      <c r="DD211">
        <v>0</v>
      </c>
      <c r="DE211">
        <v>42</v>
      </c>
      <c r="DF211">
        <v>0</v>
      </c>
      <c r="DG211">
        <v>1</v>
      </c>
      <c r="DH211">
        <v>0</v>
      </c>
      <c r="DI211">
        <v>0</v>
      </c>
      <c r="DK211">
        <v>9</v>
      </c>
      <c r="DQ211">
        <v>74.41</v>
      </c>
      <c r="DR211">
        <v>78.709999999999994</v>
      </c>
      <c r="DS211">
        <v>98.23</v>
      </c>
      <c r="DT211">
        <v>83.59</v>
      </c>
      <c r="DU211">
        <v>100</v>
      </c>
      <c r="DV211">
        <v>15</v>
      </c>
      <c r="EA211" t="s">
        <v>721</v>
      </c>
    </row>
    <row r="212" spans="1:131" x14ac:dyDescent="0.35">
      <c r="A212" s="5" t="s">
        <v>488</v>
      </c>
      <c r="B212" t="s">
        <v>268</v>
      </c>
      <c r="C212" t="s">
        <v>489</v>
      </c>
      <c r="D212" t="s">
        <v>490</v>
      </c>
      <c r="E212" t="s">
        <v>491</v>
      </c>
      <c r="F212">
        <v>2006</v>
      </c>
      <c r="G212" t="s">
        <v>117</v>
      </c>
      <c r="H212" t="s">
        <v>118</v>
      </c>
      <c r="I212" t="s">
        <v>492</v>
      </c>
      <c r="J212">
        <v>1</v>
      </c>
      <c r="K212" t="s">
        <v>493</v>
      </c>
      <c r="L212" t="s">
        <v>588</v>
      </c>
      <c r="M212">
        <v>0</v>
      </c>
      <c r="N212" t="s">
        <v>322</v>
      </c>
      <c r="O212" t="s">
        <v>325</v>
      </c>
      <c r="P212" t="s">
        <v>124</v>
      </c>
      <c r="Q212" t="s">
        <v>494</v>
      </c>
      <c r="R212">
        <v>0</v>
      </c>
      <c r="S212">
        <v>39</v>
      </c>
      <c r="T212">
        <v>1</v>
      </c>
      <c r="U212" t="s">
        <v>126</v>
      </c>
      <c r="AD212" t="s">
        <v>207</v>
      </c>
      <c r="AG212">
        <v>0</v>
      </c>
      <c r="AH212">
        <v>0</v>
      </c>
      <c r="AI212">
        <v>1</v>
      </c>
      <c r="AJ212">
        <v>1</v>
      </c>
      <c r="AL212">
        <v>0</v>
      </c>
      <c r="AM212">
        <v>0.09</v>
      </c>
      <c r="AN212">
        <v>0.32136964593509648</v>
      </c>
      <c r="AO212">
        <v>0.1032784493284493</v>
      </c>
      <c r="AS212">
        <v>14</v>
      </c>
      <c r="AT212">
        <v>4</v>
      </c>
      <c r="AU212">
        <v>2</v>
      </c>
      <c r="AV212">
        <v>1</v>
      </c>
      <c r="AW212">
        <v>21</v>
      </c>
      <c r="AX212">
        <v>18</v>
      </c>
      <c r="AY212">
        <v>39</v>
      </c>
      <c r="AZ212">
        <v>48</v>
      </c>
      <c r="BA212">
        <v>1</v>
      </c>
      <c r="BB212">
        <v>100</v>
      </c>
      <c r="BC212" t="s">
        <v>128</v>
      </c>
      <c r="BD212">
        <v>92.5</v>
      </c>
      <c r="BE212" t="s">
        <v>129</v>
      </c>
      <c r="BF212">
        <v>0</v>
      </c>
      <c r="BG212">
        <v>0</v>
      </c>
      <c r="BH212">
        <v>0</v>
      </c>
      <c r="BI212">
        <v>0</v>
      </c>
      <c r="BJ212">
        <v>0</v>
      </c>
      <c r="BK212">
        <v>0</v>
      </c>
      <c r="BL212">
        <v>0</v>
      </c>
      <c r="BM212">
        <v>1</v>
      </c>
      <c r="BN212">
        <v>0</v>
      </c>
      <c r="BO212">
        <v>0</v>
      </c>
      <c r="BP212">
        <v>1</v>
      </c>
      <c r="BQ212">
        <v>1</v>
      </c>
      <c r="BR212">
        <v>0</v>
      </c>
      <c r="BS212">
        <v>1</v>
      </c>
      <c r="BT212">
        <v>1</v>
      </c>
      <c r="BU212">
        <v>1</v>
      </c>
      <c r="BV212">
        <v>1</v>
      </c>
      <c r="BW212">
        <v>1</v>
      </c>
      <c r="BX212">
        <v>1</v>
      </c>
      <c r="BY212">
        <v>0</v>
      </c>
      <c r="BZ212">
        <v>0</v>
      </c>
      <c r="CA212">
        <v>0</v>
      </c>
      <c r="CB212">
        <v>0</v>
      </c>
      <c r="CC212">
        <v>0</v>
      </c>
      <c r="CD212">
        <v>0</v>
      </c>
      <c r="CE212">
        <v>0</v>
      </c>
      <c r="CF212">
        <v>0</v>
      </c>
      <c r="CG212">
        <v>0</v>
      </c>
      <c r="CH212">
        <v>0</v>
      </c>
      <c r="CI212">
        <v>0</v>
      </c>
      <c r="CJ212">
        <v>0</v>
      </c>
      <c r="CK212" t="s">
        <v>495</v>
      </c>
      <c r="CL212">
        <v>31.1</v>
      </c>
      <c r="CM212">
        <v>120</v>
      </c>
      <c r="CN212">
        <v>3.45</v>
      </c>
      <c r="CO212">
        <v>0</v>
      </c>
      <c r="CP212" t="s">
        <v>496</v>
      </c>
      <c r="CQ212" t="s">
        <v>113</v>
      </c>
      <c r="CR212">
        <v>0</v>
      </c>
      <c r="CS212" t="s">
        <v>132</v>
      </c>
      <c r="CT212" t="s">
        <v>137</v>
      </c>
      <c r="CU212" t="s">
        <v>137</v>
      </c>
      <c r="CV212" t="s">
        <v>135</v>
      </c>
      <c r="CW212" t="s">
        <v>194</v>
      </c>
      <c r="CX212">
        <v>1</v>
      </c>
      <c r="CY212" t="s">
        <v>134</v>
      </c>
      <c r="CZ212" t="s">
        <v>137</v>
      </c>
      <c r="DA212" t="s">
        <v>137</v>
      </c>
      <c r="DC212">
        <v>1</v>
      </c>
      <c r="DD212">
        <v>0</v>
      </c>
      <c r="DE212">
        <v>42</v>
      </c>
      <c r="DF212">
        <v>0</v>
      </c>
      <c r="DG212">
        <v>1</v>
      </c>
      <c r="DH212">
        <v>0</v>
      </c>
      <c r="DI212">
        <v>0</v>
      </c>
      <c r="DK212">
        <v>10</v>
      </c>
      <c r="DQ212">
        <v>58.41</v>
      </c>
      <c r="DR212">
        <v>60.45</v>
      </c>
      <c r="DS212">
        <v>66.709999999999994</v>
      </c>
      <c r="DT212">
        <v>64.83</v>
      </c>
      <c r="DU212">
        <v>100</v>
      </c>
      <c r="DV212">
        <v>15</v>
      </c>
      <c r="EA212" t="s">
        <v>721</v>
      </c>
    </row>
    <row r="213" spans="1:131" x14ac:dyDescent="0.35">
      <c r="A213" s="5">
        <v>33674479</v>
      </c>
      <c r="B213" t="s">
        <v>268</v>
      </c>
      <c r="C213" t="s">
        <v>489</v>
      </c>
      <c r="D213" t="s">
        <v>490</v>
      </c>
      <c r="E213" t="s">
        <v>491</v>
      </c>
      <c r="F213">
        <v>2006</v>
      </c>
      <c r="G213" t="s">
        <v>117</v>
      </c>
      <c r="H213" t="s">
        <v>118</v>
      </c>
      <c r="I213" t="s">
        <v>492</v>
      </c>
      <c r="J213">
        <v>1</v>
      </c>
      <c r="K213" t="s">
        <v>493</v>
      </c>
      <c r="L213" t="s">
        <v>588</v>
      </c>
      <c r="M213">
        <v>0</v>
      </c>
      <c r="N213" t="s">
        <v>322</v>
      </c>
      <c r="O213" t="s">
        <v>326</v>
      </c>
      <c r="P213" t="s">
        <v>124</v>
      </c>
      <c r="Q213" t="s">
        <v>494</v>
      </c>
      <c r="R213">
        <v>0</v>
      </c>
      <c r="S213">
        <v>37</v>
      </c>
      <c r="T213">
        <v>1</v>
      </c>
      <c r="U213" t="s">
        <v>126</v>
      </c>
      <c r="AD213" t="s">
        <v>207</v>
      </c>
      <c r="AG213">
        <v>0</v>
      </c>
      <c r="AH213">
        <v>0</v>
      </c>
      <c r="AI213">
        <v>1</v>
      </c>
      <c r="AJ213">
        <v>1</v>
      </c>
      <c r="AL213">
        <v>0</v>
      </c>
      <c r="AM213">
        <v>0.77</v>
      </c>
      <c r="AN213">
        <v>0.34370221090532682</v>
      </c>
      <c r="AO213">
        <v>0.11813120978120981</v>
      </c>
      <c r="AS213">
        <v>14</v>
      </c>
      <c r="AT213">
        <v>4</v>
      </c>
      <c r="AU213">
        <v>2</v>
      </c>
      <c r="AV213">
        <v>1</v>
      </c>
      <c r="AW213">
        <v>21</v>
      </c>
      <c r="AX213">
        <v>16</v>
      </c>
      <c r="AY213">
        <v>37</v>
      </c>
      <c r="AZ213">
        <v>48</v>
      </c>
      <c r="BA213">
        <v>1</v>
      </c>
      <c r="BB213">
        <v>100</v>
      </c>
      <c r="BC213" t="s">
        <v>128</v>
      </c>
      <c r="BD213">
        <v>92.5</v>
      </c>
      <c r="BE213" t="s">
        <v>129</v>
      </c>
      <c r="BF213">
        <v>0</v>
      </c>
      <c r="BG213">
        <v>0</v>
      </c>
      <c r="BH213">
        <v>0</v>
      </c>
      <c r="BI213">
        <v>0</v>
      </c>
      <c r="BJ213">
        <v>0</v>
      </c>
      <c r="BK213">
        <v>0</v>
      </c>
      <c r="BL213">
        <v>0</v>
      </c>
      <c r="BM213">
        <v>1</v>
      </c>
      <c r="BN213">
        <v>0</v>
      </c>
      <c r="BO213">
        <v>0</v>
      </c>
      <c r="BP213">
        <v>1</v>
      </c>
      <c r="BQ213">
        <v>1</v>
      </c>
      <c r="BR213">
        <v>0</v>
      </c>
      <c r="BS213">
        <v>1</v>
      </c>
      <c r="BT213">
        <v>1</v>
      </c>
      <c r="BU213">
        <v>1</v>
      </c>
      <c r="BV213">
        <v>1</v>
      </c>
      <c r="BW213">
        <v>1</v>
      </c>
      <c r="BX213">
        <v>1</v>
      </c>
      <c r="BY213">
        <v>0</v>
      </c>
      <c r="BZ213">
        <v>0</v>
      </c>
      <c r="CA213">
        <v>0</v>
      </c>
      <c r="CB213">
        <v>0</v>
      </c>
      <c r="CC213">
        <v>0</v>
      </c>
      <c r="CD213">
        <v>0</v>
      </c>
      <c r="CE213">
        <v>0</v>
      </c>
      <c r="CF213">
        <v>0</v>
      </c>
      <c r="CG213">
        <v>0</v>
      </c>
      <c r="CH213">
        <v>0</v>
      </c>
      <c r="CI213">
        <v>0</v>
      </c>
      <c r="CJ213">
        <v>0</v>
      </c>
      <c r="CK213" t="s">
        <v>495</v>
      </c>
      <c r="CL213">
        <v>31.1</v>
      </c>
      <c r="CM213">
        <v>120</v>
      </c>
      <c r="CN213">
        <v>3.45</v>
      </c>
      <c r="CO213">
        <v>0</v>
      </c>
      <c r="CP213" t="s">
        <v>496</v>
      </c>
      <c r="CQ213" t="s">
        <v>113</v>
      </c>
      <c r="CR213">
        <v>0</v>
      </c>
      <c r="CS213" t="s">
        <v>132</v>
      </c>
      <c r="CT213" t="s">
        <v>137</v>
      </c>
      <c r="CU213" t="s">
        <v>137</v>
      </c>
      <c r="CV213" t="s">
        <v>135</v>
      </c>
      <c r="CW213" t="s">
        <v>194</v>
      </c>
      <c r="CX213">
        <v>1</v>
      </c>
      <c r="CY213" t="s">
        <v>134</v>
      </c>
      <c r="CZ213" t="s">
        <v>137</v>
      </c>
      <c r="DA213" t="s">
        <v>137</v>
      </c>
      <c r="DC213">
        <v>1</v>
      </c>
      <c r="DD213">
        <v>0</v>
      </c>
      <c r="DE213">
        <v>42</v>
      </c>
      <c r="DF213">
        <v>0</v>
      </c>
      <c r="DG213">
        <v>1</v>
      </c>
      <c r="DH213">
        <v>0</v>
      </c>
      <c r="DI213">
        <v>0</v>
      </c>
      <c r="DK213">
        <v>11</v>
      </c>
      <c r="DQ213">
        <v>85.23</v>
      </c>
      <c r="DR213">
        <v>80.52</v>
      </c>
      <c r="DS213">
        <v>90.14</v>
      </c>
      <c r="DT213">
        <v>82.25</v>
      </c>
      <c r="DU213">
        <v>100</v>
      </c>
      <c r="DV213">
        <v>15</v>
      </c>
      <c r="EA213" t="s">
        <v>721</v>
      </c>
    </row>
    <row r="214" spans="1:131" x14ac:dyDescent="0.35">
      <c r="A214" s="5" t="s">
        <v>488</v>
      </c>
      <c r="B214" t="s">
        <v>268</v>
      </c>
      <c r="C214" t="s">
        <v>489</v>
      </c>
      <c r="D214" t="s">
        <v>490</v>
      </c>
      <c r="E214" t="s">
        <v>491</v>
      </c>
      <c r="F214">
        <v>2006</v>
      </c>
      <c r="G214" t="s">
        <v>117</v>
      </c>
      <c r="H214" t="s">
        <v>118</v>
      </c>
      <c r="I214" t="s">
        <v>492</v>
      </c>
      <c r="J214">
        <v>1</v>
      </c>
      <c r="K214" t="s">
        <v>493</v>
      </c>
      <c r="L214" t="s">
        <v>588</v>
      </c>
      <c r="M214">
        <v>0</v>
      </c>
      <c r="N214" t="s">
        <v>322</v>
      </c>
      <c r="O214" t="s">
        <v>143</v>
      </c>
      <c r="P214" t="s">
        <v>124</v>
      </c>
      <c r="Q214" t="s">
        <v>494</v>
      </c>
      <c r="R214">
        <v>0</v>
      </c>
      <c r="S214">
        <v>38</v>
      </c>
      <c r="T214">
        <v>1</v>
      </c>
      <c r="U214" t="s">
        <v>126</v>
      </c>
      <c r="AD214" t="s">
        <v>207</v>
      </c>
      <c r="AG214">
        <v>0</v>
      </c>
      <c r="AH214">
        <v>0</v>
      </c>
      <c r="AI214">
        <v>1</v>
      </c>
      <c r="AJ214">
        <v>1</v>
      </c>
      <c r="AL214">
        <v>0</v>
      </c>
      <c r="AM214">
        <v>1.0900000000000001</v>
      </c>
      <c r="AN214">
        <v>0.35155005360743091</v>
      </c>
      <c r="AO214">
        <v>0.12358744019138759</v>
      </c>
      <c r="AS214">
        <v>14</v>
      </c>
      <c r="AT214">
        <v>4</v>
      </c>
      <c r="AU214">
        <v>2</v>
      </c>
      <c r="AV214">
        <v>1</v>
      </c>
      <c r="AW214">
        <v>22</v>
      </c>
      <c r="AX214">
        <v>16</v>
      </c>
      <c r="AY214">
        <v>38</v>
      </c>
      <c r="AZ214">
        <v>48</v>
      </c>
      <c r="BA214">
        <v>1</v>
      </c>
      <c r="BB214">
        <v>100</v>
      </c>
      <c r="BC214" t="s">
        <v>128</v>
      </c>
      <c r="BD214">
        <v>92.5</v>
      </c>
      <c r="BE214" t="s">
        <v>129</v>
      </c>
      <c r="BF214">
        <v>0</v>
      </c>
      <c r="BG214">
        <v>0</v>
      </c>
      <c r="BH214">
        <v>0</v>
      </c>
      <c r="BI214">
        <v>0</v>
      </c>
      <c r="BJ214">
        <v>0</v>
      </c>
      <c r="BK214">
        <v>0</v>
      </c>
      <c r="BL214">
        <v>0</v>
      </c>
      <c r="BM214">
        <v>1</v>
      </c>
      <c r="BN214">
        <v>0</v>
      </c>
      <c r="BO214">
        <v>0</v>
      </c>
      <c r="BP214">
        <v>1</v>
      </c>
      <c r="BQ214">
        <v>1</v>
      </c>
      <c r="BR214">
        <v>0</v>
      </c>
      <c r="BS214">
        <v>1</v>
      </c>
      <c r="BT214">
        <v>1</v>
      </c>
      <c r="BU214">
        <v>1</v>
      </c>
      <c r="BV214">
        <v>1</v>
      </c>
      <c r="BW214">
        <v>1</v>
      </c>
      <c r="BX214">
        <v>1</v>
      </c>
      <c r="BY214">
        <v>0</v>
      </c>
      <c r="BZ214">
        <v>0</v>
      </c>
      <c r="CA214">
        <v>0</v>
      </c>
      <c r="CB214">
        <v>0</v>
      </c>
      <c r="CC214">
        <v>0</v>
      </c>
      <c r="CD214">
        <v>0</v>
      </c>
      <c r="CE214">
        <v>0</v>
      </c>
      <c r="CF214">
        <v>0</v>
      </c>
      <c r="CG214">
        <v>0</v>
      </c>
      <c r="CH214">
        <v>0</v>
      </c>
      <c r="CI214">
        <v>0</v>
      </c>
      <c r="CJ214">
        <v>0</v>
      </c>
      <c r="CK214" t="s">
        <v>495</v>
      </c>
      <c r="CL214">
        <v>31.1</v>
      </c>
      <c r="CM214">
        <v>120</v>
      </c>
      <c r="CN214">
        <v>3.45</v>
      </c>
      <c r="CO214">
        <v>0</v>
      </c>
      <c r="CP214" t="s">
        <v>496</v>
      </c>
      <c r="CQ214" t="s">
        <v>113</v>
      </c>
      <c r="CR214">
        <v>0</v>
      </c>
      <c r="CS214" t="s">
        <v>132</v>
      </c>
      <c r="CT214" t="s">
        <v>137</v>
      </c>
      <c r="CU214" t="s">
        <v>137</v>
      </c>
      <c r="CV214" t="s">
        <v>135</v>
      </c>
      <c r="CW214" t="s">
        <v>194</v>
      </c>
      <c r="CX214">
        <v>1</v>
      </c>
      <c r="CY214" t="s">
        <v>134</v>
      </c>
      <c r="CZ214" t="s">
        <v>137</v>
      </c>
      <c r="DA214" t="s">
        <v>137</v>
      </c>
      <c r="DC214">
        <v>1</v>
      </c>
      <c r="DD214">
        <v>0</v>
      </c>
      <c r="DE214">
        <v>42</v>
      </c>
      <c r="DF214">
        <v>0</v>
      </c>
      <c r="DG214">
        <v>1</v>
      </c>
      <c r="DH214">
        <v>0</v>
      </c>
      <c r="DI214">
        <v>0</v>
      </c>
      <c r="DK214">
        <v>12</v>
      </c>
      <c r="DQ214">
        <v>61.25</v>
      </c>
      <c r="DR214">
        <v>66.94</v>
      </c>
      <c r="DS214">
        <v>104.95</v>
      </c>
      <c r="DT214">
        <v>91.19</v>
      </c>
      <c r="DU214">
        <v>100</v>
      </c>
      <c r="DV214">
        <v>15</v>
      </c>
      <c r="EA214" t="s">
        <v>721</v>
      </c>
    </row>
    <row r="215" spans="1:131" x14ac:dyDescent="0.35">
      <c r="A215" s="5" t="s">
        <v>488</v>
      </c>
      <c r="B215" t="s">
        <v>268</v>
      </c>
      <c r="C215" t="s">
        <v>489</v>
      </c>
      <c r="D215" t="s">
        <v>490</v>
      </c>
      <c r="E215" t="s">
        <v>491</v>
      </c>
      <c r="F215">
        <v>2006</v>
      </c>
      <c r="G215" t="s">
        <v>117</v>
      </c>
      <c r="H215" t="s">
        <v>118</v>
      </c>
      <c r="I215" t="s">
        <v>492</v>
      </c>
      <c r="J215">
        <v>1</v>
      </c>
      <c r="K215" t="s">
        <v>497</v>
      </c>
      <c r="L215" t="s">
        <v>588</v>
      </c>
      <c r="M215">
        <v>0</v>
      </c>
      <c r="N215" t="s">
        <v>328</v>
      </c>
      <c r="O215" t="s">
        <v>281</v>
      </c>
      <c r="P215" t="s">
        <v>124</v>
      </c>
      <c r="Q215" t="s">
        <v>494</v>
      </c>
      <c r="R215">
        <v>0</v>
      </c>
      <c r="S215">
        <v>36</v>
      </c>
      <c r="T215">
        <v>1</v>
      </c>
      <c r="U215" t="s">
        <v>126</v>
      </c>
      <c r="AD215" t="s">
        <v>207</v>
      </c>
      <c r="AG215">
        <v>0</v>
      </c>
      <c r="AH215">
        <v>0</v>
      </c>
      <c r="AI215">
        <v>1</v>
      </c>
      <c r="AJ215">
        <v>1</v>
      </c>
      <c r="AL215">
        <v>0</v>
      </c>
      <c r="AM215">
        <v>0.31</v>
      </c>
      <c r="AN215">
        <v>0.34003005235998851</v>
      </c>
      <c r="AO215">
        <v>0.11562043650793651</v>
      </c>
      <c r="AS215">
        <v>14</v>
      </c>
      <c r="AT215">
        <v>4</v>
      </c>
      <c r="AU215">
        <v>2</v>
      </c>
      <c r="AV215">
        <v>1</v>
      </c>
      <c r="AW215">
        <v>21</v>
      </c>
      <c r="AX215">
        <v>15</v>
      </c>
      <c r="AY215">
        <v>36</v>
      </c>
      <c r="AZ215">
        <v>48</v>
      </c>
      <c r="BA215">
        <v>1</v>
      </c>
      <c r="BB215">
        <v>100</v>
      </c>
      <c r="BC215" t="s">
        <v>128</v>
      </c>
      <c r="BD215">
        <v>92.5</v>
      </c>
      <c r="BE215" t="s">
        <v>129</v>
      </c>
      <c r="BF215">
        <v>0</v>
      </c>
      <c r="BG215">
        <v>0</v>
      </c>
      <c r="BH215">
        <v>0</v>
      </c>
      <c r="BI215">
        <v>0</v>
      </c>
      <c r="BJ215">
        <v>0</v>
      </c>
      <c r="BK215">
        <v>0</v>
      </c>
      <c r="BL215">
        <v>0</v>
      </c>
      <c r="BM215">
        <v>1</v>
      </c>
      <c r="BN215">
        <v>0</v>
      </c>
      <c r="BO215">
        <v>0</v>
      </c>
      <c r="BP215">
        <v>1</v>
      </c>
      <c r="BQ215">
        <v>1</v>
      </c>
      <c r="BR215">
        <v>0</v>
      </c>
      <c r="BS215">
        <v>1</v>
      </c>
      <c r="BT215">
        <v>1</v>
      </c>
      <c r="BU215">
        <v>1</v>
      </c>
      <c r="BV215">
        <v>1</v>
      </c>
      <c r="BW215">
        <v>1</v>
      </c>
      <c r="BX215">
        <v>1</v>
      </c>
      <c r="BY215">
        <v>0</v>
      </c>
      <c r="BZ215">
        <v>0</v>
      </c>
      <c r="CA215">
        <v>0</v>
      </c>
      <c r="CB215">
        <v>0</v>
      </c>
      <c r="CC215">
        <v>0</v>
      </c>
      <c r="CD215">
        <v>0</v>
      </c>
      <c r="CE215">
        <v>0</v>
      </c>
      <c r="CF215">
        <v>0</v>
      </c>
      <c r="CG215">
        <v>0</v>
      </c>
      <c r="CH215">
        <v>0</v>
      </c>
      <c r="CI215">
        <v>0</v>
      </c>
      <c r="CJ215">
        <v>0</v>
      </c>
      <c r="CK215" t="s">
        <v>495</v>
      </c>
      <c r="CL215">
        <v>31.1</v>
      </c>
      <c r="CM215">
        <v>120</v>
      </c>
      <c r="CN215">
        <v>3.45</v>
      </c>
      <c r="CO215">
        <v>0</v>
      </c>
      <c r="CP215" t="s">
        <v>496</v>
      </c>
      <c r="CQ215" t="s">
        <v>113</v>
      </c>
      <c r="CR215">
        <v>0</v>
      </c>
      <c r="CS215" t="s">
        <v>132</v>
      </c>
      <c r="CT215" t="s">
        <v>137</v>
      </c>
      <c r="CU215" t="s">
        <v>137</v>
      </c>
      <c r="CV215" t="s">
        <v>135</v>
      </c>
      <c r="CW215" t="s">
        <v>194</v>
      </c>
      <c r="CX215">
        <v>1</v>
      </c>
      <c r="CY215" t="s">
        <v>134</v>
      </c>
      <c r="CZ215" t="s">
        <v>137</v>
      </c>
      <c r="DA215" t="s">
        <v>137</v>
      </c>
      <c r="DC215">
        <v>1</v>
      </c>
      <c r="DD215">
        <v>0</v>
      </c>
      <c r="DE215">
        <v>42</v>
      </c>
      <c r="DF215">
        <v>0</v>
      </c>
      <c r="DG215">
        <v>1</v>
      </c>
      <c r="DH215">
        <v>0</v>
      </c>
      <c r="DI215">
        <v>0</v>
      </c>
    </row>
    <row r="216" spans="1:131" x14ac:dyDescent="0.35">
      <c r="A216" s="5" t="s">
        <v>488</v>
      </c>
      <c r="B216" t="s">
        <v>268</v>
      </c>
      <c r="C216" t="s">
        <v>489</v>
      </c>
      <c r="D216" t="s">
        <v>490</v>
      </c>
      <c r="E216" t="s">
        <v>491</v>
      </c>
      <c r="F216">
        <v>2006</v>
      </c>
      <c r="G216" t="s">
        <v>117</v>
      </c>
      <c r="H216" t="s">
        <v>118</v>
      </c>
      <c r="I216" t="s">
        <v>492</v>
      </c>
      <c r="J216">
        <v>1</v>
      </c>
      <c r="K216" t="s">
        <v>497</v>
      </c>
      <c r="L216" t="s">
        <v>588</v>
      </c>
      <c r="M216">
        <v>0</v>
      </c>
      <c r="N216" t="s">
        <v>328</v>
      </c>
      <c r="O216" t="s">
        <v>282</v>
      </c>
      <c r="P216" t="s">
        <v>124</v>
      </c>
      <c r="Q216" t="s">
        <v>494</v>
      </c>
      <c r="R216">
        <v>0</v>
      </c>
      <c r="S216">
        <v>36</v>
      </c>
      <c r="T216">
        <v>1</v>
      </c>
      <c r="U216" t="s">
        <v>126</v>
      </c>
      <c r="AD216" t="s">
        <v>207</v>
      </c>
      <c r="AG216">
        <v>0</v>
      </c>
      <c r="AH216">
        <v>0</v>
      </c>
      <c r="AI216">
        <v>1</v>
      </c>
      <c r="AJ216">
        <v>1</v>
      </c>
      <c r="AL216">
        <v>0</v>
      </c>
      <c r="AM216">
        <v>0.25</v>
      </c>
      <c r="AN216">
        <v>0.33934314467993881</v>
      </c>
      <c r="AO216">
        <v>0.1151537698412699</v>
      </c>
      <c r="AS216">
        <v>14</v>
      </c>
      <c r="AT216">
        <v>4</v>
      </c>
      <c r="AU216">
        <v>2</v>
      </c>
      <c r="AV216">
        <v>1</v>
      </c>
      <c r="AW216">
        <v>21</v>
      </c>
      <c r="AX216">
        <v>15</v>
      </c>
      <c r="AY216">
        <v>36</v>
      </c>
      <c r="AZ216">
        <v>48</v>
      </c>
      <c r="BA216">
        <v>1</v>
      </c>
      <c r="BB216">
        <v>100</v>
      </c>
      <c r="BC216" t="s">
        <v>128</v>
      </c>
      <c r="BD216">
        <v>92.5</v>
      </c>
      <c r="BE216" t="s">
        <v>129</v>
      </c>
      <c r="BF216">
        <v>0</v>
      </c>
      <c r="BG216">
        <v>0</v>
      </c>
      <c r="BH216">
        <v>0</v>
      </c>
      <c r="BI216">
        <v>0</v>
      </c>
      <c r="BJ216">
        <v>0</v>
      </c>
      <c r="BK216">
        <v>0</v>
      </c>
      <c r="BL216">
        <v>0</v>
      </c>
      <c r="BM216">
        <v>1</v>
      </c>
      <c r="BN216">
        <v>0</v>
      </c>
      <c r="BO216">
        <v>0</v>
      </c>
      <c r="BP216">
        <v>1</v>
      </c>
      <c r="BQ216">
        <v>1</v>
      </c>
      <c r="BR216">
        <v>0</v>
      </c>
      <c r="BS216">
        <v>1</v>
      </c>
      <c r="BT216">
        <v>1</v>
      </c>
      <c r="BU216">
        <v>1</v>
      </c>
      <c r="BV216">
        <v>1</v>
      </c>
      <c r="BW216">
        <v>1</v>
      </c>
      <c r="BX216">
        <v>1</v>
      </c>
      <c r="BY216">
        <v>0</v>
      </c>
      <c r="BZ216">
        <v>0</v>
      </c>
      <c r="CA216">
        <v>0</v>
      </c>
      <c r="CB216">
        <v>0</v>
      </c>
      <c r="CC216">
        <v>0</v>
      </c>
      <c r="CD216">
        <v>0</v>
      </c>
      <c r="CE216">
        <v>0</v>
      </c>
      <c r="CF216">
        <v>0</v>
      </c>
      <c r="CG216">
        <v>0</v>
      </c>
      <c r="CH216">
        <v>0</v>
      </c>
      <c r="CI216">
        <v>0</v>
      </c>
      <c r="CJ216">
        <v>0</v>
      </c>
      <c r="CK216" t="s">
        <v>495</v>
      </c>
      <c r="CL216">
        <v>31.1</v>
      </c>
      <c r="CM216">
        <v>120</v>
      </c>
      <c r="CN216">
        <v>3.45</v>
      </c>
      <c r="CO216">
        <v>0</v>
      </c>
      <c r="CP216" t="s">
        <v>496</v>
      </c>
      <c r="CQ216" t="s">
        <v>113</v>
      </c>
      <c r="CR216">
        <v>0</v>
      </c>
      <c r="CS216" t="s">
        <v>132</v>
      </c>
      <c r="CT216" t="s">
        <v>137</v>
      </c>
      <c r="CU216" t="s">
        <v>137</v>
      </c>
      <c r="CV216" t="s">
        <v>135</v>
      </c>
      <c r="CW216" t="s">
        <v>194</v>
      </c>
      <c r="CX216">
        <v>1</v>
      </c>
      <c r="CY216" t="s">
        <v>134</v>
      </c>
      <c r="CZ216" t="s">
        <v>137</v>
      </c>
      <c r="DA216" t="s">
        <v>137</v>
      </c>
      <c r="DC216">
        <v>1</v>
      </c>
      <c r="DD216">
        <v>0</v>
      </c>
      <c r="DE216">
        <v>42</v>
      </c>
      <c r="DF216">
        <v>0</v>
      </c>
      <c r="DG216">
        <v>1</v>
      </c>
      <c r="DH216">
        <v>0</v>
      </c>
      <c r="DI216">
        <v>0</v>
      </c>
    </row>
    <row r="217" spans="1:131" x14ac:dyDescent="0.35">
      <c r="A217" s="5" t="s">
        <v>488</v>
      </c>
      <c r="B217" t="s">
        <v>268</v>
      </c>
      <c r="C217" t="s">
        <v>489</v>
      </c>
      <c r="D217" t="s">
        <v>490</v>
      </c>
      <c r="E217" t="s">
        <v>491</v>
      </c>
      <c r="F217">
        <v>2006</v>
      </c>
      <c r="G217" t="s">
        <v>117</v>
      </c>
      <c r="H217" t="s">
        <v>118</v>
      </c>
      <c r="I217" t="s">
        <v>492</v>
      </c>
      <c r="J217">
        <v>1</v>
      </c>
      <c r="K217" t="s">
        <v>497</v>
      </c>
      <c r="L217" t="s">
        <v>588</v>
      </c>
      <c r="M217">
        <v>0</v>
      </c>
      <c r="N217" t="s">
        <v>329</v>
      </c>
      <c r="O217" t="s">
        <v>315</v>
      </c>
      <c r="P217" t="s">
        <v>124</v>
      </c>
      <c r="Q217" t="s">
        <v>494</v>
      </c>
      <c r="R217">
        <v>0</v>
      </c>
      <c r="S217">
        <v>40</v>
      </c>
      <c r="T217">
        <v>1</v>
      </c>
      <c r="U217" t="s">
        <v>126</v>
      </c>
      <c r="AD217" t="s">
        <v>207</v>
      </c>
      <c r="AG217">
        <v>0</v>
      </c>
      <c r="AH217">
        <v>0</v>
      </c>
      <c r="AI217">
        <v>1</v>
      </c>
      <c r="AJ217">
        <v>1</v>
      </c>
      <c r="AL217">
        <v>0</v>
      </c>
      <c r="AM217">
        <v>0.37</v>
      </c>
      <c r="AN217">
        <v>0.32050171763986068</v>
      </c>
      <c r="AO217">
        <v>0.10272135101010101</v>
      </c>
      <c r="AS217">
        <v>14</v>
      </c>
      <c r="AT217">
        <v>4</v>
      </c>
      <c r="AU217">
        <v>2</v>
      </c>
      <c r="AV217">
        <v>1</v>
      </c>
      <c r="AW217">
        <v>22</v>
      </c>
      <c r="AX217">
        <v>18</v>
      </c>
      <c r="AY217">
        <v>40</v>
      </c>
      <c r="AZ217">
        <v>48</v>
      </c>
      <c r="BA217">
        <v>1</v>
      </c>
      <c r="BB217">
        <v>100</v>
      </c>
      <c r="BC217" t="s">
        <v>128</v>
      </c>
      <c r="BD217">
        <v>92.5</v>
      </c>
      <c r="BE217" t="s">
        <v>129</v>
      </c>
      <c r="BF217">
        <v>0</v>
      </c>
      <c r="BG217">
        <v>0</v>
      </c>
      <c r="BH217">
        <v>0</v>
      </c>
      <c r="BI217">
        <v>0</v>
      </c>
      <c r="BJ217">
        <v>0</v>
      </c>
      <c r="BK217">
        <v>0</v>
      </c>
      <c r="BL217">
        <v>0</v>
      </c>
      <c r="BM217">
        <v>1</v>
      </c>
      <c r="BN217">
        <v>0</v>
      </c>
      <c r="BO217">
        <v>0</v>
      </c>
      <c r="BP217">
        <v>1</v>
      </c>
      <c r="BQ217">
        <v>1</v>
      </c>
      <c r="BR217">
        <v>0</v>
      </c>
      <c r="BS217">
        <v>1</v>
      </c>
      <c r="BT217">
        <v>1</v>
      </c>
      <c r="BU217">
        <v>1</v>
      </c>
      <c r="BV217">
        <v>1</v>
      </c>
      <c r="BW217">
        <v>1</v>
      </c>
      <c r="BX217">
        <v>1</v>
      </c>
      <c r="BY217">
        <v>0</v>
      </c>
      <c r="BZ217">
        <v>0</v>
      </c>
      <c r="CA217">
        <v>0</v>
      </c>
      <c r="CB217">
        <v>0</v>
      </c>
      <c r="CC217">
        <v>0</v>
      </c>
      <c r="CD217">
        <v>0</v>
      </c>
      <c r="CE217">
        <v>0</v>
      </c>
      <c r="CF217">
        <v>0</v>
      </c>
      <c r="CG217">
        <v>0</v>
      </c>
      <c r="CH217">
        <v>0</v>
      </c>
      <c r="CI217">
        <v>0</v>
      </c>
      <c r="CJ217">
        <v>0</v>
      </c>
      <c r="CK217" t="s">
        <v>495</v>
      </c>
      <c r="CL217">
        <v>31.1</v>
      </c>
      <c r="CM217">
        <v>120</v>
      </c>
      <c r="CN217">
        <v>3.45</v>
      </c>
      <c r="CO217">
        <v>0</v>
      </c>
      <c r="CP217" t="s">
        <v>496</v>
      </c>
      <c r="CQ217" t="s">
        <v>113</v>
      </c>
      <c r="CR217">
        <v>0</v>
      </c>
      <c r="CS217" t="s">
        <v>132</v>
      </c>
      <c r="CT217" t="s">
        <v>137</v>
      </c>
      <c r="CU217" t="s">
        <v>137</v>
      </c>
      <c r="CV217" t="s">
        <v>135</v>
      </c>
      <c r="CW217" t="s">
        <v>194</v>
      </c>
      <c r="CX217">
        <v>1</v>
      </c>
      <c r="CY217" t="s">
        <v>134</v>
      </c>
      <c r="CZ217" t="s">
        <v>137</v>
      </c>
      <c r="DA217" t="s">
        <v>137</v>
      </c>
      <c r="DC217">
        <v>1</v>
      </c>
      <c r="DD217">
        <v>0</v>
      </c>
      <c r="DE217">
        <v>42</v>
      </c>
      <c r="DF217">
        <v>0</v>
      </c>
      <c r="DG217">
        <v>1</v>
      </c>
      <c r="DH217">
        <v>0</v>
      </c>
      <c r="DI217">
        <v>0</v>
      </c>
    </row>
    <row r="218" spans="1:131" x14ac:dyDescent="0.35">
      <c r="A218" s="5" t="s">
        <v>488</v>
      </c>
      <c r="B218" t="s">
        <v>268</v>
      </c>
      <c r="C218" t="s">
        <v>489</v>
      </c>
      <c r="D218" t="s">
        <v>490</v>
      </c>
      <c r="E218" t="s">
        <v>491</v>
      </c>
      <c r="F218">
        <v>2006</v>
      </c>
      <c r="G218" t="s">
        <v>117</v>
      </c>
      <c r="H218" t="s">
        <v>118</v>
      </c>
      <c r="I218" t="s">
        <v>492</v>
      </c>
      <c r="J218">
        <v>1</v>
      </c>
      <c r="K218" t="s">
        <v>497</v>
      </c>
      <c r="L218" t="s">
        <v>588</v>
      </c>
      <c r="M218">
        <v>0</v>
      </c>
      <c r="N218" t="s">
        <v>329</v>
      </c>
      <c r="O218" t="s">
        <v>320</v>
      </c>
      <c r="P218" t="s">
        <v>124</v>
      </c>
      <c r="Q218" t="s">
        <v>494</v>
      </c>
      <c r="R218">
        <v>0</v>
      </c>
      <c r="S218">
        <v>40</v>
      </c>
      <c r="T218">
        <v>1</v>
      </c>
      <c r="U218" t="s">
        <v>126</v>
      </c>
      <c r="AD218" t="s">
        <v>207</v>
      </c>
      <c r="AG218">
        <v>0</v>
      </c>
      <c r="AH218">
        <v>0</v>
      </c>
      <c r="AI218">
        <v>1</v>
      </c>
      <c r="AJ218">
        <v>1</v>
      </c>
      <c r="AL218">
        <v>0</v>
      </c>
      <c r="AM218">
        <v>0.76</v>
      </c>
      <c r="AN218">
        <v>0.32898343576858252</v>
      </c>
      <c r="AO218">
        <v>0.108230101010101</v>
      </c>
      <c r="AS218">
        <v>14</v>
      </c>
      <c r="AT218">
        <v>4</v>
      </c>
      <c r="AU218">
        <v>2</v>
      </c>
      <c r="AV218">
        <v>1</v>
      </c>
      <c r="AW218">
        <v>22</v>
      </c>
      <c r="AX218">
        <v>18</v>
      </c>
      <c r="AY218">
        <v>40</v>
      </c>
      <c r="AZ218">
        <v>48</v>
      </c>
      <c r="BA218">
        <v>1</v>
      </c>
      <c r="BB218">
        <v>100</v>
      </c>
      <c r="BC218" t="s">
        <v>128</v>
      </c>
      <c r="BD218">
        <v>92.5</v>
      </c>
      <c r="BE218" t="s">
        <v>129</v>
      </c>
      <c r="BF218">
        <v>0</v>
      </c>
      <c r="BG218">
        <v>0</v>
      </c>
      <c r="BH218">
        <v>0</v>
      </c>
      <c r="BI218">
        <v>0</v>
      </c>
      <c r="BJ218">
        <v>0</v>
      </c>
      <c r="BK218">
        <v>0</v>
      </c>
      <c r="BL218">
        <v>0</v>
      </c>
      <c r="BM218">
        <v>1</v>
      </c>
      <c r="BN218">
        <v>0</v>
      </c>
      <c r="BO218">
        <v>0</v>
      </c>
      <c r="BP218">
        <v>1</v>
      </c>
      <c r="BQ218">
        <v>1</v>
      </c>
      <c r="BR218">
        <v>0</v>
      </c>
      <c r="BS218">
        <v>1</v>
      </c>
      <c r="BT218">
        <v>1</v>
      </c>
      <c r="BU218">
        <v>1</v>
      </c>
      <c r="BV218">
        <v>1</v>
      </c>
      <c r="BW218">
        <v>1</v>
      </c>
      <c r="BX218">
        <v>1</v>
      </c>
      <c r="BY218">
        <v>0</v>
      </c>
      <c r="BZ218">
        <v>0</v>
      </c>
      <c r="CA218">
        <v>0</v>
      </c>
      <c r="CB218">
        <v>0</v>
      </c>
      <c r="CC218">
        <v>0</v>
      </c>
      <c r="CD218">
        <v>0</v>
      </c>
      <c r="CE218">
        <v>0</v>
      </c>
      <c r="CF218">
        <v>0</v>
      </c>
      <c r="CG218">
        <v>0</v>
      </c>
      <c r="CH218">
        <v>0</v>
      </c>
      <c r="CI218">
        <v>0</v>
      </c>
      <c r="CJ218">
        <v>0</v>
      </c>
      <c r="CK218" t="s">
        <v>495</v>
      </c>
      <c r="CL218">
        <v>31.1</v>
      </c>
      <c r="CM218">
        <v>120</v>
      </c>
      <c r="CN218">
        <v>3.45</v>
      </c>
      <c r="CO218">
        <v>0</v>
      </c>
      <c r="CP218" t="s">
        <v>496</v>
      </c>
      <c r="CQ218" t="s">
        <v>113</v>
      </c>
      <c r="CR218">
        <v>0</v>
      </c>
      <c r="CS218" t="s">
        <v>132</v>
      </c>
      <c r="CT218" t="s">
        <v>137</v>
      </c>
      <c r="CU218" t="s">
        <v>137</v>
      </c>
      <c r="CV218" t="s">
        <v>135</v>
      </c>
      <c r="CW218" t="s">
        <v>194</v>
      </c>
      <c r="CX218">
        <v>1</v>
      </c>
      <c r="CY218" t="s">
        <v>134</v>
      </c>
      <c r="CZ218" t="s">
        <v>137</v>
      </c>
      <c r="DA218" t="s">
        <v>137</v>
      </c>
      <c r="DC218">
        <v>1</v>
      </c>
      <c r="DD218">
        <v>0</v>
      </c>
      <c r="DE218">
        <v>42</v>
      </c>
      <c r="DF218">
        <v>0</v>
      </c>
      <c r="DG218">
        <v>1</v>
      </c>
      <c r="DH218">
        <v>0</v>
      </c>
      <c r="DI218">
        <v>0</v>
      </c>
    </row>
    <row r="219" spans="1:131" x14ac:dyDescent="0.35">
      <c r="A219" s="5" t="s">
        <v>488</v>
      </c>
      <c r="B219" t="s">
        <v>268</v>
      </c>
      <c r="C219" t="s">
        <v>489</v>
      </c>
      <c r="D219" t="s">
        <v>490</v>
      </c>
      <c r="E219" t="s">
        <v>491</v>
      </c>
      <c r="F219">
        <v>2006</v>
      </c>
      <c r="G219" t="s">
        <v>117</v>
      </c>
      <c r="H219" t="s">
        <v>118</v>
      </c>
      <c r="I219" t="s">
        <v>492</v>
      </c>
      <c r="J219">
        <v>1</v>
      </c>
      <c r="K219" t="s">
        <v>497</v>
      </c>
      <c r="L219" t="s">
        <v>588</v>
      </c>
      <c r="M219">
        <v>0</v>
      </c>
      <c r="N219" t="s">
        <v>329</v>
      </c>
      <c r="O219" t="s">
        <v>279</v>
      </c>
      <c r="P219" t="s">
        <v>124</v>
      </c>
      <c r="Q219" t="s">
        <v>494</v>
      </c>
      <c r="R219">
        <v>0</v>
      </c>
      <c r="S219">
        <v>38</v>
      </c>
      <c r="T219">
        <v>1</v>
      </c>
      <c r="U219" t="s">
        <v>126</v>
      </c>
      <c r="AD219" t="s">
        <v>207</v>
      </c>
      <c r="AG219">
        <v>0</v>
      </c>
      <c r="AH219">
        <v>0</v>
      </c>
      <c r="AI219">
        <v>1</v>
      </c>
      <c r="AJ219">
        <v>1</v>
      </c>
      <c r="AL219">
        <v>0</v>
      </c>
      <c r="AM219">
        <v>0.17</v>
      </c>
      <c r="AN219">
        <v>0.32547783137020297</v>
      </c>
      <c r="AO219">
        <v>0.1059358187134503</v>
      </c>
      <c r="AS219">
        <v>14</v>
      </c>
      <c r="AT219">
        <v>4</v>
      </c>
      <c r="AU219">
        <v>2</v>
      </c>
      <c r="AV219">
        <v>1</v>
      </c>
      <c r="AW219">
        <v>20</v>
      </c>
      <c r="AX219">
        <v>18</v>
      </c>
      <c r="AY219">
        <v>38</v>
      </c>
      <c r="AZ219">
        <v>48</v>
      </c>
      <c r="BA219">
        <v>1</v>
      </c>
      <c r="BB219">
        <v>100</v>
      </c>
      <c r="BC219" t="s">
        <v>128</v>
      </c>
      <c r="BD219">
        <v>92.5</v>
      </c>
      <c r="BE219" t="s">
        <v>129</v>
      </c>
      <c r="BF219">
        <v>0</v>
      </c>
      <c r="BG219">
        <v>0</v>
      </c>
      <c r="BH219">
        <v>0</v>
      </c>
      <c r="BI219">
        <v>0</v>
      </c>
      <c r="BJ219">
        <v>0</v>
      </c>
      <c r="BK219">
        <v>0</v>
      </c>
      <c r="BL219">
        <v>0</v>
      </c>
      <c r="BM219">
        <v>1</v>
      </c>
      <c r="BN219">
        <v>0</v>
      </c>
      <c r="BO219">
        <v>0</v>
      </c>
      <c r="BP219">
        <v>1</v>
      </c>
      <c r="BQ219">
        <v>1</v>
      </c>
      <c r="BR219">
        <v>0</v>
      </c>
      <c r="BS219">
        <v>1</v>
      </c>
      <c r="BT219">
        <v>1</v>
      </c>
      <c r="BU219">
        <v>1</v>
      </c>
      <c r="BV219">
        <v>1</v>
      </c>
      <c r="BW219">
        <v>1</v>
      </c>
      <c r="BX219">
        <v>1</v>
      </c>
      <c r="BY219">
        <v>0</v>
      </c>
      <c r="BZ219">
        <v>0</v>
      </c>
      <c r="CA219">
        <v>0</v>
      </c>
      <c r="CB219">
        <v>0</v>
      </c>
      <c r="CC219">
        <v>0</v>
      </c>
      <c r="CD219">
        <v>0</v>
      </c>
      <c r="CE219">
        <v>0</v>
      </c>
      <c r="CF219">
        <v>0</v>
      </c>
      <c r="CG219">
        <v>0</v>
      </c>
      <c r="CH219">
        <v>0</v>
      </c>
      <c r="CI219">
        <v>0</v>
      </c>
      <c r="CJ219">
        <v>0</v>
      </c>
      <c r="CK219" t="s">
        <v>495</v>
      </c>
      <c r="CL219">
        <v>31.1</v>
      </c>
      <c r="CM219">
        <v>120</v>
      </c>
      <c r="CN219">
        <v>3.45</v>
      </c>
      <c r="CO219">
        <v>0</v>
      </c>
      <c r="CP219" t="s">
        <v>496</v>
      </c>
      <c r="CQ219" t="s">
        <v>113</v>
      </c>
      <c r="CR219">
        <v>0</v>
      </c>
      <c r="CS219" t="s">
        <v>132</v>
      </c>
      <c r="CT219" t="s">
        <v>137</v>
      </c>
      <c r="CU219" t="s">
        <v>137</v>
      </c>
      <c r="CV219" t="s">
        <v>135</v>
      </c>
      <c r="CW219" t="s">
        <v>194</v>
      </c>
      <c r="CX219">
        <v>1</v>
      </c>
      <c r="CY219" t="s">
        <v>134</v>
      </c>
      <c r="CZ219" t="s">
        <v>137</v>
      </c>
      <c r="DA219" t="s">
        <v>137</v>
      </c>
      <c r="DC219">
        <v>1</v>
      </c>
      <c r="DD219">
        <v>0</v>
      </c>
      <c r="DE219">
        <v>42</v>
      </c>
      <c r="DF219">
        <v>0</v>
      </c>
      <c r="DG219">
        <v>1</v>
      </c>
      <c r="DH219">
        <v>0</v>
      </c>
      <c r="DI219">
        <v>0</v>
      </c>
    </row>
    <row r="220" spans="1:131" x14ac:dyDescent="0.35">
      <c r="A220" s="5" t="s">
        <v>488</v>
      </c>
      <c r="B220" t="s">
        <v>268</v>
      </c>
      <c r="C220" t="s">
        <v>489</v>
      </c>
      <c r="D220" t="s">
        <v>490</v>
      </c>
      <c r="E220" t="s">
        <v>491</v>
      </c>
      <c r="F220">
        <v>2006</v>
      </c>
      <c r="G220" t="s">
        <v>117</v>
      </c>
      <c r="H220" t="s">
        <v>118</v>
      </c>
      <c r="I220" t="s">
        <v>492</v>
      </c>
      <c r="J220">
        <v>1</v>
      </c>
      <c r="K220" t="s">
        <v>497</v>
      </c>
      <c r="L220" t="s">
        <v>588</v>
      </c>
      <c r="M220">
        <v>0</v>
      </c>
      <c r="N220" t="s">
        <v>330</v>
      </c>
      <c r="O220" t="s">
        <v>323</v>
      </c>
      <c r="P220" t="s">
        <v>124</v>
      </c>
      <c r="Q220" t="s">
        <v>494</v>
      </c>
      <c r="R220">
        <v>0</v>
      </c>
      <c r="S220">
        <v>40</v>
      </c>
      <c r="T220">
        <v>1</v>
      </c>
      <c r="U220" t="s">
        <v>126</v>
      </c>
      <c r="AD220" t="s">
        <v>207</v>
      </c>
      <c r="AG220">
        <v>0</v>
      </c>
      <c r="AH220">
        <v>0</v>
      </c>
      <c r="AI220">
        <v>1</v>
      </c>
      <c r="AJ220">
        <v>1</v>
      </c>
      <c r="AL220">
        <v>0</v>
      </c>
      <c r="AM220">
        <v>0.42</v>
      </c>
      <c r="AN220">
        <v>0.32127107092002699</v>
      </c>
      <c r="AO220">
        <v>0.10321510101010101</v>
      </c>
      <c r="AS220">
        <v>14</v>
      </c>
      <c r="AT220">
        <v>4</v>
      </c>
      <c r="AU220">
        <v>2</v>
      </c>
      <c r="AV220">
        <v>1</v>
      </c>
      <c r="AW220">
        <v>22</v>
      </c>
      <c r="AX220">
        <v>18</v>
      </c>
      <c r="AY220">
        <v>40</v>
      </c>
      <c r="AZ220">
        <v>48</v>
      </c>
      <c r="BA220">
        <v>1</v>
      </c>
      <c r="BB220">
        <v>100</v>
      </c>
      <c r="BC220" t="s">
        <v>128</v>
      </c>
      <c r="BD220">
        <v>92.5</v>
      </c>
      <c r="BE220" t="s">
        <v>129</v>
      </c>
      <c r="BF220">
        <v>0</v>
      </c>
      <c r="BG220">
        <v>0</v>
      </c>
      <c r="BH220">
        <v>0</v>
      </c>
      <c r="BI220">
        <v>0</v>
      </c>
      <c r="BJ220">
        <v>0</v>
      </c>
      <c r="BK220">
        <v>0</v>
      </c>
      <c r="BL220">
        <v>0</v>
      </c>
      <c r="BM220">
        <v>1</v>
      </c>
      <c r="BN220">
        <v>0</v>
      </c>
      <c r="BO220">
        <v>0</v>
      </c>
      <c r="BP220">
        <v>1</v>
      </c>
      <c r="BQ220">
        <v>1</v>
      </c>
      <c r="BR220">
        <v>0</v>
      </c>
      <c r="BS220">
        <v>1</v>
      </c>
      <c r="BT220">
        <v>1</v>
      </c>
      <c r="BU220">
        <v>1</v>
      </c>
      <c r="BV220">
        <v>1</v>
      </c>
      <c r="BW220">
        <v>1</v>
      </c>
      <c r="BX220">
        <v>1</v>
      </c>
      <c r="BY220">
        <v>0</v>
      </c>
      <c r="BZ220">
        <v>0</v>
      </c>
      <c r="CA220">
        <v>0</v>
      </c>
      <c r="CB220">
        <v>0</v>
      </c>
      <c r="CC220">
        <v>0</v>
      </c>
      <c r="CD220">
        <v>0</v>
      </c>
      <c r="CE220">
        <v>0</v>
      </c>
      <c r="CF220">
        <v>0</v>
      </c>
      <c r="CG220">
        <v>0</v>
      </c>
      <c r="CH220">
        <v>0</v>
      </c>
      <c r="CI220">
        <v>0</v>
      </c>
      <c r="CJ220">
        <v>0</v>
      </c>
      <c r="CK220" t="s">
        <v>495</v>
      </c>
      <c r="CL220">
        <v>31.1</v>
      </c>
      <c r="CM220">
        <v>120</v>
      </c>
      <c r="CN220">
        <v>3.45</v>
      </c>
      <c r="CO220">
        <v>0</v>
      </c>
      <c r="CP220" t="s">
        <v>496</v>
      </c>
      <c r="CQ220" t="s">
        <v>113</v>
      </c>
      <c r="CR220">
        <v>0</v>
      </c>
      <c r="CS220" t="s">
        <v>132</v>
      </c>
      <c r="CT220" t="s">
        <v>137</v>
      </c>
      <c r="CU220" t="s">
        <v>137</v>
      </c>
      <c r="CV220" t="s">
        <v>135</v>
      </c>
      <c r="CW220" t="s">
        <v>194</v>
      </c>
      <c r="CX220">
        <v>1</v>
      </c>
      <c r="CY220" t="s">
        <v>134</v>
      </c>
      <c r="CZ220" t="s">
        <v>137</v>
      </c>
      <c r="DA220" t="s">
        <v>137</v>
      </c>
      <c r="DC220">
        <v>1</v>
      </c>
      <c r="DD220">
        <v>0</v>
      </c>
      <c r="DE220">
        <v>42</v>
      </c>
      <c r="DF220">
        <v>0</v>
      </c>
      <c r="DG220">
        <v>1</v>
      </c>
      <c r="DH220">
        <v>0</v>
      </c>
      <c r="DI220">
        <v>0</v>
      </c>
    </row>
    <row r="221" spans="1:131" x14ac:dyDescent="0.35">
      <c r="A221" s="5" t="s">
        <v>488</v>
      </c>
      <c r="B221" t="s">
        <v>268</v>
      </c>
      <c r="C221" t="s">
        <v>489</v>
      </c>
      <c r="D221" t="s">
        <v>490</v>
      </c>
      <c r="E221" t="s">
        <v>491</v>
      </c>
      <c r="F221">
        <v>2006</v>
      </c>
      <c r="G221" t="s">
        <v>117</v>
      </c>
      <c r="H221" t="s">
        <v>118</v>
      </c>
      <c r="I221" t="s">
        <v>492</v>
      </c>
      <c r="J221">
        <v>1</v>
      </c>
      <c r="K221" t="s">
        <v>497</v>
      </c>
      <c r="L221" t="s">
        <v>588</v>
      </c>
      <c r="M221">
        <v>0</v>
      </c>
      <c r="N221" t="s">
        <v>330</v>
      </c>
      <c r="O221" t="s">
        <v>324</v>
      </c>
      <c r="P221" t="s">
        <v>124</v>
      </c>
      <c r="Q221" t="s">
        <v>494</v>
      </c>
      <c r="R221">
        <v>0</v>
      </c>
      <c r="S221">
        <v>39</v>
      </c>
      <c r="T221">
        <v>1</v>
      </c>
      <c r="U221" t="s">
        <v>126</v>
      </c>
      <c r="AD221" t="s">
        <v>207</v>
      </c>
      <c r="AG221">
        <v>0</v>
      </c>
      <c r="AH221">
        <v>0</v>
      </c>
      <c r="AI221">
        <v>1</v>
      </c>
      <c r="AJ221">
        <v>1</v>
      </c>
      <c r="AL221">
        <v>0</v>
      </c>
      <c r="AM221">
        <v>-0.04</v>
      </c>
      <c r="AN221">
        <v>0.32123996637267288</v>
      </c>
      <c r="AO221">
        <v>0.10319511599511599</v>
      </c>
      <c r="AS221">
        <v>14</v>
      </c>
      <c r="AT221">
        <v>4</v>
      </c>
      <c r="AU221">
        <v>2</v>
      </c>
      <c r="AV221">
        <v>1</v>
      </c>
      <c r="AW221">
        <v>21</v>
      </c>
      <c r="AX221">
        <v>18</v>
      </c>
      <c r="AY221">
        <v>39</v>
      </c>
      <c r="AZ221">
        <v>48</v>
      </c>
      <c r="BA221">
        <v>1</v>
      </c>
      <c r="BB221">
        <v>100</v>
      </c>
      <c r="BC221" t="s">
        <v>128</v>
      </c>
      <c r="BD221">
        <v>92.5</v>
      </c>
      <c r="BE221" t="s">
        <v>129</v>
      </c>
      <c r="BF221">
        <v>0</v>
      </c>
      <c r="BG221">
        <v>0</v>
      </c>
      <c r="BH221">
        <v>0</v>
      </c>
      <c r="BI221">
        <v>0</v>
      </c>
      <c r="BJ221">
        <v>0</v>
      </c>
      <c r="BK221">
        <v>0</v>
      </c>
      <c r="BL221">
        <v>0</v>
      </c>
      <c r="BM221">
        <v>1</v>
      </c>
      <c r="BN221">
        <v>0</v>
      </c>
      <c r="BO221">
        <v>0</v>
      </c>
      <c r="BP221">
        <v>1</v>
      </c>
      <c r="BQ221">
        <v>1</v>
      </c>
      <c r="BR221">
        <v>0</v>
      </c>
      <c r="BS221">
        <v>1</v>
      </c>
      <c r="BT221">
        <v>1</v>
      </c>
      <c r="BU221">
        <v>1</v>
      </c>
      <c r="BV221">
        <v>1</v>
      </c>
      <c r="BW221">
        <v>1</v>
      </c>
      <c r="BX221">
        <v>1</v>
      </c>
      <c r="BY221">
        <v>0</v>
      </c>
      <c r="BZ221">
        <v>0</v>
      </c>
      <c r="CA221">
        <v>0</v>
      </c>
      <c r="CB221">
        <v>0</v>
      </c>
      <c r="CC221">
        <v>0</v>
      </c>
      <c r="CD221">
        <v>0</v>
      </c>
      <c r="CE221">
        <v>0</v>
      </c>
      <c r="CF221">
        <v>0</v>
      </c>
      <c r="CG221">
        <v>0</v>
      </c>
      <c r="CH221">
        <v>0</v>
      </c>
      <c r="CI221">
        <v>0</v>
      </c>
      <c r="CJ221">
        <v>0</v>
      </c>
      <c r="CK221" t="s">
        <v>495</v>
      </c>
      <c r="CL221">
        <v>31.1</v>
      </c>
      <c r="CM221">
        <v>120</v>
      </c>
      <c r="CN221">
        <v>3.45</v>
      </c>
      <c r="CO221">
        <v>0</v>
      </c>
      <c r="CP221" t="s">
        <v>496</v>
      </c>
      <c r="CQ221" t="s">
        <v>113</v>
      </c>
      <c r="CR221">
        <v>0</v>
      </c>
      <c r="CS221" t="s">
        <v>132</v>
      </c>
      <c r="CT221" t="s">
        <v>137</v>
      </c>
      <c r="CU221" t="s">
        <v>137</v>
      </c>
      <c r="CV221" t="s">
        <v>135</v>
      </c>
      <c r="CW221" t="s">
        <v>194</v>
      </c>
      <c r="CX221">
        <v>1</v>
      </c>
      <c r="CY221" t="s">
        <v>134</v>
      </c>
      <c r="CZ221" t="s">
        <v>137</v>
      </c>
      <c r="DA221" t="s">
        <v>137</v>
      </c>
      <c r="DC221">
        <v>1</v>
      </c>
      <c r="DD221">
        <v>0</v>
      </c>
      <c r="DE221">
        <v>42</v>
      </c>
      <c r="DF221">
        <v>0</v>
      </c>
      <c r="DG221">
        <v>1</v>
      </c>
      <c r="DH221">
        <v>0</v>
      </c>
      <c r="DI221">
        <v>0</v>
      </c>
    </row>
    <row r="222" spans="1:131" x14ac:dyDescent="0.35">
      <c r="A222" s="5" t="s">
        <v>488</v>
      </c>
      <c r="B222" t="s">
        <v>268</v>
      </c>
      <c r="C222" t="s">
        <v>489</v>
      </c>
      <c r="D222" t="s">
        <v>490</v>
      </c>
      <c r="E222" t="s">
        <v>491</v>
      </c>
      <c r="F222">
        <v>2006</v>
      </c>
      <c r="G222" t="s">
        <v>117</v>
      </c>
      <c r="H222" t="s">
        <v>118</v>
      </c>
      <c r="I222" t="s">
        <v>492</v>
      </c>
      <c r="J222">
        <v>1</v>
      </c>
      <c r="K222" t="s">
        <v>497</v>
      </c>
      <c r="L222" t="s">
        <v>588</v>
      </c>
      <c r="M222">
        <v>0</v>
      </c>
      <c r="N222" t="s">
        <v>330</v>
      </c>
      <c r="O222" t="s">
        <v>151</v>
      </c>
      <c r="P222" t="s">
        <v>124</v>
      </c>
      <c r="Q222" t="s">
        <v>494</v>
      </c>
      <c r="R222">
        <v>0</v>
      </c>
      <c r="S222">
        <v>38</v>
      </c>
      <c r="T222">
        <v>1</v>
      </c>
      <c r="U222" t="s">
        <v>126</v>
      </c>
      <c r="AD222" t="s">
        <v>207</v>
      </c>
      <c r="AG222">
        <v>0</v>
      </c>
      <c r="AH222">
        <v>0</v>
      </c>
      <c r="AI222">
        <v>1</v>
      </c>
      <c r="AJ222">
        <v>1</v>
      </c>
      <c r="AL222">
        <v>0</v>
      </c>
      <c r="AM222">
        <v>0.81</v>
      </c>
      <c r="AN222">
        <v>0.33922775795570509</v>
      </c>
      <c r="AO222">
        <v>0.1150754717676544</v>
      </c>
      <c r="AS222">
        <v>14</v>
      </c>
      <c r="AT222">
        <v>4</v>
      </c>
      <c r="AU222">
        <v>2</v>
      </c>
      <c r="AV222">
        <v>1</v>
      </c>
      <c r="AW222">
        <v>21</v>
      </c>
      <c r="AX222">
        <v>17</v>
      </c>
      <c r="AY222">
        <v>38</v>
      </c>
      <c r="AZ222">
        <v>48</v>
      </c>
      <c r="BA222">
        <v>1</v>
      </c>
      <c r="BB222">
        <v>100</v>
      </c>
      <c r="BC222" t="s">
        <v>128</v>
      </c>
      <c r="BD222">
        <v>92.5</v>
      </c>
      <c r="BE222" t="s">
        <v>129</v>
      </c>
      <c r="BF222">
        <v>0</v>
      </c>
      <c r="BG222">
        <v>0</v>
      </c>
      <c r="BH222">
        <v>0</v>
      </c>
      <c r="BI222">
        <v>0</v>
      </c>
      <c r="BJ222">
        <v>0</v>
      </c>
      <c r="BK222">
        <v>0</v>
      </c>
      <c r="BL222">
        <v>0</v>
      </c>
      <c r="BM222">
        <v>1</v>
      </c>
      <c r="BN222">
        <v>0</v>
      </c>
      <c r="BO222">
        <v>0</v>
      </c>
      <c r="BP222">
        <v>1</v>
      </c>
      <c r="BQ222">
        <v>1</v>
      </c>
      <c r="BR222">
        <v>0</v>
      </c>
      <c r="BS222">
        <v>1</v>
      </c>
      <c r="BT222">
        <v>1</v>
      </c>
      <c r="BU222">
        <v>1</v>
      </c>
      <c r="BV222">
        <v>1</v>
      </c>
      <c r="BW222">
        <v>1</v>
      </c>
      <c r="BX222">
        <v>1</v>
      </c>
      <c r="BY222">
        <v>0</v>
      </c>
      <c r="BZ222">
        <v>0</v>
      </c>
      <c r="CA222">
        <v>0</v>
      </c>
      <c r="CB222">
        <v>0</v>
      </c>
      <c r="CC222">
        <v>0</v>
      </c>
      <c r="CD222">
        <v>0</v>
      </c>
      <c r="CE222">
        <v>0</v>
      </c>
      <c r="CF222">
        <v>0</v>
      </c>
      <c r="CG222">
        <v>0</v>
      </c>
      <c r="CH222">
        <v>0</v>
      </c>
      <c r="CI222">
        <v>0</v>
      </c>
      <c r="CJ222">
        <v>0</v>
      </c>
      <c r="CK222" t="s">
        <v>495</v>
      </c>
      <c r="CL222">
        <v>31.1</v>
      </c>
      <c r="CM222">
        <v>120</v>
      </c>
      <c r="CN222">
        <v>3.45</v>
      </c>
      <c r="CO222">
        <v>0</v>
      </c>
      <c r="CP222" t="s">
        <v>496</v>
      </c>
      <c r="CQ222" t="s">
        <v>113</v>
      </c>
      <c r="CR222">
        <v>0</v>
      </c>
      <c r="CS222" t="s">
        <v>132</v>
      </c>
      <c r="CT222" t="s">
        <v>137</v>
      </c>
      <c r="CU222" t="s">
        <v>137</v>
      </c>
      <c r="CV222" t="s">
        <v>135</v>
      </c>
      <c r="CW222" t="s">
        <v>194</v>
      </c>
      <c r="CX222">
        <v>1</v>
      </c>
      <c r="CY222" t="s">
        <v>134</v>
      </c>
      <c r="CZ222" t="s">
        <v>137</v>
      </c>
      <c r="DA222" t="s">
        <v>137</v>
      </c>
      <c r="DC222">
        <v>1</v>
      </c>
      <c r="DD222">
        <v>0</v>
      </c>
      <c r="DE222">
        <v>42</v>
      </c>
      <c r="DF222">
        <v>0</v>
      </c>
      <c r="DG222">
        <v>1</v>
      </c>
      <c r="DH222">
        <v>0</v>
      </c>
      <c r="DI222">
        <v>0</v>
      </c>
    </row>
    <row r="223" spans="1:131" x14ac:dyDescent="0.35">
      <c r="A223" s="5" t="s">
        <v>488</v>
      </c>
      <c r="B223" t="s">
        <v>268</v>
      </c>
      <c r="C223" t="s">
        <v>489</v>
      </c>
      <c r="D223" t="s">
        <v>490</v>
      </c>
      <c r="E223" t="s">
        <v>491</v>
      </c>
      <c r="F223">
        <v>2006</v>
      </c>
      <c r="G223" t="s">
        <v>117</v>
      </c>
      <c r="H223" t="s">
        <v>118</v>
      </c>
      <c r="I223" t="s">
        <v>492</v>
      </c>
      <c r="J223">
        <v>1</v>
      </c>
      <c r="K223" t="s">
        <v>497</v>
      </c>
      <c r="L223" t="s">
        <v>588</v>
      </c>
      <c r="M223">
        <v>0</v>
      </c>
      <c r="N223" t="s">
        <v>330</v>
      </c>
      <c r="O223" t="s">
        <v>325</v>
      </c>
      <c r="P223" t="s">
        <v>124</v>
      </c>
      <c r="Q223" t="s">
        <v>494</v>
      </c>
      <c r="R223">
        <v>0</v>
      </c>
      <c r="S223">
        <v>38</v>
      </c>
      <c r="T223">
        <v>1</v>
      </c>
      <c r="U223" t="s">
        <v>126</v>
      </c>
      <c r="AD223" t="s">
        <v>207</v>
      </c>
      <c r="AG223">
        <v>0</v>
      </c>
      <c r="AH223">
        <v>0</v>
      </c>
      <c r="AI223">
        <v>1</v>
      </c>
      <c r="AJ223">
        <v>1</v>
      </c>
      <c r="AL223">
        <v>0</v>
      </c>
      <c r="AM223">
        <v>-0.22</v>
      </c>
      <c r="AN223">
        <v>0.32722991784993538</v>
      </c>
      <c r="AO223">
        <v>0.10707941913607549</v>
      </c>
      <c r="AS223">
        <v>14</v>
      </c>
      <c r="AT223">
        <v>4</v>
      </c>
      <c r="AU223">
        <v>2</v>
      </c>
      <c r="AV223">
        <v>1</v>
      </c>
      <c r="AW223">
        <v>21</v>
      </c>
      <c r="AX223">
        <v>17</v>
      </c>
      <c r="AY223">
        <v>38</v>
      </c>
      <c r="AZ223">
        <v>48</v>
      </c>
      <c r="BA223">
        <v>1</v>
      </c>
      <c r="BB223">
        <v>100</v>
      </c>
      <c r="BC223" t="s">
        <v>128</v>
      </c>
      <c r="BD223">
        <v>92.5</v>
      </c>
      <c r="BE223" t="s">
        <v>129</v>
      </c>
      <c r="BF223">
        <v>0</v>
      </c>
      <c r="BG223">
        <v>0</v>
      </c>
      <c r="BH223">
        <v>0</v>
      </c>
      <c r="BI223">
        <v>0</v>
      </c>
      <c r="BJ223">
        <v>0</v>
      </c>
      <c r="BK223">
        <v>0</v>
      </c>
      <c r="BL223">
        <v>0</v>
      </c>
      <c r="BM223">
        <v>1</v>
      </c>
      <c r="BN223">
        <v>0</v>
      </c>
      <c r="BO223">
        <v>0</v>
      </c>
      <c r="BP223">
        <v>1</v>
      </c>
      <c r="BQ223">
        <v>1</v>
      </c>
      <c r="BR223">
        <v>0</v>
      </c>
      <c r="BS223">
        <v>1</v>
      </c>
      <c r="BT223">
        <v>1</v>
      </c>
      <c r="BU223">
        <v>1</v>
      </c>
      <c r="BV223">
        <v>1</v>
      </c>
      <c r="BW223">
        <v>1</v>
      </c>
      <c r="BX223">
        <v>1</v>
      </c>
      <c r="BY223">
        <v>0</v>
      </c>
      <c r="BZ223">
        <v>0</v>
      </c>
      <c r="CA223">
        <v>0</v>
      </c>
      <c r="CB223">
        <v>0</v>
      </c>
      <c r="CC223">
        <v>0</v>
      </c>
      <c r="CD223">
        <v>0</v>
      </c>
      <c r="CE223">
        <v>0</v>
      </c>
      <c r="CF223">
        <v>0</v>
      </c>
      <c r="CG223">
        <v>0</v>
      </c>
      <c r="CH223">
        <v>0</v>
      </c>
      <c r="CI223">
        <v>0</v>
      </c>
      <c r="CJ223">
        <v>0</v>
      </c>
      <c r="CK223" t="s">
        <v>495</v>
      </c>
      <c r="CL223">
        <v>31.1</v>
      </c>
      <c r="CM223">
        <v>120</v>
      </c>
      <c r="CN223">
        <v>3.45</v>
      </c>
      <c r="CO223">
        <v>0</v>
      </c>
      <c r="CP223" t="s">
        <v>496</v>
      </c>
      <c r="CQ223" t="s">
        <v>113</v>
      </c>
      <c r="CR223">
        <v>0</v>
      </c>
      <c r="CS223" t="s">
        <v>132</v>
      </c>
      <c r="CT223" t="s">
        <v>137</v>
      </c>
      <c r="CU223" t="s">
        <v>137</v>
      </c>
      <c r="CV223" t="s">
        <v>135</v>
      </c>
      <c r="CW223" t="s">
        <v>194</v>
      </c>
      <c r="CX223">
        <v>1</v>
      </c>
      <c r="CY223" t="s">
        <v>134</v>
      </c>
      <c r="CZ223" t="s">
        <v>137</v>
      </c>
      <c r="DA223" t="s">
        <v>137</v>
      </c>
      <c r="DC223">
        <v>1</v>
      </c>
      <c r="DD223">
        <v>0</v>
      </c>
      <c r="DE223">
        <v>42</v>
      </c>
      <c r="DF223">
        <v>0</v>
      </c>
      <c r="DG223">
        <v>1</v>
      </c>
      <c r="DH223">
        <v>0</v>
      </c>
      <c r="DI223">
        <v>0</v>
      </c>
    </row>
    <row r="224" spans="1:131" x14ac:dyDescent="0.35">
      <c r="A224" s="5" t="s">
        <v>488</v>
      </c>
      <c r="B224" t="s">
        <v>268</v>
      </c>
      <c r="C224" t="s">
        <v>489</v>
      </c>
      <c r="D224" t="s">
        <v>490</v>
      </c>
      <c r="E224" t="s">
        <v>491</v>
      </c>
      <c r="F224">
        <v>2006</v>
      </c>
      <c r="G224" t="s">
        <v>117</v>
      </c>
      <c r="H224" t="s">
        <v>118</v>
      </c>
      <c r="I224" t="s">
        <v>492</v>
      </c>
      <c r="J224">
        <v>1</v>
      </c>
      <c r="K224" t="s">
        <v>497</v>
      </c>
      <c r="L224" t="s">
        <v>588</v>
      </c>
      <c r="M224">
        <v>0</v>
      </c>
      <c r="N224" t="s">
        <v>330</v>
      </c>
      <c r="O224" t="s">
        <v>326</v>
      </c>
      <c r="P224" t="s">
        <v>124</v>
      </c>
      <c r="Q224" t="s">
        <v>494</v>
      </c>
      <c r="R224">
        <v>0</v>
      </c>
      <c r="S224">
        <v>39</v>
      </c>
      <c r="T224">
        <v>1</v>
      </c>
      <c r="U224" t="s">
        <v>126</v>
      </c>
      <c r="AD224" t="s">
        <v>207</v>
      </c>
      <c r="AG224">
        <v>0</v>
      </c>
      <c r="AH224">
        <v>0</v>
      </c>
      <c r="AI224">
        <v>1</v>
      </c>
      <c r="AJ224">
        <v>1</v>
      </c>
      <c r="AL224">
        <v>0</v>
      </c>
      <c r="AM224">
        <v>0.19</v>
      </c>
      <c r="AN224">
        <v>0.3219276684092619</v>
      </c>
      <c r="AO224">
        <v>0.10363742368742369</v>
      </c>
      <c r="AS224">
        <v>14</v>
      </c>
      <c r="AT224">
        <v>4</v>
      </c>
      <c r="AU224">
        <v>2</v>
      </c>
      <c r="AV224">
        <v>1</v>
      </c>
      <c r="AW224">
        <v>21</v>
      </c>
      <c r="AX224">
        <v>18</v>
      </c>
      <c r="AY224">
        <v>39</v>
      </c>
      <c r="AZ224">
        <v>48</v>
      </c>
      <c r="BA224">
        <v>1</v>
      </c>
      <c r="BB224">
        <v>100</v>
      </c>
      <c r="BC224" t="s">
        <v>128</v>
      </c>
      <c r="BD224">
        <v>92.5</v>
      </c>
      <c r="BE224" t="s">
        <v>129</v>
      </c>
      <c r="BF224">
        <v>0</v>
      </c>
      <c r="BG224">
        <v>0</v>
      </c>
      <c r="BH224">
        <v>0</v>
      </c>
      <c r="BI224">
        <v>0</v>
      </c>
      <c r="BJ224">
        <v>0</v>
      </c>
      <c r="BK224">
        <v>0</v>
      </c>
      <c r="BL224">
        <v>0</v>
      </c>
      <c r="BM224">
        <v>1</v>
      </c>
      <c r="BN224">
        <v>0</v>
      </c>
      <c r="BO224">
        <v>0</v>
      </c>
      <c r="BP224">
        <v>1</v>
      </c>
      <c r="BQ224">
        <v>1</v>
      </c>
      <c r="BR224">
        <v>0</v>
      </c>
      <c r="BS224">
        <v>1</v>
      </c>
      <c r="BT224">
        <v>1</v>
      </c>
      <c r="BU224">
        <v>1</v>
      </c>
      <c r="BV224">
        <v>1</v>
      </c>
      <c r="BW224">
        <v>1</v>
      </c>
      <c r="BX224">
        <v>1</v>
      </c>
      <c r="BY224">
        <v>0</v>
      </c>
      <c r="BZ224">
        <v>0</v>
      </c>
      <c r="CA224">
        <v>0</v>
      </c>
      <c r="CB224">
        <v>0</v>
      </c>
      <c r="CC224">
        <v>0</v>
      </c>
      <c r="CD224">
        <v>0</v>
      </c>
      <c r="CE224">
        <v>0</v>
      </c>
      <c r="CF224">
        <v>0</v>
      </c>
      <c r="CG224">
        <v>0</v>
      </c>
      <c r="CH224">
        <v>0</v>
      </c>
      <c r="CI224">
        <v>0</v>
      </c>
      <c r="CJ224">
        <v>0</v>
      </c>
      <c r="CK224" t="s">
        <v>495</v>
      </c>
      <c r="CL224">
        <v>31.1</v>
      </c>
      <c r="CM224">
        <v>120</v>
      </c>
      <c r="CN224">
        <v>3.45</v>
      </c>
      <c r="CO224">
        <v>0</v>
      </c>
      <c r="CP224" t="s">
        <v>496</v>
      </c>
      <c r="CQ224" t="s">
        <v>113</v>
      </c>
      <c r="CR224">
        <v>0</v>
      </c>
      <c r="CS224" t="s">
        <v>132</v>
      </c>
      <c r="CT224" t="s">
        <v>137</v>
      </c>
      <c r="CU224" t="s">
        <v>137</v>
      </c>
      <c r="CV224" t="s">
        <v>135</v>
      </c>
      <c r="CW224" t="s">
        <v>194</v>
      </c>
      <c r="CX224">
        <v>1</v>
      </c>
      <c r="CY224" t="s">
        <v>134</v>
      </c>
      <c r="CZ224" t="s">
        <v>137</v>
      </c>
      <c r="DA224" t="s">
        <v>137</v>
      </c>
      <c r="DC224">
        <v>1</v>
      </c>
      <c r="DD224">
        <v>0</v>
      </c>
      <c r="DE224">
        <v>42</v>
      </c>
      <c r="DF224">
        <v>0</v>
      </c>
      <c r="DG224">
        <v>1</v>
      </c>
      <c r="DH224">
        <v>0</v>
      </c>
      <c r="DI224">
        <v>0</v>
      </c>
    </row>
    <row r="225" spans="1:131" x14ac:dyDescent="0.35">
      <c r="A225" s="5" t="s">
        <v>488</v>
      </c>
      <c r="B225" t="s">
        <v>268</v>
      </c>
      <c r="C225" t="s">
        <v>489</v>
      </c>
      <c r="D225" t="s">
        <v>490</v>
      </c>
      <c r="E225" t="s">
        <v>491</v>
      </c>
      <c r="F225">
        <v>2006</v>
      </c>
      <c r="G225" t="s">
        <v>117</v>
      </c>
      <c r="H225" t="s">
        <v>118</v>
      </c>
      <c r="I225" t="s">
        <v>492</v>
      </c>
      <c r="J225">
        <v>1</v>
      </c>
      <c r="K225" t="s">
        <v>497</v>
      </c>
      <c r="L225" t="s">
        <v>588</v>
      </c>
      <c r="M225">
        <v>0</v>
      </c>
      <c r="N225" t="s">
        <v>330</v>
      </c>
      <c r="O225" t="s">
        <v>143</v>
      </c>
      <c r="P225" t="s">
        <v>124</v>
      </c>
      <c r="Q225" t="s">
        <v>494</v>
      </c>
      <c r="R225">
        <v>0</v>
      </c>
      <c r="S225">
        <v>40</v>
      </c>
      <c r="T225">
        <v>1</v>
      </c>
      <c r="U225" t="s">
        <v>126</v>
      </c>
      <c r="AD225" t="s">
        <v>207</v>
      </c>
      <c r="AG225">
        <v>0</v>
      </c>
      <c r="AH225">
        <v>0</v>
      </c>
      <c r="AI225">
        <v>1</v>
      </c>
      <c r="AJ225">
        <v>1</v>
      </c>
      <c r="AL225">
        <v>0</v>
      </c>
      <c r="AM225">
        <v>0.87</v>
      </c>
      <c r="AN225">
        <v>0.33237230782678179</v>
      </c>
      <c r="AO225">
        <v>0.110471351010101</v>
      </c>
      <c r="AS225">
        <v>14</v>
      </c>
      <c r="AT225">
        <v>4</v>
      </c>
      <c r="AU225">
        <v>2</v>
      </c>
      <c r="AV225">
        <v>1</v>
      </c>
      <c r="AW225">
        <v>22</v>
      </c>
      <c r="AX225">
        <v>18</v>
      </c>
      <c r="AY225">
        <v>40</v>
      </c>
      <c r="AZ225">
        <v>48</v>
      </c>
      <c r="BA225">
        <v>1</v>
      </c>
      <c r="BB225">
        <v>100</v>
      </c>
      <c r="BC225" t="s">
        <v>128</v>
      </c>
      <c r="BD225">
        <v>92.5</v>
      </c>
      <c r="BE225" t="s">
        <v>129</v>
      </c>
      <c r="BF225">
        <v>0</v>
      </c>
      <c r="BG225">
        <v>0</v>
      </c>
      <c r="BH225">
        <v>0</v>
      </c>
      <c r="BI225">
        <v>0</v>
      </c>
      <c r="BJ225">
        <v>0</v>
      </c>
      <c r="BK225">
        <v>0</v>
      </c>
      <c r="BL225">
        <v>0</v>
      </c>
      <c r="BM225">
        <v>1</v>
      </c>
      <c r="BN225">
        <v>0</v>
      </c>
      <c r="BO225">
        <v>0</v>
      </c>
      <c r="BP225">
        <v>1</v>
      </c>
      <c r="BQ225">
        <v>1</v>
      </c>
      <c r="BR225">
        <v>0</v>
      </c>
      <c r="BS225">
        <v>1</v>
      </c>
      <c r="BT225">
        <v>1</v>
      </c>
      <c r="BU225">
        <v>1</v>
      </c>
      <c r="BV225">
        <v>1</v>
      </c>
      <c r="BW225">
        <v>1</v>
      </c>
      <c r="BX225">
        <v>1</v>
      </c>
      <c r="BY225">
        <v>0</v>
      </c>
      <c r="BZ225">
        <v>0</v>
      </c>
      <c r="CA225">
        <v>0</v>
      </c>
      <c r="CB225">
        <v>0</v>
      </c>
      <c r="CC225">
        <v>0</v>
      </c>
      <c r="CD225">
        <v>0</v>
      </c>
      <c r="CE225">
        <v>0</v>
      </c>
      <c r="CF225">
        <v>0</v>
      </c>
      <c r="CG225">
        <v>0</v>
      </c>
      <c r="CH225">
        <v>0</v>
      </c>
      <c r="CI225">
        <v>0</v>
      </c>
      <c r="CJ225">
        <v>0</v>
      </c>
      <c r="CK225" t="s">
        <v>495</v>
      </c>
      <c r="CL225">
        <v>31.1</v>
      </c>
      <c r="CM225">
        <v>120</v>
      </c>
      <c r="CN225">
        <v>3.45</v>
      </c>
      <c r="CO225">
        <v>0</v>
      </c>
      <c r="CP225" t="s">
        <v>496</v>
      </c>
      <c r="CQ225" t="s">
        <v>113</v>
      </c>
      <c r="CR225">
        <v>0</v>
      </c>
      <c r="CS225" t="s">
        <v>132</v>
      </c>
      <c r="CT225" t="s">
        <v>137</v>
      </c>
      <c r="CU225" t="s">
        <v>137</v>
      </c>
      <c r="CV225" t="s">
        <v>135</v>
      </c>
      <c r="CW225" t="s">
        <v>194</v>
      </c>
      <c r="CX225">
        <v>1</v>
      </c>
      <c r="CY225" t="s">
        <v>134</v>
      </c>
      <c r="CZ225" t="s">
        <v>137</v>
      </c>
      <c r="DA225" t="s">
        <v>137</v>
      </c>
      <c r="DC225">
        <v>1</v>
      </c>
      <c r="DD225">
        <v>0</v>
      </c>
      <c r="DE225">
        <v>42</v>
      </c>
      <c r="DF225">
        <v>0</v>
      </c>
      <c r="DG225">
        <v>1</v>
      </c>
      <c r="DH225">
        <v>0</v>
      </c>
      <c r="DI225">
        <v>0</v>
      </c>
    </row>
    <row r="226" spans="1:131" s="7" customFormat="1" x14ac:dyDescent="0.35">
      <c r="A226" s="6">
        <v>25537898</v>
      </c>
      <c r="B226" s="7" t="s">
        <v>354</v>
      </c>
      <c r="C226" s="7" t="s">
        <v>625</v>
      </c>
      <c r="D226" s="7" t="s">
        <v>566</v>
      </c>
      <c r="E226" s="7" t="s">
        <v>626</v>
      </c>
      <c r="F226" s="7">
        <v>2010</v>
      </c>
      <c r="G226" s="7" t="s">
        <v>117</v>
      </c>
      <c r="H226" s="7" t="s">
        <v>118</v>
      </c>
      <c r="I226" s="7" t="s">
        <v>119</v>
      </c>
      <c r="J226" s="7">
        <v>1</v>
      </c>
      <c r="K226" s="7" t="s">
        <v>627</v>
      </c>
      <c r="L226" s="7" t="s">
        <v>634</v>
      </c>
      <c r="M226" s="7">
        <v>0</v>
      </c>
      <c r="N226" s="7" t="s">
        <v>273</v>
      </c>
      <c r="O226" s="7" t="s">
        <v>307</v>
      </c>
      <c r="P226" s="7" t="s">
        <v>124</v>
      </c>
      <c r="Q226" s="7" t="s">
        <v>628</v>
      </c>
      <c r="R226" s="7">
        <v>0</v>
      </c>
      <c r="S226" s="7">
        <v>84</v>
      </c>
      <c r="T226" s="7">
        <v>1</v>
      </c>
      <c r="U226" s="7" t="s">
        <v>126</v>
      </c>
      <c r="V226" s="7">
        <v>89.5</v>
      </c>
      <c r="W226" s="7">
        <v>89.2</v>
      </c>
      <c r="X226" s="7">
        <v>10.55</v>
      </c>
      <c r="Y226" s="7">
        <v>10.57</v>
      </c>
      <c r="Z226" s="7">
        <v>81.42</v>
      </c>
      <c r="AA226" s="7">
        <v>83.13</v>
      </c>
      <c r="AB226" s="7">
        <v>7.07</v>
      </c>
      <c r="AC226" s="7">
        <v>6.54</v>
      </c>
      <c r="AD226" s="7" t="s">
        <v>207</v>
      </c>
      <c r="AG226" s="7">
        <v>0</v>
      </c>
      <c r="AH226" s="7">
        <v>0</v>
      </c>
      <c r="AI226" s="7">
        <v>1</v>
      </c>
      <c r="AJ226" s="7">
        <v>1</v>
      </c>
      <c r="AL226" s="7">
        <v>0</v>
      </c>
      <c r="AM226" s="7">
        <v>2.8145844230696361E-2</v>
      </c>
      <c r="AN226" s="7">
        <v>0.2192250791230041</v>
      </c>
      <c r="AO226" s="7">
        <v>4.8059635316487409E-2</v>
      </c>
      <c r="AP226" s="7">
        <v>10.56098029910334</v>
      </c>
      <c r="AQ226" s="7">
        <v>6.7842745896165697</v>
      </c>
      <c r="AR226" s="7">
        <v>10.56098029910334</v>
      </c>
      <c r="AS226" s="7">
        <v>24</v>
      </c>
      <c r="AT226" s="7">
        <v>10</v>
      </c>
      <c r="AU226" s="7">
        <v>1</v>
      </c>
      <c r="AV226" s="7">
        <v>1</v>
      </c>
      <c r="AW226" s="7">
        <v>38</v>
      </c>
      <c r="AX226" s="7">
        <v>46</v>
      </c>
      <c r="AY226" s="7">
        <v>84</v>
      </c>
      <c r="AZ226" s="7">
        <v>50</v>
      </c>
      <c r="BA226" s="7">
        <v>0</v>
      </c>
      <c r="BB226" s="7">
        <v>95</v>
      </c>
      <c r="BC226" s="7" t="s">
        <v>128</v>
      </c>
      <c r="BD226" s="7">
        <v>92</v>
      </c>
      <c r="BE226" s="7" t="s">
        <v>128</v>
      </c>
      <c r="BF226" s="7">
        <v>0</v>
      </c>
      <c r="BG226" s="7">
        <v>0</v>
      </c>
      <c r="BH226" s="7">
        <v>0</v>
      </c>
      <c r="BI226" s="7">
        <v>0</v>
      </c>
      <c r="BJ226" s="7">
        <v>0</v>
      </c>
      <c r="BK226" s="7">
        <v>0</v>
      </c>
      <c r="BL226" s="7">
        <v>0</v>
      </c>
      <c r="BM226" s="7">
        <v>1</v>
      </c>
      <c r="BN226" s="7">
        <v>1</v>
      </c>
      <c r="BO226" s="7">
        <v>0</v>
      </c>
      <c r="BP226" s="7">
        <v>0</v>
      </c>
      <c r="BQ226" s="7">
        <v>1</v>
      </c>
      <c r="BR226" s="7">
        <v>0</v>
      </c>
      <c r="BS226" s="7">
        <v>0</v>
      </c>
      <c r="BT226" s="7">
        <v>1</v>
      </c>
      <c r="BU226" s="7">
        <v>0</v>
      </c>
      <c r="BV226" s="7">
        <v>1</v>
      </c>
      <c r="BW226" s="7">
        <v>1</v>
      </c>
      <c r="BX226" s="7">
        <v>0</v>
      </c>
      <c r="BY226" s="7">
        <v>0</v>
      </c>
      <c r="BZ226" s="7">
        <v>0</v>
      </c>
      <c r="CA226" s="7">
        <v>0</v>
      </c>
      <c r="CB226" s="7">
        <v>0</v>
      </c>
      <c r="CC226" s="7">
        <v>0</v>
      </c>
      <c r="CD226" s="7">
        <v>0</v>
      </c>
      <c r="CE226" s="7">
        <v>0</v>
      </c>
      <c r="CF226" s="7">
        <v>0</v>
      </c>
      <c r="CG226" s="7">
        <v>0</v>
      </c>
      <c r="CH226" s="7">
        <v>0</v>
      </c>
      <c r="CI226" s="7">
        <v>0</v>
      </c>
      <c r="CJ226" s="7">
        <v>0</v>
      </c>
      <c r="CK226" s="7" t="s">
        <v>629</v>
      </c>
      <c r="CL226" s="7">
        <v>18</v>
      </c>
      <c r="CM226" s="7">
        <v>55.36</v>
      </c>
      <c r="CN226" s="7">
        <v>1.54</v>
      </c>
      <c r="CO226" s="7">
        <v>0</v>
      </c>
      <c r="CP226" s="7" t="s">
        <v>583</v>
      </c>
      <c r="CQ226" s="7" t="s">
        <v>137</v>
      </c>
      <c r="CR226" s="7">
        <v>0</v>
      </c>
      <c r="CS226" s="7" t="s">
        <v>132</v>
      </c>
      <c r="CT226" s="7" t="s">
        <v>137</v>
      </c>
      <c r="CU226" s="7" t="s">
        <v>137</v>
      </c>
      <c r="CV226" s="7" t="s">
        <v>134</v>
      </c>
      <c r="CW226" s="7" t="s">
        <v>134</v>
      </c>
      <c r="CX226" s="7">
        <v>1</v>
      </c>
      <c r="CY226" s="7" t="s">
        <v>194</v>
      </c>
      <c r="CZ226" s="7" t="s">
        <v>137</v>
      </c>
      <c r="DA226" s="7" t="s">
        <v>137</v>
      </c>
      <c r="DC226" s="7">
        <v>1</v>
      </c>
      <c r="DD226" s="7">
        <v>0</v>
      </c>
      <c r="DE226" s="7">
        <v>24</v>
      </c>
      <c r="DF226" s="7">
        <v>0</v>
      </c>
      <c r="DG226" s="7">
        <v>1</v>
      </c>
      <c r="DH226" s="7">
        <v>0</v>
      </c>
      <c r="DI226" s="7">
        <v>0</v>
      </c>
      <c r="DJ226" s="7">
        <v>0</v>
      </c>
      <c r="DK226" s="7">
        <v>1</v>
      </c>
      <c r="DQ226" s="7">
        <v>81.42</v>
      </c>
      <c r="DR226" s="7">
        <v>83.13</v>
      </c>
      <c r="DS226" s="7">
        <v>89.5</v>
      </c>
      <c r="DT226" s="7">
        <v>89.2</v>
      </c>
      <c r="DU226" s="7">
        <v>100</v>
      </c>
      <c r="DV226" s="7">
        <v>15</v>
      </c>
      <c r="EA226" s="7" t="s">
        <v>723</v>
      </c>
    </row>
    <row r="227" spans="1:131" s="7" customFormat="1" x14ac:dyDescent="0.35">
      <c r="A227" s="6" t="s">
        <v>624</v>
      </c>
      <c r="B227" s="7" t="s">
        <v>354</v>
      </c>
      <c r="C227" s="7" t="s">
        <v>625</v>
      </c>
      <c r="D227" s="7" t="s">
        <v>566</v>
      </c>
      <c r="E227" s="7" t="s">
        <v>626</v>
      </c>
      <c r="F227" s="7">
        <v>2010</v>
      </c>
      <c r="G227" s="7" t="s">
        <v>117</v>
      </c>
      <c r="H227" s="7" t="s">
        <v>118</v>
      </c>
      <c r="I227" s="7" t="s">
        <v>119</v>
      </c>
      <c r="J227" s="7">
        <v>1</v>
      </c>
      <c r="K227" s="7" t="s">
        <v>627</v>
      </c>
      <c r="L227" s="7" t="s">
        <v>634</v>
      </c>
      <c r="M227" s="7">
        <v>0</v>
      </c>
      <c r="N227" s="7" t="s">
        <v>140</v>
      </c>
      <c r="O227" s="7" t="s">
        <v>298</v>
      </c>
      <c r="P227" s="7" t="s">
        <v>124</v>
      </c>
      <c r="Q227" s="7" t="s">
        <v>628</v>
      </c>
      <c r="R227" s="7">
        <v>0</v>
      </c>
      <c r="S227" s="7">
        <v>84</v>
      </c>
      <c r="T227" s="7">
        <v>1</v>
      </c>
      <c r="U227" s="7" t="s">
        <v>126</v>
      </c>
      <c r="V227" s="7">
        <v>59.05</v>
      </c>
      <c r="W227" s="7">
        <v>45.98</v>
      </c>
      <c r="X227" s="7">
        <v>33.549999999999997</v>
      </c>
      <c r="Y227" s="7">
        <v>36.83</v>
      </c>
      <c r="Z227" s="7">
        <v>4.6100000000000003</v>
      </c>
      <c r="AA227" s="7">
        <v>4.54</v>
      </c>
      <c r="AB227" s="7">
        <v>7.34</v>
      </c>
      <c r="AC227" s="7">
        <v>7.62</v>
      </c>
      <c r="AD227" s="7" t="s">
        <v>207</v>
      </c>
      <c r="AG227" s="7">
        <v>0</v>
      </c>
      <c r="AH227" s="7">
        <v>0</v>
      </c>
      <c r="AI227" s="7">
        <v>1</v>
      </c>
      <c r="AJ227" s="7">
        <v>1</v>
      </c>
      <c r="AL227" s="7">
        <v>0</v>
      </c>
      <c r="AM227" s="7">
        <v>0.36594936317158872</v>
      </c>
      <c r="AN227" s="7">
        <v>0.22102501314261061</v>
      </c>
      <c r="AO227" s="7">
        <v>4.885205643469117E-2</v>
      </c>
      <c r="AP227" s="7">
        <v>35.387660278690369</v>
      </c>
      <c r="AQ227" s="7">
        <v>7.4949537495115388</v>
      </c>
      <c r="AR227" s="7">
        <v>35.387660278690369</v>
      </c>
      <c r="AS227" s="7">
        <v>24</v>
      </c>
      <c r="AT227" s="7">
        <v>10</v>
      </c>
      <c r="AU227" s="7">
        <v>1</v>
      </c>
      <c r="AV227" s="7">
        <v>1</v>
      </c>
      <c r="AW227" s="7">
        <v>38</v>
      </c>
      <c r="AX227" s="7">
        <v>46</v>
      </c>
      <c r="AY227" s="7">
        <v>84</v>
      </c>
      <c r="AZ227" s="7">
        <v>50</v>
      </c>
      <c r="BA227" s="7">
        <v>0</v>
      </c>
      <c r="BB227" s="7">
        <v>95</v>
      </c>
      <c r="BC227" s="7" t="s">
        <v>128</v>
      </c>
      <c r="BD227" s="7">
        <v>92</v>
      </c>
      <c r="BE227" s="7" t="s">
        <v>128</v>
      </c>
      <c r="BF227" s="7">
        <v>0</v>
      </c>
      <c r="BG227" s="7">
        <v>0</v>
      </c>
      <c r="BH227" s="7">
        <v>0</v>
      </c>
      <c r="BI227" s="7">
        <v>0</v>
      </c>
      <c r="BJ227" s="7">
        <v>0</v>
      </c>
      <c r="BK227" s="7">
        <v>0</v>
      </c>
      <c r="BL227" s="7">
        <v>0</v>
      </c>
      <c r="BM227" s="7">
        <v>1</v>
      </c>
      <c r="BN227" s="7">
        <v>1</v>
      </c>
      <c r="BO227" s="7">
        <v>0</v>
      </c>
      <c r="BP227" s="7">
        <v>0</v>
      </c>
      <c r="BQ227" s="7">
        <v>1</v>
      </c>
      <c r="BR227" s="7">
        <v>0</v>
      </c>
      <c r="BS227" s="7">
        <v>0</v>
      </c>
      <c r="BT227" s="7">
        <v>1</v>
      </c>
      <c r="BU227" s="7">
        <v>0</v>
      </c>
      <c r="BV227" s="7">
        <v>1</v>
      </c>
      <c r="BW227" s="7">
        <v>1</v>
      </c>
      <c r="BX227" s="7">
        <v>0</v>
      </c>
      <c r="BY227" s="7">
        <v>0</v>
      </c>
      <c r="BZ227" s="7">
        <v>0</v>
      </c>
      <c r="CA227" s="7">
        <v>0</v>
      </c>
      <c r="CB227" s="7">
        <v>0</v>
      </c>
      <c r="CC227" s="7">
        <v>0</v>
      </c>
      <c r="CD227" s="7">
        <v>0</v>
      </c>
      <c r="CE227" s="7">
        <v>0</v>
      </c>
      <c r="CF227" s="7">
        <v>0</v>
      </c>
      <c r="CG227" s="7">
        <v>0</v>
      </c>
      <c r="CH227" s="7">
        <v>0</v>
      </c>
      <c r="CI227" s="7">
        <v>0</v>
      </c>
      <c r="CJ227" s="7">
        <v>0</v>
      </c>
      <c r="CK227" s="7" t="s">
        <v>629</v>
      </c>
      <c r="CL227" s="7">
        <v>18</v>
      </c>
      <c r="CM227" s="7">
        <v>55.36</v>
      </c>
      <c r="CN227" s="7">
        <v>1.54</v>
      </c>
      <c r="CO227" s="7">
        <v>0</v>
      </c>
      <c r="CP227" s="7" t="s">
        <v>583</v>
      </c>
      <c r="CQ227" s="7" t="s">
        <v>137</v>
      </c>
      <c r="CR227" s="7">
        <v>0</v>
      </c>
      <c r="CS227" s="7" t="s">
        <v>132</v>
      </c>
      <c r="CT227" s="7" t="s">
        <v>137</v>
      </c>
      <c r="CU227" s="7" t="s">
        <v>137</v>
      </c>
      <c r="CV227" s="7" t="s">
        <v>134</v>
      </c>
      <c r="CW227" s="7" t="s">
        <v>134</v>
      </c>
      <c r="CX227" s="7">
        <v>1</v>
      </c>
      <c r="CY227" s="7" t="s">
        <v>194</v>
      </c>
      <c r="CZ227" s="7" t="s">
        <v>137</v>
      </c>
      <c r="DA227" s="7" t="s">
        <v>137</v>
      </c>
      <c r="DC227" s="7">
        <v>1</v>
      </c>
      <c r="DD227" s="7">
        <v>0</v>
      </c>
      <c r="DE227" s="7">
        <v>24</v>
      </c>
      <c r="DF227" s="7">
        <v>0</v>
      </c>
      <c r="DG227" s="7">
        <v>1</v>
      </c>
      <c r="DH227" s="7">
        <v>0</v>
      </c>
      <c r="DI227" s="7">
        <v>0</v>
      </c>
      <c r="DJ227" s="7">
        <v>0</v>
      </c>
      <c r="DK227" s="7">
        <v>2</v>
      </c>
      <c r="DQ227" s="7">
        <v>4.6100000000000003</v>
      </c>
      <c r="DR227" s="7">
        <v>4.54</v>
      </c>
      <c r="DS227" s="7">
        <v>59.05</v>
      </c>
      <c r="DT227" s="7">
        <v>45.98</v>
      </c>
      <c r="DU227" s="7" t="s">
        <v>745</v>
      </c>
      <c r="DV227" s="7" t="s">
        <v>746</v>
      </c>
      <c r="EA227" s="7" t="s">
        <v>723</v>
      </c>
    </row>
    <row r="228" spans="1:131" s="7" customFormat="1" x14ac:dyDescent="0.35">
      <c r="A228" s="6" t="s">
        <v>624</v>
      </c>
      <c r="B228" s="7" t="s">
        <v>354</v>
      </c>
      <c r="C228" s="7" t="s">
        <v>625</v>
      </c>
      <c r="D228" s="7" t="s">
        <v>566</v>
      </c>
      <c r="E228" s="7" t="s">
        <v>626</v>
      </c>
      <c r="F228" s="7">
        <v>2010</v>
      </c>
      <c r="G228" s="7" t="s">
        <v>117</v>
      </c>
      <c r="H228" s="7" t="s">
        <v>118</v>
      </c>
      <c r="I228" s="7" t="s">
        <v>119</v>
      </c>
      <c r="J228" s="7">
        <v>1</v>
      </c>
      <c r="K228" s="7" t="s">
        <v>627</v>
      </c>
      <c r="L228" s="7" t="s">
        <v>634</v>
      </c>
      <c r="M228" s="7">
        <v>0</v>
      </c>
      <c r="N228" s="7" t="s">
        <v>574</v>
      </c>
      <c r="O228" s="7" t="s">
        <v>163</v>
      </c>
      <c r="P228" s="7" t="s">
        <v>124</v>
      </c>
      <c r="Q228" s="7" t="s">
        <v>628</v>
      </c>
      <c r="R228" s="7">
        <v>0</v>
      </c>
      <c r="S228" s="7">
        <v>84</v>
      </c>
      <c r="T228" s="7">
        <v>1</v>
      </c>
      <c r="U228" s="7" t="s">
        <v>126</v>
      </c>
      <c r="V228" s="7">
        <v>97.5</v>
      </c>
      <c r="W228" s="7">
        <v>93.24</v>
      </c>
      <c r="X228" s="7">
        <v>9.64</v>
      </c>
      <c r="Y228" s="7">
        <v>8.4</v>
      </c>
      <c r="AD228" s="7" t="s">
        <v>207</v>
      </c>
      <c r="AG228" s="7">
        <v>0</v>
      </c>
      <c r="AH228" s="7">
        <v>0</v>
      </c>
      <c r="AI228" s="7">
        <v>1</v>
      </c>
      <c r="AJ228" s="7">
        <v>1</v>
      </c>
      <c r="AL228" s="7">
        <v>0</v>
      </c>
      <c r="AM228" s="7">
        <v>0.46999688344315649</v>
      </c>
      <c r="AN228" s="7">
        <v>0.22219312190756041</v>
      </c>
      <c r="AO228" s="7">
        <v>4.9369783423028023E-2</v>
      </c>
      <c r="AP228" s="7">
        <v>8.9807349365182816</v>
      </c>
      <c r="AR228" s="7">
        <v>8.9807349365182816</v>
      </c>
      <c r="AS228" s="7">
        <v>24</v>
      </c>
      <c r="AT228" s="7">
        <v>10</v>
      </c>
      <c r="AU228" s="7">
        <v>1</v>
      </c>
      <c r="AV228" s="7">
        <v>1</v>
      </c>
      <c r="AW228" s="7">
        <v>38</v>
      </c>
      <c r="AX228" s="7">
        <v>46</v>
      </c>
      <c r="AY228" s="7">
        <v>84</v>
      </c>
      <c r="AZ228" s="7">
        <v>50</v>
      </c>
      <c r="BA228" s="7">
        <v>0</v>
      </c>
      <c r="BB228" s="7">
        <v>95</v>
      </c>
      <c r="BC228" s="7" t="s">
        <v>128</v>
      </c>
      <c r="BD228" s="7">
        <v>92</v>
      </c>
      <c r="BE228" s="7" t="s">
        <v>128</v>
      </c>
      <c r="BF228" s="7">
        <v>0</v>
      </c>
      <c r="BG228" s="7">
        <v>0</v>
      </c>
      <c r="BH228" s="7">
        <v>0</v>
      </c>
      <c r="BI228" s="7">
        <v>0</v>
      </c>
      <c r="BJ228" s="7">
        <v>0</v>
      </c>
      <c r="BK228" s="7">
        <v>0</v>
      </c>
      <c r="BL228" s="7">
        <v>0</v>
      </c>
      <c r="BM228" s="7">
        <v>1</v>
      </c>
      <c r="BN228" s="7">
        <v>1</v>
      </c>
      <c r="BO228" s="7">
        <v>0</v>
      </c>
      <c r="BP228" s="7">
        <v>0</v>
      </c>
      <c r="BQ228" s="7">
        <v>1</v>
      </c>
      <c r="BR228" s="7">
        <v>0</v>
      </c>
      <c r="BS228" s="7">
        <v>0</v>
      </c>
      <c r="BT228" s="7">
        <v>1</v>
      </c>
      <c r="BU228" s="7">
        <v>0</v>
      </c>
      <c r="BV228" s="7">
        <v>1</v>
      </c>
      <c r="BW228" s="7">
        <v>1</v>
      </c>
      <c r="BX228" s="7">
        <v>0</v>
      </c>
      <c r="BY228" s="7">
        <v>0</v>
      </c>
      <c r="BZ228" s="7">
        <v>0</v>
      </c>
      <c r="CA228" s="7">
        <v>0</v>
      </c>
      <c r="CB228" s="7">
        <v>0</v>
      </c>
      <c r="CC228" s="7">
        <v>0</v>
      </c>
      <c r="CD228" s="7">
        <v>0</v>
      </c>
      <c r="CE228" s="7">
        <v>0</v>
      </c>
      <c r="CF228" s="7">
        <v>0</v>
      </c>
      <c r="CG228" s="7">
        <v>0</v>
      </c>
      <c r="CH228" s="7">
        <v>0</v>
      </c>
      <c r="CI228" s="7">
        <v>0</v>
      </c>
      <c r="CJ228" s="7">
        <v>0</v>
      </c>
      <c r="CK228" s="7" t="s">
        <v>629</v>
      </c>
      <c r="CL228" s="7">
        <v>18</v>
      </c>
      <c r="CM228" s="7">
        <v>55.36</v>
      </c>
      <c r="CN228" s="7">
        <v>1.54</v>
      </c>
      <c r="CO228" s="7">
        <v>0</v>
      </c>
      <c r="CP228" s="7" t="s">
        <v>583</v>
      </c>
      <c r="CQ228" s="7" t="s">
        <v>137</v>
      </c>
      <c r="CR228" s="7">
        <v>0</v>
      </c>
      <c r="CS228" s="7" t="s">
        <v>132</v>
      </c>
      <c r="CT228" s="7" t="s">
        <v>137</v>
      </c>
      <c r="CU228" s="7" t="s">
        <v>137</v>
      </c>
      <c r="CV228" s="7" t="s">
        <v>134</v>
      </c>
      <c r="CW228" s="7" t="s">
        <v>134</v>
      </c>
      <c r="CX228" s="7">
        <v>1</v>
      </c>
      <c r="CY228" s="7" t="s">
        <v>194</v>
      </c>
      <c r="CZ228" s="7" t="s">
        <v>137</v>
      </c>
      <c r="DA228" s="7" t="s">
        <v>137</v>
      </c>
      <c r="DC228" s="7">
        <v>1</v>
      </c>
      <c r="DD228" s="7">
        <v>0</v>
      </c>
      <c r="DE228" s="7">
        <v>24</v>
      </c>
      <c r="DF228" s="7">
        <v>0</v>
      </c>
      <c r="DG228" s="7">
        <v>1</v>
      </c>
      <c r="DH228" s="7">
        <v>0</v>
      </c>
      <c r="DI228" s="7">
        <v>0</v>
      </c>
      <c r="DJ228" s="7">
        <v>0</v>
      </c>
      <c r="DK228" s="7">
        <v>3</v>
      </c>
      <c r="DS228" s="7">
        <v>97.5</v>
      </c>
      <c r="DT228" s="7">
        <v>93.24</v>
      </c>
      <c r="DU228" s="7">
        <v>100</v>
      </c>
      <c r="DV228" s="7">
        <v>15</v>
      </c>
      <c r="EA228" s="7" t="s">
        <v>723</v>
      </c>
    </row>
    <row r="229" spans="1:131" s="7" customFormat="1" x14ac:dyDescent="0.35">
      <c r="A229" s="6" t="s">
        <v>624</v>
      </c>
      <c r="B229" s="7" t="s">
        <v>354</v>
      </c>
      <c r="C229" s="7" t="s">
        <v>625</v>
      </c>
      <c r="D229" s="7" t="s">
        <v>566</v>
      </c>
      <c r="E229" s="7" t="s">
        <v>626</v>
      </c>
      <c r="F229" s="7">
        <v>2010</v>
      </c>
      <c r="G229" s="7" t="s">
        <v>117</v>
      </c>
      <c r="H229" s="7" t="s">
        <v>118</v>
      </c>
      <c r="I229" s="7" t="s">
        <v>119</v>
      </c>
      <c r="J229" s="7">
        <v>1</v>
      </c>
      <c r="K229" s="7" t="s">
        <v>627</v>
      </c>
      <c r="L229" s="7" t="s">
        <v>634</v>
      </c>
      <c r="M229" s="7">
        <v>0</v>
      </c>
      <c r="N229" s="7" t="s">
        <v>574</v>
      </c>
      <c r="O229" s="7" t="s">
        <v>575</v>
      </c>
      <c r="P229" s="7" t="s">
        <v>124</v>
      </c>
      <c r="Q229" s="7" t="s">
        <v>628</v>
      </c>
      <c r="R229" s="7">
        <v>0</v>
      </c>
      <c r="S229" s="7">
        <v>84</v>
      </c>
      <c r="T229" s="7">
        <v>1</v>
      </c>
      <c r="U229" s="7" t="s">
        <v>126</v>
      </c>
      <c r="V229" s="7">
        <v>108.83</v>
      </c>
      <c r="W229" s="7">
        <v>103.17</v>
      </c>
      <c r="X229" s="7">
        <v>8.41</v>
      </c>
      <c r="Y229" s="7">
        <v>9.7799999999999994</v>
      </c>
      <c r="Z229" s="7">
        <v>92.7</v>
      </c>
      <c r="AA229" s="7">
        <v>92.71</v>
      </c>
      <c r="AB229" s="7">
        <v>4.55</v>
      </c>
      <c r="AC229" s="7">
        <v>5.35</v>
      </c>
      <c r="AD229" s="7" t="s">
        <v>207</v>
      </c>
      <c r="AG229" s="7">
        <v>0</v>
      </c>
      <c r="AH229" s="7">
        <v>0</v>
      </c>
      <c r="AI229" s="7">
        <v>1</v>
      </c>
      <c r="AJ229" s="7">
        <v>1</v>
      </c>
      <c r="AL229" s="7">
        <v>0</v>
      </c>
      <c r="AM229" s="7">
        <v>0.61042526088843596</v>
      </c>
      <c r="AN229" s="7">
        <v>0.2242161683317859</v>
      </c>
      <c r="AO229" s="7">
        <v>5.0272890141387742E-2</v>
      </c>
      <c r="AP229" s="7">
        <v>9.1871581237205167</v>
      </c>
      <c r="AQ229" s="7">
        <v>5.004881763180288</v>
      </c>
      <c r="AR229" s="7">
        <v>9.1871581237205167</v>
      </c>
      <c r="AS229" s="7">
        <v>24</v>
      </c>
      <c r="AT229" s="7">
        <v>10</v>
      </c>
      <c r="AU229" s="7">
        <v>1</v>
      </c>
      <c r="AV229" s="7">
        <v>1</v>
      </c>
      <c r="AW229" s="7">
        <v>38</v>
      </c>
      <c r="AX229" s="7">
        <v>46</v>
      </c>
      <c r="AY229" s="7">
        <v>84</v>
      </c>
      <c r="AZ229" s="7">
        <v>50</v>
      </c>
      <c r="BA229" s="7">
        <v>0</v>
      </c>
      <c r="BB229" s="7">
        <v>95</v>
      </c>
      <c r="BC229" s="7" t="s">
        <v>128</v>
      </c>
      <c r="BD229" s="7">
        <v>92</v>
      </c>
      <c r="BE229" s="7" t="s">
        <v>128</v>
      </c>
      <c r="BF229" s="7">
        <v>0</v>
      </c>
      <c r="BG229" s="7">
        <v>0</v>
      </c>
      <c r="BH229" s="7">
        <v>0</v>
      </c>
      <c r="BI229" s="7">
        <v>0</v>
      </c>
      <c r="BJ229" s="7">
        <v>0</v>
      </c>
      <c r="BK229" s="7">
        <v>0</v>
      </c>
      <c r="BL229" s="7">
        <v>0</v>
      </c>
      <c r="BM229" s="7">
        <v>1</v>
      </c>
      <c r="BN229" s="7">
        <v>1</v>
      </c>
      <c r="BO229" s="7">
        <v>0</v>
      </c>
      <c r="BP229" s="7">
        <v>0</v>
      </c>
      <c r="BQ229" s="7">
        <v>1</v>
      </c>
      <c r="BR229" s="7">
        <v>0</v>
      </c>
      <c r="BS229" s="7">
        <v>0</v>
      </c>
      <c r="BT229" s="7">
        <v>1</v>
      </c>
      <c r="BU229" s="7">
        <v>0</v>
      </c>
      <c r="BV229" s="7">
        <v>1</v>
      </c>
      <c r="BW229" s="7">
        <v>1</v>
      </c>
      <c r="BX229" s="7">
        <v>0</v>
      </c>
      <c r="BY229" s="7">
        <v>0</v>
      </c>
      <c r="BZ229" s="7">
        <v>0</v>
      </c>
      <c r="CA229" s="7">
        <v>0</v>
      </c>
      <c r="CB229" s="7">
        <v>0</v>
      </c>
      <c r="CC229" s="7">
        <v>0</v>
      </c>
      <c r="CD229" s="7">
        <v>0</v>
      </c>
      <c r="CE229" s="7">
        <v>0</v>
      </c>
      <c r="CF229" s="7">
        <v>0</v>
      </c>
      <c r="CG229" s="7">
        <v>0</v>
      </c>
      <c r="CH229" s="7">
        <v>0</v>
      </c>
      <c r="CI229" s="7">
        <v>0</v>
      </c>
      <c r="CJ229" s="7">
        <v>0</v>
      </c>
      <c r="CK229" s="7" t="s">
        <v>629</v>
      </c>
      <c r="CL229" s="7">
        <v>18</v>
      </c>
      <c r="CM229" s="7">
        <v>55.36</v>
      </c>
      <c r="CN229" s="7">
        <v>1.54</v>
      </c>
      <c r="CO229" s="7">
        <v>0</v>
      </c>
      <c r="CP229" s="7" t="s">
        <v>583</v>
      </c>
      <c r="CQ229" s="7" t="s">
        <v>137</v>
      </c>
      <c r="CR229" s="7">
        <v>0</v>
      </c>
      <c r="CS229" s="7" t="s">
        <v>132</v>
      </c>
      <c r="CT229" s="7" t="s">
        <v>137</v>
      </c>
      <c r="CU229" s="7" t="s">
        <v>137</v>
      </c>
      <c r="CV229" s="7" t="s">
        <v>134</v>
      </c>
      <c r="CW229" s="7" t="s">
        <v>134</v>
      </c>
      <c r="CX229" s="7">
        <v>1</v>
      </c>
      <c r="CY229" s="7" t="s">
        <v>194</v>
      </c>
      <c r="CZ229" s="7" t="s">
        <v>137</v>
      </c>
      <c r="DA229" s="7" t="s">
        <v>137</v>
      </c>
      <c r="DC229" s="7">
        <v>1</v>
      </c>
      <c r="DD229" s="7">
        <v>0</v>
      </c>
      <c r="DE229" s="7">
        <v>24</v>
      </c>
      <c r="DF229" s="7">
        <v>0</v>
      </c>
      <c r="DG229" s="7">
        <v>1</v>
      </c>
      <c r="DH229" s="7">
        <v>0</v>
      </c>
      <c r="DI229" s="7">
        <v>0</v>
      </c>
      <c r="DJ229" s="7">
        <v>0</v>
      </c>
      <c r="DK229" s="7">
        <v>4</v>
      </c>
      <c r="DQ229" s="7">
        <v>92.7</v>
      </c>
      <c r="DR229" s="7">
        <v>92.71</v>
      </c>
      <c r="DS229" s="7">
        <v>108.83</v>
      </c>
      <c r="DT229" s="7">
        <v>103.17</v>
      </c>
      <c r="DU229" s="7">
        <v>100</v>
      </c>
      <c r="DV229" s="7">
        <v>15</v>
      </c>
      <c r="EA229" s="7" t="s">
        <v>723</v>
      </c>
    </row>
    <row r="230" spans="1:131" s="7" customFormat="1" x14ac:dyDescent="0.35">
      <c r="A230" s="6" t="s">
        <v>624</v>
      </c>
      <c r="B230" s="7" t="s">
        <v>354</v>
      </c>
      <c r="C230" s="7" t="s">
        <v>625</v>
      </c>
      <c r="D230" s="7" t="s">
        <v>566</v>
      </c>
      <c r="E230" s="7" t="s">
        <v>626</v>
      </c>
      <c r="F230" s="7">
        <v>2010</v>
      </c>
      <c r="G230" s="7" t="s">
        <v>117</v>
      </c>
      <c r="H230" s="7" t="s">
        <v>118</v>
      </c>
      <c r="I230" s="7" t="s">
        <v>119</v>
      </c>
      <c r="J230" s="7">
        <v>1</v>
      </c>
      <c r="K230" s="7" t="s">
        <v>630</v>
      </c>
      <c r="L230" s="7" t="s">
        <v>638</v>
      </c>
      <c r="M230" s="7">
        <v>0</v>
      </c>
      <c r="N230" s="7" t="s">
        <v>273</v>
      </c>
      <c r="O230" s="7" t="s">
        <v>307</v>
      </c>
      <c r="P230" s="7" t="s">
        <v>124</v>
      </c>
      <c r="Q230" s="7" t="s">
        <v>628</v>
      </c>
      <c r="R230" s="7">
        <v>0</v>
      </c>
      <c r="S230" s="7">
        <v>64</v>
      </c>
      <c r="T230" s="7">
        <v>1</v>
      </c>
      <c r="U230" s="7" t="s">
        <v>126</v>
      </c>
      <c r="V230" s="7">
        <v>98.21</v>
      </c>
      <c r="W230" s="7">
        <v>92.6</v>
      </c>
      <c r="X230" s="7">
        <v>13.22</v>
      </c>
      <c r="Y230" s="7">
        <v>10.37</v>
      </c>
      <c r="Z230" s="7">
        <v>89.17</v>
      </c>
      <c r="AA230" s="7">
        <v>86.11</v>
      </c>
      <c r="AB230" s="7">
        <v>9.7200000000000006</v>
      </c>
      <c r="AC230" s="7">
        <v>7.47</v>
      </c>
      <c r="AD230" s="7" t="s">
        <v>207</v>
      </c>
      <c r="AG230" s="7">
        <v>0</v>
      </c>
      <c r="AH230" s="7">
        <v>0</v>
      </c>
      <c r="AI230" s="7">
        <v>1</v>
      </c>
      <c r="AJ230" s="7">
        <v>1</v>
      </c>
      <c r="AL230" s="7">
        <v>0</v>
      </c>
      <c r="AM230" s="7">
        <v>0.47192650367524108</v>
      </c>
      <c r="AN230" s="7">
        <v>0.2545469410519875</v>
      </c>
      <c r="AO230" s="7">
        <v>6.4794145198924E-2</v>
      </c>
      <c r="AP230" s="7">
        <v>11.743062330722161</v>
      </c>
      <c r="AQ230" s="7">
        <v>8.5596821240345218</v>
      </c>
      <c r="AR230" s="7">
        <v>11.743062330722161</v>
      </c>
      <c r="AS230" s="7">
        <v>24</v>
      </c>
      <c r="AT230" s="7">
        <v>10</v>
      </c>
      <c r="AU230" s="7">
        <v>1</v>
      </c>
      <c r="AV230" s="7">
        <v>1</v>
      </c>
      <c r="AW230" s="7">
        <v>29</v>
      </c>
      <c r="AX230" s="7">
        <v>35</v>
      </c>
      <c r="AY230" s="7">
        <v>64</v>
      </c>
      <c r="AZ230" s="7">
        <v>52</v>
      </c>
      <c r="BA230" s="7">
        <v>0</v>
      </c>
      <c r="BB230" s="7">
        <v>100</v>
      </c>
      <c r="BC230" s="7" t="s">
        <v>128</v>
      </c>
      <c r="BD230" s="7">
        <v>72</v>
      </c>
      <c r="BE230" s="7" t="s">
        <v>128</v>
      </c>
      <c r="BF230" s="7">
        <v>0</v>
      </c>
      <c r="BG230" s="7">
        <v>0</v>
      </c>
      <c r="BH230" s="7">
        <v>0</v>
      </c>
      <c r="BI230" s="7">
        <v>0</v>
      </c>
      <c r="BJ230" s="7">
        <v>0</v>
      </c>
      <c r="BK230" s="7">
        <v>0</v>
      </c>
      <c r="BL230" s="7">
        <v>0</v>
      </c>
      <c r="BM230" s="7">
        <v>1</v>
      </c>
      <c r="BN230" s="7">
        <v>1</v>
      </c>
      <c r="BO230" s="7">
        <v>0</v>
      </c>
      <c r="BP230" s="7">
        <v>0</v>
      </c>
      <c r="BQ230" s="7">
        <v>1</v>
      </c>
      <c r="BR230" s="7">
        <v>0</v>
      </c>
      <c r="BS230" s="7">
        <v>0</v>
      </c>
      <c r="BT230" s="7">
        <v>1</v>
      </c>
      <c r="BU230" s="7">
        <v>0</v>
      </c>
      <c r="BV230" s="7">
        <v>1</v>
      </c>
      <c r="BW230" s="7">
        <v>1</v>
      </c>
      <c r="BX230" s="7">
        <v>0</v>
      </c>
      <c r="BY230" s="7">
        <v>0</v>
      </c>
      <c r="BZ230" s="7">
        <v>0</v>
      </c>
      <c r="CA230" s="7">
        <v>0</v>
      </c>
      <c r="CB230" s="7">
        <v>0</v>
      </c>
      <c r="CC230" s="7">
        <v>0</v>
      </c>
      <c r="CD230" s="7">
        <v>0</v>
      </c>
      <c r="CE230" s="7">
        <v>0</v>
      </c>
      <c r="CF230" s="7">
        <v>0</v>
      </c>
      <c r="CG230" s="7">
        <v>0</v>
      </c>
      <c r="CH230" s="7">
        <v>0</v>
      </c>
      <c r="CI230" s="7">
        <v>0</v>
      </c>
      <c r="CJ230" s="7">
        <v>0</v>
      </c>
      <c r="CK230" s="7" t="s">
        <v>629</v>
      </c>
      <c r="CL230" s="7">
        <v>18</v>
      </c>
      <c r="CM230" s="7">
        <v>55.36</v>
      </c>
      <c r="CN230" s="7">
        <v>1.54</v>
      </c>
      <c r="CO230" s="7">
        <v>0</v>
      </c>
      <c r="CP230" s="7" t="s">
        <v>583</v>
      </c>
      <c r="CQ230" s="7" t="s">
        <v>137</v>
      </c>
      <c r="CR230" s="7">
        <v>0</v>
      </c>
      <c r="CS230" s="7" t="s">
        <v>132</v>
      </c>
      <c r="CT230" s="7" t="s">
        <v>137</v>
      </c>
      <c r="CU230" s="7" t="s">
        <v>137</v>
      </c>
      <c r="CV230" s="7" t="s">
        <v>134</v>
      </c>
      <c r="CW230" s="7" t="s">
        <v>134</v>
      </c>
      <c r="CX230" s="7">
        <v>1</v>
      </c>
      <c r="CY230" s="7" t="s">
        <v>194</v>
      </c>
      <c r="CZ230" s="7" t="s">
        <v>137</v>
      </c>
      <c r="DA230" s="7" t="s">
        <v>137</v>
      </c>
      <c r="DC230" s="7">
        <v>1</v>
      </c>
      <c r="DD230" s="7">
        <v>0</v>
      </c>
      <c r="DE230" s="7">
        <v>24</v>
      </c>
      <c r="DF230" s="7">
        <v>0</v>
      </c>
      <c r="DG230" s="7">
        <v>1</v>
      </c>
      <c r="DH230" s="7">
        <v>0</v>
      </c>
      <c r="DI230" s="7">
        <v>0</v>
      </c>
      <c r="DJ230" s="7">
        <v>0</v>
      </c>
      <c r="DK230" s="7">
        <v>1</v>
      </c>
      <c r="DQ230" s="7">
        <v>89.17</v>
      </c>
      <c r="DR230" s="7">
        <v>86.11</v>
      </c>
      <c r="DS230" s="7">
        <v>98.21</v>
      </c>
      <c r="DT230" s="7">
        <v>92.6</v>
      </c>
      <c r="DU230" s="7">
        <v>100</v>
      </c>
      <c r="DV230" s="7">
        <v>15</v>
      </c>
      <c r="EA230" s="7" t="s">
        <v>723</v>
      </c>
    </row>
    <row r="231" spans="1:131" s="7" customFormat="1" x14ac:dyDescent="0.35">
      <c r="A231" s="6" t="s">
        <v>624</v>
      </c>
      <c r="B231" s="7" t="s">
        <v>354</v>
      </c>
      <c r="C231" s="7" t="s">
        <v>625</v>
      </c>
      <c r="D231" s="7" t="s">
        <v>566</v>
      </c>
      <c r="E231" s="7" t="s">
        <v>626</v>
      </c>
      <c r="F231" s="7">
        <v>2010</v>
      </c>
      <c r="G231" s="7" t="s">
        <v>117</v>
      </c>
      <c r="H231" s="7" t="s">
        <v>118</v>
      </c>
      <c r="I231" s="7" t="s">
        <v>119</v>
      </c>
      <c r="J231" s="7">
        <v>1</v>
      </c>
      <c r="K231" s="7" t="s">
        <v>630</v>
      </c>
      <c r="L231" s="7" t="s">
        <v>638</v>
      </c>
      <c r="M231" s="7">
        <v>0</v>
      </c>
      <c r="N231" s="7" t="s">
        <v>140</v>
      </c>
      <c r="O231" s="7" t="s">
        <v>298</v>
      </c>
      <c r="P231" s="7" t="s">
        <v>124</v>
      </c>
      <c r="Q231" s="7" t="s">
        <v>628</v>
      </c>
      <c r="R231" s="7">
        <v>0</v>
      </c>
      <c r="S231" s="7">
        <v>64</v>
      </c>
      <c r="T231" s="7">
        <v>1</v>
      </c>
      <c r="U231" s="7" t="s">
        <v>126</v>
      </c>
      <c r="V231" s="7">
        <v>77.72</v>
      </c>
      <c r="W231" s="7">
        <v>44.89</v>
      </c>
      <c r="X231" s="7">
        <v>34.68</v>
      </c>
      <c r="Y231" s="7">
        <v>34.9</v>
      </c>
      <c r="Z231" s="7">
        <v>8.34</v>
      </c>
      <c r="AA231" s="7">
        <v>8.2899999999999991</v>
      </c>
      <c r="AB231" s="7">
        <v>14.63</v>
      </c>
      <c r="AC231" s="7">
        <v>10.66</v>
      </c>
      <c r="AD231" s="7" t="s">
        <v>207</v>
      </c>
      <c r="AG231" s="7">
        <v>0</v>
      </c>
      <c r="AH231" s="7">
        <v>0</v>
      </c>
      <c r="AI231" s="7">
        <v>1</v>
      </c>
      <c r="AJ231" s="7">
        <v>1</v>
      </c>
      <c r="AL231" s="7">
        <v>0</v>
      </c>
      <c r="AM231" s="7">
        <v>0.9319107280302078</v>
      </c>
      <c r="AN231" s="7">
        <v>0.26427071769554739</v>
      </c>
      <c r="AO231" s="7">
        <v>6.9839012231319733E-2</v>
      </c>
      <c r="AP231" s="7">
        <v>34.800817380092973</v>
      </c>
      <c r="AQ231" s="7">
        <v>12.60865268697037</v>
      </c>
      <c r="AR231" s="7">
        <v>34.800817380092973</v>
      </c>
      <c r="AS231" s="7">
        <v>24</v>
      </c>
      <c r="AT231" s="7">
        <v>10</v>
      </c>
      <c r="AU231" s="7">
        <v>1</v>
      </c>
      <c r="AV231" s="7">
        <v>1</v>
      </c>
      <c r="AW231" s="7">
        <v>29</v>
      </c>
      <c r="AX231" s="7">
        <v>35</v>
      </c>
      <c r="AY231" s="7">
        <v>64</v>
      </c>
      <c r="AZ231" s="7">
        <v>52</v>
      </c>
      <c r="BA231" s="7">
        <v>0</v>
      </c>
      <c r="BB231" s="7">
        <v>100</v>
      </c>
      <c r="BC231" s="7" t="s">
        <v>128</v>
      </c>
      <c r="BD231" s="7">
        <v>72</v>
      </c>
      <c r="BE231" s="7" t="s">
        <v>128</v>
      </c>
      <c r="BF231" s="7">
        <v>0</v>
      </c>
      <c r="BG231" s="7">
        <v>0</v>
      </c>
      <c r="BH231" s="7">
        <v>0</v>
      </c>
      <c r="BI231" s="7">
        <v>0</v>
      </c>
      <c r="BJ231" s="7">
        <v>0</v>
      </c>
      <c r="BK231" s="7">
        <v>0</v>
      </c>
      <c r="BL231" s="7">
        <v>0</v>
      </c>
      <c r="BM231" s="7">
        <v>1</v>
      </c>
      <c r="BN231" s="7">
        <v>1</v>
      </c>
      <c r="BO231" s="7">
        <v>0</v>
      </c>
      <c r="BP231" s="7">
        <v>0</v>
      </c>
      <c r="BQ231" s="7">
        <v>1</v>
      </c>
      <c r="BR231" s="7">
        <v>0</v>
      </c>
      <c r="BS231" s="7">
        <v>0</v>
      </c>
      <c r="BT231" s="7">
        <v>1</v>
      </c>
      <c r="BU231" s="7">
        <v>0</v>
      </c>
      <c r="BV231" s="7">
        <v>1</v>
      </c>
      <c r="BW231" s="7">
        <v>1</v>
      </c>
      <c r="BX231" s="7">
        <v>0</v>
      </c>
      <c r="BY231" s="7">
        <v>0</v>
      </c>
      <c r="BZ231" s="7">
        <v>0</v>
      </c>
      <c r="CA231" s="7">
        <v>0</v>
      </c>
      <c r="CB231" s="7">
        <v>0</v>
      </c>
      <c r="CC231" s="7">
        <v>0</v>
      </c>
      <c r="CD231" s="7">
        <v>0</v>
      </c>
      <c r="CE231" s="7">
        <v>0</v>
      </c>
      <c r="CF231" s="7">
        <v>0</v>
      </c>
      <c r="CG231" s="7">
        <v>0</v>
      </c>
      <c r="CH231" s="7">
        <v>0</v>
      </c>
      <c r="CI231" s="7">
        <v>0</v>
      </c>
      <c r="CJ231" s="7">
        <v>0</v>
      </c>
      <c r="CK231" s="7" t="s">
        <v>629</v>
      </c>
      <c r="CL231" s="7">
        <v>18</v>
      </c>
      <c r="CM231" s="7">
        <v>55.36</v>
      </c>
      <c r="CN231" s="7">
        <v>1.54</v>
      </c>
      <c r="CO231" s="7">
        <v>0</v>
      </c>
      <c r="CP231" s="7" t="s">
        <v>583</v>
      </c>
      <c r="CQ231" s="7" t="s">
        <v>137</v>
      </c>
      <c r="CR231" s="7">
        <v>0</v>
      </c>
      <c r="CS231" s="7" t="s">
        <v>132</v>
      </c>
      <c r="CT231" s="7" t="s">
        <v>137</v>
      </c>
      <c r="CU231" s="7" t="s">
        <v>137</v>
      </c>
      <c r="CV231" s="7" t="s">
        <v>134</v>
      </c>
      <c r="CW231" s="7" t="s">
        <v>134</v>
      </c>
      <c r="CX231" s="7">
        <v>1</v>
      </c>
      <c r="CY231" s="7" t="s">
        <v>194</v>
      </c>
      <c r="CZ231" s="7" t="s">
        <v>137</v>
      </c>
      <c r="DA231" s="7" t="s">
        <v>137</v>
      </c>
      <c r="DC231" s="7">
        <v>1</v>
      </c>
      <c r="DD231" s="7">
        <v>0</v>
      </c>
      <c r="DE231" s="7">
        <v>24</v>
      </c>
      <c r="DF231" s="7">
        <v>0</v>
      </c>
      <c r="DG231" s="7">
        <v>1</v>
      </c>
      <c r="DH231" s="7">
        <v>0</v>
      </c>
      <c r="DI231" s="7">
        <v>0</v>
      </c>
      <c r="DJ231" s="7">
        <v>0</v>
      </c>
      <c r="DK231" s="7">
        <v>2</v>
      </c>
      <c r="DQ231" s="7">
        <v>8.34</v>
      </c>
      <c r="DR231" s="7">
        <v>8.2899999999999991</v>
      </c>
      <c r="DS231" s="7">
        <v>77.72</v>
      </c>
      <c r="DT231" s="7">
        <v>44.89</v>
      </c>
      <c r="DU231" s="7" t="s">
        <v>745</v>
      </c>
      <c r="DV231" s="7" t="s">
        <v>746</v>
      </c>
      <c r="EA231" s="7" t="s">
        <v>723</v>
      </c>
    </row>
    <row r="232" spans="1:131" s="7" customFormat="1" x14ac:dyDescent="0.35">
      <c r="A232" s="6" t="s">
        <v>624</v>
      </c>
      <c r="B232" s="7" t="s">
        <v>354</v>
      </c>
      <c r="C232" s="7" t="s">
        <v>625</v>
      </c>
      <c r="D232" s="7" t="s">
        <v>566</v>
      </c>
      <c r="E232" s="7" t="s">
        <v>626</v>
      </c>
      <c r="F232" s="7">
        <v>2010</v>
      </c>
      <c r="G232" s="7" t="s">
        <v>117</v>
      </c>
      <c r="H232" s="7" t="s">
        <v>118</v>
      </c>
      <c r="I232" s="7" t="s">
        <v>119</v>
      </c>
      <c r="J232" s="7">
        <v>1</v>
      </c>
      <c r="K232" s="7" t="s">
        <v>630</v>
      </c>
      <c r="L232" s="7" t="s">
        <v>638</v>
      </c>
      <c r="M232" s="7">
        <v>0</v>
      </c>
      <c r="N232" s="7" t="s">
        <v>574</v>
      </c>
      <c r="O232" s="7" t="s">
        <v>163</v>
      </c>
      <c r="P232" s="7" t="s">
        <v>124</v>
      </c>
      <c r="Q232" s="7" t="s">
        <v>628</v>
      </c>
      <c r="R232" s="7">
        <v>0</v>
      </c>
      <c r="S232" s="7">
        <v>64</v>
      </c>
      <c r="T232" s="7">
        <v>1</v>
      </c>
      <c r="U232" s="7" t="s">
        <v>126</v>
      </c>
      <c r="V232" s="7">
        <v>103</v>
      </c>
      <c r="W232" s="7">
        <v>95.2</v>
      </c>
      <c r="X232" s="7">
        <v>10.43</v>
      </c>
      <c r="Y232" s="7">
        <v>9.73</v>
      </c>
      <c r="AD232" s="7" t="s">
        <v>207</v>
      </c>
      <c r="AG232" s="7">
        <v>0</v>
      </c>
      <c r="AH232" s="7">
        <v>0</v>
      </c>
      <c r="AI232" s="7">
        <v>1</v>
      </c>
      <c r="AJ232" s="7">
        <v>1</v>
      </c>
      <c r="AL232" s="7">
        <v>0</v>
      </c>
      <c r="AM232" s="7">
        <v>0.76652757180812003</v>
      </c>
      <c r="AN232" s="7">
        <v>0.2600856301137483</v>
      </c>
      <c r="AO232" s="7">
        <v>6.7644534991665492E-2</v>
      </c>
      <c r="AP232" s="7">
        <v>10.05216699474907</v>
      </c>
      <c r="AR232" s="7">
        <v>10.05216699474907</v>
      </c>
      <c r="AS232" s="7">
        <v>24</v>
      </c>
      <c r="AT232" s="7">
        <v>10</v>
      </c>
      <c r="AU232" s="7">
        <v>1</v>
      </c>
      <c r="AV232" s="7">
        <v>1</v>
      </c>
      <c r="AW232" s="7">
        <v>29</v>
      </c>
      <c r="AX232" s="7">
        <v>35</v>
      </c>
      <c r="AY232" s="7">
        <v>64</v>
      </c>
      <c r="AZ232" s="7">
        <v>52</v>
      </c>
      <c r="BA232" s="7">
        <v>0</v>
      </c>
      <c r="BB232" s="7">
        <v>100</v>
      </c>
      <c r="BC232" s="7" t="s">
        <v>128</v>
      </c>
      <c r="BD232" s="7">
        <v>72</v>
      </c>
      <c r="BE232" s="7" t="s">
        <v>128</v>
      </c>
      <c r="BF232" s="7">
        <v>0</v>
      </c>
      <c r="BG232" s="7">
        <v>0</v>
      </c>
      <c r="BH232" s="7">
        <v>0</v>
      </c>
      <c r="BI232" s="7">
        <v>0</v>
      </c>
      <c r="BJ232" s="7">
        <v>0</v>
      </c>
      <c r="BK232" s="7">
        <v>0</v>
      </c>
      <c r="BL232" s="7">
        <v>0</v>
      </c>
      <c r="BM232" s="7">
        <v>1</v>
      </c>
      <c r="BN232" s="7">
        <v>1</v>
      </c>
      <c r="BO232" s="7">
        <v>0</v>
      </c>
      <c r="BP232" s="7">
        <v>0</v>
      </c>
      <c r="BQ232" s="7">
        <v>1</v>
      </c>
      <c r="BR232" s="7">
        <v>0</v>
      </c>
      <c r="BS232" s="7">
        <v>0</v>
      </c>
      <c r="BT232" s="7">
        <v>1</v>
      </c>
      <c r="BU232" s="7">
        <v>0</v>
      </c>
      <c r="BV232" s="7">
        <v>1</v>
      </c>
      <c r="BW232" s="7">
        <v>1</v>
      </c>
      <c r="BX232" s="7">
        <v>0</v>
      </c>
      <c r="BY232" s="7">
        <v>0</v>
      </c>
      <c r="BZ232" s="7">
        <v>0</v>
      </c>
      <c r="CA232" s="7">
        <v>0</v>
      </c>
      <c r="CB232" s="7">
        <v>0</v>
      </c>
      <c r="CC232" s="7">
        <v>0</v>
      </c>
      <c r="CD232" s="7">
        <v>0</v>
      </c>
      <c r="CE232" s="7">
        <v>0</v>
      </c>
      <c r="CF232" s="7">
        <v>0</v>
      </c>
      <c r="CG232" s="7">
        <v>0</v>
      </c>
      <c r="CH232" s="7">
        <v>0</v>
      </c>
      <c r="CI232" s="7">
        <v>0</v>
      </c>
      <c r="CJ232" s="7">
        <v>0</v>
      </c>
      <c r="CK232" s="7" t="s">
        <v>629</v>
      </c>
      <c r="CL232" s="7">
        <v>18</v>
      </c>
      <c r="CM232" s="7">
        <v>55.36</v>
      </c>
      <c r="CN232" s="7">
        <v>1.54</v>
      </c>
      <c r="CO232" s="7">
        <v>0</v>
      </c>
      <c r="CP232" s="7" t="s">
        <v>583</v>
      </c>
      <c r="CQ232" s="7" t="s">
        <v>137</v>
      </c>
      <c r="CR232" s="7">
        <v>0</v>
      </c>
      <c r="CS232" s="7" t="s">
        <v>132</v>
      </c>
      <c r="CT232" s="7" t="s">
        <v>137</v>
      </c>
      <c r="CU232" s="7" t="s">
        <v>137</v>
      </c>
      <c r="CV232" s="7" t="s">
        <v>134</v>
      </c>
      <c r="CW232" s="7" t="s">
        <v>134</v>
      </c>
      <c r="CX232" s="7">
        <v>1</v>
      </c>
      <c r="CY232" s="7" t="s">
        <v>194</v>
      </c>
      <c r="CZ232" s="7" t="s">
        <v>137</v>
      </c>
      <c r="DA232" s="7" t="s">
        <v>137</v>
      </c>
      <c r="DC232" s="7">
        <v>1</v>
      </c>
      <c r="DD232" s="7">
        <v>0</v>
      </c>
      <c r="DE232" s="7">
        <v>24</v>
      </c>
      <c r="DF232" s="7">
        <v>0</v>
      </c>
      <c r="DG232" s="7">
        <v>1</v>
      </c>
      <c r="DH232" s="7">
        <v>0</v>
      </c>
      <c r="DI232" s="7">
        <v>0</v>
      </c>
      <c r="DJ232" s="7">
        <v>0</v>
      </c>
      <c r="DK232" s="7">
        <v>3</v>
      </c>
      <c r="DS232" s="7">
        <v>103</v>
      </c>
      <c r="DT232" s="7">
        <v>95.2</v>
      </c>
      <c r="DU232" s="7">
        <v>100</v>
      </c>
      <c r="DV232" s="7">
        <v>15</v>
      </c>
      <c r="EA232" s="7" t="s">
        <v>723</v>
      </c>
    </row>
    <row r="233" spans="1:131" s="7" customFormat="1" x14ac:dyDescent="0.35">
      <c r="A233" s="6" t="s">
        <v>624</v>
      </c>
      <c r="B233" s="7" t="s">
        <v>354</v>
      </c>
      <c r="C233" s="7" t="s">
        <v>625</v>
      </c>
      <c r="D233" s="7" t="s">
        <v>566</v>
      </c>
      <c r="E233" s="7" t="s">
        <v>626</v>
      </c>
      <c r="F233" s="7">
        <v>2010</v>
      </c>
      <c r="G233" s="7" t="s">
        <v>117</v>
      </c>
      <c r="H233" s="7" t="s">
        <v>118</v>
      </c>
      <c r="I233" s="7" t="s">
        <v>119</v>
      </c>
      <c r="J233" s="7">
        <v>1</v>
      </c>
      <c r="K233" s="7" t="s">
        <v>630</v>
      </c>
      <c r="L233" s="7" t="s">
        <v>638</v>
      </c>
      <c r="M233" s="7">
        <v>0</v>
      </c>
      <c r="N233" s="7" t="s">
        <v>574</v>
      </c>
      <c r="O233" s="7" t="s">
        <v>575</v>
      </c>
      <c r="P233" s="7" t="s">
        <v>124</v>
      </c>
      <c r="Q233" s="7" t="s">
        <v>628</v>
      </c>
      <c r="R233" s="7">
        <v>0</v>
      </c>
      <c r="S233" s="7">
        <v>64</v>
      </c>
      <c r="T233" s="7">
        <v>1</v>
      </c>
      <c r="U233" s="7" t="s">
        <v>126</v>
      </c>
      <c r="V233" s="7">
        <v>112.47</v>
      </c>
      <c r="W233" s="7">
        <v>102.84</v>
      </c>
      <c r="X233" s="7">
        <v>9.75</v>
      </c>
      <c r="Y233" s="7">
        <v>11.25</v>
      </c>
      <c r="Z233" s="7">
        <v>93.62</v>
      </c>
      <c r="AA233" s="7">
        <v>93.1</v>
      </c>
      <c r="AB233" s="7">
        <v>7.1</v>
      </c>
      <c r="AC233" s="7">
        <v>4.97</v>
      </c>
      <c r="AD233" s="7" t="s">
        <v>207</v>
      </c>
      <c r="AG233" s="7">
        <v>0</v>
      </c>
      <c r="AH233" s="7">
        <v>0</v>
      </c>
      <c r="AI233" s="7">
        <v>1</v>
      </c>
      <c r="AJ233" s="7">
        <v>1</v>
      </c>
      <c r="AL233" s="7">
        <v>0</v>
      </c>
      <c r="AM233" s="7">
        <v>0.89754936029395294</v>
      </c>
      <c r="AN233" s="7">
        <v>0.263339888718506</v>
      </c>
      <c r="AO233" s="7">
        <v>6.9347896990275118E-2</v>
      </c>
      <c r="AP233" s="7">
        <v>10.59890058205978</v>
      </c>
      <c r="AQ233" s="7">
        <v>6.0258992101032174</v>
      </c>
      <c r="AR233" s="7">
        <v>10.59890058205978</v>
      </c>
      <c r="AS233" s="7">
        <v>24</v>
      </c>
      <c r="AT233" s="7">
        <v>10</v>
      </c>
      <c r="AU233" s="7">
        <v>1</v>
      </c>
      <c r="AV233" s="7">
        <v>1</v>
      </c>
      <c r="AW233" s="7">
        <v>29</v>
      </c>
      <c r="AX233" s="7">
        <v>35</v>
      </c>
      <c r="AY233" s="7">
        <v>64</v>
      </c>
      <c r="AZ233" s="7">
        <v>52</v>
      </c>
      <c r="BA233" s="7">
        <v>0</v>
      </c>
      <c r="BB233" s="7">
        <v>100</v>
      </c>
      <c r="BC233" s="7" t="s">
        <v>128</v>
      </c>
      <c r="BD233" s="7">
        <v>72</v>
      </c>
      <c r="BE233" s="7" t="s">
        <v>128</v>
      </c>
      <c r="BF233" s="7">
        <v>0</v>
      </c>
      <c r="BG233" s="7">
        <v>0</v>
      </c>
      <c r="BH233" s="7">
        <v>0</v>
      </c>
      <c r="BI233" s="7">
        <v>0</v>
      </c>
      <c r="BJ233" s="7">
        <v>0</v>
      </c>
      <c r="BK233" s="7">
        <v>0</v>
      </c>
      <c r="BL233" s="7">
        <v>0</v>
      </c>
      <c r="BM233" s="7">
        <v>1</v>
      </c>
      <c r="BN233" s="7">
        <v>1</v>
      </c>
      <c r="BO233" s="7">
        <v>0</v>
      </c>
      <c r="BP233" s="7">
        <v>0</v>
      </c>
      <c r="BQ233" s="7">
        <v>1</v>
      </c>
      <c r="BR233" s="7">
        <v>0</v>
      </c>
      <c r="BS233" s="7">
        <v>0</v>
      </c>
      <c r="BT233" s="7">
        <v>1</v>
      </c>
      <c r="BU233" s="7">
        <v>0</v>
      </c>
      <c r="BV233" s="7">
        <v>1</v>
      </c>
      <c r="BW233" s="7">
        <v>1</v>
      </c>
      <c r="BX233" s="7">
        <v>0</v>
      </c>
      <c r="BY233" s="7">
        <v>0</v>
      </c>
      <c r="BZ233" s="7">
        <v>0</v>
      </c>
      <c r="CA233" s="7">
        <v>0</v>
      </c>
      <c r="CB233" s="7">
        <v>0</v>
      </c>
      <c r="CC233" s="7">
        <v>0</v>
      </c>
      <c r="CD233" s="7">
        <v>0</v>
      </c>
      <c r="CE233" s="7">
        <v>0</v>
      </c>
      <c r="CF233" s="7">
        <v>0</v>
      </c>
      <c r="CG233" s="7">
        <v>0</v>
      </c>
      <c r="CH233" s="7">
        <v>0</v>
      </c>
      <c r="CI233" s="7">
        <v>0</v>
      </c>
      <c r="CJ233" s="7">
        <v>0</v>
      </c>
      <c r="CK233" s="7" t="s">
        <v>629</v>
      </c>
      <c r="CL233" s="7">
        <v>18</v>
      </c>
      <c r="CM233" s="7">
        <v>55.36</v>
      </c>
      <c r="CN233" s="7">
        <v>1.54</v>
      </c>
      <c r="CO233" s="7">
        <v>0</v>
      </c>
      <c r="CP233" s="7" t="s">
        <v>583</v>
      </c>
      <c r="CQ233" s="7" t="s">
        <v>137</v>
      </c>
      <c r="CR233" s="7">
        <v>0</v>
      </c>
      <c r="CS233" s="7" t="s">
        <v>132</v>
      </c>
      <c r="CT233" s="7" t="s">
        <v>137</v>
      </c>
      <c r="CU233" s="7" t="s">
        <v>137</v>
      </c>
      <c r="CV233" s="7" t="s">
        <v>134</v>
      </c>
      <c r="CW233" s="7" t="s">
        <v>134</v>
      </c>
      <c r="CX233" s="7">
        <v>1</v>
      </c>
      <c r="CY233" s="7" t="s">
        <v>194</v>
      </c>
      <c r="CZ233" s="7" t="s">
        <v>137</v>
      </c>
      <c r="DA233" s="7" t="s">
        <v>137</v>
      </c>
      <c r="DC233" s="7">
        <v>1</v>
      </c>
      <c r="DD233" s="7">
        <v>0</v>
      </c>
      <c r="DE233" s="7">
        <v>24</v>
      </c>
      <c r="DF233" s="7">
        <v>0</v>
      </c>
      <c r="DG233" s="7">
        <v>1</v>
      </c>
      <c r="DH233" s="7">
        <v>0</v>
      </c>
      <c r="DI233" s="7">
        <v>0</v>
      </c>
      <c r="DJ233" s="7">
        <v>0</v>
      </c>
      <c r="DK233" s="7">
        <v>4</v>
      </c>
      <c r="DQ233" s="7">
        <v>93.62</v>
      </c>
      <c r="DR233" s="7">
        <v>93.1</v>
      </c>
      <c r="DS233" s="7">
        <v>112.47</v>
      </c>
      <c r="DT233" s="7">
        <v>102.84</v>
      </c>
      <c r="DU233" s="7">
        <v>100</v>
      </c>
      <c r="DV233" s="7">
        <v>15</v>
      </c>
      <c r="EA233" s="7" t="s">
        <v>723</v>
      </c>
    </row>
    <row r="234" spans="1:131" s="7" customFormat="1" x14ac:dyDescent="0.35">
      <c r="A234" s="6">
        <v>37063330</v>
      </c>
      <c r="B234" s="7" t="s">
        <v>354</v>
      </c>
      <c r="C234" s="7" t="s">
        <v>632</v>
      </c>
      <c r="D234" s="7" t="s">
        <v>566</v>
      </c>
      <c r="E234" s="7" t="s">
        <v>633</v>
      </c>
      <c r="F234" s="7">
        <v>2012</v>
      </c>
      <c r="G234" s="7" t="s">
        <v>117</v>
      </c>
      <c r="H234" s="7" t="s">
        <v>118</v>
      </c>
      <c r="I234" s="7" t="s">
        <v>119</v>
      </c>
      <c r="J234" s="7">
        <v>1</v>
      </c>
      <c r="K234" s="7" t="s">
        <v>634</v>
      </c>
      <c r="L234" s="7" t="s">
        <v>634</v>
      </c>
      <c r="M234" s="7">
        <v>12</v>
      </c>
      <c r="N234" s="7" t="s">
        <v>635</v>
      </c>
      <c r="O234" s="7" t="s">
        <v>163</v>
      </c>
      <c r="P234" s="7" t="s">
        <v>124</v>
      </c>
      <c r="Q234" s="7" t="s">
        <v>628</v>
      </c>
      <c r="R234" s="7">
        <v>0</v>
      </c>
      <c r="S234" s="7">
        <v>78</v>
      </c>
      <c r="T234" s="7">
        <v>1</v>
      </c>
      <c r="U234" s="7" t="s">
        <v>126</v>
      </c>
      <c r="V234" s="7">
        <v>88.82</v>
      </c>
      <c r="W234" s="7">
        <v>83.86</v>
      </c>
      <c r="X234" s="7">
        <v>11.42</v>
      </c>
      <c r="Y234" s="7">
        <v>8.27</v>
      </c>
      <c r="AD234" s="7" t="s">
        <v>207</v>
      </c>
      <c r="AG234" s="7">
        <v>0</v>
      </c>
      <c r="AH234" s="7">
        <v>0</v>
      </c>
      <c r="AI234" s="7">
        <v>1</v>
      </c>
      <c r="AJ234" s="7">
        <v>1</v>
      </c>
      <c r="AL234" s="7">
        <v>0</v>
      </c>
      <c r="AM234" s="7">
        <v>0.50298938170034901</v>
      </c>
      <c r="AN234" s="7">
        <v>0.23186379951074909</v>
      </c>
      <c r="AO234" s="7">
        <v>5.3760821523560848E-2</v>
      </c>
      <c r="AP234" s="7">
        <v>9.7634090654313646</v>
      </c>
      <c r="AR234" s="7">
        <v>9.7634090654313646</v>
      </c>
      <c r="AT234" s="7">
        <v>10</v>
      </c>
      <c r="AU234" s="7">
        <v>1</v>
      </c>
      <c r="AV234" s="7">
        <v>1</v>
      </c>
      <c r="AW234" s="7">
        <v>34</v>
      </c>
      <c r="AX234" s="7">
        <v>44</v>
      </c>
      <c r="AY234" s="7">
        <v>78</v>
      </c>
      <c r="AZ234" s="7">
        <v>44</v>
      </c>
      <c r="BA234" s="7">
        <v>0</v>
      </c>
      <c r="BB234" s="7">
        <v>100</v>
      </c>
      <c r="BC234" s="7" t="s">
        <v>317</v>
      </c>
      <c r="BD234" s="7">
        <v>92</v>
      </c>
      <c r="BE234" s="7" t="s">
        <v>128</v>
      </c>
      <c r="BF234" s="7">
        <v>0</v>
      </c>
      <c r="BG234" s="7">
        <v>1</v>
      </c>
      <c r="BH234" s="7">
        <v>0</v>
      </c>
      <c r="BI234" s="7">
        <v>0</v>
      </c>
      <c r="BJ234" s="7">
        <v>0</v>
      </c>
      <c r="BK234" s="7">
        <v>0</v>
      </c>
      <c r="BL234" s="7">
        <v>0</v>
      </c>
      <c r="BM234" s="7">
        <v>1</v>
      </c>
      <c r="BN234" s="7">
        <v>1</v>
      </c>
      <c r="BO234" s="7">
        <v>0</v>
      </c>
      <c r="BP234" s="7">
        <v>0</v>
      </c>
      <c r="BQ234" s="7">
        <v>0</v>
      </c>
      <c r="BR234" s="7">
        <v>0</v>
      </c>
      <c r="BS234" s="7">
        <v>0</v>
      </c>
      <c r="BT234" s="7">
        <v>1</v>
      </c>
      <c r="BU234" s="7">
        <v>0</v>
      </c>
      <c r="BV234" s="7">
        <v>1</v>
      </c>
      <c r="BW234" s="7">
        <v>1</v>
      </c>
      <c r="BX234" s="7">
        <v>0</v>
      </c>
      <c r="BY234" s="7">
        <v>0</v>
      </c>
      <c r="BZ234" s="7">
        <v>0</v>
      </c>
      <c r="CA234" s="7">
        <v>0</v>
      </c>
      <c r="CB234" s="7">
        <v>0</v>
      </c>
      <c r="CC234" s="7">
        <v>0</v>
      </c>
      <c r="CD234" s="7">
        <v>0</v>
      </c>
      <c r="CE234" s="7">
        <v>0</v>
      </c>
      <c r="CF234" s="7">
        <v>0</v>
      </c>
      <c r="CG234" s="7">
        <v>0</v>
      </c>
      <c r="CH234" s="7">
        <v>0</v>
      </c>
      <c r="CI234" s="7">
        <v>0</v>
      </c>
      <c r="CJ234" s="7">
        <v>0</v>
      </c>
      <c r="CK234" s="7" t="s">
        <v>636</v>
      </c>
      <c r="CL234" s="7">
        <v>18</v>
      </c>
      <c r="CM234" s="7">
        <v>55.36</v>
      </c>
      <c r="CN234" s="7">
        <v>1.54</v>
      </c>
      <c r="CO234" s="7">
        <v>0</v>
      </c>
      <c r="CP234" s="7" t="s">
        <v>583</v>
      </c>
      <c r="CQ234" s="7" t="s">
        <v>137</v>
      </c>
      <c r="CR234" s="7">
        <v>0</v>
      </c>
      <c r="CS234" s="7" t="s">
        <v>132</v>
      </c>
      <c r="CT234" s="7" t="s">
        <v>137</v>
      </c>
      <c r="CU234" s="7" t="s">
        <v>137</v>
      </c>
      <c r="CV234" s="7" t="s">
        <v>134</v>
      </c>
      <c r="CW234" s="7" t="s">
        <v>134</v>
      </c>
      <c r="CX234" s="7">
        <v>1</v>
      </c>
      <c r="CY234" s="7" t="s">
        <v>194</v>
      </c>
      <c r="CZ234" s="7" t="s">
        <v>137</v>
      </c>
      <c r="DA234" s="7" t="s">
        <v>137</v>
      </c>
      <c r="DC234" s="7">
        <v>1</v>
      </c>
      <c r="DD234" s="7">
        <v>12</v>
      </c>
      <c r="DE234" s="7">
        <v>24</v>
      </c>
      <c r="DF234" s="7">
        <v>0</v>
      </c>
      <c r="DG234" s="7">
        <v>1</v>
      </c>
      <c r="DH234" s="7">
        <v>0</v>
      </c>
      <c r="DI234" s="7">
        <v>0</v>
      </c>
      <c r="DJ234" s="7">
        <v>0</v>
      </c>
      <c r="DK234" s="7">
        <v>3</v>
      </c>
      <c r="DL234" s="7">
        <v>1</v>
      </c>
      <c r="DM234" s="7">
        <v>0</v>
      </c>
      <c r="DS234" s="7">
        <v>88.82</v>
      </c>
      <c r="DT234" s="7">
        <v>83.86</v>
      </c>
      <c r="DU234" s="7">
        <v>100</v>
      </c>
      <c r="DV234" s="7">
        <v>15</v>
      </c>
      <c r="EA234" s="7" t="s">
        <v>723</v>
      </c>
    </row>
    <row r="235" spans="1:131" s="7" customFormat="1" x14ac:dyDescent="0.35">
      <c r="A235" s="6" t="s">
        <v>631</v>
      </c>
      <c r="B235" s="7" t="s">
        <v>354</v>
      </c>
      <c r="C235" s="7" t="s">
        <v>632</v>
      </c>
      <c r="D235" s="7" t="s">
        <v>566</v>
      </c>
      <c r="E235" s="7" t="s">
        <v>633</v>
      </c>
      <c r="F235" s="7">
        <v>2012</v>
      </c>
      <c r="G235" s="7" t="s">
        <v>117</v>
      </c>
      <c r="H235" s="7" t="s">
        <v>118</v>
      </c>
      <c r="I235" s="7" t="s">
        <v>119</v>
      </c>
      <c r="J235" s="7">
        <v>1</v>
      </c>
      <c r="K235" s="7" t="s">
        <v>634</v>
      </c>
      <c r="L235" s="7" t="s">
        <v>634</v>
      </c>
      <c r="M235" s="7">
        <v>12</v>
      </c>
      <c r="N235" s="7" t="s">
        <v>635</v>
      </c>
      <c r="O235" s="7" t="s">
        <v>305</v>
      </c>
      <c r="P235" s="7" t="s">
        <v>124</v>
      </c>
      <c r="Q235" s="7" t="s">
        <v>628</v>
      </c>
      <c r="R235" s="7">
        <v>0</v>
      </c>
      <c r="S235" s="7">
        <v>78</v>
      </c>
      <c r="T235" s="7">
        <v>1</v>
      </c>
      <c r="U235" s="7" t="s">
        <v>126</v>
      </c>
      <c r="V235" s="7">
        <v>84.56</v>
      </c>
      <c r="W235" s="7">
        <v>80</v>
      </c>
      <c r="X235" s="7">
        <v>13.62</v>
      </c>
      <c r="Y235" s="7">
        <v>10.57</v>
      </c>
      <c r="AD235" s="7" t="s">
        <v>207</v>
      </c>
      <c r="AG235" s="7">
        <v>0</v>
      </c>
      <c r="AH235" s="7">
        <v>0</v>
      </c>
      <c r="AI235" s="7">
        <v>1</v>
      </c>
      <c r="AJ235" s="7">
        <v>1</v>
      </c>
      <c r="AL235" s="7">
        <v>0</v>
      </c>
      <c r="AM235" s="7">
        <v>0.37655058429397442</v>
      </c>
      <c r="AN235" s="7">
        <v>0.23032140561676881</v>
      </c>
      <c r="AO235" s="7">
        <v>5.3047949885284142E-2</v>
      </c>
      <c r="AP235" s="7">
        <v>11.990026502319161</v>
      </c>
      <c r="AR235" s="7">
        <v>11.990026502319161</v>
      </c>
      <c r="AT235" s="7">
        <v>10</v>
      </c>
      <c r="AU235" s="7">
        <v>1</v>
      </c>
      <c r="AV235" s="7">
        <v>1</v>
      </c>
      <c r="AW235" s="7">
        <v>34</v>
      </c>
      <c r="AX235" s="7">
        <v>44</v>
      </c>
      <c r="AY235" s="7">
        <v>78</v>
      </c>
      <c r="AZ235" s="7">
        <v>44</v>
      </c>
      <c r="BA235" s="7">
        <v>0</v>
      </c>
      <c r="BB235" s="7">
        <v>100</v>
      </c>
      <c r="BC235" s="7" t="s">
        <v>317</v>
      </c>
      <c r="BD235" s="7">
        <v>92</v>
      </c>
      <c r="BE235" s="7" t="s">
        <v>128</v>
      </c>
      <c r="BF235" s="7">
        <v>0</v>
      </c>
      <c r="BG235" s="7">
        <v>1</v>
      </c>
      <c r="BH235" s="7">
        <v>0</v>
      </c>
      <c r="BI235" s="7">
        <v>0</v>
      </c>
      <c r="BJ235" s="7">
        <v>0</v>
      </c>
      <c r="BK235" s="7">
        <v>0</v>
      </c>
      <c r="BL235" s="7">
        <v>0</v>
      </c>
      <c r="BM235" s="7">
        <v>1</v>
      </c>
      <c r="BN235" s="7">
        <v>1</v>
      </c>
      <c r="BO235" s="7">
        <v>0</v>
      </c>
      <c r="BP235" s="7">
        <v>0</v>
      </c>
      <c r="BQ235" s="7">
        <v>0</v>
      </c>
      <c r="BR235" s="7">
        <v>0</v>
      </c>
      <c r="BS235" s="7">
        <v>0</v>
      </c>
      <c r="BT235" s="7">
        <v>1</v>
      </c>
      <c r="BU235" s="7">
        <v>0</v>
      </c>
      <c r="BV235" s="7">
        <v>1</v>
      </c>
      <c r="BW235" s="7">
        <v>1</v>
      </c>
      <c r="BX235" s="7">
        <v>0</v>
      </c>
      <c r="BY235" s="7">
        <v>0</v>
      </c>
      <c r="BZ235" s="7">
        <v>0</v>
      </c>
      <c r="CA235" s="7">
        <v>0</v>
      </c>
      <c r="CB235" s="7">
        <v>0</v>
      </c>
      <c r="CC235" s="7">
        <v>0</v>
      </c>
      <c r="CD235" s="7">
        <v>0</v>
      </c>
      <c r="CE235" s="7">
        <v>0</v>
      </c>
      <c r="CF235" s="7">
        <v>0</v>
      </c>
      <c r="CG235" s="7">
        <v>0</v>
      </c>
      <c r="CH235" s="7">
        <v>0</v>
      </c>
      <c r="CI235" s="7">
        <v>0</v>
      </c>
      <c r="CJ235" s="7">
        <v>0</v>
      </c>
      <c r="CK235" s="7" t="s">
        <v>636</v>
      </c>
      <c r="CL235" s="7">
        <v>18</v>
      </c>
      <c r="CM235" s="7">
        <v>55.36</v>
      </c>
      <c r="CN235" s="7">
        <v>1.54</v>
      </c>
      <c r="CO235" s="7">
        <v>0</v>
      </c>
      <c r="CP235" s="7" t="s">
        <v>583</v>
      </c>
      <c r="CQ235" s="7" t="s">
        <v>137</v>
      </c>
      <c r="CR235" s="7">
        <v>0</v>
      </c>
      <c r="CS235" s="7" t="s">
        <v>132</v>
      </c>
      <c r="CT235" s="7" t="s">
        <v>137</v>
      </c>
      <c r="CU235" s="7" t="s">
        <v>137</v>
      </c>
      <c r="CV235" s="7" t="s">
        <v>134</v>
      </c>
      <c r="CW235" s="7" t="s">
        <v>134</v>
      </c>
      <c r="CX235" s="7">
        <v>1</v>
      </c>
      <c r="CY235" s="7" t="s">
        <v>194</v>
      </c>
      <c r="CZ235" s="7" t="s">
        <v>137</v>
      </c>
      <c r="DA235" s="7" t="s">
        <v>137</v>
      </c>
      <c r="DC235" s="7">
        <v>1</v>
      </c>
      <c r="DD235" s="7">
        <v>12</v>
      </c>
      <c r="DE235" s="7">
        <v>24</v>
      </c>
      <c r="DF235" s="7">
        <v>0</v>
      </c>
      <c r="DG235" s="7">
        <v>1</v>
      </c>
      <c r="DH235" s="7">
        <v>0</v>
      </c>
      <c r="DI235" s="7">
        <v>0</v>
      </c>
      <c r="DJ235" s="7">
        <v>0</v>
      </c>
      <c r="DK235" s="7">
        <v>4</v>
      </c>
      <c r="DL235" s="7">
        <v>0</v>
      </c>
      <c r="DM235" s="7">
        <v>0</v>
      </c>
      <c r="DQ235" s="7">
        <v>92.7</v>
      </c>
      <c r="DR235" s="7">
        <v>92.71</v>
      </c>
      <c r="DS235" s="7">
        <v>84.56</v>
      </c>
      <c r="DT235" s="7">
        <v>80</v>
      </c>
      <c r="DU235" s="7">
        <v>100</v>
      </c>
      <c r="DV235" s="7">
        <v>15</v>
      </c>
      <c r="EA235" s="7" t="s">
        <v>723</v>
      </c>
    </row>
    <row r="236" spans="1:131" s="7" customFormat="1" x14ac:dyDescent="0.35">
      <c r="A236" s="6" t="s">
        <v>631</v>
      </c>
      <c r="B236" s="7" t="s">
        <v>354</v>
      </c>
      <c r="C236" s="7" t="s">
        <v>632</v>
      </c>
      <c r="D236" s="7" t="s">
        <v>566</v>
      </c>
      <c r="E236" s="7" t="s">
        <v>633</v>
      </c>
      <c r="F236" s="7">
        <v>2012</v>
      </c>
      <c r="G236" s="7" t="s">
        <v>117</v>
      </c>
      <c r="H236" s="7" t="s">
        <v>118</v>
      </c>
      <c r="I236" s="7" t="s">
        <v>119</v>
      </c>
      <c r="J236" s="7">
        <v>1</v>
      </c>
      <c r="K236" s="7" t="s">
        <v>634</v>
      </c>
      <c r="L236" s="7" t="s">
        <v>634</v>
      </c>
      <c r="M236" s="7">
        <v>12</v>
      </c>
      <c r="N236" s="7" t="s">
        <v>637</v>
      </c>
      <c r="O236" s="7" t="s">
        <v>298</v>
      </c>
      <c r="P236" s="7" t="s">
        <v>124</v>
      </c>
      <c r="Q236" s="7" t="s">
        <v>628</v>
      </c>
      <c r="R236" s="7">
        <v>0</v>
      </c>
      <c r="S236" s="7">
        <v>78</v>
      </c>
      <c r="T236" s="7">
        <v>1</v>
      </c>
      <c r="U236" s="7" t="s">
        <v>126</v>
      </c>
      <c r="V236" s="7">
        <v>99.65</v>
      </c>
      <c r="W236" s="7">
        <v>93.3</v>
      </c>
      <c r="X236" s="7">
        <v>15.81</v>
      </c>
      <c r="Y236" s="7">
        <v>14.09</v>
      </c>
      <c r="AD236" s="7" t="s">
        <v>207</v>
      </c>
      <c r="AG236" s="7">
        <v>0</v>
      </c>
      <c r="AH236" s="7">
        <v>0</v>
      </c>
      <c r="AI236" s="7">
        <v>1</v>
      </c>
      <c r="AJ236" s="7">
        <v>1</v>
      </c>
      <c r="AL236" s="7">
        <v>0</v>
      </c>
      <c r="AM236" s="7">
        <v>0.42305332859754169</v>
      </c>
      <c r="AN236" s="7">
        <v>0.2308382711460622</v>
      </c>
      <c r="AO236" s="7">
        <v>5.3286307425702908E-2</v>
      </c>
      <c r="AP236" s="7">
        <v>14.86131484584619</v>
      </c>
      <c r="AR236" s="7">
        <v>14.86131484584619</v>
      </c>
      <c r="AT236" s="7">
        <v>10</v>
      </c>
      <c r="AU236" s="7">
        <v>1</v>
      </c>
      <c r="AV236" s="7">
        <v>1</v>
      </c>
      <c r="AW236" s="7">
        <v>34</v>
      </c>
      <c r="AX236" s="7">
        <v>44</v>
      </c>
      <c r="AY236" s="7">
        <v>78</v>
      </c>
      <c r="AZ236" s="7">
        <v>44</v>
      </c>
      <c r="BA236" s="7">
        <v>0</v>
      </c>
      <c r="BB236" s="7">
        <v>100</v>
      </c>
      <c r="BC236" s="7" t="s">
        <v>317</v>
      </c>
      <c r="BD236" s="7">
        <v>92</v>
      </c>
      <c r="BE236" s="7" t="s">
        <v>128</v>
      </c>
      <c r="BF236" s="7">
        <v>0</v>
      </c>
      <c r="BG236" s="7">
        <v>1</v>
      </c>
      <c r="BH236" s="7">
        <v>0</v>
      </c>
      <c r="BI236" s="7">
        <v>0</v>
      </c>
      <c r="BJ236" s="7">
        <v>0</v>
      </c>
      <c r="BK236" s="7">
        <v>0</v>
      </c>
      <c r="BL236" s="7">
        <v>0</v>
      </c>
      <c r="BM236" s="7">
        <v>1</v>
      </c>
      <c r="BN236" s="7">
        <v>1</v>
      </c>
      <c r="BO236" s="7">
        <v>0</v>
      </c>
      <c r="BP236" s="7">
        <v>0</v>
      </c>
      <c r="BQ236" s="7">
        <v>0</v>
      </c>
      <c r="BR236" s="7">
        <v>0</v>
      </c>
      <c r="BS236" s="7">
        <v>0</v>
      </c>
      <c r="BT236" s="7">
        <v>1</v>
      </c>
      <c r="BU236" s="7">
        <v>0</v>
      </c>
      <c r="BV236" s="7">
        <v>1</v>
      </c>
      <c r="BW236" s="7">
        <v>1</v>
      </c>
      <c r="BX236" s="7">
        <v>0</v>
      </c>
      <c r="BY236" s="7">
        <v>0</v>
      </c>
      <c r="BZ236" s="7">
        <v>0</v>
      </c>
      <c r="CA236" s="7">
        <v>0</v>
      </c>
      <c r="CB236" s="7">
        <v>0</v>
      </c>
      <c r="CC236" s="7">
        <v>0</v>
      </c>
      <c r="CD236" s="7">
        <v>0</v>
      </c>
      <c r="CE236" s="7">
        <v>0</v>
      </c>
      <c r="CF236" s="7">
        <v>0</v>
      </c>
      <c r="CG236" s="7">
        <v>0</v>
      </c>
      <c r="CH236" s="7">
        <v>0</v>
      </c>
      <c r="CI236" s="7">
        <v>0</v>
      </c>
      <c r="CJ236" s="7">
        <v>0</v>
      </c>
      <c r="CK236" s="7" t="s">
        <v>636</v>
      </c>
      <c r="CL236" s="7">
        <v>18</v>
      </c>
      <c r="CM236" s="7">
        <v>55.36</v>
      </c>
      <c r="CN236" s="7">
        <v>1.54</v>
      </c>
      <c r="CO236" s="7">
        <v>0</v>
      </c>
      <c r="CP236" s="7" t="s">
        <v>583</v>
      </c>
      <c r="CQ236" s="7" t="s">
        <v>137</v>
      </c>
      <c r="CR236" s="7">
        <v>0</v>
      </c>
      <c r="CS236" s="7" t="s">
        <v>132</v>
      </c>
      <c r="CT236" s="7" t="s">
        <v>137</v>
      </c>
      <c r="CU236" s="7" t="s">
        <v>137</v>
      </c>
      <c r="CV236" s="7" t="s">
        <v>134</v>
      </c>
      <c r="CW236" s="7" t="s">
        <v>134</v>
      </c>
      <c r="CX236" s="7">
        <v>1</v>
      </c>
      <c r="CY236" s="7" t="s">
        <v>194</v>
      </c>
      <c r="CZ236" s="7" t="s">
        <v>137</v>
      </c>
      <c r="DA236" s="7" t="s">
        <v>137</v>
      </c>
      <c r="DC236" s="7">
        <v>1</v>
      </c>
      <c r="DD236" s="7">
        <v>12</v>
      </c>
      <c r="DE236" s="7">
        <v>24</v>
      </c>
      <c r="DF236" s="7">
        <v>0</v>
      </c>
      <c r="DG236" s="7">
        <v>1</v>
      </c>
      <c r="DH236" s="7">
        <v>0</v>
      </c>
      <c r="DI236" s="7">
        <v>0</v>
      </c>
      <c r="DJ236" s="7">
        <v>0</v>
      </c>
      <c r="DK236" s="7">
        <v>2</v>
      </c>
      <c r="DL236" s="7">
        <v>1</v>
      </c>
      <c r="DM236" s="7">
        <v>0</v>
      </c>
      <c r="DQ236" s="7">
        <v>4.6100000000000003</v>
      </c>
      <c r="DR236" s="7">
        <v>4.54</v>
      </c>
      <c r="DS236" s="7">
        <v>99.65</v>
      </c>
      <c r="DT236" s="7">
        <v>93.3</v>
      </c>
      <c r="DU236" s="7" t="s">
        <v>745</v>
      </c>
      <c r="DV236" s="7" t="s">
        <v>746</v>
      </c>
      <c r="EA236" s="7" t="s">
        <v>723</v>
      </c>
    </row>
    <row r="237" spans="1:131" s="7" customFormat="1" x14ac:dyDescent="0.35">
      <c r="A237" s="6" t="s">
        <v>631</v>
      </c>
      <c r="B237" s="7" t="s">
        <v>354</v>
      </c>
      <c r="C237" s="7" t="s">
        <v>632</v>
      </c>
      <c r="D237" s="7" t="s">
        <v>566</v>
      </c>
      <c r="E237" s="7" t="s">
        <v>633</v>
      </c>
      <c r="F237" s="7">
        <v>2012</v>
      </c>
      <c r="G237" s="7" t="s">
        <v>117</v>
      </c>
      <c r="H237" s="7" t="s">
        <v>118</v>
      </c>
      <c r="I237" s="7" t="s">
        <v>119</v>
      </c>
      <c r="J237" s="7">
        <v>1</v>
      </c>
      <c r="K237" s="7" t="s">
        <v>634</v>
      </c>
      <c r="L237" s="7" t="s">
        <v>634</v>
      </c>
      <c r="M237" s="7">
        <v>12</v>
      </c>
      <c r="N237" s="7" t="s">
        <v>142</v>
      </c>
      <c r="O237" s="7" t="s">
        <v>575</v>
      </c>
      <c r="P237" s="7" t="s">
        <v>124</v>
      </c>
      <c r="Q237" s="7" t="s">
        <v>628</v>
      </c>
      <c r="R237" s="7">
        <v>0</v>
      </c>
      <c r="S237" s="7">
        <v>78</v>
      </c>
      <c r="T237" s="7">
        <v>1</v>
      </c>
      <c r="U237" s="7" t="s">
        <v>126</v>
      </c>
      <c r="V237" s="7">
        <v>108.87</v>
      </c>
      <c r="W237" s="7">
        <v>102.4</v>
      </c>
      <c r="X237" s="7">
        <v>13.13</v>
      </c>
      <c r="Y237" s="7">
        <v>13.13</v>
      </c>
      <c r="AD237" s="7" t="s">
        <v>207</v>
      </c>
      <c r="AG237" s="7">
        <v>0</v>
      </c>
      <c r="AH237" s="7">
        <v>0</v>
      </c>
      <c r="AI237" s="7">
        <v>1</v>
      </c>
      <c r="AJ237" s="7">
        <v>1</v>
      </c>
      <c r="AL237" s="7">
        <v>0</v>
      </c>
      <c r="AM237" s="7">
        <v>0.48788580305098278</v>
      </c>
      <c r="AN237" s="7">
        <v>0.23165683058427591</v>
      </c>
      <c r="AO237" s="7">
        <v>5.3664887156351877E-2</v>
      </c>
      <c r="AP237" s="7">
        <v>13.13</v>
      </c>
      <c r="AR237" s="7">
        <v>13.13</v>
      </c>
      <c r="AT237" s="7">
        <v>10</v>
      </c>
      <c r="AU237" s="7">
        <v>1</v>
      </c>
      <c r="AV237" s="7">
        <v>1</v>
      </c>
      <c r="AW237" s="7">
        <v>34</v>
      </c>
      <c r="AX237" s="7">
        <v>44</v>
      </c>
      <c r="AY237" s="7">
        <v>78</v>
      </c>
      <c r="AZ237" s="7">
        <v>44</v>
      </c>
      <c r="BA237" s="7">
        <v>0</v>
      </c>
      <c r="BB237" s="7">
        <v>100</v>
      </c>
      <c r="BC237" s="7" t="s">
        <v>317</v>
      </c>
      <c r="BD237" s="7">
        <v>92</v>
      </c>
      <c r="BE237" s="7" t="s">
        <v>128</v>
      </c>
      <c r="BF237" s="7">
        <v>0</v>
      </c>
      <c r="BG237" s="7">
        <v>1</v>
      </c>
      <c r="BH237" s="7">
        <v>0</v>
      </c>
      <c r="BI237" s="7">
        <v>0</v>
      </c>
      <c r="BJ237" s="7">
        <v>0</v>
      </c>
      <c r="BK237" s="7">
        <v>0</v>
      </c>
      <c r="BL237" s="7">
        <v>0</v>
      </c>
      <c r="BM237" s="7">
        <v>1</v>
      </c>
      <c r="BN237" s="7">
        <v>1</v>
      </c>
      <c r="BO237" s="7">
        <v>0</v>
      </c>
      <c r="BP237" s="7">
        <v>0</v>
      </c>
      <c r="BQ237" s="7">
        <v>0</v>
      </c>
      <c r="BR237" s="7">
        <v>0</v>
      </c>
      <c r="BS237" s="7">
        <v>0</v>
      </c>
      <c r="BT237" s="7">
        <v>1</v>
      </c>
      <c r="BU237" s="7">
        <v>0</v>
      </c>
      <c r="BV237" s="7">
        <v>1</v>
      </c>
      <c r="BW237" s="7">
        <v>1</v>
      </c>
      <c r="BX237" s="7">
        <v>0</v>
      </c>
      <c r="BY237" s="7">
        <v>0</v>
      </c>
      <c r="BZ237" s="7">
        <v>0</v>
      </c>
      <c r="CA237" s="7">
        <v>0</v>
      </c>
      <c r="CB237" s="7">
        <v>0</v>
      </c>
      <c r="CC237" s="7">
        <v>0</v>
      </c>
      <c r="CD237" s="7">
        <v>0</v>
      </c>
      <c r="CE237" s="7">
        <v>0</v>
      </c>
      <c r="CF237" s="7">
        <v>0</v>
      </c>
      <c r="CG237" s="7">
        <v>0</v>
      </c>
      <c r="CH237" s="7">
        <v>0</v>
      </c>
      <c r="CI237" s="7">
        <v>0</v>
      </c>
      <c r="CJ237" s="7">
        <v>0</v>
      </c>
      <c r="CK237" s="7" t="s">
        <v>636</v>
      </c>
      <c r="CL237" s="7">
        <v>18</v>
      </c>
      <c r="CM237" s="7">
        <v>55.36</v>
      </c>
      <c r="CN237" s="7">
        <v>1.54</v>
      </c>
      <c r="CO237" s="7">
        <v>0</v>
      </c>
      <c r="CP237" s="7" t="s">
        <v>583</v>
      </c>
      <c r="CQ237" s="7" t="s">
        <v>137</v>
      </c>
      <c r="CR237" s="7">
        <v>0</v>
      </c>
      <c r="CS237" s="7" t="s">
        <v>132</v>
      </c>
      <c r="CT237" s="7" t="s">
        <v>137</v>
      </c>
      <c r="CU237" s="7" t="s">
        <v>137</v>
      </c>
      <c r="CV237" s="7" t="s">
        <v>134</v>
      </c>
      <c r="CW237" s="7" t="s">
        <v>134</v>
      </c>
      <c r="CX237" s="7">
        <v>1</v>
      </c>
      <c r="CY237" s="7" t="s">
        <v>194</v>
      </c>
      <c r="CZ237" s="7" t="s">
        <v>137</v>
      </c>
      <c r="DA237" s="7" t="s">
        <v>137</v>
      </c>
      <c r="DC237" s="7">
        <v>1</v>
      </c>
      <c r="DD237" s="7">
        <v>12</v>
      </c>
      <c r="DE237" s="7">
        <v>24</v>
      </c>
      <c r="DF237" s="7">
        <v>0</v>
      </c>
      <c r="DG237" s="7">
        <v>1</v>
      </c>
      <c r="DH237" s="7">
        <v>0</v>
      </c>
      <c r="DI237" s="7">
        <v>0</v>
      </c>
      <c r="DJ237" s="7">
        <v>0</v>
      </c>
      <c r="DK237" s="7">
        <v>4</v>
      </c>
      <c r="DL237" s="7">
        <v>1</v>
      </c>
      <c r="DM237" s="7">
        <v>0</v>
      </c>
      <c r="DQ237" s="7">
        <v>92.7</v>
      </c>
      <c r="DR237" s="7">
        <v>92.71</v>
      </c>
      <c r="DS237" s="7">
        <v>108.87</v>
      </c>
      <c r="DT237" s="7">
        <v>102.4</v>
      </c>
      <c r="DU237" s="7">
        <v>100</v>
      </c>
      <c r="DV237" s="7">
        <v>15</v>
      </c>
      <c r="EA237" s="7" t="s">
        <v>723</v>
      </c>
    </row>
    <row r="238" spans="1:131" s="7" customFormat="1" x14ac:dyDescent="0.35">
      <c r="A238" s="6" t="s">
        <v>631</v>
      </c>
      <c r="B238" s="7" t="s">
        <v>354</v>
      </c>
      <c r="C238" s="7" t="s">
        <v>632</v>
      </c>
      <c r="D238" s="7" t="s">
        <v>566</v>
      </c>
      <c r="E238" s="7" t="s">
        <v>633</v>
      </c>
      <c r="F238" s="7">
        <v>2012</v>
      </c>
      <c r="G238" s="7" t="s">
        <v>117</v>
      </c>
      <c r="H238" s="7" t="s">
        <v>118</v>
      </c>
      <c r="I238" s="7" t="s">
        <v>119</v>
      </c>
      <c r="J238" s="7">
        <v>1</v>
      </c>
      <c r="K238" s="7" t="s">
        <v>634</v>
      </c>
      <c r="L238" s="7" t="s">
        <v>634</v>
      </c>
      <c r="M238" s="7">
        <v>18</v>
      </c>
      <c r="N238" s="7" t="s">
        <v>635</v>
      </c>
      <c r="O238" s="7" t="s">
        <v>163</v>
      </c>
      <c r="P238" s="7" t="s">
        <v>124</v>
      </c>
      <c r="Q238" s="7" t="s">
        <v>628</v>
      </c>
      <c r="R238" s="7">
        <v>0</v>
      </c>
      <c r="S238" s="7">
        <v>76</v>
      </c>
      <c r="T238" s="7">
        <v>1</v>
      </c>
      <c r="U238" s="7" t="s">
        <v>126</v>
      </c>
      <c r="V238" s="7">
        <v>87.79</v>
      </c>
      <c r="W238" s="7">
        <v>85.71</v>
      </c>
      <c r="X238" s="7">
        <v>10.74</v>
      </c>
      <c r="Y238" s="7">
        <v>9.73</v>
      </c>
      <c r="AD238" s="7" t="s">
        <v>207</v>
      </c>
      <c r="AG238" s="7">
        <v>0</v>
      </c>
      <c r="AH238" s="7">
        <v>0</v>
      </c>
      <c r="AI238" s="7">
        <v>1</v>
      </c>
      <c r="AJ238" s="7">
        <v>1</v>
      </c>
      <c r="AL238" s="7">
        <v>0</v>
      </c>
      <c r="AM238" s="7">
        <v>0.20199083139584961</v>
      </c>
      <c r="AN238" s="7">
        <v>0.2312784285557033</v>
      </c>
      <c r="AO238" s="7">
        <v>5.3489711515195562E-2</v>
      </c>
      <c r="AP238" s="7">
        <v>10.19277678793412</v>
      </c>
      <c r="AR238" s="7">
        <v>10.19277678793412</v>
      </c>
      <c r="AT238" s="7">
        <v>10</v>
      </c>
      <c r="AU238" s="7">
        <v>1</v>
      </c>
      <c r="AV238" s="7">
        <v>1</v>
      </c>
      <c r="AW238" s="7">
        <v>34</v>
      </c>
      <c r="AX238" s="7">
        <v>42</v>
      </c>
      <c r="AY238" s="7">
        <v>76</v>
      </c>
      <c r="AZ238" s="7">
        <v>44</v>
      </c>
      <c r="BA238" s="7">
        <v>0</v>
      </c>
      <c r="BB238" s="7">
        <v>100</v>
      </c>
      <c r="BC238" s="7" t="s">
        <v>317</v>
      </c>
      <c r="BD238" s="7">
        <v>92</v>
      </c>
      <c r="BE238" s="7" t="s">
        <v>128</v>
      </c>
      <c r="BF238" s="7">
        <v>0</v>
      </c>
      <c r="BG238" s="7">
        <v>1</v>
      </c>
      <c r="BH238" s="7">
        <v>0</v>
      </c>
      <c r="BI238" s="7">
        <v>0</v>
      </c>
      <c r="BJ238" s="7">
        <v>0</v>
      </c>
      <c r="BK238" s="7">
        <v>0</v>
      </c>
      <c r="BL238" s="7">
        <v>0</v>
      </c>
      <c r="BM238" s="7">
        <v>1</v>
      </c>
      <c r="BN238" s="7">
        <v>1</v>
      </c>
      <c r="BO238" s="7">
        <v>0</v>
      </c>
      <c r="BP238" s="7">
        <v>0</v>
      </c>
      <c r="BQ238" s="7">
        <v>0</v>
      </c>
      <c r="BR238" s="7">
        <v>0</v>
      </c>
      <c r="BS238" s="7">
        <v>0</v>
      </c>
      <c r="BT238" s="7">
        <v>1</v>
      </c>
      <c r="BU238" s="7">
        <v>0</v>
      </c>
      <c r="BV238" s="7">
        <v>1</v>
      </c>
      <c r="BW238" s="7">
        <v>1</v>
      </c>
      <c r="BX238" s="7">
        <v>0</v>
      </c>
      <c r="BY238" s="7">
        <v>0</v>
      </c>
      <c r="BZ238" s="7">
        <v>0</v>
      </c>
      <c r="CA238" s="7">
        <v>0</v>
      </c>
      <c r="CB238" s="7">
        <v>0</v>
      </c>
      <c r="CC238" s="7">
        <v>0</v>
      </c>
      <c r="CD238" s="7">
        <v>0</v>
      </c>
      <c r="CE238" s="7">
        <v>0</v>
      </c>
      <c r="CF238" s="7">
        <v>0</v>
      </c>
      <c r="CG238" s="7">
        <v>0</v>
      </c>
      <c r="CH238" s="7">
        <v>0</v>
      </c>
      <c r="CI238" s="7">
        <v>0</v>
      </c>
      <c r="CJ238" s="7">
        <v>0</v>
      </c>
      <c r="CK238" s="7" t="s">
        <v>636</v>
      </c>
      <c r="CL238" s="7">
        <v>18</v>
      </c>
      <c r="CM238" s="7">
        <v>55.36</v>
      </c>
      <c r="CN238" s="7">
        <v>1.54</v>
      </c>
      <c r="CO238" s="7">
        <v>0</v>
      </c>
      <c r="CP238" s="7" t="s">
        <v>583</v>
      </c>
      <c r="CQ238" s="7" t="s">
        <v>137</v>
      </c>
      <c r="CR238" s="7">
        <v>0</v>
      </c>
      <c r="CS238" s="7" t="s">
        <v>132</v>
      </c>
      <c r="CT238" s="7" t="s">
        <v>137</v>
      </c>
      <c r="CU238" s="7" t="s">
        <v>137</v>
      </c>
      <c r="CV238" s="7" t="s">
        <v>134</v>
      </c>
      <c r="CW238" s="7" t="s">
        <v>134</v>
      </c>
      <c r="CX238" s="7">
        <v>1</v>
      </c>
      <c r="CY238" s="7" t="s">
        <v>194</v>
      </c>
      <c r="CZ238" s="7" t="s">
        <v>137</v>
      </c>
      <c r="DA238" s="7" t="s">
        <v>137</v>
      </c>
      <c r="DC238" s="7">
        <v>1</v>
      </c>
      <c r="DD238" s="7">
        <v>18</v>
      </c>
      <c r="DE238" s="7">
        <v>24</v>
      </c>
      <c r="DF238" s="7">
        <v>0</v>
      </c>
      <c r="DG238" s="7">
        <v>1</v>
      </c>
      <c r="DH238" s="7">
        <v>0</v>
      </c>
      <c r="DI238" s="7">
        <v>0</v>
      </c>
      <c r="DJ238" s="7">
        <v>0</v>
      </c>
      <c r="DK238" s="7">
        <v>3</v>
      </c>
      <c r="DL238" s="7">
        <v>1</v>
      </c>
      <c r="DM238" s="7">
        <v>0</v>
      </c>
      <c r="DS238" s="7">
        <v>87.79</v>
      </c>
      <c r="DT238" s="7">
        <v>85.71</v>
      </c>
      <c r="DU238" s="7">
        <v>100</v>
      </c>
      <c r="DV238" s="7">
        <v>15</v>
      </c>
      <c r="EA238" s="7" t="s">
        <v>723</v>
      </c>
    </row>
    <row r="239" spans="1:131" s="7" customFormat="1" x14ac:dyDescent="0.35">
      <c r="A239" s="6" t="s">
        <v>631</v>
      </c>
      <c r="B239" s="7" t="s">
        <v>354</v>
      </c>
      <c r="C239" s="7" t="s">
        <v>632</v>
      </c>
      <c r="D239" s="7" t="s">
        <v>566</v>
      </c>
      <c r="E239" s="7" t="s">
        <v>633</v>
      </c>
      <c r="F239" s="7">
        <v>2012</v>
      </c>
      <c r="G239" s="7" t="s">
        <v>117</v>
      </c>
      <c r="H239" s="7" t="s">
        <v>118</v>
      </c>
      <c r="I239" s="7" t="s">
        <v>119</v>
      </c>
      <c r="J239" s="7">
        <v>1</v>
      </c>
      <c r="K239" s="7" t="s">
        <v>634</v>
      </c>
      <c r="L239" s="7" t="s">
        <v>634</v>
      </c>
      <c r="M239" s="7">
        <v>18</v>
      </c>
      <c r="N239" s="7" t="s">
        <v>635</v>
      </c>
      <c r="O239" s="7" t="s">
        <v>305</v>
      </c>
      <c r="P239" s="7" t="s">
        <v>124</v>
      </c>
      <c r="Q239" s="7" t="s">
        <v>628</v>
      </c>
      <c r="R239" s="7">
        <v>0</v>
      </c>
      <c r="S239" s="7">
        <v>76</v>
      </c>
      <c r="T239" s="7">
        <v>1</v>
      </c>
      <c r="U239" s="7" t="s">
        <v>126</v>
      </c>
      <c r="V239" s="7">
        <v>83.68</v>
      </c>
      <c r="W239" s="7">
        <v>80.239999999999995</v>
      </c>
      <c r="X239" s="7">
        <v>12.57</v>
      </c>
      <c r="Y239" s="7">
        <v>11.15</v>
      </c>
      <c r="AD239" s="7" t="s">
        <v>207</v>
      </c>
      <c r="AG239" s="7">
        <v>0</v>
      </c>
      <c r="AH239" s="7">
        <v>0</v>
      </c>
      <c r="AI239" s="7">
        <v>1</v>
      </c>
      <c r="AJ239" s="7">
        <v>1</v>
      </c>
      <c r="AL239" s="7">
        <v>0</v>
      </c>
      <c r="AM239" s="7">
        <v>0.28845405828770848</v>
      </c>
      <c r="AN239" s="7">
        <v>0.2318807769614363</v>
      </c>
      <c r="AO239" s="7">
        <v>5.3768694724239383E-2</v>
      </c>
      <c r="AP239" s="7">
        <v>11.804364859226</v>
      </c>
      <c r="AR239" s="7">
        <v>11.804364859226</v>
      </c>
      <c r="AT239" s="7">
        <v>10</v>
      </c>
      <c r="AU239" s="7">
        <v>1</v>
      </c>
      <c r="AV239" s="7">
        <v>1</v>
      </c>
      <c r="AW239" s="7">
        <v>34</v>
      </c>
      <c r="AX239" s="7">
        <v>42</v>
      </c>
      <c r="AY239" s="7">
        <v>76</v>
      </c>
      <c r="AZ239" s="7">
        <v>44</v>
      </c>
      <c r="BA239" s="7">
        <v>0</v>
      </c>
      <c r="BB239" s="7">
        <v>100</v>
      </c>
      <c r="BC239" s="7" t="s">
        <v>317</v>
      </c>
      <c r="BD239" s="7">
        <v>92</v>
      </c>
      <c r="BE239" s="7" t="s">
        <v>128</v>
      </c>
      <c r="BF239" s="7">
        <v>0</v>
      </c>
      <c r="BG239" s="7">
        <v>1</v>
      </c>
      <c r="BH239" s="7">
        <v>0</v>
      </c>
      <c r="BI239" s="7">
        <v>0</v>
      </c>
      <c r="BJ239" s="7">
        <v>0</v>
      </c>
      <c r="BK239" s="7">
        <v>0</v>
      </c>
      <c r="BL239" s="7">
        <v>0</v>
      </c>
      <c r="BM239" s="7">
        <v>1</v>
      </c>
      <c r="BN239" s="7">
        <v>1</v>
      </c>
      <c r="BO239" s="7">
        <v>0</v>
      </c>
      <c r="BP239" s="7">
        <v>0</v>
      </c>
      <c r="BQ239" s="7">
        <v>0</v>
      </c>
      <c r="BR239" s="7">
        <v>0</v>
      </c>
      <c r="BS239" s="7">
        <v>0</v>
      </c>
      <c r="BT239" s="7">
        <v>1</v>
      </c>
      <c r="BU239" s="7">
        <v>0</v>
      </c>
      <c r="BV239" s="7">
        <v>1</v>
      </c>
      <c r="BW239" s="7">
        <v>1</v>
      </c>
      <c r="BX239" s="7">
        <v>0</v>
      </c>
      <c r="BY239" s="7">
        <v>0</v>
      </c>
      <c r="BZ239" s="7">
        <v>0</v>
      </c>
      <c r="CA239" s="7">
        <v>0</v>
      </c>
      <c r="CB239" s="7">
        <v>0</v>
      </c>
      <c r="CC239" s="7">
        <v>0</v>
      </c>
      <c r="CD239" s="7">
        <v>0</v>
      </c>
      <c r="CE239" s="7">
        <v>0</v>
      </c>
      <c r="CF239" s="7">
        <v>0</v>
      </c>
      <c r="CG239" s="7">
        <v>0</v>
      </c>
      <c r="CH239" s="7">
        <v>0</v>
      </c>
      <c r="CI239" s="7">
        <v>0</v>
      </c>
      <c r="CJ239" s="7">
        <v>0</v>
      </c>
      <c r="CK239" s="7" t="s">
        <v>636</v>
      </c>
      <c r="CL239" s="7">
        <v>18</v>
      </c>
      <c r="CM239" s="7">
        <v>55.36</v>
      </c>
      <c r="CN239" s="7">
        <v>1.54</v>
      </c>
      <c r="CO239" s="7">
        <v>0</v>
      </c>
      <c r="CP239" s="7" t="s">
        <v>583</v>
      </c>
      <c r="CQ239" s="7" t="s">
        <v>137</v>
      </c>
      <c r="CR239" s="7">
        <v>0</v>
      </c>
      <c r="CS239" s="7" t="s">
        <v>132</v>
      </c>
      <c r="CT239" s="7" t="s">
        <v>137</v>
      </c>
      <c r="CU239" s="7" t="s">
        <v>137</v>
      </c>
      <c r="CV239" s="7" t="s">
        <v>134</v>
      </c>
      <c r="CW239" s="7" t="s">
        <v>134</v>
      </c>
      <c r="CX239" s="7">
        <v>1</v>
      </c>
      <c r="CY239" s="7" t="s">
        <v>194</v>
      </c>
      <c r="CZ239" s="7" t="s">
        <v>137</v>
      </c>
      <c r="DA239" s="7" t="s">
        <v>137</v>
      </c>
      <c r="DC239" s="7">
        <v>1</v>
      </c>
      <c r="DD239" s="7">
        <v>18</v>
      </c>
      <c r="DE239" s="7">
        <v>24</v>
      </c>
      <c r="DF239" s="7">
        <v>0</v>
      </c>
      <c r="DG239" s="7">
        <v>1</v>
      </c>
      <c r="DH239" s="7">
        <v>0</v>
      </c>
      <c r="DI239" s="7">
        <v>0</v>
      </c>
      <c r="DJ239" s="7">
        <v>0</v>
      </c>
      <c r="DK239" s="7">
        <v>4</v>
      </c>
      <c r="DL239" s="7">
        <v>0</v>
      </c>
      <c r="DM239" s="7">
        <v>0</v>
      </c>
      <c r="DQ239" s="7">
        <v>92.7</v>
      </c>
      <c r="DR239" s="7">
        <v>92.71</v>
      </c>
      <c r="DS239" s="7">
        <v>83.68</v>
      </c>
      <c r="DT239" s="7">
        <v>80.239999999999995</v>
      </c>
      <c r="DU239" s="7">
        <v>100</v>
      </c>
      <c r="DV239" s="7">
        <v>15</v>
      </c>
      <c r="EA239" s="7" t="s">
        <v>723</v>
      </c>
    </row>
    <row r="240" spans="1:131" s="7" customFormat="1" x14ac:dyDescent="0.35">
      <c r="A240" s="6" t="s">
        <v>631</v>
      </c>
      <c r="B240" s="7" t="s">
        <v>354</v>
      </c>
      <c r="C240" s="7" t="s">
        <v>632</v>
      </c>
      <c r="D240" s="7" t="s">
        <v>566</v>
      </c>
      <c r="E240" s="7" t="s">
        <v>633</v>
      </c>
      <c r="F240" s="7">
        <v>2012</v>
      </c>
      <c r="G240" s="7" t="s">
        <v>117</v>
      </c>
      <c r="H240" s="7" t="s">
        <v>118</v>
      </c>
      <c r="I240" s="7" t="s">
        <v>119</v>
      </c>
      <c r="J240" s="7">
        <v>1</v>
      </c>
      <c r="K240" s="7" t="s">
        <v>634</v>
      </c>
      <c r="L240" s="7" t="s">
        <v>634</v>
      </c>
      <c r="M240" s="7">
        <v>18</v>
      </c>
      <c r="N240" s="7" t="s">
        <v>637</v>
      </c>
      <c r="O240" s="7" t="s">
        <v>298</v>
      </c>
      <c r="P240" s="7" t="s">
        <v>124</v>
      </c>
      <c r="Q240" s="7" t="s">
        <v>628</v>
      </c>
      <c r="R240" s="7">
        <v>0</v>
      </c>
      <c r="S240" s="7">
        <v>76</v>
      </c>
      <c r="T240" s="7">
        <v>1</v>
      </c>
      <c r="U240" s="7" t="s">
        <v>126</v>
      </c>
      <c r="V240" s="7">
        <v>93.85</v>
      </c>
      <c r="W240" s="7">
        <v>88.38</v>
      </c>
      <c r="X240" s="7">
        <v>14.49</v>
      </c>
      <c r="Y240" s="7">
        <v>11.4</v>
      </c>
      <c r="AD240" s="7" t="s">
        <v>207</v>
      </c>
      <c r="AG240" s="7">
        <v>0</v>
      </c>
      <c r="AH240" s="7">
        <v>0</v>
      </c>
      <c r="AI240" s="7">
        <v>1</v>
      </c>
      <c r="AJ240" s="7">
        <v>1</v>
      </c>
      <c r="AL240" s="7">
        <v>0</v>
      </c>
      <c r="AM240" s="7">
        <v>0.42069869177018931</v>
      </c>
      <c r="AN240" s="7">
        <v>0.23320737388471061</v>
      </c>
      <c r="AO240" s="7">
        <v>5.4385679234203191E-2</v>
      </c>
      <c r="AP240" s="7">
        <v>12.86995416737256</v>
      </c>
      <c r="AR240" s="7">
        <v>12.86995416737256</v>
      </c>
      <c r="AT240" s="7">
        <v>10</v>
      </c>
      <c r="AU240" s="7">
        <v>1</v>
      </c>
      <c r="AV240" s="7">
        <v>1</v>
      </c>
      <c r="AW240" s="7">
        <v>34</v>
      </c>
      <c r="AX240" s="7">
        <v>42</v>
      </c>
      <c r="AY240" s="7">
        <v>76</v>
      </c>
      <c r="AZ240" s="7">
        <v>44</v>
      </c>
      <c r="BA240" s="7">
        <v>0</v>
      </c>
      <c r="BB240" s="7">
        <v>100</v>
      </c>
      <c r="BC240" s="7" t="s">
        <v>317</v>
      </c>
      <c r="BD240" s="7">
        <v>92</v>
      </c>
      <c r="BE240" s="7" t="s">
        <v>128</v>
      </c>
      <c r="BF240" s="7">
        <v>0</v>
      </c>
      <c r="BG240" s="7">
        <v>1</v>
      </c>
      <c r="BH240" s="7">
        <v>0</v>
      </c>
      <c r="BI240" s="7">
        <v>0</v>
      </c>
      <c r="BJ240" s="7">
        <v>0</v>
      </c>
      <c r="BK240" s="7">
        <v>0</v>
      </c>
      <c r="BL240" s="7">
        <v>0</v>
      </c>
      <c r="BM240" s="7">
        <v>1</v>
      </c>
      <c r="BN240" s="7">
        <v>1</v>
      </c>
      <c r="BO240" s="7">
        <v>0</v>
      </c>
      <c r="BP240" s="7">
        <v>0</v>
      </c>
      <c r="BQ240" s="7">
        <v>0</v>
      </c>
      <c r="BR240" s="7">
        <v>0</v>
      </c>
      <c r="BS240" s="7">
        <v>0</v>
      </c>
      <c r="BT240" s="7">
        <v>1</v>
      </c>
      <c r="BU240" s="7">
        <v>0</v>
      </c>
      <c r="BV240" s="7">
        <v>1</v>
      </c>
      <c r="BW240" s="7">
        <v>1</v>
      </c>
      <c r="BX240" s="7">
        <v>0</v>
      </c>
      <c r="BY240" s="7">
        <v>0</v>
      </c>
      <c r="BZ240" s="7">
        <v>0</v>
      </c>
      <c r="CA240" s="7">
        <v>0</v>
      </c>
      <c r="CB240" s="7">
        <v>0</v>
      </c>
      <c r="CC240" s="7">
        <v>0</v>
      </c>
      <c r="CD240" s="7">
        <v>0</v>
      </c>
      <c r="CE240" s="7">
        <v>0</v>
      </c>
      <c r="CF240" s="7">
        <v>0</v>
      </c>
      <c r="CG240" s="7">
        <v>0</v>
      </c>
      <c r="CH240" s="7">
        <v>0</v>
      </c>
      <c r="CI240" s="7">
        <v>0</v>
      </c>
      <c r="CJ240" s="7">
        <v>0</v>
      </c>
      <c r="CK240" s="7" t="s">
        <v>636</v>
      </c>
      <c r="CL240" s="7">
        <v>18</v>
      </c>
      <c r="CM240" s="7">
        <v>55.36</v>
      </c>
      <c r="CN240" s="7">
        <v>1.54</v>
      </c>
      <c r="CO240" s="7">
        <v>0</v>
      </c>
      <c r="CP240" s="7" t="s">
        <v>583</v>
      </c>
      <c r="CQ240" s="7" t="s">
        <v>137</v>
      </c>
      <c r="CR240" s="7">
        <v>0</v>
      </c>
      <c r="CS240" s="7" t="s">
        <v>132</v>
      </c>
      <c r="CT240" s="7" t="s">
        <v>137</v>
      </c>
      <c r="CU240" s="7" t="s">
        <v>137</v>
      </c>
      <c r="CV240" s="7" t="s">
        <v>134</v>
      </c>
      <c r="CW240" s="7" t="s">
        <v>134</v>
      </c>
      <c r="CX240" s="7">
        <v>1</v>
      </c>
      <c r="CY240" s="7" t="s">
        <v>194</v>
      </c>
      <c r="CZ240" s="7" t="s">
        <v>137</v>
      </c>
      <c r="DA240" s="7" t="s">
        <v>137</v>
      </c>
      <c r="DC240" s="7">
        <v>1</v>
      </c>
      <c r="DD240" s="7">
        <v>18</v>
      </c>
      <c r="DE240" s="7">
        <v>24</v>
      </c>
      <c r="DF240" s="7">
        <v>0</v>
      </c>
      <c r="DG240" s="7">
        <v>1</v>
      </c>
      <c r="DH240" s="7">
        <v>0</v>
      </c>
      <c r="DI240" s="7">
        <v>0</v>
      </c>
      <c r="DJ240" s="7">
        <v>0</v>
      </c>
      <c r="DK240" s="7">
        <v>2</v>
      </c>
      <c r="DL240" s="7">
        <v>1</v>
      </c>
      <c r="DM240" s="7">
        <v>0</v>
      </c>
      <c r="DQ240" s="7">
        <v>4.6100000000000003</v>
      </c>
      <c r="DR240" s="7">
        <v>4.54</v>
      </c>
      <c r="DS240" s="7">
        <v>93.85</v>
      </c>
      <c r="DT240" s="7">
        <v>88.38</v>
      </c>
      <c r="DU240" s="7" t="s">
        <v>745</v>
      </c>
      <c r="DV240" s="7" t="s">
        <v>746</v>
      </c>
      <c r="EA240" s="7" t="s">
        <v>723</v>
      </c>
    </row>
    <row r="241" spans="1:131" s="7" customFormat="1" x14ac:dyDescent="0.35">
      <c r="A241" s="6" t="s">
        <v>631</v>
      </c>
      <c r="B241" s="7" t="s">
        <v>354</v>
      </c>
      <c r="C241" s="7" t="s">
        <v>632</v>
      </c>
      <c r="D241" s="7" t="s">
        <v>566</v>
      </c>
      <c r="E241" s="7" t="s">
        <v>633</v>
      </c>
      <c r="F241" s="7">
        <v>2012</v>
      </c>
      <c r="G241" s="7" t="s">
        <v>117</v>
      </c>
      <c r="H241" s="7" t="s">
        <v>118</v>
      </c>
      <c r="I241" s="7" t="s">
        <v>119</v>
      </c>
      <c r="J241" s="7">
        <v>1</v>
      </c>
      <c r="K241" s="7" t="s">
        <v>634</v>
      </c>
      <c r="L241" s="7" t="s">
        <v>634</v>
      </c>
      <c r="M241" s="7">
        <v>18</v>
      </c>
      <c r="N241" s="7" t="s">
        <v>142</v>
      </c>
      <c r="O241" s="7" t="s">
        <v>575</v>
      </c>
      <c r="P241" s="7" t="s">
        <v>124</v>
      </c>
      <c r="Q241" s="7" t="s">
        <v>628</v>
      </c>
      <c r="R241" s="7">
        <v>0</v>
      </c>
      <c r="S241" s="7">
        <v>76</v>
      </c>
      <c r="T241" s="7">
        <v>1</v>
      </c>
      <c r="U241" s="7" t="s">
        <v>126</v>
      </c>
      <c r="V241" s="7">
        <v>103.57</v>
      </c>
      <c r="W241" s="7">
        <v>97.39</v>
      </c>
      <c r="X241" s="7">
        <v>12.19</v>
      </c>
      <c r="Y241" s="7">
        <v>11.56</v>
      </c>
      <c r="AD241" s="7" t="s">
        <v>207</v>
      </c>
      <c r="AG241" s="7">
        <v>0</v>
      </c>
      <c r="AH241" s="7">
        <v>0</v>
      </c>
      <c r="AI241" s="7">
        <v>1</v>
      </c>
      <c r="AJ241" s="7">
        <v>1</v>
      </c>
      <c r="AL241" s="7">
        <v>0</v>
      </c>
      <c r="AM241" s="7">
        <v>0.51642955213961628</v>
      </c>
      <c r="AN241" s="7">
        <v>0.23446938045893151</v>
      </c>
      <c r="AO241" s="7">
        <v>5.4975890372795148E-2</v>
      </c>
      <c r="AP241" s="7">
        <v>11.84508616330908</v>
      </c>
      <c r="AR241" s="7">
        <v>11.84508616330908</v>
      </c>
      <c r="AT241" s="7">
        <v>10</v>
      </c>
      <c r="AU241" s="7">
        <v>1</v>
      </c>
      <c r="AV241" s="7">
        <v>1</v>
      </c>
      <c r="AW241" s="7">
        <v>34</v>
      </c>
      <c r="AX241" s="7">
        <v>42</v>
      </c>
      <c r="AY241" s="7">
        <v>76</v>
      </c>
      <c r="AZ241" s="7">
        <v>44</v>
      </c>
      <c r="BA241" s="7">
        <v>0</v>
      </c>
      <c r="BB241" s="7">
        <v>100</v>
      </c>
      <c r="BC241" s="7" t="s">
        <v>317</v>
      </c>
      <c r="BD241" s="7">
        <v>92</v>
      </c>
      <c r="BE241" s="7" t="s">
        <v>128</v>
      </c>
      <c r="BF241" s="7">
        <v>0</v>
      </c>
      <c r="BG241" s="7">
        <v>1</v>
      </c>
      <c r="BH241" s="7">
        <v>0</v>
      </c>
      <c r="BI241" s="7">
        <v>0</v>
      </c>
      <c r="BJ241" s="7">
        <v>0</v>
      </c>
      <c r="BK241" s="7">
        <v>0</v>
      </c>
      <c r="BL241" s="7">
        <v>0</v>
      </c>
      <c r="BM241" s="7">
        <v>1</v>
      </c>
      <c r="BN241" s="7">
        <v>1</v>
      </c>
      <c r="BO241" s="7">
        <v>0</v>
      </c>
      <c r="BP241" s="7">
        <v>0</v>
      </c>
      <c r="BQ241" s="7">
        <v>0</v>
      </c>
      <c r="BR241" s="7">
        <v>0</v>
      </c>
      <c r="BS241" s="7">
        <v>0</v>
      </c>
      <c r="BT241" s="7">
        <v>1</v>
      </c>
      <c r="BU241" s="7">
        <v>0</v>
      </c>
      <c r="BV241" s="7">
        <v>1</v>
      </c>
      <c r="BW241" s="7">
        <v>1</v>
      </c>
      <c r="BX241" s="7">
        <v>0</v>
      </c>
      <c r="BY241" s="7">
        <v>0</v>
      </c>
      <c r="BZ241" s="7">
        <v>0</v>
      </c>
      <c r="CA241" s="7">
        <v>0</v>
      </c>
      <c r="CB241" s="7">
        <v>0</v>
      </c>
      <c r="CC241" s="7">
        <v>0</v>
      </c>
      <c r="CD241" s="7">
        <v>0</v>
      </c>
      <c r="CE241" s="7">
        <v>0</v>
      </c>
      <c r="CF241" s="7">
        <v>0</v>
      </c>
      <c r="CG241" s="7">
        <v>0</v>
      </c>
      <c r="CH241" s="7">
        <v>0</v>
      </c>
      <c r="CI241" s="7">
        <v>0</v>
      </c>
      <c r="CJ241" s="7">
        <v>0</v>
      </c>
      <c r="CK241" s="7" t="s">
        <v>636</v>
      </c>
      <c r="CL241" s="7">
        <v>18</v>
      </c>
      <c r="CM241" s="7">
        <v>55.36</v>
      </c>
      <c r="CN241" s="7">
        <v>1.54</v>
      </c>
      <c r="CO241" s="7">
        <v>0</v>
      </c>
      <c r="CP241" s="7" t="s">
        <v>583</v>
      </c>
      <c r="CQ241" s="7" t="s">
        <v>137</v>
      </c>
      <c r="CR241" s="7">
        <v>0</v>
      </c>
      <c r="CS241" s="7" t="s">
        <v>132</v>
      </c>
      <c r="CT241" s="7" t="s">
        <v>137</v>
      </c>
      <c r="CU241" s="7" t="s">
        <v>137</v>
      </c>
      <c r="CV241" s="7" t="s">
        <v>134</v>
      </c>
      <c r="CW241" s="7" t="s">
        <v>134</v>
      </c>
      <c r="CX241" s="7">
        <v>1</v>
      </c>
      <c r="CY241" s="7" t="s">
        <v>194</v>
      </c>
      <c r="CZ241" s="7" t="s">
        <v>137</v>
      </c>
      <c r="DA241" s="7" t="s">
        <v>137</v>
      </c>
      <c r="DC241" s="7">
        <v>1</v>
      </c>
      <c r="DD241" s="7">
        <v>18</v>
      </c>
      <c r="DE241" s="7">
        <v>24</v>
      </c>
      <c r="DF241" s="7">
        <v>0</v>
      </c>
      <c r="DG241" s="7">
        <v>1</v>
      </c>
      <c r="DH241" s="7">
        <v>0</v>
      </c>
      <c r="DI241" s="7">
        <v>0</v>
      </c>
      <c r="DJ241" s="7">
        <v>0</v>
      </c>
      <c r="DK241" s="7">
        <v>4</v>
      </c>
      <c r="DL241" s="7">
        <v>1</v>
      </c>
      <c r="DM241" s="7">
        <v>0</v>
      </c>
      <c r="DQ241" s="7">
        <v>92.7</v>
      </c>
      <c r="DR241" s="7">
        <v>92.71</v>
      </c>
      <c r="DS241" s="7">
        <v>103.57</v>
      </c>
      <c r="DT241" s="7">
        <v>97.39</v>
      </c>
      <c r="DU241" s="7">
        <v>100</v>
      </c>
      <c r="DV241" s="7">
        <v>15</v>
      </c>
      <c r="EA241" s="7" t="s">
        <v>723</v>
      </c>
    </row>
    <row r="242" spans="1:131" s="7" customFormat="1" x14ac:dyDescent="0.35">
      <c r="A242" s="6" t="s">
        <v>631</v>
      </c>
      <c r="B242" s="7" t="s">
        <v>354</v>
      </c>
      <c r="C242" s="7" t="s">
        <v>632</v>
      </c>
      <c r="D242" s="7" t="s">
        <v>566</v>
      </c>
      <c r="E242" s="7" t="s">
        <v>633</v>
      </c>
      <c r="F242" s="7">
        <v>2012</v>
      </c>
      <c r="G242" s="7" t="s">
        <v>117</v>
      </c>
      <c r="H242" s="7" t="s">
        <v>118</v>
      </c>
      <c r="I242" s="7" t="s">
        <v>119</v>
      </c>
      <c r="J242" s="7">
        <v>1</v>
      </c>
      <c r="K242" s="7" t="s">
        <v>634</v>
      </c>
      <c r="L242" s="7" t="s">
        <v>634</v>
      </c>
      <c r="M242" s="7">
        <v>24</v>
      </c>
      <c r="N242" s="7" t="s">
        <v>635</v>
      </c>
      <c r="O242" s="7" t="s">
        <v>163</v>
      </c>
      <c r="P242" s="7" t="s">
        <v>124</v>
      </c>
      <c r="Q242" s="7" t="s">
        <v>628</v>
      </c>
      <c r="R242" s="7">
        <v>0</v>
      </c>
      <c r="S242" s="7">
        <v>77</v>
      </c>
      <c r="T242" s="7">
        <v>1</v>
      </c>
      <c r="U242" s="7" t="s">
        <v>126</v>
      </c>
      <c r="V242" s="7">
        <v>93.68</v>
      </c>
      <c r="W242" s="7">
        <v>91.74</v>
      </c>
      <c r="X242" s="7">
        <v>12.81</v>
      </c>
      <c r="Y242" s="7">
        <v>13.13</v>
      </c>
      <c r="AD242" s="7" t="s">
        <v>207</v>
      </c>
      <c r="AG242" s="7">
        <v>0</v>
      </c>
      <c r="AH242" s="7">
        <v>0</v>
      </c>
      <c r="AI242" s="7">
        <v>1</v>
      </c>
      <c r="AJ242" s="7">
        <v>1</v>
      </c>
      <c r="AL242" s="7">
        <v>0</v>
      </c>
      <c r="AM242" s="7">
        <v>0.14784525056520809</v>
      </c>
      <c r="AN242" s="7">
        <v>0.22980320959602579</v>
      </c>
      <c r="AO242" s="7">
        <v>5.2809515140634949E-2</v>
      </c>
      <c r="AP242" s="7">
        <v>12.99017120749377</v>
      </c>
      <c r="AR242" s="7">
        <v>12.99017120749377</v>
      </c>
      <c r="AT242" s="7">
        <v>10</v>
      </c>
      <c r="AU242" s="7">
        <v>1</v>
      </c>
      <c r="AV242" s="7">
        <v>1</v>
      </c>
      <c r="AW242" s="7">
        <v>34</v>
      </c>
      <c r="AX242" s="7">
        <v>43</v>
      </c>
      <c r="AY242" s="7">
        <v>77</v>
      </c>
      <c r="AZ242" s="7">
        <v>44</v>
      </c>
      <c r="BA242" s="7">
        <v>0</v>
      </c>
      <c r="BB242" s="7">
        <v>100</v>
      </c>
      <c r="BC242" s="7" t="s">
        <v>317</v>
      </c>
      <c r="BD242" s="7">
        <v>92</v>
      </c>
      <c r="BE242" s="7" t="s">
        <v>128</v>
      </c>
      <c r="BF242" s="7">
        <v>0</v>
      </c>
      <c r="BG242" s="7">
        <v>1</v>
      </c>
      <c r="BH242" s="7">
        <v>0</v>
      </c>
      <c r="BI242" s="7">
        <v>0</v>
      </c>
      <c r="BJ242" s="7">
        <v>0</v>
      </c>
      <c r="BK242" s="7">
        <v>0</v>
      </c>
      <c r="BL242" s="7">
        <v>0</v>
      </c>
      <c r="BM242" s="7">
        <v>1</v>
      </c>
      <c r="BN242" s="7">
        <v>1</v>
      </c>
      <c r="BO242" s="7">
        <v>0</v>
      </c>
      <c r="BP242" s="7">
        <v>0</v>
      </c>
      <c r="BQ242" s="7">
        <v>0</v>
      </c>
      <c r="BR242" s="7">
        <v>0</v>
      </c>
      <c r="BS242" s="7">
        <v>0</v>
      </c>
      <c r="BT242" s="7">
        <v>1</v>
      </c>
      <c r="BU242" s="7">
        <v>0</v>
      </c>
      <c r="BV242" s="7">
        <v>1</v>
      </c>
      <c r="BW242" s="7">
        <v>1</v>
      </c>
      <c r="BX242" s="7">
        <v>0</v>
      </c>
      <c r="BY242" s="7">
        <v>0</v>
      </c>
      <c r="BZ242" s="7">
        <v>0</v>
      </c>
      <c r="CA242" s="7">
        <v>0</v>
      </c>
      <c r="CB242" s="7">
        <v>0</v>
      </c>
      <c r="CC242" s="7">
        <v>0</v>
      </c>
      <c r="CD242" s="7">
        <v>0</v>
      </c>
      <c r="CE242" s="7">
        <v>0</v>
      </c>
      <c r="CF242" s="7">
        <v>0</v>
      </c>
      <c r="CG242" s="7">
        <v>0</v>
      </c>
      <c r="CH242" s="7">
        <v>0</v>
      </c>
      <c r="CI242" s="7">
        <v>0</v>
      </c>
      <c r="CJ242" s="7">
        <v>0</v>
      </c>
      <c r="CK242" s="7" t="s">
        <v>636</v>
      </c>
      <c r="CL242" s="7">
        <v>18</v>
      </c>
      <c r="CM242" s="7">
        <v>55.36</v>
      </c>
      <c r="CN242" s="7">
        <v>1.54</v>
      </c>
      <c r="CO242" s="7">
        <v>0</v>
      </c>
      <c r="CP242" s="7" t="s">
        <v>583</v>
      </c>
      <c r="CQ242" s="7" t="s">
        <v>137</v>
      </c>
      <c r="CR242" s="7">
        <v>0</v>
      </c>
      <c r="CS242" s="7" t="s">
        <v>132</v>
      </c>
      <c r="CT242" s="7" t="s">
        <v>137</v>
      </c>
      <c r="CU242" s="7" t="s">
        <v>137</v>
      </c>
      <c r="CV242" s="7" t="s">
        <v>134</v>
      </c>
      <c r="CW242" s="7" t="s">
        <v>134</v>
      </c>
      <c r="CX242" s="7">
        <v>1</v>
      </c>
      <c r="CY242" s="7" t="s">
        <v>194</v>
      </c>
      <c r="CZ242" s="7" t="s">
        <v>137</v>
      </c>
      <c r="DA242" s="7" t="s">
        <v>137</v>
      </c>
      <c r="DC242" s="7">
        <v>1</v>
      </c>
      <c r="DD242" s="7">
        <v>24</v>
      </c>
      <c r="DE242" s="7">
        <v>24</v>
      </c>
      <c r="DF242" s="7">
        <v>0</v>
      </c>
      <c r="DG242" s="7">
        <v>1</v>
      </c>
      <c r="DH242" s="7">
        <v>0</v>
      </c>
      <c r="DI242" s="7">
        <v>0</v>
      </c>
      <c r="DJ242" s="7">
        <v>0</v>
      </c>
      <c r="DK242" s="7">
        <v>3</v>
      </c>
      <c r="DL242" s="7">
        <v>1</v>
      </c>
      <c r="DM242" s="7">
        <v>0</v>
      </c>
      <c r="DS242" s="7">
        <v>93.68</v>
      </c>
      <c r="DT242" s="7">
        <v>91.74</v>
      </c>
      <c r="DU242" s="7">
        <v>100</v>
      </c>
      <c r="DV242" s="7">
        <v>15</v>
      </c>
      <c r="EA242" s="7" t="s">
        <v>723</v>
      </c>
    </row>
    <row r="243" spans="1:131" s="7" customFormat="1" x14ac:dyDescent="0.35">
      <c r="A243" s="6" t="s">
        <v>631</v>
      </c>
      <c r="B243" s="7" t="s">
        <v>354</v>
      </c>
      <c r="C243" s="7" t="s">
        <v>632</v>
      </c>
      <c r="D243" s="7" t="s">
        <v>566</v>
      </c>
      <c r="E243" s="7" t="s">
        <v>633</v>
      </c>
      <c r="F243" s="7">
        <v>2012</v>
      </c>
      <c r="G243" s="7" t="s">
        <v>117</v>
      </c>
      <c r="H243" s="7" t="s">
        <v>118</v>
      </c>
      <c r="I243" s="7" t="s">
        <v>119</v>
      </c>
      <c r="J243" s="7">
        <v>1</v>
      </c>
      <c r="K243" s="7" t="s">
        <v>634</v>
      </c>
      <c r="L243" s="7" t="s">
        <v>634</v>
      </c>
      <c r="M243" s="7">
        <v>24</v>
      </c>
      <c r="N243" s="7" t="s">
        <v>635</v>
      </c>
      <c r="O243" s="7" t="s">
        <v>305</v>
      </c>
      <c r="P243" s="7" t="s">
        <v>124</v>
      </c>
      <c r="Q243" s="7" t="s">
        <v>628</v>
      </c>
      <c r="R243" s="7">
        <v>0</v>
      </c>
      <c r="S243" s="7">
        <v>77</v>
      </c>
      <c r="T243" s="7">
        <v>1</v>
      </c>
      <c r="U243" s="7" t="s">
        <v>126</v>
      </c>
      <c r="V243" s="7">
        <v>88.53</v>
      </c>
      <c r="W243" s="7">
        <v>87.44</v>
      </c>
      <c r="X243" s="7">
        <v>15.74</v>
      </c>
      <c r="Y243" s="7">
        <v>27.74</v>
      </c>
      <c r="AD243" s="7" t="s">
        <v>207</v>
      </c>
      <c r="AG243" s="7">
        <v>0</v>
      </c>
      <c r="AH243" s="7">
        <v>0</v>
      </c>
      <c r="AI243" s="7">
        <v>1</v>
      </c>
      <c r="AJ243" s="7">
        <v>1</v>
      </c>
      <c r="AL243" s="7">
        <v>0</v>
      </c>
      <c r="AM243" s="7">
        <v>4.6438373942342022E-2</v>
      </c>
      <c r="AN243" s="7">
        <v>0.2295246872401987</v>
      </c>
      <c r="AO243" s="7">
        <v>5.2681582052711041E-2</v>
      </c>
      <c r="AP243" s="7">
        <v>23.23646272563877</v>
      </c>
      <c r="AR243" s="7">
        <v>23.23646272563877</v>
      </c>
      <c r="AT243" s="7">
        <v>10</v>
      </c>
      <c r="AU243" s="7">
        <v>1</v>
      </c>
      <c r="AV243" s="7">
        <v>1</v>
      </c>
      <c r="AW243" s="7">
        <v>34</v>
      </c>
      <c r="AX243" s="7">
        <v>43</v>
      </c>
      <c r="AY243" s="7">
        <v>77</v>
      </c>
      <c r="AZ243" s="7">
        <v>44</v>
      </c>
      <c r="BA243" s="7">
        <v>0</v>
      </c>
      <c r="BB243" s="7">
        <v>100</v>
      </c>
      <c r="BC243" s="7" t="s">
        <v>317</v>
      </c>
      <c r="BD243" s="7">
        <v>92</v>
      </c>
      <c r="BE243" s="7" t="s">
        <v>128</v>
      </c>
      <c r="BF243" s="7">
        <v>0</v>
      </c>
      <c r="BG243" s="7">
        <v>1</v>
      </c>
      <c r="BH243" s="7">
        <v>0</v>
      </c>
      <c r="BI243" s="7">
        <v>0</v>
      </c>
      <c r="BJ243" s="7">
        <v>0</v>
      </c>
      <c r="BK243" s="7">
        <v>0</v>
      </c>
      <c r="BL243" s="7">
        <v>0</v>
      </c>
      <c r="BM243" s="7">
        <v>1</v>
      </c>
      <c r="BN243" s="7">
        <v>1</v>
      </c>
      <c r="BO243" s="7">
        <v>0</v>
      </c>
      <c r="BP243" s="7">
        <v>0</v>
      </c>
      <c r="BQ243" s="7">
        <v>0</v>
      </c>
      <c r="BR243" s="7">
        <v>0</v>
      </c>
      <c r="BS243" s="7">
        <v>0</v>
      </c>
      <c r="BT243" s="7">
        <v>1</v>
      </c>
      <c r="BU243" s="7">
        <v>0</v>
      </c>
      <c r="BV243" s="7">
        <v>1</v>
      </c>
      <c r="BW243" s="7">
        <v>1</v>
      </c>
      <c r="BX243" s="7">
        <v>0</v>
      </c>
      <c r="BY243" s="7">
        <v>0</v>
      </c>
      <c r="BZ243" s="7">
        <v>0</v>
      </c>
      <c r="CA243" s="7">
        <v>0</v>
      </c>
      <c r="CB243" s="7">
        <v>0</v>
      </c>
      <c r="CC243" s="7">
        <v>0</v>
      </c>
      <c r="CD243" s="7">
        <v>0</v>
      </c>
      <c r="CE243" s="7">
        <v>0</v>
      </c>
      <c r="CF243" s="7">
        <v>0</v>
      </c>
      <c r="CG243" s="7">
        <v>0</v>
      </c>
      <c r="CH243" s="7">
        <v>0</v>
      </c>
      <c r="CI243" s="7">
        <v>0</v>
      </c>
      <c r="CJ243" s="7">
        <v>0</v>
      </c>
      <c r="CK243" s="7" t="s">
        <v>636</v>
      </c>
      <c r="CL243" s="7">
        <v>18</v>
      </c>
      <c r="CM243" s="7">
        <v>55.36</v>
      </c>
      <c r="CN243" s="7">
        <v>1.54</v>
      </c>
      <c r="CO243" s="7">
        <v>0</v>
      </c>
      <c r="CP243" s="7" t="s">
        <v>583</v>
      </c>
      <c r="CQ243" s="7" t="s">
        <v>137</v>
      </c>
      <c r="CR243" s="7">
        <v>0</v>
      </c>
      <c r="CS243" s="7" t="s">
        <v>132</v>
      </c>
      <c r="CT243" s="7" t="s">
        <v>137</v>
      </c>
      <c r="CU243" s="7" t="s">
        <v>137</v>
      </c>
      <c r="CV243" s="7" t="s">
        <v>134</v>
      </c>
      <c r="CW243" s="7" t="s">
        <v>134</v>
      </c>
      <c r="CX243" s="7">
        <v>1</v>
      </c>
      <c r="CY243" s="7" t="s">
        <v>194</v>
      </c>
      <c r="CZ243" s="7" t="s">
        <v>137</v>
      </c>
      <c r="DA243" s="7" t="s">
        <v>137</v>
      </c>
      <c r="DC243" s="7">
        <v>1</v>
      </c>
      <c r="DD243" s="7">
        <v>24</v>
      </c>
      <c r="DE243" s="7">
        <v>24</v>
      </c>
      <c r="DF243" s="7">
        <v>0</v>
      </c>
      <c r="DG243" s="7">
        <v>1</v>
      </c>
      <c r="DH243" s="7">
        <v>0</v>
      </c>
      <c r="DI243" s="7">
        <v>0</v>
      </c>
      <c r="DJ243" s="7">
        <v>0</v>
      </c>
      <c r="DK243" s="7">
        <v>4</v>
      </c>
      <c r="DL243" s="7">
        <v>0</v>
      </c>
      <c r="DM243" s="7">
        <v>0</v>
      </c>
      <c r="DQ243" s="7">
        <v>92.7</v>
      </c>
      <c r="DR243" s="7">
        <v>92.71</v>
      </c>
      <c r="DS243" s="7">
        <v>88.53</v>
      </c>
      <c r="DT243" s="7">
        <v>87.44</v>
      </c>
      <c r="DU243" s="7">
        <v>100</v>
      </c>
      <c r="DV243" s="7">
        <v>15</v>
      </c>
      <c r="EA243" s="7" t="s">
        <v>723</v>
      </c>
    </row>
    <row r="244" spans="1:131" s="7" customFormat="1" x14ac:dyDescent="0.35">
      <c r="A244" s="6" t="s">
        <v>631</v>
      </c>
      <c r="B244" s="7" t="s">
        <v>354</v>
      </c>
      <c r="C244" s="7" t="s">
        <v>632</v>
      </c>
      <c r="D244" s="7" t="s">
        <v>566</v>
      </c>
      <c r="E244" s="7" t="s">
        <v>633</v>
      </c>
      <c r="F244" s="7">
        <v>2012</v>
      </c>
      <c r="G244" s="7" t="s">
        <v>117</v>
      </c>
      <c r="H244" s="7" t="s">
        <v>118</v>
      </c>
      <c r="I244" s="7" t="s">
        <v>119</v>
      </c>
      <c r="J244" s="7">
        <v>1</v>
      </c>
      <c r="K244" s="7" t="s">
        <v>634</v>
      </c>
      <c r="L244" s="7" t="s">
        <v>634</v>
      </c>
      <c r="M244" s="7">
        <v>24</v>
      </c>
      <c r="N244" s="7" t="s">
        <v>637</v>
      </c>
      <c r="O244" s="7" t="s">
        <v>298</v>
      </c>
      <c r="P244" s="7" t="s">
        <v>124</v>
      </c>
      <c r="Q244" s="7" t="s">
        <v>628</v>
      </c>
      <c r="R244" s="7">
        <v>0</v>
      </c>
      <c r="S244" s="7">
        <v>77</v>
      </c>
      <c r="T244" s="7">
        <v>1</v>
      </c>
      <c r="U244" s="7" t="s">
        <v>126</v>
      </c>
      <c r="V244" s="7">
        <v>100.03</v>
      </c>
      <c r="W244" s="7">
        <v>94.09</v>
      </c>
      <c r="X244" s="7">
        <v>16.309999999999999</v>
      </c>
      <c r="Y244" s="7">
        <v>13.45</v>
      </c>
      <c r="AD244" s="7" t="s">
        <v>207</v>
      </c>
      <c r="AG244" s="7">
        <v>0</v>
      </c>
      <c r="AH244" s="7">
        <v>0</v>
      </c>
      <c r="AI244" s="7">
        <v>1</v>
      </c>
      <c r="AJ244" s="7">
        <v>1</v>
      </c>
      <c r="AL244" s="7">
        <v>0</v>
      </c>
      <c r="AM244" s="7">
        <v>0.39794944127435972</v>
      </c>
      <c r="AN244" s="7">
        <v>0.23172378977793751</v>
      </c>
      <c r="AO244" s="7">
        <v>5.3695914749049792E-2</v>
      </c>
      <c r="AP244" s="7">
        <v>14.776754853485251</v>
      </c>
      <c r="AR244" s="7">
        <v>14.776754853485251</v>
      </c>
      <c r="AT244" s="7">
        <v>10</v>
      </c>
      <c r="AU244" s="7">
        <v>1</v>
      </c>
      <c r="AV244" s="7">
        <v>1</v>
      </c>
      <c r="AW244" s="7">
        <v>34</v>
      </c>
      <c r="AX244" s="7">
        <v>43</v>
      </c>
      <c r="AY244" s="7">
        <v>77</v>
      </c>
      <c r="AZ244" s="7">
        <v>44</v>
      </c>
      <c r="BA244" s="7">
        <v>0</v>
      </c>
      <c r="BB244" s="7">
        <v>100</v>
      </c>
      <c r="BC244" s="7" t="s">
        <v>317</v>
      </c>
      <c r="BD244" s="7">
        <v>92</v>
      </c>
      <c r="BE244" s="7" t="s">
        <v>128</v>
      </c>
      <c r="BF244" s="7">
        <v>0</v>
      </c>
      <c r="BG244" s="7">
        <v>1</v>
      </c>
      <c r="BH244" s="7">
        <v>0</v>
      </c>
      <c r="BI244" s="7">
        <v>0</v>
      </c>
      <c r="BJ244" s="7">
        <v>0</v>
      </c>
      <c r="BK244" s="7">
        <v>0</v>
      </c>
      <c r="BL244" s="7">
        <v>0</v>
      </c>
      <c r="BM244" s="7">
        <v>1</v>
      </c>
      <c r="BN244" s="7">
        <v>1</v>
      </c>
      <c r="BO244" s="7">
        <v>0</v>
      </c>
      <c r="BP244" s="7">
        <v>0</v>
      </c>
      <c r="BQ244" s="7">
        <v>0</v>
      </c>
      <c r="BR244" s="7">
        <v>0</v>
      </c>
      <c r="BS244" s="7">
        <v>0</v>
      </c>
      <c r="BT244" s="7">
        <v>1</v>
      </c>
      <c r="BU244" s="7">
        <v>0</v>
      </c>
      <c r="BV244" s="7">
        <v>1</v>
      </c>
      <c r="BW244" s="7">
        <v>1</v>
      </c>
      <c r="BX244" s="7">
        <v>0</v>
      </c>
      <c r="BY244" s="7">
        <v>0</v>
      </c>
      <c r="BZ244" s="7">
        <v>0</v>
      </c>
      <c r="CA244" s="7">
        <v>0</v>
      </c>
      <c r="CB244" s="7">
        <v>0</v>
      </c>
      <c r="CC244" s="7">
        <v>0</v>
      </c>
      <c r="CD244" s="7">
        <v>0</v>
      </c>
      <c r="CE244" s="7">
        <v>0</v>
      </c>
      <c r="CF244" s="7">
        <v>0</v>
      </c>
      <c r="CG244" s="7">
        <v>0</v>
      </c>
      <c r="CH244" s="7">
        <v>0</v>
      </c>
      <c r="CI244" s="7">
        <v>0</v>
      </c>
      <c r="CJ244" s="7">
        <v>0</v>
      </c>
      <c r="CK244" s="7" t="s">
        <v>636</v>
      </c>
      <c r="CL244" s="7">
        <v>18</v>
      </c>
      <c r="CM244" s="7">
        <v>55.36</v>
      </c>
      <c r="CN244" s="7">
        <v>1.54</v>
      </c>
      <c r="CO244" s="7">
        <v>0</v>
      </c>
      <c r="CP244" s="7" t="s">
        <v>583</v>
      </c>
      <c r="CQ244" s="7" t="s">
        <v>137</v>
      </c>
      <c r="CR244" s="7">
        <v>0</v>
      </c>
      <c r="CS244" s="7" t="s">
        <v>132</v>
      </c>
      <c r="CT244" s="7" t="s">
        <v>137</v>
      </c>
      <c r="CU244" s="7" t="s">
        <v>137</v>
      </c>
      <c r="CV244" s="7" t="s">
        <v>134</v>
      </c>
      <c r="CW244" s="7" t="s">
        <v>134</v>
      </c>
      <c r="CX244" s="7">
        <v>1</v>
      </c>
      <c r="CY244" s="7" t="s">
        <v>194</v>
      </c>
      <c r="CZ244" s="7" t="s">
        <v>137</v>
      </c>
      <c r="DA244" s="7" t="s">
        <v>137</v>
      </c>
      <c r="DC244" s="7">
        <v>1</v>
      </c>
      <c r="DD244" s="7">
        <v>24</v>
      </c>
      <c r="DE244" s="7">
        <v>24</v>
      </c>
      <c r="DF244" s="7">
        <v>0</v>
      </c>
      <c r="DG244" s="7">
        <v>1</v>
      </c>
      <c r="DH244" s="7">
        <v>0</v>
      </c>
      <c r="DI244" s="7">
        <v>0</v>
      </c>
      <c r="DJ244" s="7">
        <v>0</v>
      </c>
      <c r="DK244" s="7">
        <v>2</v>
      </c>
      <c r="DL244" s="7">
        <v>1</v>
      </c>
      <c r="DM244" s="7">
        <v>0</v>
      </c>
      <c r="DQ244" s="7">
        <v>4.6100000000000003</v>
      </c>
      <c r="DR244" s="7">
        <v>4.54</v>
      </c>
      <c r="DS244" s="7">
        <v>100.03</v>
      </c>
      <c r="DT244" s="7">
        <v>94.09</v>
      </c>
      <c r="DU244" s="7" t="s">
        <v>745</v>
      </c>
      <c r="DV244" s="7" t="s">
        <v>746</v>
      </c>
      <c r="EA244" s="7" t="s">
        <v>723</v>
      </c>
    </row>
    <row r="245" spans="1:131" s="7" customFormat="1" x14ac:dyDescent="0.35">
      <c r="A245" s="6" t="s">
        <v>631</v>
      </c>
      <c r="B245" s="7" t="s">
        <v>354</v>
      </c>
      <c r="C245" s="7" t="s">
        <v>632</v>
      </c>
      <c r="D245" s="7" t="s">
        <v>566</v>
      </c>
      <c r="E245" s="7" t="s">
        <v>633</v>
      </c>
      <c r="F245" s="7">
        <v>2012</v>
      </c>
      <c r="G245" s="7" t="s">
        <v>117</v>
      </c>
      <c r="H245" s="7" t="s">
        <v>118</v>
      </c>
      <c r="I245" s="7" t="s">
        <v>119</v>
      </c>
      <c r="J245" s="7">
        <v>1</v>
      </c>
      <c r="K245" s="7" t="s">
        <v>634</v>
      </c>
      <c r="L245" s="7" t="s">
        <v>634</v>
      </c>
      <c r="M245" s="7">
        <v>24</v>
      </c>
      <c r="N245" s="7" t="s">
        <v>142</v>
      </c>
      <c r="O245" s="7" t="s">
        <v>575</v>
      </c>
      <c r="P245" s="7" t="s">
        <v>124</v>
      </c>
      <c r="Q245" s="7" t="s">
        <v>628</v>
      </c>
      <c r="R245" s="7">
        <v>0</v>
      </c>
      <c r="S245" s="7">
        <v>77</v>
      </c>
      <c r="T245" s="7">
        <v>1</v>
      </c>
      <c r="U245" s="7" t="s">
        <v>126</v>
      </c>
      <c r="V245" s="7">
        <v>105.63</v>
      </c>
      <c r="W245" s="7">
        <v>100.78</v>
      </c>
      <c r="X245" s="7">
        <v>13.81</v>
      </c>
      <c r="Y245" s="7">
        <v>13.1</v>
      </c>
      <c r="AD245" s="7" t="s">
        <v>207</v>
      </c>
      <c r="AG245" s="7">
        <v>0</v>
      </c>
      <c r="AH245" s="7">
        <v>0</v>
      </c>
      <c r="AI245" s="7">
        <v>1</v>
      </c>
      <c r="AJ245" s="7">
        <v>1</v>
      </c>
      <c r="AL245" s="7">
        <v>0</v>
      </c>
      <c r="AM245" s="7">
        <v>0.35785400541542978</v>
      </c>
      <c r="AN245" s="7">
        <v>0.23129879762764269</v>
      </c>
      <c r="AO245" s="7">
        <v>5.3499133783993243E-2</v>
      </c>
      <c r="AP245" s="7">
        <v>13.417029626560421</v>
      </c>
      <c r="AR245" s="7">
        <v>13.417029626560421</v>
      </c>
      <c r="AT245" s="7">
        <v>10</v>
      </c>
      <c r="AU245" s="7">
        <v>1</v>
      </c>
      <c r="AV245" s="7">
        <v>1</v>
      </c>
      <c r="AW245" s="7">
        <v>34</v>
      </c>
      <c r="AX245" s="7">
        <v>43</v>
      </c>
      <c r="AY245" s="7">
        <v>77</v>
      </c>
      <c r="AZ245" s="7">
        <v>44</v>
      </c>
      <c r="BA245" s="7">
        <v>0</v>
      </c>
      <c r="BB245" s="7">
        <v>100</v>
      </c>
      <c r="BC245" s="7" t="s">
        <v>317</v>
      </c>
      <c r="BD245" s="7">
        <v>92</v>
      </c>
      <c r="BE245" s="7" t="s">
        <v>128</v>
      </c>
      <c r="BF245" s="7">
        <v>0</v>
      </c>
      <c r="BG245" s="7">
        <v>1</v>
      </c>
      <c r="BH245" s="7">
        <v>0</v>
      </c>
      <c r="BI245" s="7">
        <v>0</v>
      </c>
      <c r="BJ245" s="7">
        <v>0</v>
      </c>
      <c r="BK245" s="7">
        <v>0</v>
      </c>
      <c r="BL245" s="7">
        <v>0</v>
      </c>
      <c r="BM245" s="7">
        <v>1</v>
      </c>
      <c r="BN245" s="7">
        <v>1</v>
      </c>
      <c r="BO245" s="7">
        <v>0</v>
      </c>
      <c r="BP245" s="7">
        <v>0</v>
      </c>
      <c r="BQ245" s="7">
        <v>0</v>
      </c>
      <c r="BR245" s="7">
        <v>0</v>
      </c>
      <c r="BS245" s="7">
        <v>0</v>
      </c>
      <c r="BT245" s="7">
        <v>1</v>
      </c>
      <c r="BU245" s="7">
        <v>0</v>
      </c>
      <c r="BV245" s="7">
        <v>1</v>
      </c>
      <c r="BW245" s="7">
        <v>1</v>
      </c>
      <c r="BX245" s="7">
        <v>0</v>
      </c>
      <c r="BY245" s="7">
        <v>0</v>
      </c>
      <c r="BZ245" s="7">
        <v>0</v>
      </c>
      <c r="CA245" s="7">
        <v>0</v>
      </c>
      <c r="CB245" s="7">
        <v>0</v>
      </c>
      <c r="CC245" s="7">
        <v>0</v>
      </c>
      <c r="CD245" s="7">
        <v>0</v>
      </c>
      <c r="CE245" s="7">
        <v>0</v>
      </c>
      <c r="CF245" s="7">
        <v>0</v>
      </c>
      <c r="CG245" s="7">
        <v>0</v>
      </c>
      <c r="CH245" s="7">
        <v>0</v>
      </c>
      <c r="CI245" s="7">
        <v>0</v>
      </c>
      <c r="CJ245" s="7">
        <v>0</v>
      </c>
      <c r="CK245" s="7" t="s">
        <v>636</v>
      </c>
      <c r="CL245" s="7">
        <v>18</v>
      </c>
      <c r="CM245" s="7">
        <v>55.36</v>
      </c>
      <c r="CN245" s="7">
        <v>1.54</v>
      </c>
      <c r="CO245" s="7">
        <v>0</v>
      </c>
      <c r="CP245" s="7" t="s">
        <v>583</v>
      </c>
      <c r="CQ245" s="7" t="s">
        <v>137</v>
      </c>
      <c r="CR245" s="7">
        <v>0</v>
      </c>
      <c r="CS245" s="7" t="s">
        <v>132</v>
      </c>
      <c r="CT245" s="7" t="s">
        <v>137</v>
      </c>
      <c r="CU245" s="7" t="s">
        <v>137</v>
      </c>
      <c r="CV245" s="7" t="s">
        <v>134</v>
      </c>
      <c r="CW245" s="7" t="s">
        <v>134</v>
      </c>
      <c r="CX245" s="7">
        <v>1</v>
      </c>
      <c r="CY245" s="7" t="s">
        <v>194</v>
      </c>
      <c r="CZ245" s="7" t="s">
        <v>137</v>
      </c>
      <c r="DA245" s="7" t="s">
        <v>137</v>
      </c>
      <c r="DC245" s="7">
        <v>1</v>
      </c>
      <c r="DD245" s="7">
        <v>24</v>
      </c>
      <c r="DE245" s="7">
        <v>24</v>
      </c>
      <c r="DF245" s="7">
        <v>0</v>
      </c>
      <c r="DG245" s="7">
        <v>1</v>
      </c>
      <c r="DH245" s="7">
        <v>0</v>
      </c>
      <c r="DI245" s="7">
        <v>0</v>
      </c>
      <c r="DJ245" s="7">
        <v>0</v>
      </c>
      <c r="DK245" s="7">
        <v>4</v>
      </c>
      <c r="DL245" s="7">
        <v>1</v>
      </c>
      <c r="DM245" s="7">
        <v>0</v>
      </c>
      <c r="DQ245" s="7">
        <v>92.7</v>
      </c>
      <c r="DR245" s="7">
        <v>92.71</v>
      </c>
      <c r="DS245" s="7">
        <v>105.63</v>
      </c>
      <c r="DT245" s="7">
        <v>100.78</v>
      </c>
      <c r="DU245" s="7">
        <v>100</v>
      </c>
      <c r="DV245" s="7">
        <v>15</v>
      </c>
      <c r="EA245" s="7" t="s">
        <v>723</v>
      </c>
    </row>
    <row r="246" spans="1:131" s="7" customFormat="1" x14ac:dyDescent="0.35">
      <c r="A246" s="6" t="s">
        <v>631</v>
      </c>
      <c r="B246" s="7" t="s">
        <v>354</v>
      </c>
      <c r="C246" s="7" t="s">
        <v>632</v>
      </c>
      <c r="D246" s="7" t="s">
        <v>566</v>
      </c>
      <c r="E246" s="7" t="s">
        <v>633</v>
      </c>
      <c r="F246" s="7">
        <v>2012</v>
      </c>
      <c r="G246" s="7" t="s">
        <v>117</v>
      </c>
      <c r="H246" s="7" t="s">
        <v>118</v>
      </c>
      <c r="I246" s="7" t="s">
        <v>119</v>
      </c>
      <c r="J246" s="7">
        <v>1</v>
      </c>
      <c r="K246" s="7" t="s">
        <v>634</v>
      </c>
      <c r="L246" s="7" t="s">
        <v>634</v>
      </c>
      <c r="M246" s="7">
        <v>6</v>
      </c>
      <c r="N246" s="7" t="s">
        <v>635</v>
      </c>
      <c r="O246" s="7" t="s">
        <v>163</v>
      </c>
      <c r="P246" s="7" t="s">
        <v>124</v>
      </c>
      <c r="Q246" s="7" t="s">
        <v>628</v>
      </c>
      <c r="R246" s="7">
        <v>0</v>
      </c>
      <c r="S246" s="7">
        <v>76</v>
      </c>
      <c r="T246" s="7">
        <v>1</v>
      </c>
      <c r="U246" s="7" t="s">
        <v>126</v>
      </c>
      <c r="V246" s="7">
        <v>82.19</v>
      </c>
      <c r="W246" s="7">
        <v>80.45</v>
      </c>
      <c r="X246" s="7">
        <v>4.57</v>
      </c>
      <c r="Y246" s="7">
        <v>3.55</v>
      </c>
      <c r="AD246" s="7" t="s">
        <v>207</v>
      </c>
      <c r="AG246" s="7">
        <v>0</v>
      </c>
      <c r="AH246" s="7">
        <v>0</v>
      </c>
      <c r="AI246" s="7">
        <v>1</v>
      </c>
      <c r="AJ246" s="7">
        <v>1</v>
      </c>
      <c r="AL246" s="7">
        <v>0</v>
      </c>
      <c r="AM246" s="7">
        <v>0.42960867310437029</v>
      </c>
      <c r="AN246" s="7">
        <v>0.234928727525582</v>
      </c>
      <c r="AO246" s="7">
        <v>5.5191507016789161E-2</v>
      </c>
      <c r="AP246" s="7">
        <v>4.0090091112460762</v>
      </c>
      <c r="AR246" s="7">
        <v>4.0090091112460762</v>
      </c>
      <c r="AT246" s="7">
        <v>10</v>
      </c>
      <c r="AU246" s="7">
        <v>1</v>
      </c>
      <c r="AV246" s="7">
        <v>1</v>
      </c>
      <c r="AW246" s="7">
        <v>32</v>
      </c>
      <c r="AX246" s="7">
        <v>44</v>
      </c>
      <c r="AY246" s="7">
        <v>76</v>
      </c>
      <c r="AZ246" s="7">
        <v>44</v>
      </c>
      <c r="BA246" s="7">
        <v>0</v>
      </c>
      <c r="BB246" s="7">
        <v>100</v>
      </c>
      <c r="BC246" s="7" t="s">
        <v>317</v>
      </c>
      <c r="BD246" s="7">
        <v>92</v>
      </c>
      <c r="BE246" s="7" t="s">
        <v>128</v>
      </c>
      <c r="BF246" s="7">
        <v>0</v>
      </c>
      <c r="BG246" s="7">
        <v>1</v>
      </c>
      <c r="BH246" s="7">
        <v>0</v>
      </c>
      <c r="BI246" s="7">
        <v>0</v>
      </c>
      <c r="BJ246" s="7">
        <v>0</v>
      </c>
      <c r="BK246" s="7">
        <v>0</v>
      </c>
      <c r="BL246" s="7">
        <v>0</v>
      </c>
      <c r="BM246" s="7">
        <v>1</v>
      </c>
      <c r="BN246" s="7">
        <v>1</v>
      </c>
      <c r="BO246" s="7">
        <v>0</v>
      </c>
      <c r="BP246" s="7">
        <v>0</v>
      </c>
      <c r="BQ246" s="7">
        <v>0</v>
      </c>
      <c r="BR246" s="7">
        <v>0</v>
      </c>
      <c r="BS246" s="7">
        <v>0</v>
      </c>
      <c r="BT246" s="7">
        <v>1</v>
      </c>
      <c r="BU246" s="7">
        <v>0</v>
      </c>
      <c r="BV246" s="7">
        <v>1</v>
      </c>
      <c r="BW246" s="7">
        <v>1</v>
      </c>
      <c r="BX246" s="7">
        <v>0</v>
      </c>
      <c r="BY246" s="7">
        <v>0</v>
      </c>
      <c r="BZ246" s="7">
        <v>0</v>
      </c>
      <c r="CA246" s="7">
        <v>0</v>
      </c>
      <c r="CB246" s="7">
        <v>0</v>
      </c>
      <c r="CC246" s="7">
        <v>0</v>
      </c>
      <c r="CD246" s="7">
        <v>0</v>
      </c>
      <c r="CE246" s="7">
        <v>0</v>
      </c>
      <c r="CF246" s="7">
        <v>0</v>
      </c>
      <c r="CG246" s="7">
        <v>0</v>
      </c>
      <c r="CH246" s="7">
        <v>0</v>
      </c>
      <c r="CI246" s="7">
        <v>0</v>
      </c>
      <c r="CJ246" s="7">
        <v>0</v>
      </c>
      <c r="CK246" s="7" t="s">
        <v>636</v>
      </c>
      <c r="CL246" s="7">
        <v>18</v>
      </c>
      <c r="CM246" s="7">
        <v>55.36</v>
      </c>
      <c r="CN246" s="7">
        <v>1.54</v>
      </c>
      <c r="CO246" s="7">
        <v>0</v>
      </c>
      <c r="CP246" s="7" t="s">
        <v>583</v>
      </c>
      <c r="CQ246" s="7" t="s">
        <v>137</v>
      </c>
      <c r="CR246" s="7">
        <v>0</v>
      </c>
      <c r="CS246" s="7" t="s">
        <v>132</v>
      </c>
      <c r="CT246" s="7" t="s">
        <v>137</v>
      </c>
      <c r="CU246" s="7" t="s">
        <v>137</v>
      </c>
      <c r="CV246" s="7" t="s">
        <v>134</v>
      </c>
      <c r="CW246" s="7" t="s">
        <v>134</v>
      </c>
      <c r="CX246" s="7">
        <v>1</v>
      </c>
      <c r="CY246" s="7" t="s">
        <v>194</v>
      </c>
      <c r="CZ246" s="7" t="s">
        <v>137</v>
      </c>
      <c r="DA246" s="7" t="s">
        <v>137</v>
      </c>
      <c r="DC246" s="7">
        <v>1</v>
      </c>
      <c r="DD246" s="7">
        <v>6</v>
      </c>
      <c r="DE246" s="7">
        <v>24</v>
      </c>
      <c r="DF246" s="7">
        <v>0</v>
      </c>
      <c r="DG246" s="7">
        <v>1</v>
      </c>
      <c r="DH246" s="7">
        <v>0</v>
      </c>
      <c r="DI246" s="7">
        <v>0</v>
      </c>
      <c r="DJ246" s="7">
        <v>0</v>
      </c>
      <c r="DK246" s="7">
        <v>3</v>
      </c>
      <c r="DL246" s="7">
        <v>1</v>
      </c>
      <c r="DM246" s="7">
        <v>0</v>
      </c>
      <c r="DS246" s="7">
        <v>82.19</v>
      </c>
      <c r="DT246" s="7">
        <v>80.45</v>
      </c>
      <c r="DU246" s="7">
        <v>100</v>
      </c>
      <c r="DV246" s="7">
        <v>15</v>
      </c>
      <c r="EA246" s="7" t="s">
        <v>723</v>
      </c>
    </row>
    <row r="247" spans="1:131" s="7" customFormat="1" x14ac:dyDescent="0.35">
      <c r="A247" s="6" t="s">
        <v>631</v>
      </c>
      <c r="B247" s="7" t="s">
        <v>354</v>
      </c>
      <c r="C247" s="7" t="s">
        <v>632</v>
      </c>
      <c r="D247" s="7" t="s">
        <v>566</v>
      </c>
      <c r="E247" s="7" t="s">
        <v>633</v>
      </c>
      <c r="F247" s="7">
        <v>2012</v>
      </c>
      <c r="G247" s="7" t="s">
        <v>117</v>
      </c>
      <c r="H247" s="7" t="s">
        <v>118</v>
      </c>
      <c r="I247" s="7" t="s">
        <v>119</v>
      </c>
      <c r="J247" s="7">
        <v>1</v>
      </c>
      <c r="K247" s="7" t="s">
        <v>634</v>
      </c>
      <c r="L247" s="7" t="s">
        <v>634</v>
      </c>
      <c r="M247" s="7">
        <v>6</v>
      </c>
      <c r="N247" s="7" t="s">
        <v>635</v>
      </c>
      <c r="O247" s="7" t="s">
        <v>305</v>
      </c>
      <c r="P247" s="7" t="s">
        <v>124</v>
      </c>
      <c r="Q247" s="7" t="s">
        <v>628</v>
      </c>
      <c r="R247" s="7">
        <v>0</v>
      </c>
      <c r="S247" s="7">
        <v>76</v>
      </c>
      <c r="T247" s="7">
        <v>1</v>
      </c>
      <c r="U247" s="7" t="s">
        <v>126</v>
      </c>
      <c r="V247" s="7">
        <v>79.53</v>
      </c>
      <c r="W247" s="7">
        <v>78.3</v>
      </c>
      <c r="X247" s="7">
        <v>5.59</v>
      </c>
      <c r="Y247" s="7">
        <v>4.93</v>
      </c>
      <c r="AD247" s="7" t="s">
        <v>207</v>
      </c>
      <c r="AG247" s="7">
        <v>0</v>
      </c>
      <c r="AH247" s="7">
        <v>0</v>
      </c>
      <c r="AI247" s="7">
        <v>1</v>
      </c>
      <c r="AJ247" s="7">
        <v>1</v>
      </c>
      <c r="AL247" s="7">
        <v>0</v>
      </c>
      <c r="AM247" s="7">
        <v>0.23338527114805069</v>
      </c>
      <c r="AN247" s="7">
        <v>0.2331000200294408</v>
      </c>
      <c r="AO247" s="7">
        <v>5.4335619337725682E-2</v>
      </c>
      <c r="AP247" s="7">
        <v>5.2166596436645003</v>
      </c>
      <c r="AR247" s="7">
        <v>5.2166596436645003</v>
      </c>
      <c r="AT247" s="7">
        <v>10</v>
      </c>
      <c r="AU247" s="7">
        <v>1</v>
      </c>
      <c r="AV247" s="7">
        <v>1</v>
      </c>
      <c r="AW247" s="7">
        <v>32</v>
      </c>
      <c r="AX247" s="7">
        <v>44</v>
      </c>
      <c r="AY247" s="7">
        <v>76</v>
      </c>
      <c r="AZ247" s="7">
        <v>44</v>
      </c>
      <c r="BA247" s="7">
        <v>0</v>
      </c>
      <c r="BB247" s="7">
        <v>100</v>
      </c>
      <c r="BC247" s="7" t="s">
        <v>317</v>
      </c>
      <c r="BD247" s="7">
        <v>92</v>
      </c>
      <c r="BE247" s="7" t="s">
        <v>128</v>
      </c>
      <c r="BF247" s="7">
        <v>0</v>
      </c>
      <c r="BG247" s="7">
        <v>1</v>
      </c>
      <c r="BH247" s="7">
        <v>0</v>
      </c>
      <c r="BI247" s="7">
        <v>0</v>
      </c>
      <c r="BJ247" s="7">
        <v>0</v>
      </c>
      <c r="BK247" s="7">
        <v>0</v>
      </c>
      <c r="BL247" s="7">
        <v>0</v>
      </c>
      <c r="BM247" s="7">
        <v>1</v>
      </c>
      <c r="BN247" s="7">
        <v>1</v>
      </c>
      <c r="BO247" s="7">
        <v>0</v>
      </c>
      <c r="BP247" s="7">
        <v>0</v>
      </c>
      <c r="BQ247" s="7">
        <v>0</v>
      </c>
      <c r="BR247" s="7">
        <v>0</v>
      </c>
      <c r="BS247" s="7">
        <v>0</v>
      </c>
      <c r="BT247" s="7">
        <v>1</v>
      </c>
      <c r="BU247" s="7">
        <v>0</v>
      </c>
      <c r="BV247" s="7">
        <v>1</v>
      </c>
      <c r="BW247" s="7">
        <v>1</v>
      </c>
      <c r="BX247" s="7">
        <v>0</v>
      </c>
      <c r="BY247" s="7">
        <v>0</v>
      </c>
      <c r="BZ247" s="7">
        <v>0</v>
      </c>
      <c r="CA247" s="7">
        <v>0</v>
      </c>
      <c r="CB247" s="7">
        <v>0</v>
      </c>
      <c r="CC247" s="7">
        <v>0</v>
      </c>
      <c r="CD247" s="7">
        <v>0</v>
      </c>
      <c r="CE247" s="7">
        <v>0</v>
      </c>
      <c r="CF247" s="7">
        <v>0</v>
      </c>
      <c r="CG247" s="7">
        <v>0</v>
      </c>
      <c r="CH247" s="7">
        <v>0</v>
      </c>
      <c r="CI247" s="7">
        <v>0</v>
      </c>
      <c r="CJ247" s="7">
        <v>0</v>
      </c>
      <c r="CK247" s="7" t="s">
        <v>636</v>
      </c>
      <c r="CL247" s="7">
        <v>18</v>
      </c>
      <c r="CM247" s="7">
        <v>55.36</v>
      </c>
      <c r="CN247" s="7">
        <v>1.54</v>
      </c>
      <c r="CO247" s="7">
        <v>0</v>
      </c>
      <c r="CP247" s="7" t="s">
        <v>583</v>
      </c>
      <c r="CQ247" s="7" t="s">
        <v>137</v>
      </c>
      <c r="CR247" s="7">
        <v>0</v>
      </c>
      <c r="CS247" s="7" t="s">
        <v>132</v>
      </c>
      <c r="CT247" s="7" t="s">
        <v>137</v>
      </c>
      <c r="CU247" s="7" t="s">
        <v>137</v>
      </c>
      <c r="CV247" s="7" t="s">
        <v>134</v>
      </c>
      <c r="CW247" s="7" t="s">
        <v>134</v>
      </c>
      <c r="CX247" s="7">
        <v>1</v>
      </c>
      <c r="CY247" s="7" t="s">
        <v>194</v>
      </c>
      <c r="CZ247" s="7" t="s">
        <v>137</v>
      </c>
      <c r="DA247" s="7" t="s">
        <v>137</v>
      </c>
      <c r="DC247" s="7">
        <v>1</v>
      </c>
      <c r="DD247" s="7">
        <v>6</v>
      </c>
      <c r="DE247" s="7">
        <v>24</v>
      </c>
      <c r="DF247" s="7">
        <v>0</v>
      </c>
      <c r="DG247" s="7">
        <v>1</v>
      </c>
      <c r="DH247" s="7">
        <v>0</v>
      </c>
      <c r="DI247" s="7">
        <v>0</v>
      </c>
      <c r="DJ247" s="7">
        <v>0</v>
      </c>
      <c r="DK247" s="7">
        <v>4</v>
      </c>
      <c r="DL247" s="7">
        <v>0</v>
      </c>
      <c r="DM247" s="7">
        <v>0</v>
      </c>
      <c r="DQ247" s="7">
        <v>92.7</v>
      </c>
      <c r="DR247" s="7">
        <v>92.71</v>
      </c>
      <c r="DS247" s="7">
        <v>79.53</v>
      </c>
      <c r="DT247" s="7">
        <v>78.3</v>
      </c>
      <c r="DU247" s="7">
        <v>100</v>
      </c>
      <c r="DV247" s="7">
        <v>15</v>
      </c>
      <c r="EA247" s="7" t="s">
        <v>723</v>
      </c>
    </row>
    <row r="248" spans="1:131" s="7" customFormat="1" x14ac:dyDescent="0.35">
      <c r="A248" s="6" t="s">
        <v>631</v>
      </c>
      <c r="B248" s="7" t="s">
        <v>354</v>
      </c>
      <c r="C248" s="7" t="s">
        <v>632</v>
      </c>
      <c r="D248" s="7" t="s">
        <v>566</v>
      </c>
      <c r="E248" s="7" t="s">
        <v>633</v>
      </c>
      <c r="F248" s="7">
        <v>2012</v>
      </c>
      <c r="G248" s="7" t="s">
        <v>117</v>
      </c>
      <c r="H248" s="7" t="s">
        <v>118</v>
      </c>
      <c r="I248" s="7" t="s">
        <v>119</v>
      </c>
      <c r="J248" s="7">
        <v>1</v>
      </c>
      <c r="K248" s="7" t="s">
        <v>634</v>
      </c>
      <c r="L248" s="7" t="s">
        <v>634</v>
      </c>
      <c r="M248" s="7">
        <v>6</v>
      </c>
      <c r="N248" s="7" t="s">
        <v>637</v>
      </c>
      <c r="O248" s="7" t="s">
        <v>298</v>
      </c>
      <c r="P248" s="7" t="s">
        <v>124</v>
      </c>
      <c r="Q248" s="7" t="s">
        <v>628</v>
      </c>
      <c r="R248" s="7">
        <v>0</v>
      </c>
      <c r="S248" s="7">
        <v>76</v>
      </c>
      <c r="T248" s="7">
        <v>1</v>
      </c>
      <c r="U248" s="7" t="s">
        <v>126</v>
      </c>
      <c r="V248" s="7">
        <v>93.25</v>
      </c>
      <c r="W248" s="7">
        <v>87.43</v>
      </c>
      <c r="X248" s="7">
        <v>10.3</v>
      </c>
      <c r="Y248" s="7">
        <v>8.1300000000000008</v>
      </c>
      <c r="AD248" s="7" t="s">
        <v>207</v>
      </c>
      <c r="AG248" s="7">
        <v>0</v>
      </c>
      <c r="AH248" s="7">
        <v>0</v>
      </c>
      <c r="AI248" s="7">
        <v>1</v>
      </c>
      <c r="AJ248" s="7">
        <v>1</v>
      </c>
      <c r="AL248" s="7">
        <v>0</v>
      </c>
      <c r="AM248" s="7">
        <v>0.63290067014057305</v>
      </c>
      <c r="AN248" s="7">
        <v>0.2379339347825723</v>
      </c>
      <c r="AO248" s="7">
        <v>5.6612557321117377E-2</v>
      </c>
      <c r="AP248" s="7">
        <v>9.1022396263895526</v>
      </c>
      <c r="AR248" s="7">
        <v>9.1022396263895526</v>
      </c>
      <c r="AT248" s="7">
        <v>10</v>
      </c>
      <c r="AU248" s="7">
        <v>1</v>
      </c>
      <c r="AV248" s="7">
        <v>1</v>
      </c>
      <c r="AW248" s="7">
        <v>32</v>
      </c>
      <c r="AX248" s="7">
        <v>44</v>
      </c>
      <c r="AY248" s="7">
        <v>76</v>
      </c>
      <c r="AZ248" s="7">
        <v>44</v>
      </c>
      <c r="BA248" s="7">
        <v>0</v>
      </c>
      <c r="BB248" s="7">
        <v>100</v>
      </c>
      <c r="BC248" s="7" t="s">
        <v>317</v>
      </c>
      <c r="BD248" s="7">
        <v>92</v>
      </c>
      <c r="BE248" s="7" t="s">
        <v>128</v>
      </c>
      <c r="BF248" s="7">
        <v>0</v>
      </c>
      <c r="BG248" s="7">
        <v>1</v>
      </c>
      <c r="BH248" s="7">
        <v>0</v>
      </c>
      <c r="BI248" s="7">
        <v>0</v>
      </c>
      <c r="BJ248" s="7">
        <v>0</v>
      </c>
      <c r="BK248" s="7">
        <v>0</v>
      </c>
      <c r="BL248" s="7">
        <v>0</v>
      </c>
      <c r="BM248" s="7">
        <v>1</v>
      </c>
      <c r="BN248" s="7">
        <v>1</v>
      </c>
      <c r="BO248" s="7">
        <v>0</v>
      </c>
      <c r="BP248" s="7">
        <v>0</v>
      </c>
      <c r="BQ248" s="7">
        <v>0</v>
      </c>
      <c r="BR248" s="7">
        <v>0</v>
      </c>
      <c r="BS248" s="7">
        <v>0</v>
      </c>
      <c r="BT248" s="7">
        <v>1</v>
      </c>
      <c r="BU248" s="7">
        <v>0</v>
      </c>
      <c r="BV248" s="7">
        <v>1</v>
      </c>
      <c r="BW248" s="7">
        <v>1</v>
      </c>
      <c r="BX248" s="7">
        <v>0</v>
      </c>
      <c r="BY248" s="7">
        <v>0</v>
      </c>
      <c r="BZ248" s="7">
        <v>0</v>
      </c>
      <c r="CA248" s="7">
        <v>0</v>
      </c>
      <c r="CB248" s="7">
        <v>0</v>
      </c>
      <c r="CC248" s="7">
        <v>0</v>
      </c>
      <c r="CD248" s="7">
        <v>0</v>
      </c>
      <c r="CE248" s="7">
        <v>0</v>
      </c>
      <c r="CF248" s="7">
        <v>0</v>
      </c>
      <c r="CG248" s="7">
        <v>0</v>
      </c>
      <c r="CH248" s="7">
        <v>0</v>
      </c>
      <c r="CI248" s="7">
        <v>0</v>
      </c>
      <c r="CJ248" s="7">
        <v>0</v>
      </c>
      <c r="CK248" s="7" t="s">
        <v>636</v>
      </c>
      <c r="CL248" s="7">
        <v>18</v>
      </c>
      <c r="CM248" s="7">
        <v>55.36</v>
      </c>
      <c r="CN248" s="7">
        <v>1.54</v>
      </c>
      <c r="CO248" s="7">
        <v>0</v>
      </c>
      <c r="CP248" s="7" t="s">
        <v>583</v>
      </c>
      <c r="CQ248" s="7" t="s">
        <v>137</v>
      </c>
      <c r="CR248" s="7">
        <v>0</v>
      </c>
      <c r="CS248" s="7" t="s">
        <v>132</v>
      </c>
      <c r="CT248" s="7" t="s">
        <v>137</v>
      </c>
      <c r="CU248" s="7" t="s">
        <v>137</v>
      </c>
      <c r="CV248" s="7" t="s">
        <v>134</v>
      </c>
      <c r="CW248" s="7" t="s">
        <v>134</v>
      </c>
      <c r="CX248" s="7">
        <v>1</v>
      </c>
      <c r="CY248" s="7" t="s">
        <v>194</v>
      </c>
      <c r="CZ248" s="7" t="s">
        <v>137</v>
      </c>
      <c r="DA248" s="7" t="s">
        <v>137</v>
      </c>
      <c r="DC248" s="7">
        <v>1</v>
      </c>
      <c r="DD248" s="7">
        <v>6</v>
      </c>
      <c r="DE248" s="7">
        <v>24</v>
      </c>
      <c r="DF248" s="7">
        <v>0</v>
      </c>
      <c r="DG248" s="7">
        <v>1</v>
      </c>
      <c r="DH248" s="7">
        <v>0</v>
      </c>
      <c r="DI248" s="7">
        <v>0</v>
      </c>
      <c r="DJ248" s="7">
        <v>0</v>
      </c>
      <c r="DK248" s="7">
        <v>2</v>
      </c>
      <c r="DL248" s="7">
        <v>1</v>
      </c>
      <c r="DM248" s="7">
        <v>0</v>
      </c>
      <c r="DQ248" s="7">
        <v>4.6100000000000003</v>
      </c>
      <c r="DR248" s="7">
        <v>4.54</v>
      </c>
      <c r="DS248" s="7">
        <v>93.25</v>
      </c>
      <c r="DT248" s="7">
        <v>87.43</v>
      </c>
      <c r="DU248" s="7" t="s">
        <v>745</v>
      </c>
      <c r="DV248" s="7" t="s">
        <v>746</v>
      </c>
      <c r="EA248" s="7" t="s">
        <v>723</v>
      </c>
    </row>
    <row r="249" spans="1:131" s="7" customFormat="1" x14ac:dyDescent="0.35">
      <c r="A249" s="6" t="s">
        <v>631</v>
      </c>
      <c r="B249" s="7" t="s">
        <v>354</v>
      </c>
      <c r="C249" s="7" t="s">
        <v>632</v>
      </c>
      <c r="D249" s="7" t="s">
        <v>566</v>
      </c>
      <c r="E249" s="7" t="s">
        <v>633</v>
      </c>
      <c r="F249" s="7">
        <v>2012</v>
      </c>
      <c r="G249" s="7" t="s">
        <v>117</v>
      </c>
      <c r="H249" s="7" t="s">
        <v>118</v>
      </c>
      <c r="I249" s="7" t="s">
        <v>119</v>
      </c>
      <c r="J249" s="7">
        <v>1</v>
      </c>
      <c r="K249" s="7" t="s">
        <v>634</v>
      </c>
      <c r="L249" s="7" t="s">
        <v>634</v>
      </c>
      <c r="M249" s="7">
        <v>6</v>
      </c>
      <c r="N249" s="7" t="s">
        <v>142</v>
      </c>
      <c r="O249" s="7" t="s">
        <v>575</v>
      </c>
      <c r="P249" s="7" t="s">
        <v>124</v>
      </c>
      <c r="Q249" s="7" t="s">
        <v>628</v>
      </c>
      <c r="R249" s="7">
        <v>0</v>
      </c>
      <c r="S249" s="7">
        <v>76</v>
      </c>
      <c r="T249" s="7">
        <v>1</v>
      </c>
      <c r="U249" s="7" t="s">
        <v>126</v>
      </c>
      <c r="V249" s="7">
        <v>105.34</v>
      </c>
      <c r="W249" s="7">
        <v>99.41</v>
      </c>
      <c r="X249" s="7">
        <v>11.34</v>
      </c>
      <c r="Y249" s="7">
        <v>10.14</v>
      </c>
      <c r="AD249" s="7" t="s">
        <v>207</v>
      </c>
      <c r="AG249" s="7">
        <v>0</v>
      </c>
      <c r="AH249" s="7">
        <v>0</v>
      </c>
      <c r="AI249" s="7">
        <v>1</v>
      </c>
      <c r="AJ249" s="7">
        <v>1</v>
      </c>
      <c r="AL249" s="7">
        <v>0</v>
      </c>
      <c r="AM249" s="7">
        <v>0.5506715250539499</v>
      </c>
      <c r="AN249" s="7">
        <v>0.23658458739688559</v>
      </c>
      <c r="AO249" s="7">
        <v>5.5972266993754599E-2</v>
      </c>
      <c r="AP249" s="7">
        <v>10.6591582244591</v>
      </c>
      <c r="AR249" s="7">
        <v>10.6591582244591</v>
      </c>
      <c r="AT249" s="7">
        <v>10</v>
      </c>
      <c r="AU249" s="7">
        <v>1</v>
      </c>
      <c r="AV249" s="7">
        <v>1</v>
      </c>
      <c r="AW249" s="7">
        <v>32</v>
      </c>
      <c r="AX249" s="7">
        <v>44</v>
      </c>
      <c r="AY249" s="7">
        <v>76</v>
      </c>
      <c r="AZ249" s="7">
        <v>44</v>
      </c>
      <c r="BA249" s="7">
        <v>0</v>
      </c>
      <c r="BB249" s="7">
        <v>100</v>
      </c>
      <c r="BC249" s="7" t="s">
        <v>317</v>
      </c>
      <c r="BD249" s="7">
        <v>92</v>
      </c>
      <c r="BE249" s="7" t="s">
        <v>128</v>
      </c>
      <c r="BF249" s="7">
        <v>0</v>
      </c>
      <c r="BG249" s="7">
        <v>1</v>
      </c>
      <c r="BH249" s="7">
        <v>0</v>
      </c>
      <c r="BI249" s="7">
        <v>0</v>
      </c>
      <c r="BJ249" s="7">
        <v>0</v>
      </c>
      <c r="BK249" s="7">
        <v>0</v>
      </c>
      <c r="BL249" s="7">
        <v>0</v>
      </c>
      <c r="BM249" s="7">
        <v>1</v>
      </c>
      <c r="BN249" s="7">
        <v>1</v>
      </c>
      <c r="BO249" s="7">
        <v>0</v>
      </c>
      <c r="BP249" s="7">
        <v>0</v>
      </c>
      <c r="BQ249" s="7">
        <v>0</v>
      </c>
      <c r="BR249" s="7">
        <v>0</v>
      </c>
      <c r="BS249" s="7">
        <v>0</v>
      </c>
      <c r="BT249" s="7">
        <v>1</v>
      </c>
      <c r="BU249" s="7">
        <v>0</v>
      </c>
      <c r="BV249" s="7">
        <v>1</v>
      </c>
      <c r="BW249" s="7">
        <v>1</v>
      </c>
      <c r="BX249" s="7">
        <v>0</v>
      </c>
      <c r="BY249" s="7">
        <v>0</v>
      </c>
      <c r="BZ249" s="7">
        <v>0</v>
      </c>
      <c r="CA249" s="7">
        <v>0</v>
      </c>
      <c r="CB249" s="7">
        <v>0</v>
      </c>
      <c r="CC249" s="7">
        <v>0</v>
      </c>
      <c r="CD249" s="7">
        <v>0</v>
      </c>
      <c r="CE249" s="7">
        <v>0</v>
      </c>
      <c r="CF249" s="7">
        <v>0</v>
      </c>
      <c r="CG249" s="7">
        <v>0</v>
      </c>
      <c r="CH249" s="7">
        <v>0</v>
      </c>
      <c r="CI249" s="7">
        <v>0</v>
      </c>
      <c r="CJ249" s="7">
        <v>0</v>
      </c>
      <c r="CK249" s="7" t="s">
        <v>636</v>
      </c>
      <c r="CL249" s="7">
        <v>18</v>
      </c>
      <c r="CM249" s="7">
        <v>55.36</v>
      </c>
      <c r="CN249" s="7">
        <v>1.54</v>
      </c>
      <c r="CO249" s="7">
        <v>0</v>
      </c>
      <c r="CP249" s="7" t="s">
        <v>583</v>
      </c>
      <c r="CQ249" s="7" t="s">
        <v>137</v>
      </c>
      <c r="CR249" s="7">
        <v>0</v>
      </c>
      <c r="CS249" s="7" t="s">
        <v>132</v>
      </c>
      <c r="CT249" s="7" t="s">
        <v>137</v>
      </c>
      <c r="CU249" s="7" t="s">
        <v>137</v>
      </c>
      <c r="CV249" s="7" t="s">
        <v>134</v>
      </c>
      <c r="CW249" s="7" t="s">
        <v>134</v>
      </c>
      <c r="CX249" s="7">
        <v>1</v>
      </c>
      <c r="CY249" s="7" t="s">
        <v>194</v>
      </c>
      <c r="CZ249" s="7" t="s">
        <v>137</v>
      </c>
      <c r="DA249" s="7" t="s">
        <v>137</v>
      </c>
      <c r="DC249" s="7">
        <v>1</v>
      </c>
      <c r="DD249" s="7">
        <v>6</v>
      </c>
      <c r="DE249" s="7">
        <v>24</v>
      </c>
      <c r="DF249" s="7">
        <v>0</v>
      </c>
      <c r="DG249" s="7">
        <v>1</v>
      </c>
      <c r="DH249" s="7">
        <v>0</v>
      </c>
      <c r="DI249" s="7">
        <v>0</v>
      </c>
      <c r="DJ249" s="7">
        <v>0</v>
      </c>
      <c r="DK249" s="7">
        <v>4</v>
      </c>
      <c r="DL249" s="7">
        <v>1</v>
      </c>
      <c r="DM249" s="7">
        <v>0</v>
      </c>
      <c r="DQ249" s="7">
        <v>92.7</v>
      </c>
      <c r="DR249" s="7">
        <v>92.71</v>
      </c>
      <c r="DS249" s="7">
        <v>105.34</v>
      </c>
      <c r="DT249" s="7">
        <v>99.41</v>
      </c>
      <c r="DU249" s="7">
        <v>100</v>
      </c>
      <c r="DV249" s="7">
        <v>15</v>
      </c>
      <c r="EA249" s="7" t="s">
        <v>723</v>
      </c>
    </row>
    <row r="250" spans="1:131" s="7" customFormat="1" x14ac:dyDescent="0.35">
      <c r="A250" s="6" t="s">
        <v>631</v>
      </c>
      <c r="B250" s="7" t="s">
        <v>354</v>
      </c>
      <c r="C250" s="7" t="s">
        <v>632</v>
      </c>
      <c r="D250" s="7" t="s">
        <v>566</v>
      </c>
      <c r="E250" s="7" t="s">
        <v>633</v>
      </c>
      <c r="F250" s="7">
        <v>2012</v>
      </c>
      <c r="G250" s="7" t="s">
        <v>117</v>
      </c>
      <c r="H250" s="7" t="s">
        <v>118</v>
      </c>
      <c r="I250" s="7" t="s">
        <v>119</v>
      </c>
      <c r="J250" s="7">
        <v>1</v>
      </c>
      <c r="K250" s="7" t="s">
        <v>638</v>
      </c>
      <c r="L250" s="7" t="s">
        <v>638</v>
      </c>
      <c r="M250" s="7">
        <v>12</v>
      </c>
      <c r="N250" s="7" t="s">
        <v>635</v>
      </c>
      <c r="O250" s="7" t="s">
        <v>163</v>
      </c>
      <c r="P250" s="7" t="s">
        <v>124</v>
      </c>
      <c r="Q250" s="7" t="s">
        <v>628</v>
      </c>
      <c r="R250" s="7">
        <v>0</v>
      </c>
      <c r="S250" s="7">
        <v>58</v>
      </c>
      <c r="T250" s="7">
        <v>1</v>
      </c>
      <c r="U250" s="7" t="s">
        <v>126</v>
      </c>
      <c r="V250" s="7">
        <v>94.26</v>
      </c>
      <c r="W250" s="7">
        <v>89.84</v>
      </c>
      <c r="X250" s="7">
        <v>13.85</v>
      </c>
      <c r="Y250" s="7">
        <v>12.35</v>
      </c>
      <c r="AD250" s="7" t="s">
        <v>207</v>
      </c>
      <c r="AG250" s="7">
        <v>0</v>
      </c>
      <c r="AH250" s="7">
        <v>0</v>
      </c>
      <c r="AI250" s="7">
        <v>1</v>
      </c>
      <c r="AJ250" s="7">
        <v>1</v>
      </c>
      <c r="AL250" s="7">
        <v>0</v>
      </c>
      <c r="AM250" s="7">
        <v>0.33368421313269958</v>
      </c>
      <c r="AN250" s="7">
        <v>0.26505654787463317</v>
      </c>
      <c r="AO250" s="7">
        <v>7.025497357121771E-2</v>
      </c>
      <c r="AP250" s="7">
        <v>13.067858606957319</v>
      </c>
      <c r="AR250" s="7">
        <v>13.067858606957319</v>
      </c>
      <c r="AT250" s="7">
        <v>10</v>
      </c>
      <c r="AU250" s="7">
        <v>1</v>
      </c>
      <c r="AV250" s="7">
        <v>1</v>
      </c>
      <c r="AW250" s="7">
        <v>27</v>
      </c>
      <c r="AX250" s="7">
        <v>31</v>
      </c>
      <c r="AY250" s="7">
        <v>58</v>
      </c>
      <c r="AZ250" s="7">
        <v>56</v>
      </c>
      <c r="BA250" s="7">
        <v>0</v>
      </c>
      <c r="BB250" s="7">
        <v>68</v>
      </c>
      <c r="BC250" s="7" t="s">
        <v>121</v>
      </c>
      <c r="BD250" s="7">
        <v>68</v>
      </c>
      <c r="BE250" s="7" t="s">
        <v>128</v>
      </c>
      <c r="BF250" s="7">
        <v>0</v>
      </c>
      <c r="BG250" s="7">
        <v>1</v>
      </c>
      <c r="BH250" s="7">
        <v>0</v>
      </c>
      <c r="BI250" s="7">
        <v>0</v>
      </c>
      <c r="BJ250" s="7">
        <v>0</v>
      </c>
      <c r="BK250" s="7">
        <v>0</v>
      </c>
      <c r="BL250" s="7">
        <v>0</v>
      </c>
      <c r="BM250" s="7">
        <v>1</v>
      </c>
      <c r="BN250" s="7">
        <v>1</v>
      </c>
      <c r="BO250" s="7">
        <v>0</v>
      </c>
      <c r="BP250" s="7">
        <v>0</v>
      </c>
      <c r="BQ250" s="7">
        <v>0</v>
      </c>
      <c r="BR250" s="7">
        <v>0</v>
      </c>
      <c r="BS250" s="7">
        <v>0</v>
      </c>
      <c r="BT250" s="7">
        <v>1</v>
      </c>
      <c r="BU250" s="7">
        <v>0</v>
      </c>
      <c r="BV250" s="7">
        <v>1</v>
      </c>
      <c r="BW250" s="7">
        <v>1</v>
      </c>
      <c r="BX250" s="7">
        <v>0</v>
      </c>
      <c r="BY250" s="7">
        <v>0</v>
      </c>
      <c r="BZ250" s="7">
        <v>0</v>
      </c>
      <c r="CA250" s="7">
        <v>0</v>
      </c>
      <c r="CB250" s="7">
        <v>0</v>
      </c>
      <c r="CC250" s="7">
        <v>0</v>
      </c>
      <c r="CD250" s="7">
        <v>0</v>
      </c>
      <c r="CE250" s="7">
        <v>0</v>
      </c>
      <c r="CF250" s="7">
        <v>0</v>
      </c>
      <c r="CG250" s="7">
        <v>0</v>
      </c>
      <c r="CH250" s="7">
        <v>0</v>
      </c>
      <c r="CI250" s="7">
        <v>0</v>
      </c>
      <c r="CJ250" s="7">
        <v>0</v>
      </c>
      <c r="CK250" s="7" t="s">
        <v>636</v>
      </c>
      <c r="CL250" s="7">
        <v>18</v>
      </c>
      <c r="CM250" s="7">
        <v>55.36</v>
      </c>
      <c r="CN250" s="7">
        <v>1.54</v>
      </c>
      <c r="CO250" s="7">
        <v>0</v>
      </c>
      <c r="CP250" s="7" t="s">
        <v>583</v>
      </c>
      <c r="CQ250" s="7" t="s">
        <v>137</v>
      </c>
      <c r="CR250" s="7">
        <v>0</v>
      </c>
      <c r="CS250" s="7" t="s">
        <v>132</v>
      </c>
      <c r="CT250" s="7" t="s">
        <v>137</v>
      </c>
      <c r="CU250" s="7" t="s">
        <v>137</v>
      </c>
      <c r="CV250" s="7" t="s">
        <v>134</v>
      </c>
      <c r="CW250" s="7" t="s">
        <v>134</v>
      </c>
      <c r="CX250" s="7">
        <v>1</v>
      </c>
      <c r="CY250" s="7" t="s">
        <v>194</v>
      </c>
      <c r="CZ250" s="7" t="s">
        <v>137</v>
      </c>
      <c r="DA250" s="7" t="s">
        <v>137</v>
      </c>
      <c r="DC250" s="7">
        <v>1</v>
      </c>
      <c r="DD250" s="7">
        <v>12</v>
      </c>
      <c r="DE250" s="7">
        <v>24</v>
      </c>
      <c r="DF250" s="7">
        <v>0</v>
      </c>
      <c r="DG250" s="7">
        <v>1</v>
      </c>
      <c r="DH250" s="7">
        <v>0</v>
      </c>
      <c r="DI250" s="7">
        <v>0</v>
      </c>
      <c r="DJ250" s="7">
        <v>0</v>
      </c>
      <c r="DK250" s="7">
        <v>3</v>
      </c>
      <c r="DL250" s="7">
        <v>1</v>
      </c>
      <c r="DM250" s="7">
        <v>0</v>
      </c>
      <c r="DS250" s="7">
        <v>94.26</v>
      </c>
      <c r="DT250" s="7">
        <v>89.84</v>
      </c>
      <c r="DU250" s="7">
        <v>100</v>
      </c>
      <c r="DV250" s="7">
        <v>15</v>
      </c>
      <c r="EA250" s="7" t="s">
        <v>723</v>
      </c>
    </row>
    <row r="251" spans="1:131" s="7" customFormat="1" x14ac:dyDescent="0.35">
      <c r="A251" s="6" t="s">
        <v>631</v>
      </c>
      <c r="B251" s="7" t="s">
        <v>354</v>
      </c>
      <c r="C251" s="7" t="s">
        <v>632</v>
      </c>
      <c r="D251" s="7" t="s">
        <v>566</v>
      </c>
      <c r="E251" s="7" t="s">
        <v>633</v>
      </c>
      <c r="F251" s="7">
        <v>2012</v>
      </c>
      <c r="G251" s="7" t="s">
        <v>117</v>
      </c>
      <c r="H251" s="7" t="s">
        <v>118</v>
      </c>
      <c r="I251" s="7" t="s">
        <v>119</v>
      </c>
      <c r="J251" s="7">
        <v>1</v>
      </c>
      <c r="K251" s="7" t="s">
        <v>638</v>
      </c>
      <c r="L251" s="7" t="s">
        <v>638</v>
      </c>
      <c r="M251" s="7">
        <v>12</v>
      </c>
      <c r="N251" s="7" t="s">
        <v>635</v>
      </c>
      <c r="O251" s="7" t="s">
        <v>305</v>
      </c>
      <c r="P251" s="7" t="s">
        <v>124</v>
      </c>
      <c r="Q251" s="7" t="s">
        <v>628</v>
      </c>
      <c r="R251" s="7">
        <v>0</v>
      </c>
      <c r="S251" s="7">
        <v>58</v>
      </c>
      <c r="T251" s="7">
        <v>1</v>
      </c>
      <c r="U251" s="7" t="s">
        <v>126</v>
      </c>
      <c r="V251" s="7">
        <v>92.78</v>
      </c>
      <c r="W251" s="7">
        <v>87.42</v>
      </c>
      <c r="X251" s="7">
        <v>17.39</v>
      </c>
      <c r="Y251" s="7">
        <v>15.38</v>
      </c>
      <c r="AD251" s="7" t="s">
        <v>207</v>
      </c>
      <c r="AG251" s="7">
        <v>0</v>
      </c>
      <c r="AH251" s="7">
        <v>0</v>
      </c>
      <c r="AI251" s="7">
        <v>1</v>
      </c>
      <c r="AJ251" s="7">
        <v>1</v>
      </c>
      <c r="AL251" s="7">
        <v>0</v>
      </c>
      <c r="AM251" s="7">
        <v>0.32353752837335392</v>
      </c>
      <c r="AN251" s="7">
        <v>0.26494808067244108</v>
      </c>
      <c r="AO251" s="7">
        <v>7.0197485452010377E-2</v>
      </c>
      <c r="AP251" s="7">
        <v>16.343984585860849</v>
      </c>
      <c r="AR251" s="7">
        <v>16.343984585860849</v>
      </c>
      <c r="AT251" s="7">
        <v>10</v>
      </c>
      <c r="AU251" s="7">
        <v>1</v>
      </c>
      <c r="AV251" s="7">
        <v>1</v>
      </c>
      <c r="AW251" s="7">
        <v>27</v>
      </c>
      <c r="AX251" s="7">
        <v>31</v>
      </c>
      <c r="AY251" s="7">
        <v>58</v>
      </c>
      <c r="AZ251" s="7">
        <v>56</v>
      </c>
      <c r="BA251" s="7">
        <v>0</v>
      </c>
      <c r="BB251" s="7">
        <v>68</v>
      </c>
      <c r="BC251" s="7" t="s">
        <v>121</v>
      </c>
      <c r="BD251" s="7">
        <v>68</v>
      </c>
      <c r="BE251" s="7" t="s">
        <v>128</v>
      </c>
      <c r="BF251" s="7">
        <v>0</v>
      </c>
      <c r="BG251" s="7">
        <v>1</v>
      </c>
      <c r="BH251" s="7">
        <v>0</v>
      </c>
      <c r="BI251" s="7">
        <v>0</v>
      </c>
      <c r="BJ251" s="7">
        <v>0</v>
      </c>
      <c r="BK251" s="7">
        <v>0</v>
      </c>
      <c r="BL251" s="7">
        <v>0</v>
      </c>
      <c r="BM251" s="7">
        <v>1</v>
      </c>
      <c r="BN251" s="7">
        <v>1</v>
      </c>
      <c r="BO251" s="7">
        <v>0</v>
      </c>
      <c r="BP251" s="7">
        <v>0</v>
      </c>
      <c r="BQ251" s="7">
        <v>0</v>
      </c>
      <c r="BR251" s="7">
        <v>0</v>
      </c>
      <c r="BS251" s="7">
        <v>0</v>
      </c>
      <c r="BT251" s="7">
        <v>1</v>
      </c>
      <c r="BU251" s="7">
        <v>0</v>
      </c>
      <c r="BV251" s="7">
        <v>1</v>
      </c>
      <c r="BW251" s="7">
        <v>1</v>
      </c>
      <c r="BX251" s="7">
        <v>0</v>
      </c>
      <c r="BY251" s="7">
        <v>0</v>
      </c>
      <c r="BZ251" s="7">
        <v>0</v>
      </c>
      <c r="CA251" s="7">
        <v>0</v>
      </c>
      <c r="CB251" s="7">
        <v>0</v>
      </c>
      <c r="CC251" s="7">
        <v>0</v>
      </c>
      <c r="CD251" s="7">
        <v>0</v>
      </c>
      <c r="CE251" s="7">
        <v>0</v>
      </c>
      <c r="CF251" s="7">
        <v>0</v>
      </c>
      <c r="CG251" s="7">
        <v>0</v>
      </c>
      <c r="CH251" s="7">
        <v>0</v>
      </c>
      <c r="CI251" s="7">
        <v>0</v>
      </c>
      <c r="CJ251" s="7">
        <v>0</v>
      </c>
      <c r="CK251" s="7" t="s">
        <v>636</v>
      </c>
      <c r="CL251" s="7">
        <v>18</v>
      </c>
      <c r="CM251" s="7">
        <v>55.36</v>
      </c>
      <c r="CN251" s="7">
        <v>1.54</v>
      </c>
      <c r="CO251" s="7">
        <v>0</v>
      </c>
      <c r="CP251" s="7" t="s">
        <v>583</v>
      </c>
      <c r="CQ251" s="7" t="s">
        <v>137</v>
      </c>
      <c r="CR251" s="7">
        <v>0</v>
      </c>
      <c r="CS251" s="7" t="s">
        <v>132</v>
      </c>
      <c r="CT251" s="7" t="s">
        <v>137</v>
      </c>
      <c r="CU251" s="7" t="s">
        <v>137</v>
      </c>
      <c r="CV251" s="7" t="s">
        <v>134</v>
      </c>
      <c r="CW251" s="7" t="s">
        <v>134</v>
      </c>
      <c r="CX251" s="7">
        <v>1</v>
      </c>
      <c r="CY251" s="7" t="s">
        <v>194</v>
      </c>
      <c r="CZ251" s="7" t="s">
        <v>137</v>
      </c>
      <c r="DA251" s="7" t="s">
        <v>137</v>
      </c>
      <c r="DC251" s="7">
        <v>1</v>
      </c>
      <c r="DD251" s="7">
        <v>12</v>
      </c>
      <c r="DE251" s="7">
        <v>24</v>
      </c>
      <c r="DF251" s="7">
        <v>0</v>
      </c>
      <c r="DG251" s="7">
        <v>1</v>
      </c>
      <c r="DH251" s="7">
        <v>0</v>
      </c>
      <c r="DI251" s="7">
        <v>0</v>
      </c>
      <c r="DJ251" s="7">
        <v>0</v>
      </c>
      <c r="DK251" s="7">
        <v>4</v>
      </c>
      <c r="DL251" s="7">
        <v>0</v>
      </c>
      <c r="DM251" s="7">
        <v>0</v>
      </c>
      <c r="DQ251" s="7">
        <v>93.62</v>
      </c>
      <c r="DR251" s="7">
        <v>93.1</v>
      </c>
      <c r="DS251" s="7">
        <v>92.78</v>
      </c>
      <c r="DT251" s="7">
        <v>87.42</v>
      </c>
      <c r="DU251" s="7">
        <v>100</v>
      </c>
      <c r="DV251" s="7">
        <v>15</v>
      </c>
      <c r="EA251" s="7" t="s">
        <v>723</v>
      </c>
    </row>
    <row r="252" spans="1:131" s="7" customFormat="1" x14ac:dyDescent="0.35">
      <c r="A252" s="6" t="s">
        <v>631</v>
      </c>
      <c r="B252" s="7" t="s">
        <v>354</v>
      </c>
      <c r="C252" s="7" t="s">
        <v>632</v>
      </c>
      <c r="D252" s="7" t="s">
        <v>566</v>
      </c>
      <c r="E252" s="7" t="s">
        <v>633</v>
      </c>
      <c r="F252" s="7">
        <v>2012</v>
      </c>
      <c r="G252" s="7" t="s">
        <v>117</v>
      </c>
      <c r="H252" s="7" t="s">
        <v>118</v>
      </c>
      <c r="I252" s="7" t="s">
        <v>119</v>
      </c>
      <c r="J252" s="7">
        <v>1</v>
      </c>
      <c r="K252" s="7" t="s">
        <v>638</v>
      </c>
      <c r="L252" s="7" t="s">
        <v>638</v>
      </c>
      <c r="M252" s="7">
        <v>12</v>
      </c>
      <c r="N252" s="7" t="s">
        <v>637</v>
      </c>
      <c r="O252" s="7" t="s">
        <v>298</v>
      </c>
      <c r="P252" s="7" t="s">
        <v>124</v>
      </c>
      <c r="Q252" s="7" t="s">
        <v>628</v>
      </c>
      <c r="R252" s="7">
        <v>0</v>
      </c>
      <c r="S252" s="7">
        <v>58</v>
      </c>
      <c r="T252" s="7">
        <v>1</v>
      </c>
      <c r="U252" s="7" t="s">
        <v>126</v>
      </c>
      <c r="V252" s="7">
        <v>103.11</v>
      </c>
      <c r="W252" s="7">
        <v>97.29</v>
      </c>
      <c r="X252" s="7">
        <v>15.88</v>
      </c>
      <c r="Y252" s="7">
        <v>13.58</v>
      </c>
      <c r="AD252" s="7" t="s">
        <v>207</v>
      </c>
      <c r="AG252" s="7">
        <v>0</v>
      </c>
      <c r="AH252" s="7">
        <v>0</v>
      </c>
      <c r="AI252" s="7">
        <v>1</v>
      </c>
      <c r="AJ252" s="7">
        <v>1</v>
      </c>
      <c r="AL252" s="7">
        <v>0</v>
      </c>
      <c r="AM252" s="7">
        <v>0.39078614064691669</v>
      </c>
      <c r="AN252" s="7">
        <v>0.26572843260666451</v>
      </c>
      <c r="AO252" s="7">
        <v>7.0611599895594609E-2</v>
      </c>
      <c r="AP252" s="7">
        <v>14.692701297874789</v>
      </c>
      <c r="AR252" s="7">
        <v>14.692701297874789</v>
      </c>
      <c r="AT252" s="7">
        <v>10</v>
      </c>
      <c r="AU252" s="7">
        <v>1</v>
      </c>
      <c r="AV252" s="7">
        <v>1</v>
      </c>
      <c r="AW252" s="7">
        <v>27</v>
      </c>
      <c r="AX252" s="7">
        <v>31</v>
      </c>
      <c r="AY252" s="7">
        <v>58</v>
      </c>
      <c r="AZ252" s="7">
        <v>56</v>
      </c>
      <c r="BA252" s="7">
        <v>0</v>
      </c>
      <c r="BB252" s="7">
        <v>68</v>
      </c>
      <c r="BC252" s="7" t="s">
        <v>121</v>
      </c>
      <c r="BD252" s="7">
        <v>68</v>
      </c>
      <c r="BE252" s="7" t="s">
        <v>128</v>
      </c>
      <c r="BF252" s="7">
        <v>0</v>
      </c>
      <c r="BG252" s="7">
        <v>1</v>
      </c>
      <c r="BH252" s="7">
        <v>0</v>
      </c>
      <c r="BI252" s="7">
        <v>0</v>
      </c>
      <c r="BJ252" s="7">
        <v>0</v>
      </c>
      <c r="BK252" s="7">
        <v>0</v>
      </c>
      <c r="BL252" s="7">
        <v>0</v>
      </c>
      <c r="BM252" s="7">
        <v>1</v>
      </c>
      <c r="BN252" s="7">
        <v>1</v>
      </c>
      <c r="BO252" s="7">
        <v>0</v>
      </c>
      <c r="BP252" s="7">
        <v>0</v>
      </c>
      <c r="BQ252" s="7">
        <v>0</v>
      </c>
      <c r="BR252" s="7">
        <v>0</v>
      </c>
      <c r="BS252" s="7">
        <v>0</v>
      </c>
      <c r="BT252" s="7">
        <v>1</v>
      </c>
      <c r="BU252" s="7">
        <v>0</v>
      </c>
      <c r="BV252" s="7">
        <v>1</v>
      </c>
      <c r="BW252" s="7">
        <v>1</v>
      </c>
      <c r="BX252" s="7">
        <v>0</v>
      </c>
      <c r="BY252" s="7">
        <v>0</v>
      </c>
      <c r="BZ252" s="7">
        <v>0</v>
      </c>
      <c r="CA252" s="7">
        <v>0</v>
      </c>
      <c r="CB252" s="7">
        <v>0</v>
      </c>
      <c r="CC252" s="7">
        <v>0</v>
      </c>
      <c r="CD252" s="7">
        <v>0</v>
      </c>
      <c r="CE252" s="7">
        <v>0</v>
      </c>
      <c r="CF252" s="7">
        <v>0</v>
      </c>
      <c r="CG252" s="7">
        <v>0</v>
      </c>
      <c r="CH252" s="7">
        <v>0</v>
      </c>
      <c r="CI252" s="7">
        <v>0</v>
      </c>
      <c r="CJ252" s="7">
        <v>0</v>
      </c>
      <c r="CK252" s="7" t="s">
        <v>636</v>
      </c>
      <c r="CL252" s="7">
        <v>18</v>
      </c>
      <c r="CM252" s="7">
        <v>55.36</v>
      </c>
      <c r="CN252" s="7">
        <v>1.54</v>
      </c>
      <c r="CO252" s="7">
        <v>0</v>
      </c>
      <c r="CP252" s="7" t="s">
        <v>583</v>
      </c>
      <c r="CQ252" s="7" t="s">
        <v>137</v>
      </c>
      <c r="CR252" s="7">
        <v>0</v>
      </c>
      <c r="CS252" s="7" t="s">
        <v>132</v>
      </c>
      <c r="CT252" s="7" t="s">
        <v>137</v>
      </c>
      <c r="CU252" s="7" t="s">
        <v>137</v>
      </c>
      <c r="CV252" s="7" t="s">
        <v>134</v>
      </c>
      <c r="CW252" s="7" t="s">
        <v>134</v>
      </c>
      <c r="CX252" s="7">
        <v>1</v>
      </c>
      <c r="CY252" s="7" t="s">
        <v>194</v>
      </c>
      <c r="CZ252" s="7" t="s">
        <v>137</v>
      </c>
      <c r="DA252" s="7" t="s">
        <v>137</v>
      </c>
      <c r="DC252" s="7">
        <v>1</v>
      </c>
      <c r="DD252" s="7">
        <v>12</v>
      </c>
      <c r="DE252" s="7">
        <v>24</v>
      </c>
      <c r="DF252" s="7">
        <v>0</v>
      </c>
      <c r="DG252" s="7">
        <v>1</v>
      </c>
      <c r="DH252" s="7">
        <v>0</v>
      </c>
      <c r="DI252" s="7">
        <v>0</v>
      </c>
      <c r="DJ252" s="7">
        <v>0</v>
      </c>
      <c r="DK252" s="7">
        <v>2</v>
      </c>
      <c r="DL252" s="7">
        <v>1</v>
      </c>
      <c r="DM252" s="7">
        <v>0</v>
      </c>
      <c r="DQ252" s="7">
        <v>8.34</v>
      </c>
      <c r="DR252" s="7">
        <v>8.2899999999999991</v>
      </c>
      <c r="DS252" s="7">
        <v>103.11</v>
      </c>
      <c r="DT252" s="7">
        <v>97.29</v>
      </c>
      <c r="DU252" s="7" t="s">
        <v>745</v>
      </c>
      <c r="DV252" s="7" t="s">
        <v>746</v>
      </c>
      <c r="EA252" s="7" t="s">
        <v>723</v>
      </c>
    </row>
    <row r="253" spans="1:131" s="7" customFormat="1" x14ac:dyDescent="0.35">
      <c r="A253" s="6" t="s">
        <v>631</v>
      </c>
      <c r="B253" s="7" t="s">
        <v>354</v>
      </c>
      <c r="C253" s="7" t="s">
        <v>632</v>
      </c>
      <c r="D253" s="7" t="s">
        <v>566</v>
      </c>
      <c r="E253" s="7" t="s">
        <v>633</v>
      </c>
      <c r="F253" s="7">
        <v>2012</v>
      </c>
      <c r="G253" s="7" t="s">
        <v>117</v>
      </c>
      <c r="H253" s="7" t="s">
        <v>118</v>
      </c>
      <c r="I253" s="7" t="s">
        <v>119</v>
      </c>
      <c r="J253" s="7">
        <v>1</v>
      </c>
      <c r="K253" s="7" t="s">
        <v>638</v>
      </c>
      <c r="L253" s="7" t="s">
        <v>638</v>
      </c>
      <c r="M253" s="7">
        <v>12</v>
      </c>
      <c r="N253" s="7" t="s">
        <v>142</v>
      </c>
      <c r="O253" s="7" t="s">
        <v>575</v>
      </c>
      <c r="P253" s="7" t="s">
        <v>124</v>
      </c>
      <c r="Q253" s="7" t="s">
        <v>628</v>
      </c>
      <c r="R253" s="7">
        <v>0</v>
      </c>
      <c r="S253" s="7">
        <v>58</v>
      </c>
      <c r="T253" s="7">
        <v>1</v>
      </c>
      <c r="U253" s="7" t="s">
        <v>126</v>
      </c>
      <c r="V253" s="7">
        <v>113.69</v>
      </c>
      <c r="W253" s="7">
        <v>105.95</v>
      </c>
      <c r="X253" s="7">
        <v>14.18</v>
      </c>
      <c r="Y253" s="7">
        <v>13.11</v>
      </c>
      <c r="AD253" s="7" t="s">
        <v>207</v>
      </c>
      <c r="AG253" s="7">
        <v>0</v>
      </c>
      <c r="AH253" s="7">
        <v>0</v>
      </c>
      <c r="AI253" s="7">
        <v>1</v>
      </c>
      <c r="AJ253" s="7">
        <v>1</v>
      </c>
      <c r="AL253" s="7">
        <v>0</v>
      </c>
      <c r="AM253" s="7">
        <v>0.56075028481657407</v>
      </c>
      <c r="AN253" s="7">
        <v>0.26833896252895001</v>
      </c>
      <c r="AO253" s="7">
        <v>7.2005798811113214E-2</v>
      </c>
      <c r="AP253" s="7">
        <v>13.61724576200551</v>
      </c>
      <c r="AR253" s="7">
        <v>13.61724576200551</v>
      </c>
      <c r="AT253" s="7">
        <v>10</v>
      </c>
      <c r="AU253" s="7">
        <v>1</v>
      </c>
      <c r="AV253" s="7">
        <v>1</v>
      </c>
      <c r="AW253" s="7">
        <v>27</v>
      </c>
      <c r="AX253" s="7">
        <v>31</v>
      </c>
      <c r="AY253" s="7">
        <v>58</v>
      </c>
      <c r="AZ253" s="7">
        <v>56</v>
      </c>
      <c r="BA253" s="7">
        <v>0</v>
      </c>
      <c r="BB253" s="7">
        <v>68</v>
      </c>
      <c r="BC253" s="7" t="s">
        <v>121</v>
      </c>
      <c r="BD253" s="7">
        <v>68</v>
      </c>
      <c r="BE253" s="7" t="s">
        <v>128</v>
      </c>
      <c r="BF253" s="7">
        <v>0</v>
      </c>
      <c r="BG253" s="7">
        <v>1</v>
      </c>
      <c r="BH253" s="7">
        <v>0</v>
      </c>
      <c r="BI253" s="7">
        <v>0</v>
      </c>
      <c r="BJ253" s="7">
        <v>0</v>
      </c>
      <c r="BK253" s="7">
        <v>0</v>
      </c>
      <c r="BL253" s="7">
        <v>0</v>
      </c>
      <c r="BM253" s="7">
        <v>1</v>
      </c>
      <c r="BN253" s="7">
        <v>1</v>
      </c>
      <c r="BO253" s="7">
        <v>0</v>
      </c>
      <c r="BP253" s="7">
        <v>0</v>
      </c>
      <c r="BQ253" s="7">
        <v>0</v>
      </c>
      <c r="BR253" s="7">
        <v>0</v>
      </c>
      <c r="BS253" s="7">
        <v>0</v>
      </c>
      <c r="BT253" s="7">
        <v>1</v>
      </c>
      <c r="BU253" s="7">
        <v>0</v>
      </c>
      <c r="BV253" s="7">
        <v>1</v>
      </c>
      <c r="BW253" s="7">
        <v>1</v>
      </c>
      <c r="BX253" s="7">
        <v>0</v>
      </c>
      <c r="BY253" s="7">
        <v>0</v>
      </c>
      <c r="BZ253" s="7">
        <v>0</v>
      </c>
      <c r="CA253" s="7">
        <v>0</v>
      </c>
      <c r="CB253" s="7">
        <v>0</v>
      </c>
      <c r="CC253" s="7">
        <v>0</v>
      </c>
      <c r="CD253" s="7">
        <v>0</v>
      </c>
      <c r="CE253" s="7">
        <v>0</v>
      </c>
      <c r="CF253" s="7">
        <v>0</v>
      </c>
      <c r="CG253" s="7">
        <v>0</v>
      </c>
      <c r="CH253" s="7">
        <v>0</v>
      </c>
      <c r="CI253" s="7">
        <v>0</v>
      </c>
      <c r="CJ253" s="7">
        <v>0</v>
      </c>
      <c r="CK253" s="7" t="s">
        <v>636</v>
      </c>
      <c r="CL253" s="7">
        <v>18</v>
      </c>
      <c r="CM253" s="7">
        <v>55.36</v>
      </c>
      <c r="CN253" s="7">
        <v>1.54</v>
      </c>
      <c r="CO253" s="7">
        <v>0</v>
      </c>
      <c r="CP253" s="7" t="s">
        <v>583</v>
      </c>
      <c r="CQ253" s="7" t="s">
        <v>137</v>
      </c>
      <c r="CR253" s="7">
        <v>0</v>
      </c>
      <c r="CS253" s="7" t="s">
        <v>132</v>
      </c>
      <c r="CT253" s="7" t="s">
        <v>137</v>
      </c>
      <c r="CU253" s="7" t="s">
        <v>137</v>
      </c>
      <c r="CV253" s="7" t="s">
        <v>134</v>
      </c>
      <c r="CW253" s="7" t="s">
        <v>134</v>
      </c>
      <c r="CX253" s="7">
        <v>1</v>
      </c>
      <c r="CY253" s="7" t="s">
        <v>194</v>
      </c>
      <c r="CZ253" s="7" t="s">
        <v>137</v>
      </c>
      <c r="DA253" s="7" t="s">
        <v>137</v>
      </c>
      <c r="DC253" s="7">
        <v>1</v>
      </c>
      <c r="DD253" s="7">
        <v>12</v>
      </c>
      <c r="DE253" s="7">
        <v>24</v>
      </c>
      <c r="DF253" s="7">
        <v>0</v>
      </c>
      <c r="DG253" s="7">
        <v>1</v>
      </c>
      <c r="DH253" s="7">
        <v>0</v>
      </c>
      <c r="DI253" s="7">
        <v>0</v>
      </c>
      <c r="DJ253" s="7">
        <v>0</v>
      </c>
      <c r="DK253" s="7">
        <v>4</v>
      </c>
      <c r="DL253" s="7">
        <v>1</v>
      </c>
      <c r="DM253" s="7">
        <v>0</v>
      </c>
      <c r="DQ253" s="7">
        <v>93.62</v>
      </c>
      <c r="DR253" s="7">
        <v>93.1</v>
      </c>
      <c r="DS253" s="7">
        <v>113.69</v>
      </c>
      <c r="DT253" s="7">
        <v>105.95</v>
      </c>
      <c r="DU253" s="7">
        <v>100</v>
      </c>
      <c r="DV253" s="7">
        <v>15</v>
      </c>
      <c r="EA253" s="7" t="s">
        <v>723</v>
      </c>
    </row>
    <row r="254" spans="1:131" s="7" customFormat="1" x14ac:dyDescent="0.35">
      <c r="A254" s="6" t="s">
        <v>631</v>
      </c>
      <c r="B254" s="7" t="s">
        <v>354</v>
      </c>
      <c r="C254" s="7" t="s">
        <v>632</v>
      </c>
      <c r="D254" s="7" t="s">
        <v>566</v>
      </c>
      <c r="E254" s="7" t="s">
        <v>633</v>
      </c>
      <c r="F254" s="7">
        <v>2012</v>
      </c>
      <c r="G254" s="7" t="s">
        <v>117</v>
      </c>
      <c r="H254" s="7" t="s">
        <v>118</v>
      </c>
      <c r="I254" s="7" t="s">
        <v>119</v>
      </c>
      <c r="J254" s="7">
        <v>1</v>
      </c>
      <c r="K254" s="7" t="s">
        <v>638</v>
      </c>
      <c r="L254" s="7" t="s">
        <v>638</v>
      </c>
      <c r="M254" s="7">
        <v>18</v>
      </c>
      <c r="N254" s="7" t="s">
        <v>635</v>
      </c>
      <c r="O254" s="7" t="s">
        <v>163</v>
      </c>
      <c r="P254" s="7" t="s">
        <v>124</v>
      </c>
      <c r="Q254" s="7" t="s">
        <v>628</v>
      </c>
      <c r="R254" s="7">
        <v>0</v>
      </c>
      <c r="S254" s="7">
        <v>56</v>
      </c>
      <c r="T254" s="7">
        <v>1</v>
      </c>
      <c r="U254" s="7" t="s">
        <v>126</v>
      </c>
      <c r="V254" s="7">
        <v>95.93</v>
      </c>
      <c r="W254" s="7">
        <v>94.31</v>
      </c>
      <c r="X254" s="7">
        <v>14.08</v>
      </c>
      <c r="Y254" s="7">
        <v>15.16</v>
      </c>
      <c r="AD254" s="7" t="s">
        <v>207</v>
      </c>
      <c r="AG254" s="7">
        <v>0</v>
      </c>
      <c r="AH254" s="7">
        <v>0</v>
      </c>
      <c r="AI254" s="7">
        <v>1</v>
      </c>
      <c r="AJ254" s="7">
        <v>1</v>
      </c>
      <c r="AL254" s="7">
        <v>0</v>
      </c>
      <c r="AM254" s="7">
        <v>0.1090376570147919</v>
      </c>
      <c r="AN254" s="7">
        <v>0.26763024740156</v>
      </c>
      <c r="AO254" s="7">
        <v>7.1625949324220214E-2</v>
      </c>
      <c r="AP254" s="7">
        <v>14.64994197940729</v>
      </c>
      <c r="AR254" s="7">
        <v>14.64994197940729</v>
      </c>
      <c r="AT254" s="7">
        <v>10</v>
      </c>
      <c r="AU254" s="7">
        <v>1</v>
      </c>
      <c r="AV254" s="7">
        <v>1</v>
      </c>
      <c r="AW254" s="7">
        <v>27</v>
      </c>
      <c r="AX254" s="7">
        <v>29</v>
      </c>
      <c r="AY254" s="7">
        <v>56</v>
      </c>
      <c r="AZ254" s="7">
        <v>56</v>
      </c>
      <c r="BA254" s="7">
        <v>0</v>
      </c>
      <c r="BB254" s="7">
        <v>68</v>
      </c>
      <c r="BC254" s="7" t="s">
        <v>121</v>
      </c>
      <c r="BD254" s="7">
        <v>68</v>
      </c>
      <c r="BE254" s="7" t="s">
        <v>128</v>
      </c>
      <c r="BF254" s="7">
        <v>0</v>
      </c>
      <c r="BG254" s="7">
        <v>1</v>
      </c>
      <c r="BH254" s="7">
        <v>0</v>
      </c>
      <c r="BI254" s="7">
        <v>0</v>
      </c>
      <c r="BJ254" s="7">
        <v>0</v>
      </c>
      <c r="BK254" s="7">
        <v>0</v>
      </c>
      <c r="BL254" s="7">
        <v>0</v>
      </c>
      <c r="BM254" s="7">
        <v>1</v>
      </c>
      <c r="BN254" s="7">
        <v>1</v>
      </c>
      <c r="BO254" s="7">
        <v>0</v>
      </c>
      <c r="BP254" s="7">
        <v>0</v>
      </c>
      <c r="BQ254" s="7">
        <v>0</v>
      </c>
      <c r="BR254" s="7">
        <v>0</v>
      </c>
      <c r="BS254" s="7">
        <v>0</v>
      </c>
      <c r="BT254" s="7">
        <v>1</v>
      </c>
      <c r="BU254" s="7">
        <v>0</v>
      </c>
      <c r="BV254" s="7">
        <v>1</v>
      </c>
      <c r="BW254" s="7">
        <v>1</v>
      </c>
      <c r="BX254" s="7">
        <v>0</v>
      </c>
      <c r="BY254" s="7">
        <v>0</v>
      </c>
      <c r="BZ254" s="7">
        <v>0</v>
      </c>
      <c r="CA254" s="7">
        <v>0</v>
      </c>
      <c r="CB254" s="7">
        <v>0</v>
      </c>
      <c r="CC254" s="7">
        <v>0</v>
      </c>
      <c r="CD254" s="7">
        <v>0</v>
      </c>
      <c r="CE254" s="7">
        <v>0</v>
      </c>
      <c r="CF254" s="7">
        <v>0</v>
      </c>
      <c r="CG254" s="7">
        <v>0</v>
      </c>
      <c r="CH254" s="7">
        <v>0</v>
      </c>
      <c r="CI254" s="7">
        <v>0</v>
      </c>
      <c r="CJ254" s="7">
        <v>0</v>
      </c>
      <c r="CK254" s="7" t="s">
        <v>636</v>
      </c>
      <c r="CL254" s="7">
        <v>18</v>
      </c>
      <c r="CM254" s="7">
        <v>55.36</v>
      </c>
      <c r="CN254" s="7">
        <v>1.54</v>
      </c>
      <c r="CO254" s="7">
        <v>0</v>
      </c>
      <c r="CP254" s="7" t="s">
        <v>583</v>
      </c>
      <c r="CQ254" s="7" t="s">
        <v>137</v>
      </c>
      <c r="CR254" s="7">
        <v>0</v>
      </c>
      <c r="CS254" s="7" t="s">
        <v>132</v>
      </c>
      <c r="CT254" s="7" t="s">
        <v>137</v>
      </c>
      <c r="CU254" s="7" t="s">
        <v>137</v>
      </c>
      <c r="CV254" s="7" t="s">
        <v>134</v>
      </c>
      <c r="CW254" s="7" t="s">
        <v>134</v>
      </c>
      <c r="CX254" s="7">
        <v>1</v>
      </c>
      <c r="CY254" s="7" t="s">
        <v>194</v>
      </c>
      <c r="CZ254" s="7" t="s">
        <v>137</v>
      </c>
      <c r="DA254" s="7" t="s">
        <v>137</v>
      </c>
      <c r="DC254" s="7">
        <v>1</v>
      </c>
      <c r="DD254" s="7">
        <v>18</v>
      </c>
      <c r="DE254" s="7">
        <v>24</v>
      </c>
      <c r="DF254" s="7">
        <v>0</v>
      </c>
      <c r="DG254" s="7">
        <v>1</v>
      </c>
      <c r="DH254" s="7">
        <v>0</v>
      </c>
      <c r="DI254" s="7">
        <v>0</v>
      </c>
      <c r="DJ254" s="7">
        <v>0</v>
      </c>
      <c r="DK254" s="7">
        <v>3</v>
      </c>
      <c r="DL254" s="7">
        <v>1</v>
      </c>
      <c r="DM254" s="7">
        <v>0</v>
      </c>
      <c r="DS254" s="7">
        <v>95.93</v>
      </c>
      <c r="DT254" s="7">
        <v>94.31</v>
      </c>
      <c r="DU254" s="7">
        <v>100</v>
      </c>
      <c r="DV254" s="7">
        <v>15</v>
      </c>
      <c r="EA254" s="7" t="s">
        <v>723</v>
      </c>
    </row>
    <row r="255" spans="1:131" s="7" customFormat="1" x14ac:dyDescent="0.35">
      <c r="A255" s="6" t="s">
        <v>631</v>
      </c>
      <c r="B255" s="7" t="s">
        <v>354</v>
      </c>
      <c r="C255" s="7" t="s">
        <v>632</v>
      </c>
      <c r="D255" s="7" t="s">
        <v>566</v>
      </c>
      <c r="E255" s="7" t="s">
        <v>633</v>
      </c>
      <c r="F255" s="7">
        <v>2012</v>
      </c>
      <c r="G255" s="7" t="s">
        <v>117</v>
      </c>
      <c r="H255" s="7" t="s">
        <v>118</v>
      </c>
      <c r="I255" s="7" t="s">
        <v>119</v>
      </c>
      <c r="J255" s="7">
        <v>1</v>
      </c>
      <c r="K255" s="7" t="s">
        <v>638</v>
      </c>
      <c r="L255" s="7" t="s">
        <v>638</v>
      </c>
      <c r="M255" s="7">
        <v>18</v>
      </c>
      <c r="N255" s="7" t="s">
        <v>635</v>
      </c>
      <c r="O255" s="7" t="s">
        <v>305</v>
      </c>
      <c r="P255" s="7" t="s">
        <v>124</v>
      </c>
      <c r="Q255" s="7" t="s">
        <v>628</v>
      </c>
      <c r="R255" s="7">
        <v>0</v>
      </c>
      <c r="S255" s="7">
        <v>56</v>
      </c>
      <c r="T255" s="7">
        <v>1</v>
      </c>
      <c r="U255" s="7" t="s">
        <v>126</v>
      </c>
      <c r="V255" s="7">
        <v>88.7</v>
      </c>
      <c r="W255" s="7">
        <v>87.59</v>
      </c>
      <c r="X255" s="7">
        <v>19.88</v>
      </c>
      <c r="Y255" s="7">
        <v>17.3</v>
      </c>
      <c r="AD255" s="7" t="s">
        <v>207</v>
      </c>
      <c r="AG255" s="7">
        <v>0</v>
      </c>
      <c r="AH255" s="7">
        <v>0</v>
      </c>
      <c r="AI255" s="7">
        <v>1</v>
      </c>
      <c r="AJ255" s="7">
        <v>1</v>
      </c>
      <c r="AL255" s="7">
        <v>0</v>
      </c>
      <c r="AM255" s="7">
        <v>5.8885931610810419E-2</v>
      </c>
      <c r="AN255" s="7">
        <v>0.26748973055399489</v>
      </c>
      <c r="AO255" s="7">
        <v>7.1550755951848788E-2</v>
      </c>
      <c r="AP255" s="7">
        <v>18.586979911277201</v>
      </c>
      <c r="AR255" s="7">
        <v>18.586979911277201</v>
      </c>
      <c r="AT255" s="7">
        <v>10</v>
      </c>
      <c r="AU255" s="7">
        <v>1</v>
      </c>
      <c r="AV255" s="7">
        <v>1</v>
      </c>
      <c r="AW255" s="7">
        <v>27</v>
      </c>
      <c r="AX255" s="7">
        <v>29</v>
      </c>
      <c r="AY255" s="7">
        <v>56</v>
      </c>
      <c r="AZ255" s="7">
        <v>56</v>
      </c>
      <c r="BA255" s="7">
        <v>0</v>
      </c>
      <c r="BB255" s="7">
        <v>68</v>
      </c>
      <c r="BC255" s="7" t="s">
        <v>121</v>
      </c>
      <c r="BD255" s="7">
        <v>68</v>
      </c>
      <c r="BE255" s="7" t="s">
        <v>128</v>
      </c>
      <c r="BF255" s="7">
        <v>0</v>
      </c>
      <c r="BG255" s="7">
        <v>1</v>
      </c>
      <c r="BH255" s="7">
        <v>0</v>
      </c>
      <c r="BI255" s="7">
        <v>0</v>
      </c>
      <c r="BJ255" s="7">
        <v>0</v>
      </c>
      <c r="BK255" s="7">
        <v>0</v>
      </c>
      <c r="BL255" s="7">
        <v>0</v>
      </c>
      <c r="BM255" s="7">
        <v>1</v>
      </c>
      <c r="BN255" s="7">
        <v>1</v>
      </c>
      <c r="BO255" s="7">
        <v>0</v>
      </c>
      <c r="BP255" s="7">
        <v>0</v>
      </c>
      <c r="BQ255" s="7">
        <v>0</v>
      </c>
      <c r="BR255" s="7">
        <v>0</v>
      </c>
      <c r="BS255" s="7">
        <v>0</v>
      </c>
      <c r="BT255" s="7">
        <v>1</v>
      </c>
      <c r="BU255" s="7">
        <v>0</v>
      </c>
      <c r="BV255" s="7">
        <v>1</v>
      </c>
      <c r="BW255" s="7">
        <v>1</v>
      </c>
      <c r="BX255" s="7">
        <v>0</v>
      </c>
      <c r="BY255" s="7">
        <v>0</v>
      </c>
      <c r="BZ255" s="7">
        <v>0</v>
      </c>
      <c r="CA255" s="7">
        <v>0</v>
      </c>
      <c r="CB255" s="7">
        <v>0</v>
      </c>
      <c r="CC255" s="7">
        <v>0</v>
      </c>
      <c r="CD255" s="7">
        <v>0</v>
      </c>
      <c r="CE255" s="7">
        <v>0</v>
      </c>
      <c r="CF255" s="7">
        <v>0</v>
      </c>
      <c r="CG255" s="7">
        <v>0</v>
      </c>
      <c r="CH255" s="7">
        <v>0</v>
      </c>
      <c r="CI255" s="7">
        <v>0</v>
      </c>
      <c r="CJ255" s="7">
        <v>0</v>
      </c>
      <c r="CK255" s="7" t="s">
        <v>636</v>
      </c>
      <c r="CL255" s="7">
        <v>18</v>
      </c>
      <c r="CM255" s="7">
        <v>55.36</v>
      </c>
      <c r="CN255" s="7">
        <v>1.54</v>
      </c>
      <c r="CO255" s="7">
        <v>0</v>
      </c>
      <c r="CP255" s="7" t="s">
        <v>583</v>
      </c>
      <c r="CQ255" s="7" t="s">
        <v>137</v>
      </c>
      <c r="CR255" s="7">
        <v>0</v>
      </c>
      <c r="CS255" s="7" t="s">
        <v>132</v>
      </c>
      <c r="CT255" s="7" t="s">
        <v>137</v>
      </c>
      <c r="CU255" s="7" t="s">
        <v>137</v>
      </c>
      <c r="CV255" s="7" t="s">
        <v>134</v>
      </c>
      <c r="CW255" s="7" t="s">
        <v>134</v>
      </c>
      <c r="CX255" s="7">
        <v>1</v>
      </c>
      <c r="CY255" s="7" t="s">
        <v>194</v>
      </c>
      <c r="CZ255" s="7" t="s">
        <v>137</v>
      </c>
      <c r="DA255" s="7" t="s">
        <v>137</v>
      </c>
      <c r="DC255" s="7">
        <v>1</v>
      </c>
      <c r="DD255" s="7">
        <v>18</v>
      </c>
      <c r="DE255" s="7">
        <v>24</v>
      </c>
      <c r="DF255" s="7">
        <v>0</v>
      </c>
      <c r="DG255" s="7">
        <v>1</v>
      </c>
      <c r="DH255" s="7">
        <v>0</v>
      </c>
      <c r="DI255" s="7">
        <v>0</v>
      </c>
      <c r="DJ255" s="7">
        <v>0</v>
      </c>
      <c r="DK255" s="7">
        <v>4</v>
      </c>
      <c r="DL255" s="7">
        <v>0</v>
      </c>
      <c r="DM255" s="7">
        <v>0</v>
      </c>
      <c r="DQ255" s="7">
        <v>93.62</v>
      </c>
      <c r="DR255" s="7">
        <v>93.1</v>
      </c>
      <c r="DS255" s="7">
        <v>88.7</v>
      </c>
      <c r="DT255" s="7">
        <v>87.59</v>
      </c>
      <c r="DU255" s="7">
        <v>100</v>
      </c>
      <c r="DV255" s="7">
        <v>15</v>
      </c>
      <c r="EA255" s="7" t="s">
        <v>723</v>
      </c>
    </row>
    <row r="256" spans="1:131" s="7" customFormat="1" x14ac:dyDescent="0.35">
      <c r="A256" s="6" t="s">
        <v>631</v>
      </c>
      <c r="B256" s="7" t="s">
        <v>354</v>
      </c>
      <c r="C256" s="7" t="s">
        <v>632</v>
      </c>
      <c r="D256" s="7" t="s">
        <v>566</v>
      </c>
      <c r="E256" s="7" t="s">
        <v>633</v>
      </c>
      <c r="F256" s="7">
        <v>2012</v>
      </c>
      <c r="G256" s="7" t="s">
        <v>117</v>
      </c>
      <c r="H256" s="7" t="s">
        <v>118</v>
      </c>
      <c r="I256" s="7" t="s">
        <v>119</v>
      </c>
      <c r="J256" s="7">
        <v>1</v>
      </c>
      <c r="K256" s="7" t="s">
        <v>638</v>
      </c>
      <c r="L256" s="7" t="s">
        <v>638</v>
      </c>
      <c r="M256" s="7">
        <v>18</v>
      </c>
      <c r="N256" s="7" t="s">
        <v>637</v>
      </c>
      <c r="O256" s="7" t="s">
        <v>298</v>
      </c>
      <c r="P256" s="7" t="s">
        <v>124</v>
      </c>
      <c r="Q256" s="7" t="s">
        <v>628</v>
      </c>
      <c r="R256" s="7">
        <v>0</v>
      </c>
      <c r="S256" s="7">
        <v>56</v>
      </c>
      <c r="T256" s="7">
        <v>1</v>
      </c>
      <c r="U256" s="7" t="s">
        <v>126</v>
      </c>
      <c r="V256" s="7">
        <v>100.26</v>
      </c>
      <c r="W256" s="7">
        <v>92.69</v>
      </c>
      <c r="X256" s="7">
        <v>16.05</v>
      </c>
      <c r="Y256" s="7">
        <v>15.1</v>
      </c>
      <c r="AD256" s="7" t="s">
        <v>207</v>
      </c>
      <c r="AG256" s="7">
        <v>0</v>
      </c>
      <c r="AH256" s="7">
        <v>0</v>
      </c>
      <c r="AI256" s="7">
        <v>1</v>
      </c>
      <c r="AJ256" s="7">
        <v>1</v>
      </c>
      <c r="AL256" s="7">
        <v>0</v>
      </c>
      <c r="AM256" s="7">
        <v>0.47957220125857158</v>
      </c>
      <c r="AN256" s="7">
        <v>0.27124393689545961</v>
      </c>
      <c r="AO256" s="7">
        <v>7.3573273302548051E-2</v>
      </c>
      <c r="AP256" s="7">
        <v>15.56464714475535</v>
      </c>
      <c r="AR256" s="7">
        <v>15.56464714475535</v>
      </c>
      <c r="AT256" s="7">
        <v>10</v>
      </c>
      <c r="AU256" s="7">
        <v>1</v>
      </c>
      <c r="AV256" s="7">
        <v>1</v>
      </c>
      <c r="AW256" s="7">
        <v>27</v>
      </c>
      <c r="AX256" s="7">
        <v>29</v>
      </c>
      <c r="AY256" s="7">
        <v>56</v>
      </c>
      <c r="AZ256" s="7">
        <v>56</v>
      </c>
      <c r="BA256" s="7">
        <v>0</v>
      </c>
      <c r="BB256" s="7">
        <v>68</v>
      </c>
      <c r="BC256" s="7" t="s">
        <v>121</v>
      </c>
      <c r="BD256" s="7">
        <v>68</v>
      </c>
      <c r="BE256" s="7" t="s">
        <v>128</v>
      </c>
      <c r="BF256" s="7">
        <v>0</v>
      </c>
      <c r="BG256" s="7">
        <v>1</v>
      </c>
      <c r="BH256" s="7">
        <v>0</v>
      </c>
      <c r="BI256" s="7">
        <v>0</v>
      </c>
      <c r="BJ256" s="7">
        <v>0</v>
      </c>
      <c r="BK256" s="7">
        <v>0</v>
      </c>
      <c r="BL256" s="7">
        <v>0</v>
      </c>
      <c r="BM256" s="7">
        <v>1</v>
      </c>
      <c r="BN256" s="7">
        <v>1</v>
      </c>
      <c r="BO256" s="7">
        <v>0</v>
      </c>
      <c r="BP256" s="7">
        <v>0</v>
      </c>
      <c r="BQ256" s="7">
        <v>0</v>
      </c>
      <c r="BR256" s="7">
        <v>0</v>
      </c>
      <c r="BS256" s="7">
        <v>0</v>
      </c>
      <c r="BT256" s="7">
        <v>1</v>
      </c>
      <c r="BU256" s="7">
        <v>0</v>
      </c>
      <c r="BV256" s="7">
        <v>1</v>
      </c>
      <c r="BW256" s="7">
        <v>1</v>
      </c>
      <c r="BX256" s="7">
        <v>0</v>
      </c>
      <c r="BY256" s="7">
        <v>0</v>
      </c>
      <c r="BZ256" s="7">
        <v>0</v>
      </c>
      <c r="CA256" s="7">
        <v>0</v>
      </c>
      <c r="CB256" s="7">
        <v>0</v>
      </c>
      <c r="CC256" s="7">
        <v>0</v>
      </c>
      <c r="CD256" s="7">
        <v>0</v>
      </c>
      <c r="CE256" s="7">
        <v>0</v>
      </c>
      <c r="CF256" s="7">
        <v>0</v>
      </c>
      <c r="CG256" s="7">
        <v>0</v>
      </c>
      <c r="CH256" s="7">
        <v>0</v>
      </c>
      <c r="CI256" s="7">
        <v>0</v>
      </c>
      <c r="CJ256" s="7">
        <v>0</v>
      </c>
      <c r="CK256" s="7" t="s">
        <v>636</v>
      </c>
      <c r="CL256" s="7">
        <v>18</v>
      </c>
      <c r="CM256" s="7">
        <v>55.36</v>
      </c>
      <c r="CN256" s="7">
        <v>1.54</v>
      </c>
      <c r="CO256" s="7">
        <v>0</v>
      </c>
      <c r="CP256" s="7" t="s">
        <v>583</v>
      </c>
      <c r="CQ256" s="7" t="s">
        <v>137</v>
      </c>
      <c r="CR256" s="7">
        <v>0</v>
      </c>
      <c r="CS256" s="7" t="s">
        <v>132</v>
      </c>
      <c r="CT256" s="7" t="s">
        <v>137</v>
      </c>
      <c r="CU256" s="7" t="s">
        <v>137</v>
      </c>
      <c r="CV256" s="7" t="s">
        <v>134</v>
      </c>
      <c r="CW256" s="7" t="s">
        <v>134</v>
      </c>
      <c r="CX256" s="7">
        <v>1</v>
      </c>
      <c r="CY256" s="7" t="s">
        <v>194</v>
      </c>
      <c r="CZ256" s="7" t="s">
        <v>137</v>
      </c>
      <c r="DA256" s="7" t="s">
        <v>137</v>
      </c>
      <c r="DC256" s="7">
        <v>1</v>
      </c>
      <c r="DD256" s="7">
        <v>18</v>
      </c>
      <c r="DE256" s="7">
        <v>24</v>
      </c>
      <c r="DF256" s="7">
        <v>0</v>
      </c>
      <c r="DG256" s="7">
        <v>1</v>
      </c>
      <c r="DH256" s="7">
        <v>0</v>
      </c>
      <c r="DI256" s="7">
        <v>0</v>
      </c>
      <c r="DJ256" s="7">
        <v>0</v>
      </c>
      <c r="DK256" s="7">
        <v>2</v>
      </c>
      <c r="DL256" s="7">
        <v>1</v>
      </c>
      <c r="DM256" s="7">
        <v>0</v>
      </c>
      <c r="DQ256" s="7">
        <v>8.34</v>
      </c>
      <c r="DR256" s="7">
        <v>8.2899999999999991</v>
      </c>
      <c r="DS256" s="7">
        <v>100.26</v>
      </c>
      <c r="DT256" s="7">
        <v>92.69</v>
      </c>
      <c r="DU256" s="7" t="s">
        <v>745</v>
      </c>
      <c r="DV256" s="7" t="s">
        <v>746</v>
      </c>
      <c r="EA256" s="7" t="s">
        <v>723</v>
      </c>
    </row>
    <row r="257" spans="1:131" s="7" customFormat="1" x14ac:dyDescent="0.35">
      <c r="A257" s="6" t="s">
        <v>631</v>
      </c>
      <c r="B257" s="7" t="s">
        <v>354</v>
      </c>
      <c r="C257" s="7" t="s">
        <v>632</v>
      </c>
      <c r="D257" s="7" t="s">
        <v>566</v>
      </c>
      <c r="E257" s="7" t="s">
        <v>633</v>
      </c>
      <c r="F257" s="7">
        <v>2012</v>
      </c>
      <c r="G257" s="7" t="s">
        <v>117</v>
      </c>
      <c r="H257" s="7" t="s">
        <v>118</v>
      </c>
      <c r="I257" s="7" t="s">
        <v>119</v>
      </c>
      <c r="J257" s="7">
        <v>1</v>
      </c>
      <c r="K257" s="7" t="s">
        <v>638</v>
      </c>
      <c r="L257" s="7" t="s">
        <v>638</v>
      </c>
      <c r="M257" s="7">
        <v>18</v>
      </c>
      <c r="N257" s="7" t="s">
        <v>142</v>
      </c>
      <c r="O257" s="7" t="s">
        <v>575</v>
      </c>
      <c r="P257" s="7" t="s">
        <v>124</v>
      </c>
      <c r="Q257" s="7" t="s">
        <v>628</v>
      </c>
      <c r="R257" s="7">
        <v>0</v>
      </c>
      <c r="S257" s="7">
        <v>56</v>
      </c>
      <c r="T257" s="7">
        <v>1</v>
      </c>
      <c r="U257" s="7" t="s">
        <v>126</v>
      </c>
      <c r="V257" s="7">
        <v>106.39</v>
      </c>
      <c r="W257" s="7">
        <v>101.88</v>
      </c>
      <c r="X257" s="7">
        <v>14.58</v>
      </c>
      <c r="Y257" s="7">
        <v>14.97</v>
      </c>
      <c r="AD257" s="7" t="s">
        <v>207</v>
      </c>
      <c r="AG257" s="7">
        <v>0</v>
      </c>
      <c r="AH257" s="7">
        <v>0</v>
      </c>
      <c r="AI257" s="7">
        <v>1</v>
      </c>
      <c r="AJ257" s="7">
        <v>1</v>
      </c>
      <c r="AL257" s="7">
        <v>0</v>
      </c>
      <c r="AM257" s="7">
        <v>0.30081291909619318</v>
      </c>
      <c r="AN257" s="7">
        <v>0.2689381488565023</v>
      </c>
      <c r="AO257" s="7">
        <v>7.2327727910362155E-2</v>
      </c>
      <c r="AP257" s="7">
        <v>14.783506575459921</v>
      </c>
      <c r="AR257" s="7">
        <v>14.783506575459921</v>
      </c>
      <c r="AT257" s="7">
        <v>10</v>
      </c>
      <c r="AU257" s="7">
        <v>1</v>
      </c>
      <c r="AV257" s="7">
        <v>1</v>
      </c>
      <c r="AW257" s="7">
        <v>27</v>
      </c>
      <c r="AX257" s="7">
        <v>29</v>
      </c>
      <c r="AY257" s="7">
        <v>56</v>
      </c>
      <c r="AZ257" s="7">
        <v>56</v>
      </c>
      <c r="BA257" s="7">
        <v>0</v>
      </c>
      <c r="BB257" s="7">
        <v>68</v>
      </c>
      <c r="BC257" s="7" t="s">
        <v>121</v>
      </c>
      <c r="BD257" s="7">
        <v>68</v>
      </c>
      <c r="BE257" s="7" t="s">
        <v>128</v>
      </c>
      <c r="BF257" s="7">
        <v>0</v>
      </c>
      <c r="BG257" s="7">
        <v>1</v>
      </c>
      <c r="BH257" s="7">
        <v>0</v>
      </c>
      <c r="BI257" s="7">
        <v>0</v>
      </c>
      <c r="BJ257" s="7">
        <v>0</v>
      </c>
      <c r="BK257" s="7">
        <v>0</v>
      </c>
      <c r="BL257" s="7">
        <v>0</v>
      </c>
      <c r="BM257" s="7">
        <v>1</v>
      </c>
      <c r="BN257" s="7">
        <v>1</v>
      </c>
      <c r="BO257" s="7">
        <v>0</v>
      </c>
      <c r="BP257" s="7">
        <v>0</v>
      </c>
      <c r="BQ257" s="7">
        <v>0</v>
      </c>
      <c r="BR257" s="7">
        <v>0</v>
      </c>
      <c r="BS257" s="7">
        <v>0</v>
      </c>
      <c r="BT257" s="7">
        <v>1</v>
      </c>
      <c r="BU257" s="7">
        <v>0</v>
      </c>
      <c r="BV257" s="7">
        <v>1</v>
      </c>
      <c r="BW257" s="7">
        <v>1</v>
      </c>
      <c r="BX257" s="7">
        <v>0</v>
      </c>
      <c r="BY257" s="7">
        <v>0</v>
      </c>
      <c r="BZ257" s="7">
        <v>0</v>
      </c>
      <c r="CA257" s="7">
        <v>0</v>
      </c>
      <c r="CB257" s="7">
        <v>0</v>
      </c>
      <c r="CC257" s="7">
        <v>0</v>
      </c>
      <c r="CD257" s="7">
        <v>0</v>
      </c>
      <c r="CE257" s="7">
        <v>0</v>
      </c>
      <c r="CF257" s="7">
        <v>0</v>
      </c>
      <c r="CG257" s="7">
        <v>0</v>
      </c>
      <c r="CH257" s="7">
        <v>0</v>
      </c>
      <c r="CI257" s="7">
        <v>0</v>
      </c>
      <c r="CJ257" s="7">
        <v>0</v>
      </c>
      <c r="CK257" s="7" t="s">
        <v>636</v>
      </c>
      <c r="CL257" s="7">
        <v>18</v>
      </c>
      <c r="CM257" s="7">
        <v>55.36</v>
      </c>
      <c r="CN257" s="7">
        <v>1.54</v>
      </c>
      <c r="CO257" s="7">
        <v>0</v>
      </c>
      <c r="CP257" s="7" t="s">
        <v>583</v>
      </c>
      <c r="CQ257" s="7" t="s">
        <v>137</v>
      </c>
      <c r="CR257" s="7">
        <v>0</v>
      </c>
      <c r="CS257" s="7" t="s">
        <v>132</v>
      </c>
      <c r="CT257" s="7" t="s">
        <v>137</v>
      </c>
      <c r="CU257" s="7" t="s">
        <v>137</v>
      </c>
      <c r="CV257" s="7" t="s">
        <v>134</v>
      </c>
      <c r="CW257" s="7" t="s">
        <v>134</v>
      </c>
      <c r="CX257" s="7">
        <v>1</v>
      </c>
      <c r="CY257" s="7" t="s">
        <v>194</v>
      </c>
      <c r="CZ257" s="7" t="s">
        <v>137</v>
      </c>
      <c r="DA257" s="7" t="s">
        <v>137</v>
      </c>
      <c r="DC257" s="7">
        <v>1</v>
      </c>
      <c r="DD257" s="7">
        <v>18</v>
      </c>
      <c r="DE257" s="7">
        <v>24</v>
      </c>
      <c r="DF257" s="7">
        <v>0</v>
      </c>
      <c r="DG257" s="7">
        <v>1</v>
      </c>
      <c r="DH257" s="7">
        <v>0</v>
      </c>
      <c r="DI257" s="7">
        <v>0</v>
      </c>
      <c r="DJ257" s="7">
        <v>0</v>
      </c>
      <c r="DK257" s="7">
        <v>4</v>
      </c>
      <c r="DL257" s="7">
        <v>1</v>
      </c>
      <c r="DM257" s="7">
        <v>0</v>
      </c>
      <c r="DQ257" s="7">
        <v>93.62</v>
      </c>
      <c r="DR257" s="7">
        <v>93.1</v>
      </c>
      <c r="DS257" s="7">
        <v>106.39</v>
      </c>
      <c r="DT257" s="7">
        <v>101.88</v>
      </c>
      <c r="DU257" s="7">
        <v>100</v>
      </c>
      <c r="DV257" s="7">
        <v>15</v>
      </c>
      <c r="EA257" s="7" t="s">
        <v>723</v>
      </c>
    </row>
    <row r="258" spans="1:131" s="7" customFormat="1" x14ac:dyDescent="0.35">
      <c r="A258" s="6" t="s">
        <v>631</v>
      </c>
      <c r="B258" s="7" t="s">
        <v>354</v>
      </c>
      <c r="C258" s="7" t="s">
        <v>632</v>
      </c>
      <c r="D258" s="7" t="s">
        <v>566</v>
      </c>
      <c r="E258" s="7" t="s">
        <v>633</v>
      </c>
      <c r="F258" s="7">
        <v>2012</v>
      </c>
      <c r="G258" s="7" t="s">
        <v>117</v>
      </c>
      <c r="H258" s="7" t="s">
        <v>118</v>
      </c>
      <c r="I258" s="7" t="s">
        <v>119</v>
      </c>
      <c r="J258" s="7">
        <v>1</v>
      </c>
      <c r="K258" s="7" t="s">
        <v>638</v>
      </c>
      <c r="L258" s="7" t="s">
        <v>638</v>
      </c>
      <c r="M258" s="7">
        <v>24</v>
      </c>
      <c r="N258" s="7" t="s">
        <v>635</v>
      </c>
      <c r="O258" s="7" t="s">
        <v>163</v>
      </c>
      <c r="P258" s="7" t="s">
        <v>124</v>
      </c>
      <c r="Q258" s="7" t="s">
        <v>628</v>
      </c>
      <c r="R258" s="7">
        <v>0</v>
      </c>
      <c r="S258" s="7">
        <v>53</v>
      </c>
      <c r="T258" s="7">
        <v>1</v>
      </c>
      <c r="U258" s="7" t="s">
        <v>126</v>
      </c>
      <c r="V258" s="7">
        <v>101.88</v>
      </c>
      <c r="W258" s="7">
        <v>98.45</v>
      </c>
      <c r="X258" s="7">
        <v>14.58</v>
      </c>
      <c r="Y258" s="7">
        <v>16.53</v>
      </c>
      <c r="AD258" s="7" t="s">
        <v>207</v>
      </c>
      <c r="AG258" s="7">
        <v>0</v>
      </c>
      <c r="AH258" s="7">
        <v>0</v>
      </c>
      <c r="AI258" s="7">
        <v>1</v>
      </c>
      <c r="AJ258" s="7">
        <v>1</v>
      </c>
      <c r="AL258" s="7">
        <v>0</v>
      </c>
      <c r="AM258" s="7">
        <v>0.21550847614747201</v>
      </c>
      <c r="AN258" s="7">
        <v>0.27674460305199688</v>
      </c>
      <c r="AO258" s="7">
        <v>7.6587575318407319E-2</v>
      </c>
      <c r="AP258" s="7">
        <v>15.680637742132809</v>
      </c>
      <c r="AR258" s="7">
        <v>15.680637742132809</v>
      </c>
      <c r="AT258" s="7">
        <v>10</v>
      </c>
      <c r="AU258" s="7">
        <v>1</v>
      </c>
      <c r="AV258" s="7">
        <v>1</v>
      </c>
      <c r="AW258" s="7">
        <v>24</v>
      </c>
      <c r="AX258" s="7">
        <v>29</v>
      </c>
      <c r="AY258" s="7">
        <v>53</v>
      </c>
      <c r="AZ258" s="7">
        <v>56</v>
      </c>
      <c r="BA258" s="7">
        <v>0</v>
      </c>
      <c r="BB258" s="7">
        <v>68</v>
      </c>
      <c r="BC258" s="7" t="s">
        <v>121</v>
      </c>
      <c r="BD258" s="7">
        <v>68</v>
      </c>
      <c r="BE258" s="7" t="s">
        <v>128</v>
      </c>
      <c r="BF258" s="7">
        <v>0</v>
      </c>
      <c r="BG258" s="7">
        <v>1</v>
      </c>
      <c r="BH258" s="7">
        <v>0</v>
      </c>
      <c r="BI258" s="7">
        <v>0</v>
      </c>
      <c r="BJ258" s="7">
        <v>0</v>
      </c>
      <c r="BK258" s="7">
        <v>0</v>
      </c>
      <c r="BL258" s="7">
        <v>0</v>
      </c>
      <c r="BM258" s="7">
        <v>1</v>
      </c>
      <c r="BN258" s="7">
        <v>1</v>
      </c>
      <c r="BO258" s="7">
        <v>0</v>
      </c>
      <c r="BP258" s="7">
        <v>0</v>
      </c>
      <c r="BQ258" s="7">
        <v>0</v>
      </c>
      <c r="BR258" s="7">
        <v>0</v>
      </c>
      <c r="BS258" s="7">
        <v>0</v>
      </c>
      <c r="BT258" s="7">
        <v>1</v>
      </c>
      <c r="BU258" s="7">
        <v>0</v>
      </c>
      <c r="BV258" s="7">
        <v>1</v>
      </c>
      <c r="BW258" s="7">
        <v>1</v>
      </c>
      <c r="BX258" s="7">
        <v>0</v>
      </c>
      <c r="BY258" s="7">
        <v>0</v>
      </c>
      <c r="BZ258" s="7">
        <v>0</v>
      </c>
      <c r="CA258" s="7">
        <v>0</v>
      </c>
      <c r="CB258" s="7">
        <v>0</v>
      </c>
      <c r="CC258" s="7">
        <v>0</v>
      </c>
      <c r="CD258" s="7">
        <v>0</v>
      </c>
      <c r="CE258" s="7">
        <v>0</v>
      </c>
      <c r="CF258" s="7">
        <v>0</v>
      </c>
      <c r="CG258" s="7">
        <v>0</v>
      </c>
      <c r="CH258" s="7">
        <v>0</v>
      </c>
      <c r="CI258" s="7">
        <v>0</v>
      </c>
      <c r="CJ258" s="7">
        <v>0</v>
      </c>
      <c r="CK258" s="7" t="s">
        <v>636</v>
      </c>
      <c r="CL258" s="7">
        <v>18</v>
      </c>
      <c r="CM258" s="7">
        <v>55.36</v>
      </c>
      <c r="CN258" s="7">
        <v>1.54</v>
      </c>
      <c r="CO258" s="7">
        <v>0</v>
      </c>
      <c r="CP258" s="7" t="s">
        <v>583</v>
      </c>
      <c r="CQ258" s="7" t="s">
        <v>137</v>
      </c>
      <c r="CR258" s="7">
        <v>0</v>
      </c>
      <c r="CS258" s="7" t="s">
        <v>132</v>
      </c>
      <c r="CT258" s="7" t="s">
        <v>137</v>
      </c>
      <c r="CU258" s="7" t="s">
        <v>137</v>
      </c>
      <c r="CV258" s="7" t="s">
        <v>134</v>
      </c>
      <c r="CW258" s="7" t="s">
        <v>134</v>
      </c>
      <c r="CX258" s="7">
        <v>1</v>
      </c>
      <c r="CY258" s="7" t="s">
        <v>194</v>
      </c>
      <c r="CZ258" s="7" t="s">
        <v>137</v>
      </c>
      <c r="DA258" s="7" t="s">
        <v>137</v>
      </c>
      <c r="DC258" s="7">
        <v>1</v>
      </c>
      <c r="DD258" s="7">
        <v>24</v>
      </c>
      <c r="DE258" s="7">
        <v>24</v>
      </c>
      <c r="DF258" s="7">
        <v>0</v>
      </c>
      <c r="DG258" s="7">
        <v>1</v>
      </c>
      <c r="DH258" s="7">
        <v>0</v>
      </c>
      <c r="DI258" s="7">
        <v>0</v>
      </c>
      <c r="DJ258" s="7">
        <v>0</v>
      </c>
      <c r="DK258" s="7">
        <v>3</v>
      </c>
      <c r="DL258" s="7">
        <v>1</v>
      </c>
      <c r="DM258" s="7">
        <v>0</v>
      </c>
      <c r="DS258" s="7">
        <v>101.88</v>
      </c>
      <c r="DT258" s="7">
        <v>98.45</v>
      </c>
      <c r="DU258" s="7">
        <v>100</v>
      </c>
      <c r="DV258" s="7">
        <v>15</v>
      </c>
      <c r="EA258" s="7" t="s">
        <v>723</v>
      </c>
    </row>
    <row r="259" spans="1:131" s="7" customFormat="1" x14ac:dyDescent="0.35">
      <c r="A259" s="6" t="s">
        <v>631</v>
      </c>
      <c r="B259" s="7" t="s">
        <v>354</v>
      </c>
      <c r="C259" s="7" t="s">
        <v>632</v>
      </c>
      <c r="D259" s="7" t="s">
        <v>566</v>
      </c>
      <c r="E259" s="7" t="s">
        <v>633</v>
      </c>
      <c r="F259" s="7">
        <v>2012</v>
      </c>
      <c r="G259" s="7" t="s">
        <v>117</v>
      </c>
      <c r="H259" s="7" t="s">
        <v>118</v>
      </c>
      <c r="I259" s="7" t="s">
        <v>119</v>
      </c>
      <c r="J259" s="7">
        <v>1</v>
      </c>
      <c r="K259" s="7" t="s">
        <v>638</v>
      </c>
      <c r="L259" s="7" t="s">
        <v>638</v>
      </c>
      <c r="M259" s="7">
        <v>24</v>
      </c>
      <c r="N259" s="7" t="s">
        <v>635</v>
      </c>
      <c r="O259" s="7" t="s">
        <v>305</v>
      </c>
      <c r="P259" s="7" t="s">
        <v>124</v>
      </c>
      <c r="Q259" s="7" t="s">
        <v>628</v>
      </c>
      <c r="R259" s="7">
        <v>0</v>
      </c>
      <c r="S259" s="7">
        <v>53</v>
      </c>
      <c r="T259" s="7">
        <v>1</v>
      </c>
      <c r="U259" s="7" t="s">
        <v>126</v>
      </c>
      <c r="V259" s="7">
        <v>95.83</v>
      </c>
      <c r="W259" s="7">
        <v>93.28</v>
      </c>
      <c r="X259" s="7">
        <v>19.600000000000001</v>
      </c>
      <c r="Y259" s="7">
        <v>21.1</v>
      </c>
      <c r="AD259" s="7" t="s">
        <v>207</v>
      </c>
      <c r="AG259" s="7">
        <v>0</v>
      </c>
      <c r="AH259" s="7">
        <v>0</v>
      </c>
      <c r="AI259" s="7">
        <v>1</v>
      </c>
      <c r="AJ259" s="7">
        <v>1</v>
      </c>
      <c r="AL259" s="7">
        <v>0</v>
      </c>
      <c r="AM259" s="7">
        <v>0.12292876580319451</v>
      </c>
      <c r="AN259" s="7">
        <v>0.27621004042797442</v>
      </c>
      <c r="AO259" s="7">
        <v>7.6291986433223269E-2</v>
      </c>
      <c r="AP259" s="7">
        <v>20.437163380929938</v>
      </c>
      <c r="AR259" s="7">
        <v>20.437163380929938</v>
      </c>
      <c r="AT259" s="7">
        <v>10</v>
      </c>
      <c r="AU259" s="7">
        <v>1</v>
      </c>
      <c r="AV259" s="7">
        <v>1</v>
      </c>
      <c r="AW259" s="7">
        <v>24</v>
      </c>
      <c r="AX259" s="7">
        <v>29</v>
      </c>
      <c r="AY259" s="7">
        <v>53</v>
      </c>
      <c r="AZ259" s="7">
        <v>56</v>
      </c>
      <c r="BA259" s="7">
        <v>0</v>
      </c>
      <c r="BB259" s="7">
        <v>68</v>
      </c>
      <c r="BC259" s="7" t="s">
        <v>121</v>
      </c>
      <c r="BD259" s="7">
        <v>68</v>
      </c>
      <c r="BE259" s="7" t="s">
        <v>128</v>
      </c>
      <c r="BF259" s="7">
        <v>0</v>
      </c>
      <c r="BG259" s="7">
        <v>1</v>
      </c>
      <c r="BH259" s="7">
        <v>0</v>
      </c>
      <c r="BI259" s="7">
        <v>0</v>
      </c>
      <c r="BJ259" s="7">
        <v>0</v>
      </c>
      <c r="BK259" s="7">
        <v>0</v>
      </c>
      <c r="BL259" s="7">
        <v>0</v>
      </c>
      <c r="BM259" s="7">
        <v>1</v>
      </c>
      <c r="BN259" s="7">
        <v>1</v>
      </c>
      <c r="BO259" s="7">
        <v>0</v>
      </c>
      <c r="BP259" s="7">
        <v>0</v>
      </c>
      <c r="BQ259" s="7">
        <v>0</v>
      </c>
      <c r="BR259" s="7">
        <v>0</v>
      </c>
      <c r="BS259" s="7">
        <v>0</v>
      </c>
      <c r="BT259" s="7">
        <v>1</v>
      </c>
      <c r="BU259" s="7">
        <v>0</v>
      </c>
      <c r="BV259" s="7">
        <v>1</v>
      </c>
      <c r="BW259" s="7">
        <v>1</v>
      </c>
      <c r="BX259" s="7">
        <v>0</v>
      </c>
      <c r="BY259" s="7">
        <v>0</v>
      </c>
      <c r="BZ259" s="7">
        <v>0</v>
      </c>
      <c r="CA259" s="7">
        <v>0</v>
      </c>
      <c r="CB259" s="7">
        <v>0</v>
      </c>
      <c r="CC259" s="7">
        <v>0</v>
      </c>
      <c r="CD259" s="7">
        <v>0</v>
      </c>
      <c r="CE259" s="7">
        <v>0</v>
      </c>
      <c r="CF259" s="7">
        <v>0</v>
      </c>
      <c r="CG259" s="7">
        <v>0</v>
      </c>
      <c r="CH259" s="7">
        <v>0</v>
      </c>
      <c r="CI259" s="7">
        <v>0</v>
      </c>
      <c r="CJ259" s="7">
        <v>0</v>
      </c>
      <c r="CK259" s="7" t="s">
        <v>636</v>
      </c>
      <c r="CL259" s="7">
        <v>18</v>
      </c>
      <c r="CM259" s="7">
        <v>55.36</v>
      </c>
      <c r="CN259" s="7">
        <v>1.54</v>
      </c>
      <c r="CO259" s="7">
        <v>0</v>
      </c>
      <c r="CP259" s="7" t="s">
        <v>583</v>
      </c>
      <c r="CQ259" s="7" t="s">
        <v>137</v>
      </c>
      <c r="CR259" s="7">
        <v>0</v>
      </c>
      <c r="CS259" s="7" t="s">
        <v>132</v>
      </c>
      <c r="CT259" s="7" t="s">
        <v>137</v>
      </c>
      <c r="CU259" s="7" t="s">
        <v>137</v>
      </c>
      <c r="CV259" s="7" t="s">
        <v>134</v>
      </c>
      <c r="CW259" s="7" t="s">
        <v>134</v>
      </c>
      <c r="CX259" s="7">
        <v>1</v>
      </c>
      <c r="CY259" s="7" t="s">
        <v>194</v>
      </c>
      <c r="CZ259" s="7" t="s">
        <v>137</v>
      </c>
      <c r="DA259" s="7" t="s">
        <v>137</v>
      </c>
      <c r="DC259" s="7">
        <v>1</v>
      </c>
      <c r="DD259" s="7">
        <v>24</v>
      </c>
      <c r="DE259" s="7">
        <v>24</v>
      </c>
      <c r="DF259" s="7">
        <v>0</v>
      </c>
      <c r="DG259" s="7">
        <v>1</v>
      </c>
      <c r="DH259" s="7">
        <v>0</v>
      </c>
      <c r="DI259" s="7">
        <v>0</v>
      </c>
      <c r="DJ259" s="7">
        <v>0</v>
      </c>
      <c r="DK259" s="7">
        <v>4</v>
      </c>
      <c r="DL259" s="7">
        <v>0</v>
      </c>
      <c r="DM259" s="7">
        <v>0</v>
      </c>
      <c r="DQ259" s="7">
        <v>93.62</v>
      </c>
      <c r="DR259" s="7">
        <v>93.1</v>
      </c>
      <c r="DS259" s="7">
        <v>95.83</v>
      </c>
      <c r="DT259" s="7">
        <v>93.28</v>
      </c>
      <c r="DU259" s="7">
        <v>100</v>
      </c>
      <c r="DV259" s="7">
        <v>15</v>
      </c>
      <c r="EA259" s="7" t="s">
        <v>723</v>
      </c>
    </row>
    <row r="260" spans="1:131" s="7" customFormat="1" x14ac:dyDescent="0.35">
      <c r="A260" s="6" t="s">
        <v>631</v>
      </c>
      <c r="B260" s="7" t="s">
        <v>354</v>
      </c>
      <c r="C260" s="7" t="s">
        <v>632</v>
      </c>
      <c r="D260" s="7" t="s">
        <v>566</v>
      </c>
      <c r="E260" s="7" t="s">
        <v>633</v>
      </c>
      <c r="F260" s="7">
        <v>2012</v>
      </c>
      <c r="G260" s="7" t="s">
        <v>117</v>
      </c>
      <c r="H260" s="7" t="s">
        <v>118</v>
      </c>
      <c r="I260" s="7" t="s">
        <v>119</v>
      </c>
      <c r="J260" s="7">
        <v>1</v>
      </c>
      <c r="K260" s="7" t="s">
        <v>638</v>
      </c>
      <c r="L260" s="7" t="s">
        <v>638</v>
      </c>
      <c r="M260" s="7">
        <v>24</v>
      </c>
      <c r="N260" s="7" t="s">
        <v>637</v>
      </c>
      <c r="O260" s="7" t="s">
        <v>298</v>
      </c>
      <c r="P260" s="7" t="s">
        <v>124</v>
      </c>
      <c r="Q260" s="7" t="s">
        <v>628</v>
      </c>
      <c r="R260" s="7">
        <v>0</v>
      </c>
      <c r="S260" s="7">
        <v>53</v>
      </c>
      <c r="T260" s="7">
        <v>1</v>
      </c>
      <c r="U260" s="7" t="s">
        <v>126</v>
      </c>
      <c r="V260" s="7">
        <v>102.5</v>
      </c>
      <c r="W260" s="7">
        <v>97.86</v>
      </c>
      <c r="X260" s="7">
        <v>18.25</v>
      </c>
      <c r="Y260" s="7">
        <v>15.45</v>
      </c>
      <c r="AD260" s="7" t="s">
        <v>207</v>
      </c>
      <c r="AG260" s="7">
        <v>0</v>
      </c>
      <c r="AH260" s="7">
        <v>0</v>
      </c>
      <c r="AI260" s="7">
        <v>1</v>
      </c>
      <c r="AJ260" s="7">
        <v>1</v>
      </c>
      <c r="AL260" s="7">
        <v>0</v>
      </c>
      <c r="AM260" s="7">
        <v>0.2725839375145549</v>
      </c>
      <c r="AN260" s="7">
        <v>0.2772190245631127</v>
      </c>
      <c r="AO260" s="7">
        <v>7.6850387579723678E-2</v>
      </c>
      <c r="AP260" s="7">
        <v>16.770718821920589</v>
      </c>
      <c r="AR260" s="7">
        <v>16.770718821920589</v>
      </c>
      <c r="AT260" s="7">
        <v>10</v>
      </c>
      <c r="AU260" s="7">
        <v>1</v>
      </c>
      <c r="AV260" s="7">
        <v>1</v>
      </c>
      <c r="AW260" s="7">
        <v>24</v>
      </c>
      <c r="AX260" s="7">
        <v>29</v>
      </c>
      <c r="AY260" s="7">
        <v>53</v>
      </c>
      <c r="AZ260" s="7">
        <v>56</v>
      </c>
      <c r="BA260" s="7">
        <v>0</v>
      </c>
      <c r="BB260" s="7">
        <v>68</v>
      </c>
      <c r="BC260" s="7" t="s">
        <v>121</v>
      </c>
      <c r="BD260" s="7">
        <v>68</v>
      </c>
      <c r="BE260" s="7" t="s">
        <v>128</v>
      </c>
      <c r="BF260" s="7">
        <v>0</v>
      </c>
      <c r="BG260" s="7">
        <v>1</v>
      </c>
      <c r="BH260" s="7">
        <v>0</v>
      </c>
      <c r="BI260" s="7">
        <v>0</v>
      </c>
      <c r="BJ260" s="7">
        <v>0</v>
      </c>
      <c r="BK260" s="7">
        <v>0</v>
      </c>
      <c r="BL260" s="7">
        <v>0</v>
      </c>
      <c r="BM260" s="7">
        <v>1</v>
      </c>
      <c r="BN260" s="7">
        <v>1</v>
      </c>
      <c r="BO260" s="7">
        <v>0</v>
      </c>
      <c r="BP260" s="7">
        <v>0</v>
      </c>
      <c r="BQ260" s="7">
        <v>0</v>
      </c>
      <c r="BR260" s="7">
        <v>0</v>
      </c>
      <c r="BS260" s="7">
        <v>0</v>
      </c>
      <c r="BT260" s="7">
        <v>1</v>
      </c>
      <c r="BU260" s="7">
        <v>0</v>
      </c>
      <c r="BV260" s="7">
        <v>1</v>
      </c>
      <c r="BW260" s="7">
        <v>1</v>
      </c>
      <c r="BX260" s="7">
        <v>0</v>
      </c>
      <c r="BY260" s="7">
        <v>0</v>
      </c>
      <c r="BZ260" s="7">
        <v>0</v>
      </c>
      <c r="CA260" s="7">
        <v>0</v>
      </c>
      <c r="CB260" s="7">
        <v>0</v>
      </c>
      <c r="CC260" s="7">
        <v>0</v>
      </c>
      <c r="CD260" s="7">
        <v>0</v>
      </c>
      <c r="CE260" s="7">
        <v>0</v>
      </c>
      <c r="CF260" s="7">
        <v>0</v>
      </c>
      <c r="CG260" s="7">
        <v>0</v>
      </c>
      <c r="CH260" s="7">
        <v>0</v>
      </c>
      <c r="CI260" s="7">
        <v>0</v>
      </c>
      <c r="CJ260" s="7">
        <v>0</v>
      </c>
      <c r="CK260" s="7" t="s">
        <v>636</v>
      </c>
      <c r="CL260" s="7">
        <v>18</v>
      </c>
      <c r="CM260" s="7">
        <v>55.36</v>
      </c>
      <c r="CN260" s="7">
        <v>1.54</v>
      </c>
      <c r="CO260" s="7">
        <v>0</v>
      </c>
      <c r="CP260" s="7" t="s">
        <v>583</v>
      </c>
      <c r="CQ260" s="7" t="s">
        <v>137</v>
      </c>
      <c r="CR260" s="7">
        <v>0</v>
      </c>
      <c r="CS260" s="7" t="s">
        <v>132</v>
      </c>
      <c r="CT260" s="7" t="s">
        <v>137</v>
      </c>
      <c r="CU260" s="7" t="s">
        <v>137</v>
      </c>
      <c r="CV260" s="7" t="s">
        <v>134</v>
      </c>
      <c r="CW260" s="7" t="s">
        <v>134</v>
      </c>
      <c r="CX260" s="7">
        <v>1</v>
      </c>
      <c r="CY260" s="7" t="s">
        <v>194</v>
      </c>
      <c r="CZ260" s="7" t="s">
        <v>137</v>
      </c>
      <c r="DA260" s="7" t="s">
        <v>137</v>
      </c>
      <c r="DC260" s="7">
        <v>1</v>
      </c>
      <c r="DD260" s="7">
        <v>24</v>
      </c>
      <c r="DE260" s="7">
        <v>24</v>
      </c>
      <c r="DF260" s="7">
        <v>0</v>
      </c>
      <c r="DG260" s="7">
        <v>1</v>
      </c>
      <c r="DH260" s="7">
        <v>0</v>
      </c>
      <c r="DI260" s="7">
        <v>0</v>
      </c>
      <c r="DJ260" s="7">
        <v>0</v>
      </c>
      <c r="DK260" s="7">
        <v>2</v>
      </c>
      <c r="DL260" s="7">
        <v>1</v>
      </c>
      <c r="DM260" s="7">
        <v>0</v>
      </c>
      <c r="DQ260" s="7">
        <v>8.34</v>
      </c>
      <c r="DR260" s="7">
        <v>8.2899999999999991</v>
      </c>
      <c r="DS260" s="7">
        <v>102.5</v>
      </c>
      <c r="DT260" s="7">
        <v>97.86</v>
      </c>
      <c r="DU260" s="7" t="s">
        <v>745</v>
      </c>
      <c r="DV260" s="7" t="s">
        <v>746</v>
      </c>
      <c r="EA260" s="7" t="s">
        <v>723</v>
      </c>
    </row>
    <row r="261" spans="1:131" s="7" customFormat="1" x14ac:dyDescent="0.35">
      <c r="A261" s="6" t="s">
        <v>631</v>
      </c>
      <c r="B261" s="7" t="s">
        <v>354</v>
      </c>
      <c r="C261" s="7" t="s">
        <v>632</v>
      </c>
      <c r="D261" s="7" t="s">
        <v>566</v>
      </c>
      <c r="E261" s="7" t="s">
        <v>633</v>
      </c>
      <c r="F261" s="7">
        <v>2012</v>
      </c>
      <c r="G261" s="7" t="s">
        <v>117</v>
      </c>
      <c r="H261" s="7" t="s">
        <v>118</v>
      </c>
      <c r="I261" s="7" t="s">
        <v>119</v>
      </c>
      <c r="J261" s="7">
        <v>1</v>
      </c>
      <c r="K261" s="7" t="s">
        <v>638</v>
      </c>
      <c r="L261" s="7" t="s">
        <v>638</v>
      </c>
      <c r="M261" s="7">
        <v>24</v>
      </c>
      <c r="N261" s="7" t="s">
        <v>142</v>
      </c>
      <c r="O261" s="7" t="s">
        <v>575</v>
      </c>
      <c r="P261" s="7" t="s">
        <v>124</v>
      </c>
      <c r="Q261" s="7" t="s">
        <v>628</v>
      </c>
      <c r="R261" s="7">
        <v>0</v>
      </c>
      <c r="S261" s="7">
        <v>53</v>
      </c>
      <c r="T261" s="7">
        <v>1</v>
      </c>
      <c r="U261" s="7" t="s">
        <v>126</v>
      </c>
      <c r="V261" s="7">
        <v>108.02</v>
      </c>
      <c r="W261" s="7">
        <v>104.26</v>
      </c>
      <c r="X261" s="7">
        <v>16.149999999999999</v>
      </c>
      <c r="Y261" s="7">
        <v>12.83</v>
      </c>
      <c r="AD261" s="7" t="s">
        <v>207</v>
      </c>
      <c r="AG261" s="7">
        <v>0</v>
      </c>
      <c r="AH261" s="7">
        <v>0</v>
      </c>
      <c r="AI261" s="7">
        <v>1</v>
      </c>
      <c r="AJ261" s="7">
        <v>1</v>
      </c>
      <c r="AL261" s="7">
        <v>0</v>
      </c>
      <c r="AM261" s="7">
        <v>0.25685665165322741</v>
      </c>
      <c r="AN261" s="7">
        <v>0.27707730717355722</v>
      </c>
      <c r="AO261" s="7">
        <v>7.6771834150549778E-2</v>
      </c>
      <c r="AP261" s="7">
        <v>14.422182465175769</v>
      </c>
      <c r="AR261" s="7">
        <v>14.422182465175769</v>
      </c>
      <c r="AT261" s="7">
        <v>10</v>
      </c>
      <c r="AU261" s="7">
        <v>1</v>
      </c>
      <c r="AV261" s="7">
        <v>1</v>
      </c>
      <c r="AW261" s="7">
        <v>24</v>
      </c>
      <c r="AX261" s="7">
        <v>29</v>
      </c>
      <c r="AY261" s="7">
        <v>53</v>
      </c>
      <c r="AZ261" s="7">
        <v>56</v>
      </c>
      <c r="BA261" s="7">
        <v>0</v>
      </c>
      <c r="BB261" s="7">
        <v>68</v>
      </c>
      <c r="BC261" s="7" t="s">
        <v>121</v>
      </c>
      <c r="BD261" s="7">
        <v>68</v>
      </c>
      <c r="BE261" s="7" t="s">
        <v>128</v>
      </c>
      <c r="BF261" s="7">
        <v>0</v>
      </c>
      <c r="BG261" s="7">
        <v>1</v>
      </c>
      <c r="BH261" s="7">
        <v>0</v>
      </c>
      <c r="BI261" s="7">
        <v>0</v>
      </c>
      <c r="BJ261" s="7">
        <v>0</v>
      </c>
      <c r="BK261" s="7">
        <v>0</v>
      </c>
      <c r="BL261" s="7">
        <v>0</v>
      </c>
      <c r="BM261" s="7">
        <v>1</v>
      </c>
      <c r="BN261" s="7">
        <v>1</v>
      </c>
      <c r="BO261" s="7">
        <v>0</v>
      </c>
      <c r="BP261" s="7">
        <v>0</v>
      </c>
      <c r="BQ261" s="7">
        <v>0</v>
      </c>
      <c r="BR261" s="7">
        <v>0</v>
      </c>
      <c r="BS261" s="7">
        <v>0</v>
      </c>
      <c r="BT261" s="7">
        <v>1</v>
      </c>
      <c r="BU261" s="7">
        <v>0</v>
      </c>
      <c r="BV261" s="7">
        <v>1</v>
      </c>
      <c r="BW261" s="7">
        <v>1</v>
      </c>
      <c r="BX261" s="7">
        <v>0</v>
      </c>
      <c r="BY261" s="7">
        <v>0</v>
      </c>
      <c r="BZ261" s="7">
        <v>0</v>
      </c>
      <c r="CA261" s="7">
        <v>0</v>
      </c>
      <c r="CB261" s="7">
        <v>0</v>
      </c>
      <c r="CC261" s="7">
        <v>0</v>
      </c>
      <c r="CD261" s="7">
        <v>0</v>
      </c>
      <c r="CE261" s="7">
        <v>0</v>
      </c>
      <c r="CF261" s="7">
        <v>0</v>
      </c>
      <c r="CG261" s="7">
        <v>0</v>
      </c>
      <c r="CH261" s="7">
        <v>0</v>
      </c>
      <c r="CI261" s="7">
        <v>0</v>
      </c>
      <c r="CJ261" s="7">
        <v>0</v>
      </c>
      <c r="CK261" s="7" t="s">
        <v>636</v>
      </c>
      <c r="CL261" s="7">
        <v>18</v>
      </c>
      <c r="CM261" s="7">
        <v>55.36</v>
      </c>
      <c r="CN261" s="7">
        <v>1.54</v>
      </c>
      <c r="CO261" s="7">
        <v>0</v>
      </c>
      <c r="CP261" s="7" t="s">
        <v>583</v>
      </c>
      <c r="CQ261" s="7" t="s">
        <v>137</v>
      </c>
      <c r="CR261" s="7">
        <v>0</v>
      </c>
      <c r="CS261" s="7" t="s">
        <v>132</v>
      </c>
      <c r="CT261" s="7" t="s">
        <v>137</v>
      </c>
      <c r="CU261" s="7" t="s">
        <v>137</v>
      </c>
      <c r="CV261" s="7" t="s">
        <v>134</v>
      </c>
      <c r="CW261" s="7" t="s">
        <v>134</v>
      </c>
      <c r="CX261" s="7">
        <v>1</v>
      </c>
      <c r="CY261" s="7" t="s">
        <v>194</v>
      </c>
      <c r="CZ261" s="7" t="s">
        <v>137</v>
      </c>
      <c r="DA261" s="7" t="s">
        <v>137</v>
      </c>
      <c r="DC261" s="7">
        <v>1</v>
      </c>
      <c r="DD261" s="7">
        <v>24</v>
      </c>
      <c r="DE261" s="7">
        <v>24</v>
      </c>
      <c r="DF261" s="7">
        <v>0</v>
      </c>
      <c r="DG261" s="7">
        <v>1</v>
      </c>
      <c r="DH261" s="7">
        <v>0</v>
      </c>
      <c r="DI261" s="7">
        <v>0</v>
      </c>
      <c r="DJ261" s="7">
        <v>0</v>
      </c>
      <c r="DK261" s="7">
        <v>4</v>
      </c>
      <c r="DL261" s="7">
        <v>1</v>
      </c>
      <c r="DM261" s="7">
        <v>0</v>
      </c>
      <c r="DQ261" s="7">
        <v>93.62</v>
      </c>
      <c r="DR261" s="7">
        <v>93.1</v>
      </c>
      <c r="DS261" s="7">
        <v>108.02</v>
      </c>
      <c r="DT261" s="7">
        <v>104.26</v>
      </c>
      <c r="DU261" s="7">
        <v>100</v>
      </c>
      <c r="DV261" s="7">
        <v>15</v>
      </c>
      <c r="EA261" s="7" t="s">
        <v>723</v>
      </c>
    </row>
    <row r="262" spans="1:131" s="7" customFormat="1" x14ac:dyDescent="0.35">
      <c r="A262" s="6" t="s">
        <v>631</v>
      </c>
      <c r="B262" s="7" t="s">
        <v>354</v>
      </c>
      <c r="C262" s="7" t="s">
        <v>632</v>
      </c>
      <c r="D262" s="7" t="s">
        <v>566</v>
      </c>
      <c r="E262" s="7" t="s">
        <v>633</v>
      </c>
      <c r="F262" s="7">
        <v>2012</v>
      </c>
      <c r="G262" s="7" t="s">
        <v>117</v>
      </c>
      <c r="H262" s="7" t="s">
        <v>118</v>
      </c>
      <c r="I262" s="7" t="s">
        <v>119</v>
      </c>
      <c r="J262" s="7">
        <v>1</v>
      </c>
      <c r="K262" s="7" t="s">
        <v>638</v>
      </c>
      <c r="L262" s="7" t="s">
        <v>638</v>
      </c>
      <c r="M262" s="7">
        <v>6</v>
      </c>
      <c r="N262" s="7" t="s">
        <v>635</v>
      </c>
      <c r="O262" s="7" t="s">
        <v>163</v>
      </c>
      <c r="P262" s="7" t="s">
        <v>124</v>
      </c>
      <c r="Q262" s="7" t="s">
        <v>628</v>
      </c>
      <c r="R262" s="7">
        <v>0</v>
      </c>
      <c r="S262" s="7">
        <v>55</v>
      </c>
      <c r="T262" s="7">
        <v>1</v>
      </c>
      <c r="U262" s="7" t="s">
        <v>126</v>
      </c>
      <c r="V262" s="7">
        <v>87.12</v>
      </c>
      <c r="W262" s="7">
        <v>82.76</v>
      </c>
      <c r="X262" s="7">
        <v>11.59</v>
      </c>
      <c r="Y262" s="7">
        <v>7.97</v>
      </c>
      <c r="AD262" s="7" t="s">
        <v>207</v>
      </c>
      <c r="AG262" s="7">
        <v>0</v>
      </c>
      <c r="AH262" s="7">
        <v>0</v>
      </c>
      <c r="AI262" s="7">
        <v>1</v>
      </c>
      <c r="AJ262" s="7">
        <v>1</v>
      </c>
      <c r="AL262" s="7">
        <v>0</v>
      </c>
      <c r="AM262" s="7">
        <v>0.43657563588217407</v>
      </c>
      <c r="AN262" s="7">
        <v>0.27327094388488599</v>
      </c>
      <c r="AO262" s="7">
        <v>7.4677008771736539E-2</v>
      </c>
      <c r="AP262" s="7">
        <v>9.8448221234062654</v>
      </c>
      <c r="AR262" s="7">
        <v>9.8448221234062654</v>
      </c>
      <c r="AT262" s="7">
        <v>10</v>
      </c>
      <c r="AU262" s="7">
        <v>1</v>
      </c>
      <c r="AV262" s="7">
        <v>1</v>
      </c>
      <c r="AW262" s="7">
        <v>26</v>
      </c>
      <c r="AX262" s="7">
        <v>29</v>
      </c>
      <c r="AY262" s="7">
        <v>55</v>
      </c>
      <c r="AZ262" s="7">
        <v>56</v>
      </c>
      <c r="BA262" s="7">
        <v>0</v>
      </c>
      <c r="BB262" s="7">
        <v>68</v>
      </c>
      <c r="BC262" s="7" t="s">
        <v>121</v>
      </c>
      <c r="BD262" s="7">
        <v>68</v>
      </c>
      <c r="BE262" s="7" t="s">
        <v>128</v>
      </c>
      <c r="BF262" s="7">
        <v>0</v>
      </c>
      <c r="BG262" s="7">
        <v>1</v>
      </c>
      <c r="BH262" s="7">
        <v>0</v>
      </c>
      <c r="BI262" s="7">
        <v>0</v>
      </c>
      <c r="BJ262" s="7">
        <v>0</v>
      </c>
      <c r="BK262" s="7">
        <v>0</v>
      </c>
      <c r="BL262" s="7">
        <v>0</v>
      </c>
      <c r="BM262" s="7">
        <v>1</v>
      </c>
      <c r="BN262" s="7">
        <v>1</v>
      </c>
      <c r="BO262" s="7">
        <v>0</v>
      </c>
      <c r="BP262" s="7">
        <v>0</v>
      </c>
      <c r="BQ262" s="7">
        <v>0</v>
      </c>
      <c r="BR262" s="7">
        <v>0</v>
      </c>
      <c r="BS262" s="7">
        <v>0</v>
      </c>
      <c r="BT262" s="7">
        <v>1</v>
      </c>
      <c r="BU262" s="7">
        <v>0</v>
      </c>
      <c r="BV262" s="7">
        <v>1</v>
      </c>
      <c r="BW262" s="7">
        <v>1</v>
      </c>
      <c r="BX262" s="7">
        <v>0</v>
      </c>
      <c r="BY262" s="7">
        <v>0</v>
      </c>
      <c r="BZ262" s="7">
        <v>0</v>
      </c>
      <c r="CA262" s="7">
        <v>0</v>
      </c>
      <c r="CB262" s="7">
        <v>0</v>
      </c>
      <c r="CC262" s="7">
        <v>0</v>
      </c>
      <c r="CD262" s="7">
        <v>0</v>
      </c>
      <c r="CE262" s="7">
        <v>0</v>
      </c>
      <c r="CF262" s="7">
        <v>0</v>
      </c>
      <c r="CG262" s="7">
        <v>0</v>
      </c>
      <c r="CH262" s="7">
        <v>0</v>
      </c>
      <c r="CI262" s="7">
        <v>0</v>
      </c>
      <c r="CJ262" s="7">
        <v>0</v>
      </c>
      <c r="CK262" s="7" t="s">
        <v>636</v>
      </c>
      <c r="CL262" s="7">
        <v>18</v>
      </c>
      <c r="CM262" s="7">
        <v>55.36</v>
      </c>
      <c r="CN262" s="7">
        <v>1.54</v>
      </c>
      <c r="CO262" s="7">
        <v>0</v>
      </c>
      <c r="CP262" s="7" t="s">
        <v>583</v>
      </c>
      <c r="CQ262" s="7" t="s">
        <v>137</v>
      </c>
      <c r="CR262" s="7">
        <v>0</v>
      </c>
      <c r="CS262" s="7" t="s">
        <v>132</v>
      </c>
      <c r="CT262" s="7" t="s">
        <v>137</v>
      </c>
      <c r="CU262" s="7" t="s">
        <v>137</v>
      </c>
      <c r="CV262" s="7" t="s">
        <v>134</v>
      </c>
      <c r="CW262" s="7" t="s">
        <v>134</v>
      </c>
      <c r="CX262" s="7">
        <v>1</v>
      </c>
      <c r="CY262" s="7" t="s">
        <v>194</v>
      </c>
      <c r="CZ262" s="7" t="s">
        <v>137</v>
      </c>
      <c r="DA262" s="7" t="s">
        <v>137</v>
      </c>
      <c r="DC262" s="7">
        <v>1</v>
      </c>
      <c r="DD262" s="7">
        <v>6</v>
      </c>
      <c r="DE262" s="7">
        <v>24</v>
      </c>
      <c r="DF262" s="7">
        <v>0</v>
      </c>
      <c r="DG262" s="7">
        <v>1</v>
      </c>
      <c r="DH262" s="7">
        <v>0</v>
      </c>
      <c r="DI262" s="7">
        <v>0</v>
      </c>
      <c r="DJ262" s="7">
        <v>0</v>
      </c>
      <c r="DK262" s="7">
        <v>3</v>
      </c>
      <c r="DL262" s="7">
        <v>1</v>
      </c>
      <c r="DM262" s="7">
        <v>0</v>
      </c>
      <c r="DS262" s="7">
        <v>87.12</v>
      </c>
      <c r="DT262" s="7">
        <v>82.76</v>
      </c>
      <c r="DU262" s="7">
        <v>100</v>
      </c>
      <c r="DV262" s="7">
        <v>15</v>
      </c>
      <c r="EA262" s="7" t="s">
        <v>723</v>
      </c>
    </row>
    <row r="263" spans="1:131" s="7" customFormat="1" x14ac:dyDescent="0.35">
      <c r="A263" s="6" t="s">
        <v>631</v>
      </c>
      <c r="B263" s="7" t="s">
        <v>354</v>
      </c>
      <c r="C263" s="7" t="s">
        <v>632</v>
      </c>
      <c r="D263" s="7" t="s">
        <v>566</v>
      </c>
      <c r="E263" s="7" t="s">
        <v>633</v>
      </c>
      <c r="F263" s="7">
        <v>2012</v>
      </c>
      <c r="G263" s="7" t="s">
        <v>117</v>
      </c>
      <c r="H263" s="7" t="s">
        <v>118</v>
      </c>
      <c r="I263" s="7" t="s">
        <v>119</v>
      </c>
      <c r="J263" s="7">
        <v>1</v>
      </c>
      <c r="K263" s="7" t="s">
        <v>638</v>
      </c>
      <c r="L263" s="7" t="s">
        <v>638</v>
      </c>
      <c r="M263" s="7">
        <v>6</v>
      </c>
      <c r="N263" s="7" t="s">
        <v>635</v>
      </c>
      <c r="O263" s="7" t="s">
        <v>305</v>
      </c>
      <c r="P263" s="7" t="s">
        <v>124</v>
      </c>
      <c r="Q263" s="7" t="s">
        <v>628</v>
      </c>
      <c r="R263" s="7">
        <v>0</v>
      </c>
      <c r="S263" s="7">
        <v>55</v>
      </c>
      <c r="T263" s="7">
        <v>1</v>
      </c>
      <c r="U263" s="7" t="s">
        <v>126</v>
      </c>
      <c r="V263" s="7">
        <v>84.42</v>
      </c>
      <c r="W263" s="7">
        <v>80</v>
      </c>
      <c r="X263" s="7">
        <v>13.22</v>
      </c>
      <c r="Y263" s="7">
        <v>7.32</v>
      </c>
      <c r="AD263" s="7" t="s">
        <v>207</v>
      </c>
      <c r="AG263" s="7">
        <v>0</v>
      </c>
      <c r="AH263" s="7">
        <v>0</v>
      </c>
      <c r="AI263" s="7">
        <v>1</v>
      </c>
      <c r="AJ263" s="7">
        <v>1</v>
      </c>
      <c r="AL263" s="7">
        <v>0</v>
      </c>
      <c r="AM263" s="7">
        <v>0.41403770630710601</v>
      </c>
      <c r="AN263" s="7">
        <v>0.27295187556665712</v>
      </c>
      <c r="AO263" s="7">
        <v>7.4502726375355849E-2</v>
      </c>
      <c r="AP263" s="7">
        <v>10.5235738961234</v>
      </c>
      <c r="AR263" s="7">
        <v>10.5235738961234</v>
      </c>
      <c r="AT263" s="7">
        <v>10</v>
      </c>
      <c r="AU263" s="7">
        <v>1</v>
      </c>
      <c r="AV263" s="7">
        <v>1</v>
      </c>
      <c r="AW263" s="7">
        <v>26</v>
      </c>
      <c r="AX263" s="7">
        <v>29</v>
      </c>
      <c r="AY263" s="7">
        <v>55</v>
      </c>
      <c r="AZ263" s="7">
        <v>56</v>
      </c>
      <c r="BA263" s="7">
        <v>0</v>
      </c>
      <c r="BB263" s="7">
        <v>68</v>
      </c>
      <c r="BC263" s="7" t="s">
        <v>121</v>
      </c>
      <c r="BD263" s="7">
        <v>68</v>
      </c>
      <c r="BE263" s="7" t="s">
        <v>128</v>
      </c>
      <c r="BF263" s="7">
        <v>0</v>
      </c>
      <c r="BG263" s="7">
        <v>1</v>
      </c>
      <c r="BH263" s="7">
        <v>0</v>
      </c>
      <c r="BI263" s="7">
        <v>0</v>
      </c>
      <c r="BJ263" s="7">
        <v>0</v>
      </c>
      <c r="BK263" s="7">
        <v>0</v>
      </c>
      <c r="BL263" s="7">
        <v>0</v>
      </c>
      <c r="BM263" s="7">
        <v>1</v>
      </c>
      <c r="BN263" s="7">
        <v>1</v>
      </c>
      <c r="BO263" s="7">
        <v>0</v>
      </c>
      <c r="BP263" s="7">
        <v>0</v>
      </c>
      <c r="BQ263" s="7">
        <v>0</v>
      </c>
      <c r="BR263" s="7">
        <v>0</v>
      </c>
      <c r="BS263" s="7">
        <v>0</v>
      </c>
      <c r="BT263" s="7">
        <v>1</v>
      </c>
      <c r="BU263" s="7">
        <v>0</v>
      </c>
      <c r="BV263" s="7">
        <v>1</v>
      </c>
      <c r="BW263" s="7">
        <v>1</v>
      </c>
      <c r="BX263" s="7">
        <v>0</v>
      </c>
      <c r="BY263" s="7">
        <v>0</v>
      </c>
      <c r="BZ263" s="7">
        <v>0</v>
      </c>
      <c r="CA263" s="7">
        <v>0</v>
      </c>
      <c r="CB263" s="7">
        <v>0</v>
      </c>
      <c r="CC263" s="7">
        <v>0</v>
      </c>
      <c r="CD263" s="7">
        <v>0</v>
      </c>
      <c r="CE263" s="7">
        <v>0</v>
      </c>
      <c r="CF263" s="7">
        <v>0</v>
      </c>
      <c r="CG263" s="7">
        <v>0</v>
      </c>
      <c r="CH263" s="7">
        <v>0</v>
      </c>
      <c r="CI263" s="7">
        <v>0</v>
      </c>
      <c r="CJ263" s="7">
        <v>0</v>
      </c>
      <c r="CK263" s="7" t="s">
        <v>636</v>
      </c>
      <c r="CL263" s="7">
        <v>18</v>
      </c>
      <c r="CM263" s="7">
        <v>55.36</v>
      </c>
      <c r="CN263" s="7">
        <v>1.54</v>
      </c>
      <c r="CO263" s="7">
        <v>0</v>
      </c>
      <c r="CP263" s="7" t="s">
        <v>583</v>
      </c>
      <c r="CQ263" s="7" t="s">
        <v>137</v>
      </c>
      <c r="CR263" s="7">
        <v>0</v>
      </c>
      <c r="CS263" s="7" t="s">
        <v>132</v>
      </c>
      <c r="CT263" s="7" t="s">
        <v>137</v>
      </c>
      <c r="CU263" s="7" t="s">
        <v>137</v>
      </c>
      <c r="CV263" s="7" t="s">
        <v>134</v>
      </c>
      <c r="CW263" s="7" t="s">
        <v>134</v>
      </c>
      <c r="CX263" s="7">
        <v>1</v>
      </c>
      <c r="CY263" s="7" t="s">
        <v>194</v>
      </c>
      <c r="CZ263" s="7" t="s">
        <v>137</v>
      </c>
      <c r="DA263" s="7" t="s">
        <v>137</v>
      </c>
      <c r="DC263" s="7">
        <v>1</v>
      </c>
      <c r="DD263" s="7">
        <v>6</v>
      </c>
      <c r="DE263" s="7">
        <v>24</v>
      </c>
      <c r="DF263" s="7">
        <v>0</v>
      </c>
      <c r="DG263" s="7">
        <v>1</v>
      </c>
      <c r="DH263" s="7">
        <v>0</v>
      </c>
      <c r="DI263" s="7">
        <v>0</v>
      </c>
      <c r="DJ263" s="7">
        <v>0</v>
      </c>
      <c r="DK263" s="7">
        <v>4</v>
      </c>
      <c r="DL263" s="7">
        <v>0</v>
      </c>
      <c r="DM263" s="7">
        <v>0</v>
      </c>
      <c r="DQ263" s="7">
        <v>93.62</v>
      </c>
      <c r="DR263" s="7">
        <v>93.1</v>
      </c>
      <c r="DS263" s="7">
        <v>84.42</v>
      </c>
      <c r="DT263" s="7">
        <v>80</v>
      </c>
      <c r="DU263" s="7">
        <v>100</v>
      </c>
      <c r="DV263" s="7">
        <v>15</v>
      </c>
      <c r="EA263" s="7" t="s">
        <v>723</v>
      </c>
    </row>
    <row r="264" spans="1:131" s="7" customFormat="1" x14ac:dyDescent="0.35">
      <c r="A264" s="6" t="s">
        <v>631</v>
      </c>
      <c r="B264" s="7" t="s">
        <v>354</v>
      </c>
      <c r="C264" s="7" t="s">
        <v>632</v>
      </c>
      <c r="D264" s="7" t="s">
        <v>566</v>
      </c>
      <c r="E264" s="7" t="s">
        <v>633</v>
      </c>
      <c r="F264" s="7">
        <v>2012</v>
      </c>
      <c r="G264" s="7" t="s">
        <v>117</v>
      </c>
      <c r="H264" s="7" t="s">
        <v>118</v>
      </c>
      <c r="I264" s="7" t="s">
        <v>119</v>
      </c>
      <c r="J264" s="7">
        <v>1</v>
      </c>
      <c r="K264" s="7" t="s">
        <v>638</v>
      </c>
      <c r="L264" s="7" t="s">
        <v>638</v>
      </c>
      <c r="M264" s="7">
        <v>6</v>
      </c>
      <c r="N264" s="7" t="s">
        <v>637</v>
      </c>
      <c r="O264" s="7" t="s">
        <v>298</v>
      </c>
      <c r="P264" s="7" t="s">
        <v>124</v>
      </c>
      <c r="Q264" s="7" t="s">
        <v>628</v>
      </c>
      <c r="R264" s="7">
        <v>0</v>
      </c>
      <c r="S264" s="7">
        <v>55</v>
      </c>
      <c r="T264" s="7">
        <v>1</v>
      </c>
      <c r="U264" s="7" t="s">
        <v>126</v>
      </c>
      <c r="V264" s="7">
        <v>98.65</v>
      </c>
      <c r="W264" s="7">
        <v>88.28</v>
      </c>
      <c r="X264" s="7">
        <v>12.05</v>
      </c>
      <c r="Y264" s="7">
        <v>8.9600000000000009</v>
      </c>
      <c r="AD264" s="7" t="s">
        <v>207</v>
      </c>
      <c r="AG264" s="7">
        <v>0</v>
      </c>
      <c r="AH264" s="7">
        <v>0</v>
      </c>
      <c r="AI264" s="7">
        <v>1</v>
      </c>
      <c r="AJ264" s="7">
        <v>1</v>
      </c>
      <c r="AL264" s="7">
        <v>0</v>
      </c>
      <c r="AM264" s="7">
        <v>0.97069932328124886</v>
      </c>
      <c r="AN264" s="7">
        <v>0.28550003749822661</v>
      </c>
      <c r="AO264" s="7">
        <v>8.1510271411488797E-2</v>
      </c>
      <c r="AP264" s="7">
        <v>10.531128431357009</v>
      </c>
      <c r="AR264" s="7">
        <v>10.531128431357009</v>
      </c>
      <c r="AT264" s="7">
        <v>10</v>
      </c>
      <c r="AU264" s="7">
        <v>1</v>
      </c>
      <c r="AV264" s="7">
        <v>1</v>
      </c>
      <c r="AW264" s="7">
        <v>26</v>
      </c>
      <c r="AX264" s="7">
        <v>29</v>
      </c>
      <c r="AY264" s="7">
        <v>55</v>
      </c>
      <c r="AZ264" s="7">
        <v>56</v>
      </c>
      <c r="BA264" s="7">
        <v>0</v>
      </c>
      <c r="BB264" s="7">
        <v>68</v>
      </c>
      <c r="BC264" s="7" t="s">
        <v>121</v>
      </c>
      <c r="BD264" s="7">
        <v>68</v>
      </c>
      <c r="BE264" s="7" t="s">
        <v>128</v>
      </c>
      <c r="BF264" s="7">
        <v>0</v>
      </c>
      <c r="BG264" s="7">
        <v>1</v>
      </c>
      <c r="BH264" s="7">
        <v>0</v>
      </c>
      <c r="BI264" s="7">
        <v>0</v>
      </c>
      <c r="BJ264" s="7">
        <v>0</v>
      </c>
      <c r="BK264" s="7">
        <v>0</v>
      </c>
      <c r="BL264" s="7">
        <v>0</v>
      </c>
      <c r="BM264" s="7">
        <v>1</v>
      </c>
      <c r="BN264" s="7">
        <v>1</v>
      </c>
      <c r="BO264" s="7">
        <v>0</v>
      </c>
      <c r="BP264" s="7">
        <v>0</v>
      </c>
      <c r="BQ264" s="7">
        <v>0</v>
      </c>
      <c r="BR264" s="7">
        <v>0</v>
      </c>
      <c r="BS264" s="7">
        <v>0</v>
      </c>
      <c r="BT264" s="7">
        <v>1</v>
      </c>
      <c r="BU264" s="7">
        <v>0</v>
      </c>
      <c r="BV264" s="7">
        <v>1</v>
      </c>
      <c r="BW264" s="7">
        <v>1</v>
      </c>
      <c r="BX264" s="7">
        <v>0</v>
      </c>
      <c r="BY264" s="7">
        <v>0</v>
      </c>
      <c r="BZ264" s="7">
        <v>0</v>
      </c>
      <c r="CA264" s="7">
        <v>0</v>
      </c>
      <c r="CB264" s="7">
        <v>0</v>
      </c>
      <c r="CC264" s="7">
        <v>0</v>
      </c>
      <c r="CD264" s="7">
        <v>0</v>
      </c>
      <c r="CE264" s="7">
        <v>0</v>
      </c>
      <c r="CF264" s="7">
        <v>0</v>
      </c>
      <c r="CG264" s="7">
        <v>0</v>
      </c>
      <c r="CH264" s="7">
        <v>0</v>
      </c>
      <c r="CI264" s="7">
        <v>0</v>
      </c>
      <c r="CJ264" s="7">
        <v>0</v>
      </c>
      <c r="CK264" s="7" t="s">
        <v>636</v>
      </c>
      <c r="CL264" s="7">
        <v>18</v>
      </c>
      <c r="CM264" s="7">
        <v>55.36</v>
      </c>
      <c r="CN264" s="7">
        <v>1.54</v>
      </c>
      <c r="CO264" s="7">
        <v>0</v>
      </c>
      <c r="CP264" s="7" t="s">
        <v>583</v>
      </c>
      <c r="CQ264" s="7" t="s">
        <v>137</v>
      </c>
      <c r="CR264" s="7">
        <v>0</v>
      </c>
      <c r="CS264" s="7" t="s">
        <v>132</v>
      </c>
      <c r="CT264" s="7" t="s">
        <v>137</v>
      </c>
      <c r="CU264" s="7" t="s">
        <v>137</v>
      </c>
      <c r="CV264" s="7" t="s">
        <v>134</v>
      </c>
      <c r="CW264" s="7" t="s">
        <v>134</v>
      </c>
      <c r="CX264" s="7">
        <v>1</v>
      </c>
      <c r="CY264" s="7" t="s">
        <v>194</v>
      </c>
      <c r="CZ264" s="7" t="s">
        <v>137</v>
      </c>
      <c r="DA264" s="7" t="s">
        <v>137</v>
      </c>
      <c r="DC264" s="7">
        <v>1</v>
      </c>
      <c r="DD264" s="7">
        <v>6</v>
      </c>
      <c r="DE264" s="7">
        <v>24</v>
      </c>
      <c r="DF264" s="7">
        <v>0</v>
      </c>
      <c r="DG264" s="7">
        <v>1</v>
      </c>
      <c r="DH264" s="7">
        <v>0</v>
      </c>
      <c r="DI264" s="7">
        <v>0</v>
      </c>
      <c r="DJ264" s="7">
        <v>0</v>
      </c>
      <c r="DK264" s="7">
        <v>2</v>
      </c>
      <c r="DL264" s="7">
        <v>1</v>
      </c>
      <c r="DM264" s="7">
        <v>0</v>
      </c>
      <c r="DQ264" s="7">
        <v>8.34</v>
      </c>
      <c r="DR264" s="7">
        <v>8.2899999999999991</v>
      </c>
      <c r="DS264" s="7">
        <v>98.65</v>
      </c>
      <c r="DT264" s="7">
        <v>88.28</v>
      </c>
      <c r="DU264" s="7" t="s">
        <v>745</v>
      </c>
      <c r="DV264" s="7" t="s">
        <v>746</v>
      </c>
      <c r="EA264" s="7" t="s">
        <v>723</v>
      </c>
    </row>
    <row r="265" spans="1:131" s="7" customFormat="1" x14ac:dyDescent="0.35">
      <c r="A265" s="6" t="s">
        <v>631</v>
      </c>
      <c r="B265" s="7" t="s">
        <v>354</v>
      </c>
      <c r="C265" s="7" t="s">
        <v>632</v>
      </c>
      <c r="D265" s="7" t="s">
        <v>566</v>
      </c>
      <c r="E265" s="7" t="s">
        <v>633</v>
      </c>
      <c r="F265" s="7">
        <v>2012</v>
      </c>
      <c r="G265" s="7" t="s">
        <v>117</v>
      </c>
      <c r="H265" s="7" t="s">
        <v>118</v>
      </c>
      <c r="I265" s="7" t="s">
        <v>119</v>
      </c>
      <c r="J265" s="7">
        <v>1</v>
      </c>
      <c r="K265" s="7" t="s">
        <v>638</v>
      </c>
      <c r="L265" s="7" t="s">
        <v>638</v>
      </c>
      <c r="M265" s="7">
        <v>6</v>
      </c>
      <c r="N265" s="7" t="s">
        <v>142</v>
      </c>
      <c r="O265" s="7" t="s">
        <v>575</v>
      </c>
      <c r="P265" s="7" t="s">
        <v>124</v>
      </c>
      <c r="Q265" s="7" t="s">
        <v>628</v>
      </c>
      <c r="R265" s="7">
        <v>0</v>
      </c>
      <c r="S265" s="7">
        <v>55</v>
      </c>
      <c r="T265" s="7">
        <v>1</v>
      </c>
      <c r="U265" s="7" t="s">
        <v>126</v>
      </c>
      <c r="V265" s="7">
        <v>110.63</v>
      </c>
      <c r="W265" s="7">
        <v>100.12</v>
      </c>
      <c r="X265" s="7">
        <v>12.99</v>
      </c>
      <c r="Y265" s="7">
        <v>11.17</v>
      </c>
      <c r="AD265" s="7" t="s">
        <v>207</v>
      </c>
      <c r="AG265" s="7">
        <v>0</v>
      </c>
      <c r="AH265" s="7">
        <v>0</v>
      </c>
      <c r="AI265" s="7">
        <v>1</v>
      </c>
      <c r="AJ265" s="7">
        <v>1</v>
      </c>
      <c r="AL265" s="7">
        <v>0</v>
      </c>
      <c r="AM265" s="7">
        <v>0.85888917167595835</v>
      </c>
      <c r="AN265" s="7">
        <v>0.2822243351447295</v>
      </c>
      <c r="AO265" s="7">
        <v>7.9650575347884597E-2</v>
      </c>
      <c r="AP265" s="7">
        <v>12.0627539175543</v>
      </c>
      <c r="AR265" s="7">
        <v>12.0627539175543</v>
      </c>
      <c r="AT265" s="7">
        <v>10</v>
      </c>
      <c r="AU265" s="7">
        <v>1</v>
      </c>
      <c r="AV265" s="7">
        <v>1</v>
      </c>
      <c r="AW265" s="7">
        <v>26</v>
      </c>
      <c r="AX265" s="7">
        <v>29</v>
      </c>
      <c r="AY265" s="7">
        <v>55</v>
      </c>
      <c r="AZ265" s="7">
        <v>56</v>
      </c>
      <c r="BA265" s="7">
        <v>0</v>
      </c>
      <c r="BB265" s="7">
        <v>68</v>
      </c>
      <c r="BC265" s="7" t="s">
        <v>121</v>
      </c>
      <c r="BD265" s="7">
        <v>68</v>
      </c>
      <c r="BE265" s="7" t="s">
        <v>128</v>
      </c>
      <c r="BF265" s="7">
        <v>0</v>
      </c>
      <c r="BG265" s="7">
        <v>1</v>
      </c>
      <c r="BH265" s="7">
        <v>0</v>
      </c>
      <c r="BI265" s="7">
        <v>0</v>
      </c>
      <c r="BJ265" s="7">
        <v>0</v>
      </c>
      <c r="BK265" s="7">
        <v>0</v>
      </c>
      <c r="BL265" s="7">
        <v>0</v>
      </c>
      <c r="BM265" s="7">
        <v>1</v>
      </c>
      <c r="BN265" s="7">
        <v>1</v>
      </c>
      <c r="BO265" s="7">
        <v>0</v>
      </c>
      <c r="BP265" s="7">
        <v>0</v>
      </c>
      <c r="BQ265" s="7">
        <v>0</v>
      </c>
      <c r="BR265" s="7">
        <v>0</v>
      </c>
      <c r="BS265" s="7">
        <v>0</v>
      </c>
      <c r="BT265" s="7">
        <v>1</v>
      </c>
      <c r="BU265" s="7">
        <v>0</v>
      </c>
      <c r="BV265" s="7">
        <v>1</v>
      </c>
      <c r="BW265" s="7">
        <v>1</v>
      </c>
      <c r="BX265" s="7">
        <v>0</v>
      </c>
      <c r="BY265" s="7">
        <v>0</v>
      </c>
      <c r="BZ265" s="7">
        <v>0</v>
      </c>
      <c r="CA265" s="7">
        <v>0</v>
      </c>
      <c r="CB265" s="7">
        <v>0</v>
      </c>
      <c r="CC265" s="7">
        <v>0</v>
      </c>
      <c r="CD265" s="7">
        <v>0</v>
      </c>
      <c r="CE265" s="7">
        <v>0</v>
      </c>
      <c r="CF265" s="7">
        <v>0</v>
      </c>
      <c r="CG265" s="7">
        <v>0</v>
      </c>
      <c r="CH265" s="7">
        <v>0</v>
      </c>
      <c r="CI265" s="7">
        <v>0</v>
      </c>
      <c r="CJ265" s="7">
        <v>0</v>
      </c>
      <c r="CK265" s="7" t="s">
        <v>636</v>
      </c>
      <c r="CL265" s="7">
        <v>18</v>
      </c>
      <c r="CM265" s="7">
        <v>55.36</v>
      </c>
      <c r="CN265" s="7">
        <v>1.54</v>
      </c>
      <c r="CO265" s="7">
        <v>0</v>
      </c>
      <c r="CP265" s="7" t="s">
        <v>583</v>
      </c>
      <c r="CQ265" s="7" t="s">
        <v>137</v>
      </c>
      <c r="CR265" s="7">
        <v>0</v>
      </c>
      <c r="CS265" s="7" t="s">
        <v>132</v>
      </c>
      <c r="CT265" s="7" t="s">
        <v>137</v>
      </c>
      <c r="CU265" s="7" t="s">
        <v>137</v>
      </c>
      <c r="CV265" s="7" t="s">
        <v>134</v>
      </c>
      <c r="CW265" s="7" t="s">
        <v>134</v>
      </c>
      <c r="CX265" s="7">
        <v>1</v>
      </c>
      <c r="CY265" s="7" t="s">
        <v>194</v>
      </c>
      <c r="CZ265" s="7" t="s">
        <v>137</v>
      </c>
      <c r="DA265" s="7" t="s">
        <v>137</v>
      </c>
      <c r="DC265" s="7">
        <v>1</v>
      </c>
      <c r="DD265" s="7">
        <v>6</v>
      </c>
      <c r="DE265" s="7">
        <v>24</v>
      </c>
      <c r="DF265" s="7">
        <v>0</v>
      </c>
      <c r="DG265" s="7">
        <v>1</v>
      </c>
      <c r="DH265" s="7">
        <v>0</v>
      </c>
      <c r="DI265" s="7">
        <v>0</v>
      </c>
      <c r="DJ265" s="7">
        <v>0</v>
      </c>
      <c r="DK265" s="7">
        <v>4</v>
      </c>
      <c r="DL265" s="7">
        <v>1</v>
      </c>
      <c r="DM265" s="7">
        <v>0</v>
      </c>
      <c r="DQ265" s="7">
        <v>93.62</v>
      </c>
      <c r="DR265" s="7">
        <v>93.1</v>
      </c>
      <c r="DS265" s="7">
        <v>110.63</v>
      </c>
      <c r="DT265" s="7">
        <v>100.12</v>
      </c>
      <c r="DU265" s="7">
        <v>100</v>
      </c>
      <c r="DV265" s="7">
        <v>15</v>
      </c>
      <c r="EA265" s="7" t="s">
        <v>723</v>
      </c>
    </row>
    <row r="266" spans="1:131" x14ac:dyDescent="0.35">
      <c r="A266" s="5">
        <v>49774920</v>
      </c>
      <c r="B266" t="s">
        <v>252</v>
      </c>
      <c r="C266" t="s">
        <v>640</v>
      </c>
      <c r="D266" t="s">
        <v>641</v>
      </c>
      <c r="E266" t="s">
        <v>642</v>
      </c>
      <c r="F266">
        <v>2006</v>
      </c>
      <c r="G266" t="s">
        <v>117</v>
      </c>
      <c r="H266" t="s">
        <v>118</v>
      </c>
      <c r="I266" t="s">
        <v>643</v>
      </c>
      <c r="J266">
        <v>0</v>
      </c>
      <c r="K266" t="s">
        <v>644</v>
      </c>
      <c r="L266" t="s">
        <v>644</v>
      </c>
      <c r="M266">
        <v>0</v>
      </c>
      <c r="N266" t="s">
        <v>150</v>
      </c>
      <c r="O266" t="s">
        <v>645</v>
      </c>
      <c r="P266" t="s">
        <v>124</v>
      </c>
      <c r="Q266" t="s">
        <v>646</v>
      </c>
      <c r="R266">
        <v>0</v>
      </c>
      <c r="S266">
        <v>79</v>
      </c>
      <c r="T266">
        <v>1</v>
      </c>
      <c r="U266" t="s">
        <v>126</v>
      </c>
      <c r="AD266" t="s">
        <v>647</v>
      </c>
      <c r="AF266" t="s">
        <v>648</v>
      </c>
      <c r="AG266">
        <v>0</v>
      </c>
      <c r="AH266">
        <v>0</v>
      </c>
      <c r="AI266">
        <v>0</v>
      </c>
      <c r="AJ266">
        <v>1</v>
      </c>
      <c r="AL266">
        <v>0</v>
      </c>
      <c r="AM266">
        <v>0.2772638436482085</v>
      </c>
      <c r="AN266">
        <v>0.2275637349057108</v>
      </c>
      <c r="AO266">
        <v>5.1785253444236609E-2</v>
      </c>
      <c r="AT266">
        <v>32</v>
      </c>
      <c r="AU266">
        <v>27</v>
      </c>
      <c r="AV266">
        <v>1</v>
      </c>
      <c r="AW266">
        <v>44</v>
      </c>
      <c r="AX266">
        <v>35</v>
      </c>
      <c r="AY266">
        <v>79</v>
      </c>
      <c r="AZ266">
        <v>44</v>
      </c>
      <c r="BA266">
        <v>3</v>
      </c>
      <c r="BB266">
        <v>26</v>
      </c>
      <c r="BC266" t="s">
        <v>128</v>
      </c>
      <c r="BD266">
        <v>42</v>
      </c>
      <c r="BE266" t="s">
        <v>649</v>
      </c>
      <c r="BF266">
        <v>0</v>
      </c>
      <c r="BG266">
        <v>0</v>
      </c>
      <c r="BH266">
        <v>0</v>
      </c>
      <c r="BI266">
        <v>0</v>
      </c>
      <c r="BJ266">
        <v>0</v>
      </c>
      <c r="BK266">
        <v>0</v>
      </c>
      <c r="BL266">
        <v>0</v>
      </c>
      <c r="BM266">
        <v>1</v>
      </c>
      <c r="BN266">
        <v>0</v>
      </c>
      <c r="BO266">
        <v>1</v>
      </c>
      <c r="BP266">
        <v>0</v>
      </c>
      <c r="BQ266">
        <v>1</v>
      </c>
      <c r="BR266">
        <v>0</v>
      </c>
      <c r="BS266">
        <v>0</v>
      </c>
      <c r="BT266">
        <v>1</v>
      </c>
      <c r="BU266">
        <v>1</v>
      </c>
      <c r="BV266">
        <v>1</v>
      </c>
      <c r="BW266">
        <v>0</v>
      </c>
      <c r="BX266">
        <v>0</v>
      </c>
      <c r="BY266">
        <v>0</v>
      </c>
      <c r="BZ266">
        <v>0</v>
      </c>
      <c r="CA266">
        <v>0</v>
      </c>
      <c r="CB266">
        <v>0</v>
      </c>
      <c r="CC266">
        <v>0</v>
      </c>
      <c r="CD266">
        <v>0</v>
      </c>
      <c r="CE266">
        <v>0</v>
      </c>
      <c r="CF266">
        <v>0</v>
      </c>
      <c r="CG266">
        <v>0</v>
      </c>
      <c r="CH266">
        <v>0</v>
      </c>
      <c r="CI266">
        <v>0</v>
      </c>
      <c r="CJ266">
        <v>0</v>
      </c>
      <c r="CK266" t="s">
        <v>650</v>
      </c>
      <c r="CL266">
        <v>20</v>
      </c>
      <c r="CM266">
        <v>98.2</v>
      </c>
      <c r="CN266">
        <v>4.5999999999999996</v>
      </c>
      <c r="CO266">
        <v>0</v>
      </c>
      <c r="CP266" t="s">
        <v>277</v>
      </c>
      <c r="CQ266" t="s">
        <v>121</v>
      </c>
      <c r="CR266">
        <v>1</v>
      </c>
      <c r="CS266" t="s">
        <v>132</v>
      </c>
      <c r="CT266" t="s">
        <v>137</v>
      </c>
      <c r="CU266" t="s">
        <v>137</v>
      </c>
      <c r="CV266" t="s">
        <v>135</v>
      </c>
      <c r="CW266" t="s">
        <v>194</v>
      </c>
      <c r="CX266">
        <v>1</v>
      </c>
      <c r="CY266" t="s">
        <v>135</v>
      </c>
      <c r="CZ266" t="s">
        <v>137</v>
      </c>
      <c r="DA266" t="s">
        <v>137</v>
      </c>
      <c r="DC266">
        <v>1</v>
      </c>
      <c r="DD266">
        <v>0</v>
      </c>
      <c r="DE266">
        <v>12</v>
      </c>
      <c r="DF266">
        <v>0</v>
      </c>
      <c r="DG266">
        <v>1</v>
      </c>
      <c r="DH266">
        <v>0</v>
      </c>
      <c r="DI266">
        <v>0</v>
      </c>
      <c r="DJ266">
        <v>0</v>
      </c>
      <c r="DK266">
        <v>1</v>
      </c>
      <c r="DQ266" s="3">
        <v>89.8</v>
      </c>
      <c r="DR266" s="3">
        <v>84.1</v>
      </c>
      <c r="DS266" s="3">
        <v>93.1</v>
      </c>
      <c r="DT266" s="3">
        <v>83.199999999999989</v>
      </c>
      <c r="DU266" s="3">
        <v>100</v>
      </c>
      <c r="DV266" s="3">
        <v>15</v>
      </c>
      <c r="DW266" s="3"/>
      <c r="DX266" s="3"/>
      <c r="DY266" s="3"/>
      <c r="EA266" s="3" t="s">
        <v>724</v>
      </c>
    </row>
    <row r="267" spans="1:131" x14ac:dyDescent="0.35">
      <c r="A267" s="5" t="s">
        <v>639</v>
      </c>
      <c r="B267" t="s">
        <v>252</v>
      </c>
      <c r="C267" t="s">
        <v>640</v>
      </c>
      <c r="D267" t="s">
        <v>641</v>
      </c>
      <c r="E267" t="s">
        <v>642</v>
      </c>
      <c r="F267">
        <v>2006</v>
      </c>
      <c r="G267" t="s">
        <v>117</v>
      </c>
      <c r="H267" t="s">
        <v>118</v>
      </c>
      <c r="I267" t="s">
        <v>643</v>
      </c>
      <c r="J267">
        <v>0</v>
      </c>
      <c r="K267" t="s">
        <v>644</v>
      </c>
      <c r="L267" t="s">
        <v>644</v>
      </c>
      <c r="M267">
        <v>0</v>
      </c>
      <c r="N267" t="s">
        <v>157</v>
      </c>
      <c r="O267" t="s">
        <v>651</v>
      </c>
      <c r="P267" t="s">
        <v>124</v>
      </c>
      <c r="Q267" t="s">
        <v>646</v>
      </c>
      <c r="R267">
        <v>0</v>
      </c>
      <c r="S267">
        <v>79</v>
      </c>
      <c r="T267">
        <v>1</v>
      </c>
      <c r="U267" t="s">
        <v>126</v>
      </c>
      <c r="AD267" t="s">
        <v>647</v>
      </c>
      <c r="AF267" t="s">
        <v>648</v>
      </c>
      <c r="AG267">
        <v>0</v>
      </c>
      <c r="AH267">
        <v>0</v>
      </c>
      <c r="AI267">
        <v>0</v>
      </c>
      <c r="AJ267">
        <v>1</v>
      </c>
      <c r="AL267">
        <v>0</v>
      </c>
      <c r="AM267">
        <v>0.2970684039087948</v>
      </c>
      <c r="AN267">
        <v>0.22772185512704879</v>
      </c>
      <c r="AO267">
        <v>5.1857243302504581E-2</v>
      </c>
      <c r="AT267">
        <v>32</v>
      </c>
      <c r="AU267">
        <v>27</v>
      </c>
      <c r="AV267">
        <v>1</v>
      </c>
      <c r="AW267">
        <v>44</v>
      </c>
      <c r="AX267">
        <v>35</v>
      </c>
      <c r="AY267">
        <v>79</v>
      </c>
      <c r="AZ267">
        <v>44</v>
      </c>
      <c r="BA267">
        <v>3</v>
      </c>
      <c r="BB267">
        <v>26</v>
      </c>
      <c r="BC267" t="s">
        <v>128</v>
      </c>
      <c r="BD267">
        <v>42</v>
      </c>
      <c r="BE267" t="s">
        <v>649</v>
      </c>
      <c r="BF267">
        <v>0</v>
      </c>
      <c r="BG267">
        <v>0</v>
      </c>
      <c r="BH267">
        <v>0</v>
      </c>
      <c r="BI267">
        <v>0</v>
      </c>
      <c r="BJ267">
        <v>0</v>
      </c>
      <c r="BK267">
        <v>0</v>
      </c>
      <c r="BL267">
        <v>0</v>
      </c>
      <c r="BM267">
        <v>1</v>
      </c>
      <c r="BN267">
        <v>0</v>
      </c>
      <c r="BO267">
        <v>1</v>
      </c>
      <c r="BP267">
        <v>0</v>
      </c>
      <c r="BQ267">
        <v>1</v>
      </c>
      <c r="BR267">
        <v>0</v>
      </c>
      <c r="BS267">
        <v>0</v>
      </c>
      <c r="BT267">
        <v>1</v>
      </c>
      <c r="BU267">
        <v>1</v>
      </c>
      <c r="BV267">
        <v>1</v>
      </c>
      <c r="BW267">
        <v>0</v>
      </c>
      <c r="BX267">
        <v>0</v>
      </c>
      <c r="BY267">
        <v>0</v>
      </c>
      <c r="BZ267">
        <v>0</v>
      </c>
      <c r="CA267">
        <v>0</v>
      </c>
      <c r="CB267">
        <v>0</v>
      </c>
      <c r="CC267">
        <v>0</v>
      </c>
      <c r="CD267">
        <v>0</v>
      </c>
      <c r="CE267">
        <v>0</v>
      </c>
      <c r="CF267">
        <v>0</v>
      </c>
      <c r="CG267">
        <v>0</v>
      </c>
      <c r="CH267">
        <v>0</v>
      </c>
      <c r="CI267">
        <v>0</v>
      </c>
      <c r="CJ267">
        <v>0</v>
      </c>
      <c r="CK267" t="s">
        <v>650</v>
      </c>
      <c r="CL267">
        <v>20</v>
      </c>
      <c r="CM267">
        <v>98.2</v>
      </c>
      <c r="CN267">
        <v>4.5999999999999996</v>
      </c>
      <c r="CO267">
        <v>0</v>
      </c>
      <c r="CP267" t="s">
        <v>277</v>
      </c>
      <c r="CQ267" t="s">
        <v>121</v>
      </c>
      <c r="CR267">
        <v>1</v>
      </c>
      <c r="CS267" t="s">
        <v>132</v>
      </c>
      <c r="CT267" t="s">
        <v>137</v>
      </c>
      <c r="CU267" t="s">
        <v>137</v>
      </c>
      <c r="CV267" t="s">
        <v>135</v>
      </c>
      <c r="CW267" t="s">
        <v>194</v>
      </c>
      <c r="CX267">
        <v>1</v>
      </c>
      <c r="CY267" t="s">
        <v>135</v>
      </c>
      <c r="CZ267" t="s">
        <v>137</v>
      </c>
      <c r="DA267" t="s">
        <v>137</v>
      </c>
      <c r="DC267">
        <v>1</v>
      </c>
      <c r="DD267">
        <v>0</v>
      </c>
      <c r="DE267">
        <v>12</v>
      </c>
      <c r="DF267">
        <v>0</v>
      </c>
      <c r="DG267">
        <v>1</v>
      </c>
      <c r="DH267">
        <v>0</v>
      </c>
      <c r="DI267">
        <v>0</v>
      </c>
      <c r="DJ267">
        <v>0</v>
      </c>
      <c r="DK267">
        <v>2</v>
      </c>
      <c r="DQ267" s="3">
        <v>86.9</v>
      </c>
      <c r="DR267" s="3">
        <v>84</v>
      </c>
      <c r="DS267" s="3">
        <v>93.9</v>
      </c>
      <c r="DT267" s="3">
        <v>86.4</v>
      </c>
      <c r="DU267" s="3">
        <v>100</v>
      </c>
      <c r="DV267" s="3">
        <v>15</v>
      </c>
      <c r="DW267" s="3"/>
      <c r="DX267" s="3"/>
      <c r="DY267" s="3"/>
      <c r="EA267" s="3" t="s">
        <v>724</v>
      </c>
    </row>
    <row r="268" spans="1:131" x14ac:dyDescent="0.35">
      <c r="A268" s="5">
        <v>49774920</v>
      </c>
      <c r="B268" t="s">
        <v>252</v>
      </c>
      <c r="C268" t="s">
        <v>640</v>
      </c>
      <c r="D268" t="s">
        <v>641</v>
      </c>
      <c r="E268" t="s">
        <v>642</v>
      </c>
      <c r="F268">
        <v>2006</v>
      </c>
      <c r="G268" t="s">
        <v>117</v>
      </c>
      <c r="H268" t="s">
        <v>118</v>
      </c>
      <c r="I268" t="s">
        <v>643</v>
      </c>
      <c r="J268">
        <v>0</v>
      </c>
      <c r="K268" t="s">
        <v>644</v>
      </c>
      <c r="L268" t="s">
        <v>644</v>
      </c>
      <c r="M268">
        <v>0</v>
      </c>
      <c r="N268" t="s">
        <v>157</v>
      </c>
      <c r="O268" t="s">
        <v>652</v>
      </c>
      <c r="P268" t="s">
        <v>124</v>
      </c>
      <c r="Q268" t="s">
        <v>646</v>
      </c>
      <c r="R268">
        <v>0</v>
      </c>
      <c r="S268">
        <v>79</v>
      </c>
      <c r="T268">
        <v>1</v>
      </c>
      <c r="U268" t="s">
        <v>126</v>
      </c>
      <c r="AD268" t="s">
        <v>647</v>
      </c>
      <c r="AF268" t="s">
        <v>648</v>
      </c>
      <c r="AG268">
        <v>0</v>
      </c>
      <c r="AH268">
        <v>0</v>
      </c>
      <c r="AI268">
        <v>0</v>
      </c>
      <c r="AJ268">
        <v>1</v>
      </c>
      <c r="AL268">
        <v>0</v>
      </c>
      <c r="AM268">
        <v>2.970684039087948E-2</v>
      </c>
      <c r="AN268">
        <v>0.2265044960232343</v>
      </c>
      <c r="AO268">
        <v>5.1304286718739343E-2</v>
      </c>
      <c r="AT268">
        <v>32</v>
      </c>
      <c r="AU268">
        <v>27</v>
      </c>
      <c r="AV268">
        <v>1</v>
      </c>
      <c r="AW268">
        <v>44</v>
      </c>
      <c r="AX268">
        <v>35</v>
      </c>
      <c r="AY268">
        <v>79</v>
      </c>
      <c r="AZ268">
        <v>44</v>
      </c>
      <c r="BA268">
        <v>3</v>
      </c>
      <c r="BB268">
        <v>26</v>
      </c>
      <c r="BC268" t="s">
        <v>128</v>
      </c>
      <c r="BD268">
        <v>42</v>
      </c>
      <c r="BE268" t="s">
        <v>649</v>
      </c>
      <c r="BF268">
        <v>0</v>
      </c>
      <c r="BG268">
        <v>0</v>
      </c>
      <c r="BH268">
        <v>0</v>
      </c>
      <c r="BI268">
        <v>0</v>
      </c>
      <c r="BJ268">
        <v>0</v>
      </c>
      <c r="BK268">
        <v>0</v>
      </c>
      <c r="BL268">
        <v>0</v>
      </c>
      <c r="BM268">
        <v>1</v>
      </c>
      <c r="BN268">
        <v>0</v>
      </c>
      <c r="BO268">
        <v>1</v>
      </c>
      <c r="BP268">
        <v>0</v>
      </c>
      <c r="BQ268">
        <v>1</v>
      </c>
      <c r="BR268">
        <v>0</v>
      </c>
      <c r="BS268">
        <v>0</v>
      </c>
      <c r="BT268">
        <v>1</v>
      </c>
      <c r="BU268">
        <v>1</v>
      </c>
      <c r="BV268">
        <v>1</v>
      </c>
      <c r="BW268">
        <v>0</v>
      </c>
      <c r="BX268">
        <v>0</v>
      </c>
      <c r="BY268">
        <v>0</v>
      </c>
      <c r="BZ268">
        <v>0</v>
      </c>
      <c r="CA268">
        <v>0</v>
      </c>
      <c r="CB268">
        <v>0</v>
      </c>
      <c r="CC268">
        <v>0</v>
      </c>
      <c r="CD268">
        <v>0</v>
      </c>
      <c r="CE268">
        <v>0</v>
      </c>
      <c r="CF268">
        <v>0</v>
      </c>
      <c r="CG268">
        <v>0</v>
      </c>
      <c r="CH268">
        <v>0</v>
      </c>
      <c r="CI268">
        <v>0</v>
      </c>
      <c r="CJ268">
        <v>0</v>
      </c>
      <c r="CK268" t="s">
        <v>650</v>
      </c>
      <c r="CL268">
        <v>20</v>
      </c>
      <c r="CM268">
        <v>98.2</v>
      </c>
      <c r="CN268">
        <v>4.5999999999999996</v>
      </c>
      <c r="CO268">
        <v>0</v>
      </c>
      <c r="CP268" t="s">
        <v>277</v>
      </c>
      <c r="CQ268" t="s">
        <v>121</v>
      </c>
      <c r="CR268">
        <v>1</v>
      </c>
      <c r="CS268" t="s">
        <v>132</v>
      </c>
      <c r="CT268" t="s">
        <v>137</v>
      </c>
      <c r="CU268" t="s">
        <v>137</v>
      </c>
      <c r="CV268" t="s">
        <v>135</v>
      </c>
      <c r="CW268" t="s">
        <v>194</v>
      </c>
      <c r="CX268">
        <v>1</v>
      </c>
      <c r="CY268" t="s">
        <v>135</v>
      </c>
      <c r="CZ268" t="s">
        <v>137</v>
      </c>
      <c r="DA268" t="s">
        <v>137</v>
      </c>
      <c r="DC268">
        <v>1</v>
      </c>
      <c r="DD268">
        <v>0</v>
      </c>
      <c r="DE268">
        <v>12</v>
      </c>
      <c r="DF268">
        <v>0</v>
      </c>
      <c r="DG268">
        <v>1</v>
      </c>
      <c r="DH268">
        <v>0</v>
      </c>
      <c r="DI268">
        <v>0</v>
      </c>
      <c r="DJ268">
        <v>0</v>
      </c>
      <c r="DK268">
        <v>3</v>
      </c>
      <c r="DQ268" s="3">
        <v>87.1</v>
      </c>
      <c r="DR268" s="3">
        <v>85.9</v>
      </c>
      <c r="DS268" s="3">
        <v>91.1</v>
      </c>
      <c r="DT268" s="3">
        <v>89.5</v>
      </c>
      <c r="DU268" s="3">
        <v>100</v>
      </c>
      <c r="DV268" s="3">
        <v>15</v>
      </c>
      <c r="DW268" s="3"/>
      <c r="DX268" s="3"/>
      <c r="DY268" s="3"/>
      <c r="EA268" s="3" t="s">
        <v>724</v>
      </c>
    </row>
    <row r="269" spans="1:131" x14ac:dyDescent="0.35">
      <c r="A269" s="5" t="s">
        <v>639</v>
      </c>
      <c r="B269" t="s">
        <v>252</v>
      </c>
      <c r="C269" t="s">
        <v>640</v>
      </c>
      <c r="D269" t="s">
        <v>641</v>
      </c>
      <c r="E269" t="s">
        <v>642</v>
      </c>
      <c r="F269">
        <v>2006</v>
      </c>
      <c r="G269" t="s">
        <v>117</v>
      </c>
      <c r="H269" t="s">
        <v>118</v>
      </c>
      <c r="I269" t="s">
        <v>643</v>
      </c>
      <c r="J269">
        <v>0</v>
      </c>
      <c r="K269" t="s">
        <v>644</v>
      </c>
      <c r="L269" t="s">
        <v>644</v>
      </c>
      <c r="M269">
        <v>0</v>
      </c>
      <c r="N269" t="s">
        <v>142</v>
      </c>
      <c r="O269" t="s">
        <v>653</v>
      </c>
      <c r="P269" t="s">
        <v>124</v>
      </c>
      <c r="Q269" t="s">
        <v>646</v>
      </c>
      <c r="R269">
        <v>0</v>
      </c>
      <c r="S269">
        <v>79</v>
      </c>
      <c r="T269">
        <v>1</v>
      </c>
      <c r="U269" t="s">
        <v>126</v>
      </c>
      <c r="AD269" t="s">
        <v>647</v>
      </c>
      <c r="AF269" t="s">
        <v>648</v>
      </c>
      <c r="AG269">
        <v>0</v>
      </c>
      <c r="AH269">
        <v>0</v>
      </c>
      <c r="AI269">
        <v>0</v>
      </c>
      <c r="AJ269">
        <v>1</v>
      </c>
      <c r="AL269">
        <v>0</v>
      </c>
      <c r="AM269">
        <v>0.21785016286644951</v>
      </c>
      <c r="AN269">
        <v>0.2271542928854795</v>
      </c>
      <c r="AO269">
        <v>5.1599072776302178E-2</v>
      </c>
      <c r="AT269">
        <v>32</v>
      </c>
      <c r="AU269">
        <v>27</v>
      </c>
      <c r="AV269">
        <v>1</v>
      </c>
      <c r="AW269">
        <v>44</v>
      </c>
      <c r="AX269">
        <v>35</v>
      </c>
      <c r="AY269">
        <v>79</v>
      </c>
      <c r="AZ269">
        <v>44</v>
      </c>
      <c r="BA269">
        <v>3</v>
      </c>
      <c r="BB269">
        <v>26</v>
      </c>
      <c r="BC269" t="s">
        <v>128</v>
      </c>
      <c r="BD269">
        <v>42</v>
      </c>
      <c r="BE269" t="s">
        <v>649</v>
      </c>
      <c r="BF269">
        <v>0</v>
      </c>
      <c r="BG269">
        <v>0</v>
      </c>
      <c r="BH269">
        <v>0</v>
      </c>
      <c r="BI269">
        <v>0</v>
      </c>
      <c r="BJ269">
        <v>0</v>
      </c>
      <c r="BK269">
        <v>0</v>
      </c>
      <c r="BL269">
        <v>0</v>
      </c>
      <c r="BM269">
        <v>1</v>
      </c>
      <c r="BN269">
        <v>0</v>
      </c>
      <c r="BO269">
        <v>1</v>
      </c>
      <c r="BP269">
        <v>0</v>
      </c>
      <c r="BQ269">
        <v>1</v>
      </c>
      <c r="BR269">
        <v>0</v>
      </c>
      <c r="BS269">
        <v>0</v>
      </c>
      <c r="BT269">
        <v>1</v>
      </c>
      <c r="BU269">
        <v>1</v>
      </c>
      <c r="BV269">
        <v>1</v>
      </c>
      <c r="BW269">
        <v>0</v>
      </c>
      <c r="BX269">
        <v>0</v>
      </c>
      <c r="BY269">
        <v>0</v>
      </c>
      <c r="BZ269">
        <v>0</v>
      </c>
      <c r="CA269">
        <v>0</v>
      </c>
      <c r="CB269">
        <v>0</v>
      </c>
      <c r="CC269">
        <v>0</v>
      </c>
      <c r="CD269">
        <v>0</v>
      </c>
      <c r="CE269">
        <v>0</v>
      </c>
      <c r="CF269">
        <v>0</v>
      </c>
      <c r="CG269">
        <v>0</v>
      </c>
      <c r="CH269">
        <v>0</v>
      </c>
      <c r="CI269">
        <v>0</v>
      </c>
      <c r="CJ269">
        <v>0</v>
      </c>
      <c r="CK269" t="s">
        <v>650</v>
      </c>
      <c r="CL269">
        <v>20</v>
      </c>
      <c r="CM269">
        <v>98.2</v>
      </c>
      <c r="CN269">
        <v>4.5999999999999996</v>
      </c>
      <c r="CO269">
        <v>0</v>
      </c>
      <c r="CP269" t="s">
        <v>277</v>
      </c>
      <c r="CQ269" t="s">
        <v>121</v>
      </c>
      <c r="CR269">
        <v>1</v>
      </c>
      <c r="CS269" t="s">
        <v>132</v>
      </c>
      <c r="CT269" t="s">
        <v>137</v>
      </c>
      <c r="CU269" t="s">
        <v>137</v>
      </c>
      <c r="CV269" t="s">
        <v>135</v>
      </c>
      <c r="CW269" t="s">
        <v>194</v>
      </c>
      <c r="CX269">
        <v>1</v>
      </c>
      <c r="CY269" t="s">
        <v>135</v>
      </c>
      <c r="CZ269" t="s">
        <v>137</v>
      </c>
      <c r="DA269" t="s">
        <v>137</v>
      </c>
      <c r="DC269">
        <v>1</v>
      </c>
      <c r="DD269">
        <v>0</v>
      </c>
      <c r="DE269">
        <v>12</v>
      </c>
      <c r="DF269">
        <v>0</v>
      </c>
      <c r="DG269">
        <v>1</v>
      </c>
      <c r="DH269">
        <v>0</v>
      </c>
      <c r="DI269">
        <v>0</v>
      </c>
      <c r="DJ269">
        <v>0</v>
      </c>
      <c r="DK269">
        <v>4</v>
      </c>
      <c r="DQ269" s="3">
        <v>89.7</v>
      </c>
      <c r="DR269" s="3">
        <v>87.7</v>
      </c>
      <c r="DS269" s="3">
        <v>93.1</v>
      </c>
      <c r="DT269" s="3">
        <v>87.8</v>
      </c>
      <c r="DU269" s="3">
        <v>100</v>
      </c>
      <c r="DV269" s="3">
        <v>15</v>
      </c>
      <c r="DW269" s="3"/>
      <c r="DX269" s="3"/>
      <c r="DY269" s="3"/>
      <c r="EA269" s="3" t="s">
        <v>724</v>
      </c>
    </row>
    <row r="270" spans="1:131" x14ac:dyDescent="0.35">
      <c r="A270" s="5" t="s">
        <v>639</v>
      </c>
      <c r="B270" t="s">
        <v>252</v>
      </c>
      <c r="C270" t="s">
        <v>640</v>
      </c>
      <c r="D270" t="s">
        <v>641</v>
      </c>
      <c r="E270" t="s">
        <v>642</v>
      </c>
      <c r="F270">
        <v>2006</v>
      </c>
      <c r="G270" t="s">
        <v>117</v>
      </c>
      <c r="H270" t="s">
        <v>118</v>
      </c>
      <c r="I270" t="s">
        <v>643</v>
      </c>
      <c r="J270">
        <v>0</v>
      </c>
      <c r="K270" t="s">
        <v>644</v>
      </c>
      <c r="L270" t="s">
        <v>644</v>
      </c>
      <c r="M270">
        <v>0</v>
      </c>
      <c r="N270" t="s">
        <v>142</v>
      </c>
      <c r="O270" t="s">
        <v>654</v>
      </c>
      <c r="P270" t="s">
        <v>124</v>
      </c>
      <c r="Q270" t="s">
        <v>646</v>
      </c>
      <c r="R270">
        <v>0</v>
      </c>
      <c r="S270">
        <v>79</v>
      </c>
      <c r="T270">
        <v>1</v>
      </c>
      <c r="U270" t="s">
        <v>126</v>
      </c>
      <c r="AD270" t="s">
        <v>647</v>
      </c>
      <c r="AF270" t="s">
        <v>648</v>
      </c>
      <c r="AG270">
        <v>0</v>
      </c>
      <c r="AH270">
        <v>0</v>
      </c>
      <c r="AI270">
        <v>0</v>
      </c>
      <c r="AJ270">
        <v>1</v>
      </c>
      <c r="AL270">
        <v>0</v>
      </c>
      <c r="AM270">
        <v>0.34657980456026061</v>
      </c>
      <c r="AN270">
        <v>0.2281642807849209</v>
      </c>
      <c r="AO270">
        <v>5.2058939026100211E-2</v>
      </c>
      <c r="AT270">
        <v>32</v>
      </c>
      <c r="AU270">
        <v>27</v>
      </c>
      <c r="AV270">
        <v>1</v>
      </c>
      <c r="AW270">
        <v>44</v>
      </c>
      <c r="AX270">
        <v>35</v>
      </c>
      <c r="AY270">
        <v>79</v>
      </c>
      <c r="AZ270">
        <v>44</v>
      </c>
      <c r="BA270">
        <v>3</v>
      </c>
      <c r="BB270">
        <v>26</v>
      </c>
      <c r="BC270" t="s">
        <v>128</v>
      </c>
      <c r="BD270">
        <v>42</v>
      </c>
      <c r="BE270" t="s">
        <v>649</v>
      </c>
      <c r="BF270">
        <v>0</v>
      </c>
      <c r="BG270">
        <v>0</v>
      </c>
      <c r="BH270">
        <v>0</v>
      </c>
      <c r="BI270">
        <v>0</v>
      </c>
      <c r="BJ270">
        <v>0</v>
      </c>
      <c r="BK270">
        <v>0</v>
      </c>
      <c r="BL270">
        <v>0</v>
      </c>
      <c r="BM270">
        <v>1</v>
      </c>
      <c r="BN270">
        <v>0</v>
      </c>
      <c r="BO270">
        <v>1</v>
      </c>
      <c r="BP270">
        <v>0</v>
      </c>
      <c r="BQ270">
        <v>1</v>
      </c>
      <c r="BR270">
        <v>0</v>
      </c>
      <c r="BS270">
        <v>0</v>
      </c>
      <c r="BT270">
        <v>1</v>
      </c>
      <c r="BU270">
        <v>1</v>
      </c>
      <c r="BV270">
        <v>1</v>
      </c>
      <c r="BW270">
        <v>0</v>
      </c>
      <c r="BX270">
        <v>0</v>
      </c>
      <c r="BY270">
        <v>0</v>
      </c>
      <c r="BZ270">
        <v>0</v>
      </c>
      <c r="CA270">
        <v>0</v>
      </c>
      <c r="CB270">
        <v>0</v>
      </c>
      <c r="CC270">
        <v>0</v>
      </c>
      <c r="CD270">
        <v>0</v>
      </c>
      <c r="CE270">
        <v>0</v>
      </c>
      <c r="CF270">
        <v>0</v>
      </c>
      <c r="CG270">
        <v>0</v>
      </c>
      <c r="CH270">
        <v>0</v>
      </c>
      <c r="CI270">
        <v>0</v>
      </c>
      <c r="CJ270">
        <v>0</v>
      </c>
      <c r="CK270" t="s">
        <v>650</v>
      </c>
      <c r="CL270">
        <v>20</v>
      </c>
      <c r="CM270">
        <v>98.2</v>
      </c>
      <c r="CN270">
        <v>4.5999999999999996</v>
      </c>
      <c r="CO270">
        <v>0</v>
      </c>
      <c r="CP270" t="s">
        <v>277</v>
      </c>
      <c r="CQ270" t="s">
        <v>121</v>
      </c>
      <c r="CR270">
        <v>1</v>
      </c>
      <c r="CS270" t="s">
        <v>132</v>
      </c>
      <c r="CT270" t="s">
        <v>137</v>
      </c>
      <c r="CU270" t="s">
        <v>137</v>
      </c>
      <c r="CV270" t="s">
        <v>135</v>
      </c>
      <c r="CW270" t="s">
        <v>194</v>
      </c>
      <c r="CX270">
        <v>1</v>
      </c>
      <c r="CY270" t="s">
        <v>135</v>
      </c>
      <c r="CZ270" t="s">
        <v>137</v>
      </c>
      <c r="DA270" t="s">
        <v>137</v>
      </c>
      <c r="DC270">
        <v>1</v>
      </c>
      <c r="DD270">
        <v>0</v>
      </c>
      <c r="DE270">
        <v>12</v>
      </c>
      <c r="DF270">
        <v>0</v>
      </c>
      <c r="DG270">
        <v>1</v>
      </c>
      <c r="DH270">
        <v>0</v>
      </c>
      <c r="DI270">
        <v>0</v>
      </c>
      <c r="DJ270">
        <v>0</v>
      </c>
      <c r="DK270">
        <v>5</v>
      </c>
      <c r="DQ270" s="3">
        <v>93.8</v>
      </c>
      <c r="DR270" s="3">
        <v>94.7</v>
      </c>
      <c r="DS270" s="3">
        <v>99.5</v>
      </c>
      <c r="DT270" s="3">
        <v>95.2</v>
      </c>
      <c r="DU270" s="3">
        <v>100</v>
      </c>
      <c r="DV270" s="3">
        <v>15</v>
      </c>
      <c r="DW270" s="3"/>
      <c r="DX270" s="3"/>
      <c r="DY270" s="3"/>
      <c r="EA270" s="3" t="s">
        <v>724</v>
      </c>
    </row>
    <row r="271" spans="1:131" x14ac:dyDescent="0.35">
      <c r="A271" s="5" t="s">
        <v>639</v>
      </c>
      <c r="B271" t="s">
        <v>252</v>
      </c>
      <c r="C271" t="s">
        <v>640</v>
      </c>
      <c r="D271" t="s">
        <v>641</v>
      </c>
      <c r="E271" t="s">
        <v>642</v>
      </c>
      <c r="F271">
        <v>2006</v>
      </c>
      <c r="G271" t="s">
        <v>117</v>
      </c>
      <c r="H271" t="s">
        <v>118</v>
      </c>
      <c r="I271" t="s">
        <v>643</v>
      </c>
      <c r="J271">
        <v>0</v>
      </c>
      <c r="K271" t="s">
        <v>644</v>
      </c>
      <c r="L271" t="s">
        <v>644</v>
      </c>
      <c r="M271">
        <v>0</v>
      </c>
      <c r="N271" t="s">
        <v>142</v>
      </c>
      <c r="O271" t="s">
        <v>645</v>
      </c>
      <c r="P271" t="s">
        <v>124</v>
      </c>
      <c r="Q271" t="s">
        <v>646</v>
      </c>
      <c r="R271">
        <v>0</v>
      </c>
      <c r="S271">
        <v>79</v>
      </c>
      <c r="T271">
        <v>1</v>
      </c>
      <c r="U271" t="s">
        <v>126</v>
      </c>
      <c r="AD271" t="s">
        <v>647</v>
      </c>
      <c r="AF271" t="s">
        <v>648</v>
      </c>
      <c r="AG271">
        <v>0</v>
      </c>
      <c r="AH271">
        <v>0</v>
      </c>
      <c r="AI271">
        <v>0</v>
      </c>
      <c r="AJ271">
        <v>1</v>
      </c>
      <c r="AL271">
        <v>0</v>
      </c>
      <c r="AM271">
        <v>5.9413680781758953E-2</v>
      </c>
      <c r="AN271">
        <v>0.2265414818059894</v>
      </c>
      <c r="AO271">
        <v>5.1321042978853433E-2</v>
      </c>
      <c r="AT271">
        <v>32</v>
      </c>
      <c r="AU271">
        <v>27</v>
      </c>
      <c r="AV271">
        <v>1</v>
      </c>
      <c r="AW271">
        <v>44</v>
      </c>
      <c r="AX271">
        <v>35</v>
      </c>
      <c r="AY271">
        <v>79</v>
      </c>
      <c r="AZ271">
        <v>44</v>
      </c>
      <c r="BA271">
        <v>3</v>
      </c>
      <c r="BB271">
        <v>26</v>
      </c>
      <c r="BC271" t="s">
        <v>128</v>
      </c>
      <c r="BD271">
        <v>42</v>
      </c>
      <c r="BE271" t="s">
        <v>649</v>
      </c>
      <c r="BF271">
        <v>0</v>
      </c>
      <c r="BG271">
        <v>0</v>
      </c>
      <c r="BH271">
        <v>0</v>
      </c>
      <c r="BI271">
        <v>0</v>
      </c>
      <c r="BJ271">
        <v>0</v>
      </c>
      <c r="BK271">
        <v>0</v>
      </c>
      <c r="BL271">
        <v>0</v>
      </c>
      <c r="BM271">
        <v>1</v>
      </c>
      <c r="BN271">
        <v>0</v>
      </c>
      <c r="BO271">
        <v>1</v>
      </c>
      <c r="BP271">
        <v>0</v>
      </c>
      <c r="BQ271">
        <v>1</v>
      </c>
      <c r="BR271">
        <v>0</v>
      </c>
      <c r="BS271">
        <v>0</v>
      </c>
      <c r="BT271">
        <v>1</v>
      </c>
      <c r="BU271">
        <v>1</v>
      </c>
      <c r="BV271">
        <v>1</v>
      </c>
      <c r="BW271">
        <v>0</v>
      </c>
      <c r="BX271">
        <v>0</v>
      </c>
      <c r="BY271">
        <v>0</v>
      </c>
      <c r="BZ271">
        <v>0</v>
      </c>
      <c r="CA271">
        <v>0</v>
      </c>
      <c r="CB271">
        <v>0</v>
      </c>
      <c r="CC271">
        <v>0</v>
      </c>
      <c r="CD271">
        <v>0</v>
      </c>
      <c r="CE271">
        <v>0</v>
      </c>
      <c r="CF271">
        <v>0</v>
      </c>
      <c r="CG271">
        <v>0</v>
      </c>
      <c r="CH271">
        <v>0</v>
      </c>
      <c r="CI271">
        <v>0</v>
      </c>
      <c r="CJ271">
        <v>0</v>
      </c>
      <c r="CK271" t="s">
        <v>650</v>
      </c>
      <c r="CL271">
        <v>20</v>
      </c>
      <c r="CM271">
        <v>98.2</v>
      </c>
      <c r="CN271">
        <v>4.5999999999999996</v>
      </c>
      <c r="CO271">
        <v>0</v>
      </c>
      <c r="CP271" t="s">
        <v>277</v>
      </c>
      <c r="CQ271" t="s">
        <v>121</v>
      </c>
      <c r="CR271">
        <v>1</v>
      </c>
      <c r="CS271" t="s">
        <v>132</v>
      </c>
      <c r="CT271" t="s">
        <v>137</v>
      </c>
      <c r="CU271" t="s">
        <v>137</v>
      </c>
      <c r="CV271" t="s">
        <v>135</v>
      </c>
      <c r="CW271" t="s">
        <v>194</v>
      </c>
      <c r="CX271">
        <v>1</v>
      </c>
      <c r="CY271" t="s">
        <v>135</v>
      </c>
      <c r="CZ271" t="s">
        <v>137</v>
      </c>
      <c r="DA271" t="s">
        <v>137</v>
      </c>
      <c r="DC271">
        <v>1</v>
      </c>
      <c r="DD271">
        <v>0</v>
      </c>
      <c r="DE271">
        <v>12</v>
      </c>
      <c r="DF271">
        <v>0</v>
      </c>
      <c r="DG271">
        <v>1</v>
      </c>
      <c r="DH271">
        <v>0</v>
      </c>
      <c r="DI271">
        <v>0</v>
      </c>
      <c r="DJ271">
        <v>0</v>
      </c>
      <c r="DK271">
        <v>6</v>
      </c>
      <c r="DQ271" s="3">
        <v>94.2</v>
      </c>
      <c r="DR271" s="3">
        <v>89.7</v>
      </c>
      <c r="DS271" s="3">
        <v>97.7</v>
      </c>
      <c r="DT271" s="3">
        <v>92.3</v>
      </c>
      <c r="DU271" s="3">
        <v>100</v>
      </c>
      <c r="DV271" s="3">
        <v>15</v>
      </c>
      <c r="DW271" s="3"/>
      <c r="DX271" s="3"/>
      <c r="DY271" s="3"/>
      <c r="EA271" s="3" t="s">
        <v>724</v>
      </c>
    </row>
    <row r="272" spans="1:131" x14ac:dyDescent="0.35">
      <c r="A272" s="5" t="s">
        <v>639</v>
      </c>
      <c r="B272" t="s">
        <v>252</v>
      </c>
      <c r="C272" t="s">
        <v>640</v>
      </c>
      <c r="D272" t="s">
        <v>641</v>
      </c>
      <c r="E272" t="s">
        <v>642</v>
      </c>
      <c r="F272">
        <v>2006</v>
      </c>
      <c r="G272" t="s">
        <v>117</v>
      </c>
      <c r="H272" t="s">
        <v>118</v>
      </c>
      <c r="I272" t="s">
        <v>643</v>
      </c>
      <c r="J272">
        <v>0</v>
      </c>
      <c r="K272" t="s">
        <v>655</v>
      </c>
      <c r="L272" t="s">
        <v>655</v>
      </c>
      <c r="M272">
        <v>0</v>
      </c>
      <c r="N272" t="s">
        <v>150</v>
      </c>
      <c r="O272" t="s">
        <v>645</v>
      </c>
      <c r="P272" t="s">
        <v>124</v>
      </c>
      <c r="Q272" t="s">
        <v>646</v>
      </c>
      <c r="R272">
        <v>0</v>
      </c>
      <c r="S272">
        <v>86</v>
      </c>
      <c r="T272">
        <v>1</v>
      </c>
      <c r="U272" t="s">
        <v>126</v>
      </c>
      <c r="AD272" t="s">
        <v>647</v>
      </c>
      <c r="AF272" t="s">
        <v>648</v>
      </c>
      <c r="AG272">
        <v>0</v>
      </c>
      <c r="AH272">
        <v>0</v>
      </c>
      <c r="AI272">
        <v>0</v>
      </c>
      <c r="AJ272">
        <v>1</v>
      </c>
      <c r="AL272">
        <v>0</v>
      </c>
      <c r="AM272">
        <v>1.9820895522388061E-2</v>
      </c>
      <c r="AN272">
        <v>0.2245933365299177</v>
      </c>
      <c r="AO272">
        <v>5.0442166813640867E-2</v>
      </c>
      <c r="AT272">
        <v>32</v>
      </c>
      <c r="AU272">
        <v>27</v>
      </c>
      <c r="AV272">
        <v>1</v>
      </c>
      <c r="AW272">
        <v>55</v>
      </c>
      <c r="AX272">
        <v>31</v>
      </c>
      <c r="AY272">
        <v>86</v>
      </c>
      <c r="AZ272">
        <v>51</v>
      </c>
      <c r="BA272">
        <v>5</v>
      </c>
      <c r="BB272">
        <v>18</v>
      </c>
      <c r="BC272" t="s">
        <v>128</v>
      </c>
      <c r="BD272">
        <v>41</v>
      </c>
      <c r="BE272" t="s">
        <v>649</v>
      </c>
      <c r="BF272">
        <v>0</v>
      </c>
      <c r="BG272">
        <v>0</v>
      </c>
      <c r="BH272">
        <v>0</v>
      </c>
      <c r="BI272">
        <v>0</v>
      </c>
      <c r="BJ272">
        <v>0</v>
      </c>
      <c r="BK272">
        <v>0</v>
      </c>
      <c r="BL272">
        <v>0</v>
      </c>
      <c r="BM272">
        <v>1</v>
      </c>
      <c r="BN272">
        <v>0</v>
      </c>
      <c r="BO272">
        <v>1</v>
      </c>
      <c r="BP272">
        <v>0</v>
      </c>
      <c r="BQ272">
        <v>1</v>
      </c>
      <c r="BR272">
        <v>0</v>
      </c>
      <c r="BS272">
        <v>0</v>
      </c>
      <c r="BT272">
        <v>1</v>
      </c>
      <c r="BU272">
        <v>1</v>
      </c>
      <c r="BV272">
        <v>1</v>
      </c>
      <c r="BW272">
        <v>0</v>
      </c>
      <c r="BX272">
        <v>0</v>
      </c>
      <c r="BY272">
        <v>0</v>
      </c>
      <c r="BZ272">
        <v>0</v>
      </c>
      <c r="CA272">
        <v>0</v>
      </c>
      <c r="CB272">
        <v>0</v>
      </c>
      <c r="CC272">
        <v>0</v>
      </c>
      <c r="CD272">
        <v>0</v>
      </c>
      <c r="CE272">
        <v>0</v>
      </c>
      <c r="CF272">
        <v>0</v>
      </c>
      <c r="CG272">
        <v>0</v>
      </c>
      <c r="CH272">
        <v>0</v>
      </c>
      <c r="CI272">
        <v>0</v>
      </c>
      <c r="CJ272">
        <v>0</v>
      </c>
      <c r="CK272" t="s">
        <v>650</v>
      </c>
      <c r="CL272">
        <v>20</v>
      </c>
      <c r="CM272">
        <v>98.2</v>
      </c>
      <c r="CN272">
        <v>4.5999999999999996</v>
      </c>
      <c r="CO272">
        <v>0</v>
      </c>
      <c r="CP272" t="s">
        <v>277</v>
      </c>
      <c r="CQ272" t="s">
        <v>121</v>
      </c>
      <c r="CR272">
        <v>1</v>
      </c>
      <c r="CS272" t="s">
        <v>132</v>
      </c>
      <c r="CT272" t="s">
        <v>137</v>
      </c>
      <c r="CU272" t="s">
        <v>137</v>
      </c>
      <c r="CV272" t="s">
        <v>135</v>
      </c>
      <c r="CW272" t="s">
        <v>194</v>
      </c>
      <c r="CX272">
        <v>1</v>
      </c>
      <c r="CY272" t="s">
        <v>135</v>
      </c>
      <c r="CZ272" t="s">
        <v>137</v>
      </c>
      <c r="DA272" t="s">
        <v>137</v>
      </c>
      <c r="DC272">
        <v>1</v>
      </c>
      <c r="DD272">
        <v>0</v>
      </c>
      <c r="DE272">
        <v>12</v>
      </c>
      <c r="DF272">
        <v>0</v>
      </c>
      <c r="DG272">
        <v>1</v>
      </c>
      <c r="DH272">
        <v>0</v>
      </c>
      <c r="DI272">
        <v>0</v>
      </c>
      <c r="DJ272">
        <v>0</v>
      </c>
      <c r="DK272">
        <v>1</v>
      </c>
      <c r="DQ272" s="3">
        <v>88.2</v>
      </c>
      <c r="DR272" s="3">
        <v>92.4</v>
      </c>
      <c r="DS272" s="3">
        <v>92.1</v>
      </c>
      <c r="DT272" s="3">
        <v>96</v>
      </c>
      <c r="DU272" s="3">
        <v>100</v>
      </c>
      <c r="DV272" s="3">
        <v>15</v>
      </c>
      <c r="DW272" s="3"/>
      <c r="DX272" s="3"/>
      <c r="DY272" s="3"/>
      <c r="EA272" s="3" t="s">
        <v>724</v>
      </c>
    </row>
    <row r="273" spans="1:131" x14ac:dyDescent="0.35">
      <c r="A273" s="5" t="s">
        <v>639</v>
      </c>
      <c r="B273" t="s">
        <v>252</v>
      </c>
      <c r="C273" t="s">
        <v>640</v>
      </c>
      <c r="D273" t="s">
        <v>641</v>
      </c>
      <c r="E273" t="s">
        <v>642</v>
      </c>
      <c r="F273">
        <v>2006</v>
      </c>
      <c r="G273" t="s">
        <v>117</v>
      </c>
      <c r="H273" t="s">
        <v>118</v>
      </c>
      <c r="I273" t="s">
        <v>643</v>
      </c>
      <c r="J273">
        <v>0</v>
      </c>
      <c r="K273" t="s">
        <v>655</v>
      </c>
      <c r="L273" t="s">
        <v>655</v>
      </c>
      <c r="M273">
        <v>0</v>
      </c>
      <c r="N273" t="s">
        <v>157</v>
      </c>
      <c r="O273" t="s">
        <v>651</v>
      </c>
      <c r="P273" t="s">
        <v>124</v>
      </c>
      <c r="Q273" t="s">
        <v>646</v>
      </c>
      <c r="R273">
        <v>0</v>
      </c>
      <c r="S273">
        <v>86</v>
      </c>
      <c r="T273">
        <v>1</v>
      </c>
      <c r="U273" t="s">
        <v>126</v>
      </c>
      <c r="AD273" t="s">
        <v>647</v>
      </c>
      <c r="AF273" t="s">
        <v>648</v>
      </c>
      <c r="AG273">
        <v>0</v>
      </c>
      <c r="AH273">
        <v>0</v>
      </c>
      <c r="AI273">
        <v>0</v>
      </c>
      <c r="AJ273">
        <v>1</v>
      </c>
      <c r="AL273">
        <v>0</v>
      </c>
      <c r="AM273">
        <v>0.14865671641791051</v>
      </c>
      <c r="AN273">
        <v>0.22487410745951961</v>
      </c>
      <c r="AO273">
        <v>5.056836420571556E-2</v>
      </c>
      <c r="AT273">
        <v>32</v>
      </c>
      <c r="AU273">
        <v>27</v>
      </c>
      <c r="AV273">
        <v>1</v>
      </c>
      <c r="AW273">
        <v>55</v>
      </c>
      <c r="AX273">
        <v>31</v>
      </c>
      <c r="AY273">
        <v>86</v>
      </c>
      <c r="AZ273">
        <v>51</v>
      </c>
      <c r="BA273">
        <v>5</v>
      </c>
      <c r="BB273">
        <v>18</v>
      </c>
      <c r="BC273" t="s">
        <v>128</v>
      </c>
      <c r="BD273">
        <v>41</v>
      </c>
      <c r="BE273" t="s">
        <v>649</v>
      </c>
      <c r="BF273">
        <v>0</v>
      </c>
      <c r="BG273">
        <v>0</v>
      </c>
      <c r="BH273">
        <v>0</v>
      </c>
      <c r="BI273">
        <v>0</v>
      </c>
      <c r="BJ273">
        <v>0</v>
      </c>
      <c r="BK273">
        <v>0</v>
      </c>
      <c r="BL273">
        <v>0</v>
      </c>
      <c r="BM273">
        <v>1</v>
      </c>
      <c r="BN273">
        <v>0</v>
      </c>
      <c r="BO273">
        <v>1</v>
      </c>
      <c r="BP273">
        <v>0</v>
      </c>
      <c r="BQ273">
        <v>1</v>
      </c>
      <c r="BR273">
        <v>0</v>
      </c>
      <c r="BS273">
        <v>0</v>
      </c>
      <c r="BT273">
        <v>1</v>
      </c>
      <c r="BU273">
        <v>1</v>
      </c>
      <c r="BV273">
        <v>1</v>
      </c>
      <c r="BW273">
        <v>0</v>
      </c>
      <c r="BX273">
        <v>0</v>
      </c>
      <c r="BY273">
        <v>0</v>
      </c>
      <c r="BZ273">
        <v>0</v>
      </c>
      <c r="CA273">
        <v>0</v>
      </c>
      <c r="CB273">
        <v>0</v>
      </c>
      <c r="CC273">
        <v>0</v>
      </c>
      <c r="CD273">
        <v>0</v>
      </c>
      <c r="CE273">
        <v>0</v>
      </c>
      <c r="CF273">
        <v>0</v>
      </c>
      <c r="CG273">
        <v>0</v>
      </c>
      <c r="CH273">
        <v>0</v>
      </c>
      <c r="CI273">
        <v>0</v>
      </c>
      <c r="CJ273">
        <v>0</v>
      </c>
      <c r="CK273" t="s">
        <v>650</v>
      </c>
      <c r="CL273">
        <v>20</v>
      </c>
      <c r="CM273">
        <v>98.2</v>
      </c>
      <c r="CN273">
        <v>4.5999999999999996</v>
      </c>
      <c r="CO273">
        <v>0</v>
      </c>
      <c r="CP273" t="s">
        <v>277</v>
      </c>
      <c r="CQ273" t="s">
        <v>121</v>
      </c>
      <c r="CR273">
        <v>1</v>
      </c>
      <c r="CS273" t="s">
        <v>132</v>
      </c>
      <c r="CT273" t="s">
        <v>137</v>
      </c>
      <c r="CU273" t="s">
        <v>137</v>
      </c>
      <c r="CV273" t="s">
        <v>135</v>
      </c>
      <c r="CW273" t="s">
        <v>194</v>
      </c>
      <c r="CX273">
        <v>1</v>
      </c>
      <c r="CY273" t="s">
        <v>135</v>
      </c>
      <c r="CZ273" t="s">
        <v>137</v>
      </c>
      <c r="DA273" t="s">
        <v>137</v>
      </c>
      <c r="DC273">
        <v>1</v>
      </c>
      <c r="DD273">
        <v>0</v>
      </c>
      <c r="DE273">
        <v>12</v>
      </c>
      <c r="DF273">
        <v>0</v>
      </c>
      <c r="DG273">
        <v>1</v>
      </c>
      <c r="DH273">
        <v>0</v>
      </c>
      <c r="DI273">
        <v>0</v>
      </c>
      <c r="DJ273">
        <v>0</v>
      </c>
      <c r="DK273">
        <v>2</v>
      </c>
      <c r="DQ273" s="3">
        <v>83.6</v>
      </c>
      <c r="DR273" s="3">
        <v>83.1</v>
      </c>
      <c r="DS273" s="3">
        <v>87.499999999999986</v>
      </c>
      <c r="DT273" s="3">
        <v>86.699999999999989</v>
      </c>
      <c r="DU273" s="3">
        <v>100</v>
      </c>
      <c r="DV273" s="3">
        <v>15</v>
      </c>
      <c r="DW273" s="3"/>
      <c r="DX273" s="3"/>
      <c r="DY273" s="3"/>
      <c r="EA273" s="3" t="s">
        <v>724</v>
      </c>
    </row>
    <row r="274" spans="1:131" x14ac:dyDescent="0.35">
      <c r="A274" s="5" t="s">
        <v>639</v>
      </c>
      <c r="B274" t="s">
        <v>252</v>
      </c>
      <c r="C274" t="s">
        <v>640</v>
      </c>
      <c r="D274" t="s">
        <v>641</v>
      </c>
      <c r="E274" t="s">
        <v>642</v>
      </c>
      <c r="F274">
        <v>2006</v>
      </c>
      <c r="G274" t="s">
        <v>117</v>
      </c>
      <c r="H274" t="s">
        <v>118</v>
      </c>
      <c r="I274" t="s">
        <v>643</v>
      </c>
      <c r="J274">
        <v>0</v>
      </c>
      <c r="K274" t="s">
        <v>655</v>
      </c>
      <c r="L274" t="s">
        <v>655</v>
      </c>
      <c r="M274">
        <v>0</v>
      </c>
      <c r="N274" t="s">
        <v>157</v>
      </c>
      <c r="O274" t="s">
        <v>652</v>
      </c>
      <c r="P274" t="s">
        <v>124</v>
      </c>
      <c r="Q274" t="s">
        <v>646</v>
      </c>
      <c r="R274">
        <v>0</v>
      </c>
      <c r="S274">
        <v>86</v>
      </c>
      <c r="T274">
        <v>1</v>
      </c>
      <c r="U274" t="s">
        <v>126</v>
      </c>
      <c r="AD274" t="s">
        <v>647</v>
      </c>
      <c r="AF274" t="s">
        <v>648</v>
      </c>
      <c r="AG274">
        <v>0</v>
      </c>
      <c r="AH274">
        <v>0</v>
      </c>
      <c r="AI274">
        <v>0</v>
      </c>
      <c r="AJ274">
        <v>1</v>
      </c>
      <c r="AL274">
        <v>0</v>
      </c>
      <c r="AM274">
        <v>0.1288358208955224</v>
      </c>
      <c r="AN274">
        <v>0.22480299505568049</v>
      </c>
      <c r="AO274">
        <v>5.0536386586004317E-2</v>
      </c>
      <c r="AT274">
        <v>32</v>
      </c>
      <c r="AU274">
        <v>27</v>
      </c>
      <c r="AV274">
        <v>1</v>
      </c>
      <c r="AW274">
        <v>55</v>
      </c>
      <c r="AX274">
        <v>31</v>
      </c>
      <c r="AY274">
        <v>86</v>
      </c>
      <c r="AZ274">
        <v>51</v>
      </c>
      <c r="BA274">
        <v>5</v>
      </c>
      <c r="BB274">
        <v>18</v>
      </c>
      <c r="BC274" t="s">
        <v>128</v>
      </c>
      <c r="BD274">
        <v>41</v>
      </c>
      <c r="BE274" t="s">
        <v>649</v>
      </c>
      <c r="BF274">
        <v>0</v>
      </c>
      <c r="BG274">
        <v>0</v>
      </c>
      <c r="BH274">
        <v>0</v>
      </c>
      <c r="BI274">
        <v>0</v>
      </c>
      <c r="BJ274">
        <v>0</v>
      </c>
      <c r="BK274">
        <v>0</v>
      </c>
      <c r="BL274">
        <v>0</v>
      </c>
      <c r="BM274">
        <v>1</v>
      </c>
      <c r="BN274">
        <v>0</v>
      </c>
      <c r="BO274">
        <v>1</v>
      </c>
      <c r="BP274">
        <v>0</v>
      </c>
      <c r="BQ274">
        <v>1</v>
      </c>
      <c r="BR274">
        <v>0</v>
      </c>
      <c r="BS274">
        <v>0</v>
      </c>
      <c r="BT274">
        <v>1</v>
      </c>
      <c r="BU274">
        <v>1</v>
      </c>
      <c r="BV274">
        <v>1</v>
      </c>
      <c r="BW274">
        <v>0</v>
      </c>
      <c r="BX274">
        <v>0</v>
      </c>
      <c r="BY274">
        <v>0</v>
      </c>
      <c r="BZ274">
        <v>0</v>
      </c>
      <c r="CA274">
        <v>0</v>
      </c>
      <c r="CB274">
        <v>0</v>
      </c>
      <c r="CC274">
        <v>0</v>
      </c>
      <c r="CD274">
        <v>0</v>
      </c>
      <c r="CE274">
        <v>0</v>
      </c>
      <c r="CF274">
        <v>0</v>
      </c>
      <c r="CG274">
        <v>0</v>
      </c>
      <c r="CH274">
        <v>0</v>
      </c>
      <c r="CI274">
        <v>0</v>
      </c>
      <c r="CJ274">
        <v>0</v>
      </c>
      <c r="CK274" t="s">
        <v>650</v>
      </c>
      <c r="CL274">
        <v>20</v>
      </c>
      <c r="CM274">
        <v>98.2</v>
      </c>
      <c r="CN274">
        <v>4.5999999999999996</v>
      </c>
      <c r="CO274">
        <v>0</v>
      </c>
      <c r="CP274" t="s">
        <v>277</v>
      </c>
      <c r="CQ274" t="s">
        <v>121</v>
      </c>
      <c r="CR274">
        <v>1</v>
      </c>
      <c r="CS274" t="s">
        <v>132</v>
      </c>
      <c r="CT274" t="s">
        <v>137</v>
      </c>
      <c r="CU274" t="s">
        <v>137</v>
      </c>
      <c r="CV274" t="s">
        <v>135</v>
      </c>
      <c r="CW274" t="s">
        <v>194</v>
      </c>
      <c r="CX274">
        <v>1</v>
      </c>
      <c r="CY274" t="s">
        <v>135</v>
      </c>
      <c r="CZ274" t="s">
        <v>137</v>
      </c>
      <c r="DA274" t="s">
        <v>137</v>
      </c>
      <c r="DC274">
        <v>1</v>
      </c>
      <c r="DD274">
        <v>0</v>
      </c>
      <c r="DE274">
        <v>12</v>
      </c>
      <c r="DF274">
        <v>0</v>
      </c>
      <c r="DG274">
        <v>1</v>
      </c>
      <c r="DH274">
        <v>0</v>
      </c>
      <c r="DI274">
        <v>0</v>
      </c>
      <c r="DJ274">
        <v>0</v>
      </c>
      <c r="DK274">
        <v>3</v>
      </c>
      <c r="DQ274" s="3">
        <v>80.7</v>
      </c>
      <c r="DR274" s="3">
        <v>81.099999999999994</v>
      </c>
      <c r="DS274" s="3">
        <v>86.9</v>
      </c>
      <c r="DT274" s="3">
        <v>85.399999999999991</v>
      </c>
      <c r="DU274" s="3">
        <v>100</v>
      </c>
      <c r="DV274" s="3">
        <v>15</v>
      </c>
      <c r="DW274" s="3"/>
      <c r="DX274" s="3"/>
      <c r="DY274" s="3"/>
      <c r="EA274" s="3" t="s">
        <v>724</v>
      </c>
    </row>
    <row r="275" spans="1:131" x14ac:dyDescent="0.35">
      <c r="A275" s="5" t="s">
        <v>639</v>
      </c>
      <c r="B275" t="s">
        <v>252</v>
      </c>
      <c r="C275" t="s">
        <v>640</v>
      </c>
      <c r="D275" t="s">
        <v>641</v>
      </c>
      <c r="E275" t="s">
        <v>642</v>
      </c>
      <c r="F275">
        <v>2006</v>
      </c>
      <c r="G275" t="s">
        <v>117</v>
      </c>
      <c r="H275" t="s">
        <v>118</v>
      </c>
      <c r="I275" t="s">
        <v>643</v>
      </c>
      <c r="J275">
        <v>0</v>
      </c>
      <c r="K275" t="s">
        <v>655</v>
      </c>
      <c r="L275" t="s">
        <v>655</v>
      </c>
      <c r="M275">
        <v>0</v>
      </c>
      <c r="N275" t="s">
        <v>142</v>
      </c>
      <c r="O275" t="s">
        <v>653</v>
      </c>
      <c r="P275" t="s">
        <v>124</v>
      </c>
      <c r="Q275" t="s">
        <v>646</v>
      </c>
      <c r="R275">
        <v>0</v>
      </c>
      <c r="S275">
        <v>86</v>
      </c>
      <c r="T275">
        <v>1</v>
      </c>
      <c r="U275" t="s">
        <v>126</v>
      </c>
      <c r="AD275" t="s">
        <v>647</v>
      </c>
      <c r="AF275" t="s">
        <v>648</v>
      </c>
      <c r="AG275">
        <v>0</v>
      </c>
      <c r="AH275">
        <v>0</v>
      </c>
      <c r="AI275">
        <v>0</v>
      </c>
      <c r="AJ275">
        <v>1</v>
      </c>
      <c r="AL275">
        <v>0</v>
      </c>
      <c r="AM275">
        <v>1.9820895522388061E-2</v>
      </c>
      <c r="AN275">
        <v>0.2245933365299177</v>
      </c>
      <c r="AO275">
        <v>5.0442166813640867E-2</v>
      </c>
      <c r="AT275">
        <v>32</v>
      </c>
      <c r="AU275">
        <v>27</v>
      </c>
      <c r="AV275">
        <v>1</v>
      </c>
      <c r="AW275">
        <v>55</v>
      </c>
      <c r="AX275">
        <v>31</v>
      </c>
      <c r="AY275">
        <v>86</v>
      </c>
      <c r="AZ275">
        <v>51</v>
      </c>
      <c r="BA275">
        <v>5</v>
      </c>
      <c r="BB275">
        <v>18</v>
      </c>
      <c r="BC275" t="s">
        <v>128</v>
      </c>
      <c r="BD275">
        <v>41</v>
      </c>
      <c r="BE275" t="s">
        <v>649</v>
      </c>
      <c r="BF275">
        <v>0</v>
      </c>
      <c r="BG275">
        <v>0</v>
      </c>
      <c r="BH275">
        <v>0</v>
      </c>
      <c r="BI275">
        <v>0</v>
      </c>
      <c r="BJ275">
        <v>0</v>
      </c>
      <c r="BK275">
        <v>0</v>
      </c>
      <c r="BL275">
        <v>0</v>
      </c>
      <c r="BM275">
        <v>1</v>
      </c>
      <c r="BN275">
        <v>0</v>
      </c>
      <c r="BO275">
        <v>1</v>
      </c>
      <c r="BP275">
        <v>0</v>
      </c>
      <c r="BQ275">
        <v>1</v>
      </c>
      <c r="BR275">
        <v>0</v>
      </c>
      <c r="BS275">
        <v>0</v>
      </c>
      <c r="BT275">
        <v>1</v>
      </c>
      <c r="BU275">
        <v>1</v>
      </c>
      <c r="BV275">
        <v>1</v>
      </c>
      <c r="BW275">
        <v>0</v>
      </c>
      <c r="BX275">
        <v>0</v>
      </c>
      <c r="BY275">
        <v>0</v>
      </c>
      <c r="BZ275">
        <v>0</v>
      </c>
      <c r="CA275">
        <v>0</v>
      </c>
      <c r="CB275">
        <v>0</v>
      </c>
      <c r="CC275">
        <v>0</v>
      </c>
      <c r="CD275">
        <v>0</v>
      </c>
      <c r="CE275">
        <v>0</v>
      </c>
      <c r="CF275">
        <v>0</v>
      </c>
      <c r="CG275">
        <v>0</v>
      </c>
      <c r="CH275">
        <v>0</v>
      </c>
      <c r="CI275">
        <v>0</v>
      </c>
      <c r="CJ275">
        <v>0</v>
      </c>
      <c r="CK275" t="s">
        <v>650</v>
      </c>
      <c r="CL275">
        <v>20</v>
      </c>
      <c r="CM275">
        <v>98.2</v>
      </c>
      <c r="CN275">
        <v>4.5999999999999996</v>
      </c>
      <c r="CO275">
        <v>0</v>
      </c>
      <c r="CP275" t="s">
        <v>277</v>
      </c>
      <c r="CQ275" t="s">
        <v>121</v>
      </c>
      <c r="CR275">
        <v>1</v>
      </c>
      <c r="CS275" t="s">
        <v>132</v>
      </c>
      <c r="CT275" t="s">
        <v>137</v>
      </c>
      <c r="CU275" t="s">
        <v>137</v>
      </c>
      <c r="CV275" t="s">
        <v>135</v>
      </c>
      <c r="CW275" t="s">
        <v>194</v>
      </c>
      <c r="CX275">
        <v>1</v>
      </c>
      <c r="CY275" t="s">
        <v>135</v>
      </c>
      <c r="CZ275" t="s">
        <v>137</v>
      </c>
      <c r="DA275" t="s">
        <v>137</v>
      </c>
      <c r="DC275">
        <v>1</v>
      </c>
      <c r="DD275">
        <v>0</v>
      </c>
      <c r="DE275">
        <v>12</v>
      </c>
      <c r="DF275">
        <v>0</v>
      </c>
      <c r="DG275">
        <v>1</v>
      </c>
      <c r="DH275">
        <v>0</v>
      </c>
      <c r="DI275">
        <v>0</v>
      </c>
      <c r="DJ275">
        <v>0</v>
      </c>
      <c r="DK275">
        <v>4</v>
      </c>
      <c r="DQ275" s="3">
        <v>87.5</v>
      </c>
      <c r="DR275" s="3">
        <v>89.5</v>
      </c>
      <c r="DS275" s="3">
        <v>90.899999999999991</v>
      </c>
      <c r="DT275" s="3">
        <v>92.6</v>
      </c>
      <c r="DU275" s="3">
        <v>100</v>
      </c>
      <c r="DV275" s="3">
        <v>15</v>
      </c>
      <c r="DW275" s="3"/>
      <c r="DX275" s="3"/>
      <c r="DY275" s="3"/>
      <c r="EA275" s="3" t="s">
        <v>724</v>
      </c>
    </row>
    <row r="276" spans="1:131" x14ac:dyDescent="0.35">
      <c r="A276" s="5" t="s">
        <v>639</v>
      </c>
      <c r="B276" t="s">
        <v>252</v>
      </c>
      <c r="C276" t="s">
        <v>640</v>
      </c>
      <c r="D276" t="s">
        <v>641</v>
      </c>
      <c r="E276" t="s">
        <v>642</v>
      </c>
      <c r="F276">
        <v>2006</v>
      </c>
      <c r="G276" t="s">
        <v>117</v>
      </c>
      <c r="H276" t="s">
        <v>118</v>
      </c>
      <c r="I276" t="s">
        <v>643</v>
      </c>
      <c r="J276">
        <v>0</v>
      </c>
      <c r="K276" t="s">
        <v>655</v>
      </c>
      <c r="L276" t="s">
        <v>655</v>
      </c>
      <c r="M276">
        <v>0</v>
      </c>
      <c r="N276" t="s">
        <v>142</v>
      </c>
      <c r="O276" t="s">
        <v>654</v>
      </c>
      <c r="P276" t="s">
        <v>124</v>
      </c>
      <c r="Q276" t="s">
        <v>646</v>
      </c>
      <c r="R276">
        <v>0</v>
      </c>
      <c r="S276">
        <v>86</v>
      </c>
      <c r="T276">
        <v>1</v>
      </c>
      <c r="U276" t="s">
        <v>126</v>
      </c>
      <c r="AD276" t="s">
        <v>647</v>
      </c>
      <c r="AF276" t="s">
        <v>648</v>
      </c>
      <c r="AG276">
        <v>0</v>
      </c>
      <c r="AH276">
        <v>0</v>
      </c>
      <c r="AI276">
        <v>0</v>
      </c>
      <c r="AJ276">
        <v>1</v>
      </c>
      <c r="AL276">
        <v>0</v>
      </c>
      <c r="AM276">
        <v>0.1189253731343284</v>
      </c>
      <c r="AN276">
        <v>0.22477124118293901</v>
      </c>
      <c r="AO276">
        <v>5.0522110862918947E-2</v>
      </c>
      <c r="AT276">
        <v>32</v>
      </c>
      <c r="AU276">
        <v>27</v>
      </c>
      <c r="AV276">
        <v>1</v>
      </c>
      <c r="AW276">
        <v>55</v>
      </c>
      <c r="AX276">
        <v>31</v>
      </c>
      <c r="AY276">
        <v>86</v>
      </c>
      <c r="AZ276">
        <v>51</v>
      </c>
      <c r="BA276">
        <v>5</v>
      </c>
      <c r="BB276">
        <v>18</v>
      </c>
      <c r="BC276" t="s">
        <v>128</v>
      </c>
      <c r="BD276">
        <v>41</v>
      </c>
      <c r="BE276" t="s">
        <v>649</v>
      </c>
      <c r="BF276">
        <v>0</v>
      </c>
      <c r="BG276">
        <v>0</v>
      </c>
      <c r="BH276">
        <v>0</v>
      </c>
      <c r="BI276">
        <v>0</v>
      </c>
      <c r="BJ276">
        <v>0</v>
      </c>
      <c r="BK276">
        <v>0</v>
      </c>
      <c r="BL276">
        <v>0</v>
      </c>
      <c r="BM276">
        <v>1</v>
      </c>
      <c r="BN276">
        <v>0</v>
      </c>
      <c r="BO276">
        <v>1</v>
      </c>
      <c r="BP276">
        <v>0</v>
      </c>
      <c r="BQ276">
        <v>1</v>
      </c>
      <c r="BR276">
        <v>0</v>
      </c>
      <c r="BS276">
        <v>0</v>
      </c>
      <c r="BT276">
        <v>1</v>
      </c>
      <c r="BU276">
        <v>1</v>
      </c>
      <c r="BV276">
        <v>1</v>
      </c>
      <c r="BW276">
        <v>0</v>
      </c>
      <c r="BX276">
        <v>0</v>
      </c>
      <c r="BY276">
        <v>0</v>
      </c>
      <c r="BZ276">
        <v>0</v>
      </c>
      <c r="CA276">
        <v>0</v>
      </c>
      <c r="CB276">
        <v>0</v>
      </c>
      <c r="CC276">
        <v>0</v>
      </c>
      <c r="CD276">
        <v>0</v>
      </c>
      <c r="CE276">
        <v>0</v>
      </c>
      <c r="CF276">
        <v>0</v>
      </c>
      <c r="CG276">
        <v>0</v>
      </c>
      <c r="CH276">
        <v>0</v>
      </c>
      <c r="CI276">
        <v>0</v>
      </c>
      <c r="CJ276">
        <v>0</v>
      </c>
      <c r="CK276" t="s">
        <v>650</v>
      </c>
      <c r="CL276">
        <v>20</v>
      </c>
      <c r="CM276">
        <v>98.2</v>
      </c>
      <c r="CN276">
        <v>4.5999999999999996</v>
      </c>
      <c r="CO276">
        <v>0</v>
      </c>
      <c r="CP276" t="s">
        <v>277</v>
      </c>
      <c r="CQ276" t="s">
        <v>121</v>
      </c>
      <c r="CR276">
        <v>1</v>
      </c>
      <c r="CS276" t="s">
        <v>132</v>
      </c>
      <c r="CT276" t="s">
        <v>137</v>
      </c>
      <c r="CU276" t="s">
        <v>137</v>
      </c>
      <c r="CV276" t="s">
        <v>135</v>
      </c>
      <c r="CW276" t="s">
        <v>194</v>
      </c>
      <c r="CX276">
        <v>1</v>
      </c>
      <c r="CY276" t="s">
        <v>135</v>
      </c>
      <c r="CZ276" t="s">
        <v>137</v>
      </c>
      <c r="DA276" t="s">
        <v>137</v>
      </c>
      <c r="DC276">
        <v>1</v>
      </c>
      <c r="DD276">
        <v>0</v>
      </c>
      <c r="DE276">
        <v>12</v>
      </c>
      <c r="DF276">
        <v>0</v>
      </c>
      <c r="DG276">
        <v>1</v>
      </c>
      <c r="DH276">
        <v>0</v>
      </c>
      <c r="DI276">
        <v>0</v>
      </c>
      <c r="DJ276">
        <v>0</v>
      </c>
      <c r="DK276">
        <v>5</v>
      </c>
      <c r="DQ276" s="3">
        <v>93.6</v>
      </c>
      <c r="DR276" s="3">
        <v>93.4</v>
      </c>
      <c r="DS276" s="3">
        <v>97.6</v>
      </c>
      <c r="DT276" s="3">
        <v>95.5</v>
      </c>
      <c r="DU276" s="3">
        <v>100</v>
      </c>
      <c r="DV276" s="3">
        <v>15</v>
      </c>
      <c r="DW276" s="3"/>
      <c r="DX276" s="3"/>
      <c r="DY276" s="3"/>
      <c r="EA276" s="3" t="s">
        <v>724</v>
      </c>
    </row>
    <row r="277" spans="1:131" x14ac:dyDescent="0.35">
      <c r="A277" s="5" t="s">
        <v>639</v>
      </c>
      <c r="B277" t="s">
        <v>252</v>
      </c>
      <c r="C277" t="s">
        <v>640</v>
      </c>
      <c r="D277" t="s">
        <v>641</v>
      </c>
      <c r="E277" t="s">
        <v>642</v>
      </c>
      <c r="F277">
        <v>2006</v>
      </c>
      <c r="G277" t="s">
        <v>117</v>
      </c>
      <c r="H277" t="s">
        <v>118</v>
      </c>
      <c r="I277" t="s">
        <v>643</v>
      </c>
      <c r="J277">
        <v>0</v>
      </c>
      <c r="K277" t="s">
        <v>655</v>
      </c>
      <c r="L277" t="s">
        <v>655</v>
      </c>
      <c r="M277">
        <v>0</v>
      </c>
      <c r="N277" t="s">
        <v>142</v>
      </c>
      <c r="O277" t="s">
        <v>645</v>
      </c>
      <c r="P277" t="s">
        <v>124</v>
      </c>
      <c r="Q277" t="s">
        <v>646</v>
      </c>
      <c r="R277">
        <v>0</v>
      </c>
      <c r="S277">
        <v>86</v>
      </c>
      <c r="T277">
        <v>1</v>
      </c>
      <c r="U277" t="s">
        <v>126</v>
      </c>
      <c r="AD277" t="s">
        <v>647</v>
      </c>
      <c r="AF277" t="s">
        <v>648</v>
      </c>
      <c r="AG277">
        <v>0</v>
      </c>
      <c r="AH277">
        <v>0</v>
      </c>
      <c r="AI277">
        <v>0</v>
      </c>
      <c r="AJ277">
        <v>1</v>
      </c>
      <c r="AL277">
        <v>0</v>
      </c>
      <c r="AM277">
        <v>0.1189253731343284</v>
      </c>
      <c r="AN277">
        <v>0.22477124118293901</v>
      </c>
      <c r="AO277">
        <v>5.0522110862918947E-2</v>
      </c>
      <c r="AT277">
        <v>32</v>
      </c>
      <c r="AU277">
        <v>27</v>
      </c>
      <c r="AV277">
        <v>1</v>
      </c>
      <c r="AW277">
        <v>55</v>
      </c>
      <c r="AX277">
        <v>31</v>
      </c>
      <c r="AY277">
        <v>86</v>
      </c>
      <c r="AZ277">
        <v>51</v>
      </c>
      <c r="BA277">
        <v>5</v>
      </c>
      <c r="BB277">
        <v>18</v>
      </c>
      <c r="BC277" t="s">
        <v>128</v>
      </c>
      <c r="BD277">
        <v>41</v>
      </c>
      <c r="BE277" t="s">
        <v>649</v>
      </c>
      <c r="BF277">
        <v>0</v>
      </c>
      <c r="BG277">
        <v>0</v>
      </c>
      <c r="BH277">
        <v>0</v>
      </c>
      <c r="BI277">
        <v>0</v>
      </c>
      <c r="BJ277">
        <v>0</v>
      </c>
      <c r="BK277">
        <v>0</v>
      </c>
      <c r="BL277">
        <v>0</v>
      </c>
      <c r="BM277">
        <v>1</v>
      </c>
      <c r="BN277">
        <v>0</v>
      </c>
      <c r="BO277">
        <v>1</v>
      </c>
      <c r="BP277">
        <v>0</v>
      </c>
      <c r="BQ277">
        <v>1</v>
      </c>
      <c r="BR277">
        <v>0</v>
      </c>
      <c r="BS277">
        <v>0</v>
      </c>
      <c r="BT277">
        <v>1</v>
      </c>
      <c r="BU277">
        <v>1</v>
      </c>
      <c r="BV277">
        <v>1</v>
      </c>
      <c r="BW277">
        <v>0</v>
      </c>
      <c r="BX277">
        <v>0</v>
      </c>
      <c r="BY277">
        <v>0</v>
      </c>
      <c r="BZ277">
        <v>0</v>
      </c>
      <c r="CA277">
        <v>0</v>
      </c>
      <c r="CB277">
        <v>0</v>
      </c>
      <c r="CC277">
        <v>0</v>
      </c>
      <c r="CD277">
        <v>0</v>
      </c>
      <c r="CE277">
        <v>0</v>
      </c>
      <c r="CF277">
        <v>0</v>
      </c>
      <c r="CG277">
        <v>0</v>
      </c>
      <c r="CH277">
        <v>0</v>
      </c>
      <c r="CI277">
        <v>0</v>
      </c>
      <c r="CJ277">
        <v>0</v>
      </c>
      <c r="CK277" t="s">
        <v>650</v>
      </c>
      <c r="CL277">
        <v>20</v>
      </c>
      <c r="CM277">
        <v>98.2</v>
      </c>
      <c r="CN277">
        <v>4.5999999999999996</v>
      </c>
      <c r="CO277">
        <v>0</v>
      </c>
      <c r="CP277" t="s">
        <v>277</v>
      </c>
      <c r="CQ277" t="s">
        <v>121</v>
      </c>
      <c r="CR277">
        <v>1</v>
      </c>
      <c r="CS277" t="s">
        <v>132</v>
      </c>
      <c r="CT277" t="s">
        <v>137</v>
      </c>
      <c r="CU277" t="s">
        <v>137</v>
      </c>
      <c r="CV277" t="s">
        <v>135</v>
      </c>
      <c r="CW277" t="s">
        <v>194</v>
      </c>
      <c r="CX277">
        <v>1</v>
      </c>
      <c r="CY277" t="s">
        <v>135</v>
      </c>
      <c r="CZ277" t="s">
        <v>137</v>
      </c>
      <c r="DA277" t="s">
        <v>137</v>
      </c>
      <c r="DC277">
        <v>1</v>
      </c>
      <c r="DD277">
        <v>0</v>
      </c>
      <c r="DE277">
        <v>12</v>
      </c>
      <c r="DF277">
        <v>0</v>
      </c>
      <c r="DG277">
        <v>1</v>
      </c>
      <c r="DH277">
        <v>0</v>
      </c>
      <c r="DI277">
        <v>0</v>
      </c>
      <c r="DJ277">
        <v>0</v>
      </c>
      <c r="DK277">
        <v>6</v>
      </c>
      <c r="DQ277" s="3">
        <v>91.8</v>
      </c>
      <c r="DR277" s="3">
        <v>93.4</v>
      </c>
      <c r="DS277" s="3">
        <v>92.199999999999989</v>
      </c>
      <c r="DT277" s="3">
        <v>92</v>
      </c>
      <c r="DU277" s="3">
        <v>100</v>
      </c>
      <c r="DV277" s="3">
        <v>15</v>
      </c>
      <c r="DW277" s="3"/>
      <c r="DX277" s="3"/>
      <c r="DY277" s="3"/>
      <c r="EA277" s="3" t="s">
        <v>724</v>
      </c>
    </row>
    <row r="278" spans="1:131" x14ac:dyDescent="0.35">
      <c r="A278" s="5" t="s">
        <v>639</v>
      </c>
      <c r="B278" t="s">
        <v>252</v>
      </c>
      <c r="C278" t="s">
        <v>640</v>
      </c>
      <c r="D278" t="s">
        <v>641</v>
      </c>
      <c r="E278" t="s">
        <v>642</v>
      </c>
      <c r="F278">
        <v>2006</v>
      </c>
      <c r="G278" t="s">
        <v>117</v>
      </c>
      <c r="H278" t="s">
        <v>118</v>
      </c>
      <c r="I278" t="s">
        <v>643</v>
      </c>
      <c r="J278">
        <v>0</v>
      </c>
      <c r="K278" t="s">
        <v>656</v>
      </c>
      <c r="L278" t="s">
        <v>656</v>
      </c>
      <c r="M278">
        <v>0</v>
      </c>
      <c r="N278" t="s">
        <v>150</v>
      </c>
      <c r="O278" t="s">
        <v>645</v>
      </c>
      <c r="P278" t="s">
        <v>124</v>
      </c>
      <c r="Q278" t="s">
        <v>646</v>
      </c>
      <c r="R278">
        <v>0</v>
      </c>
      <c r="S278">
        <v>93</v>
      </c>
      <c r="T278">
        <v>1</v>
      </c>
      <c r="U278" t="s">
        <v>126</v>
      </c>
      <c r="AD278" t="s">
        <v>647</v>
      </c>
      <c r="AF278" t="s">
        <v>648</v>
      </c>
      <c r="AG278">
        <v>0</v>
      </c>
      <c r="AH278">
        <v>0</v>
      </c>
      <c r="AI278">
        <v>0</v>
      </c>
      <c r="AJ278">
        <v>1</v>
      </c>
      <c r="AL278">
        <v>0</v>
      </c>
      <c r="AM278">
        <v>0.34710743801652888</v>
      </c>
      <c r="AN278">
        <v>0.21247439564214271</v>
      </c>
      <c r="AO278">
        <v>4.5145368803493777E-2</v>
      </c>
      <c r="AT278">
        <v>32</v>
      </c>
      <c r="AU278">
        <v>27</v>
      </c>
      <c r="AV278">
        <v>1</v>
      </c>
      <c r="AW278">
        <v>55</v>
      </c>
      <c r="AX278">
        <v>38</v>
      </c>
      <c r="AY278">
        <v>93</v>
      </c>
      <c r="AZ278">
        <v>47</v>
      </c>
      <c r="BA278">
        <v>3</v>
      </c>
      <c r="BB278">
        <v>24</v>
      </c>
      <c r="BC278" t="s">
        <v>128</v>
      </c>
      <c r="BD278">
        <v>45</v>
      </c>
      <c r="BE278" t="s">
        <v>657</v>
      </c>
      <c r="BF278">
        <v>1</v>
      </c>
      <c r="BG278">
        <v>0</v>
      </c>
      <c r="BH278">
        <v>0</v>
      </c>
      <c r="BI278">
        <v>0</v>
      </c>
      <c r="BJ278">
        <v>0</v>
      </c>
      <c r="BK278">
        <v>0</v>
      </c>
      <c r="BL278">
        <v>0</v>
      </c>
      <c r="BM278">
        <v>1</v>
      </c>
      <c r="BN278">
        <v>0</v>
      </c>
      <c r="BO278">
        <v>1</v>
      </c>
      <c r="BP278">
        <v>0</v>
      </c>
      <c r="BQ278">
        <v>0</v>
      </c>
      <c r="BR278">
        <v>0</v>
      </c>
      <c r="BS278">
        <v>1</v>
      </c>
      <c r="BT278">
        <v>0</v>
      </c>
      <c r="BU278">
        <v>1</v>
      </c>
      <c r="BV278">
        <v>1</v>
      </c>
      <c r="BW278">
        <v>0</v>
      </c>
      <c r="BX278">
        <v>1</v>
      </c>
      <c r="BY278">
        <v>0</v>
      </c>
      <c r="BZ278">
        <v>0</v>
      </c>
      <c r="CA278">
        <v>0</v>
      </c>
      <c r="CB278">
        <v>0</v>
      </c>
      <c r="CC278">
        <v>0</v>
      </c>
      <c r="CD278">
        <v>0</v>
      </c>
      <c r="CE278">
        <v>0</v>
      </c>
      <c r="CF278">
        <v>0</v>
      </c>
      <c r="CG278">
        <v>0</v>
      </c>
      <c r="CH278">
        <v>0</v>
      </c>
      <c r="CI278">
        <v>0</v>
      </c>
      <c r="CJ278">
        <v>0</v>
      </c>
      <c r="CK278" t="s">
        <v>650</v>
      </c>
      <c r="CL278">
        <v>20</v>
      </c>
      <c r="CM278">
        <v>98.2</v>
      </c>
      <c r="CN278">
        <v>4.5999999999999996</v>
      </c>
      <c r="CO278">
        <v>0</v>
      </c>
      <c r="CP278" t="s">
        <v>277</v>
      </c>
      <c r="CQ278" t="s">
        <v>121</v>
      </c>
      <c r="CR278">
        <v>1</v>
      </c>
      <c r="CS278" t="s">
        <v>132</v>
      </c>
      <c r="CT278" t="s">
        <v>137</v>
      </c>
      <c r="CU278" t="s">
        <v>137</v>
      </c>
      <c r="CV278" t="s">
        <v>135</v>
      </c>
      <c r="CW278" t="s">
        <v>194</v>
      </c>
      <c r="CX278">
        <v>1</v>
      </c>
      <c r="CY278" t="s">
        <v>135</v>
      </c>
      <c r="CZ278" t="s">
        <v>137</v>
      </c>
      <c r="DA278" t="s">
        <v>137</v>
      </c>
      <c r="DC278">
        <v>1</v>
      </c>
      <c r="DD278">
        <v>0</v>
      </c>
      <c r="DE278">
        <v>12</v>
      </c>
      <c r="DF278">
        <v>0</v>
      </c>
      <c r="DG278">
        <v>1</v>
      </c>
      <c r="DH278">
        <v>0</v>
      </c>
      <c r="DI278">
        <v>0</v>
      </c>
      <c r="DJ278">
        <v>0</v>
      </c>
      <c r="DK278">
        <v>1</v>
      </c>
      <c r="DQ278" s="3">
        <v>86.1</v>
      </c>
      <c r="DR278" s="3">
        <v>84.9</v>
      </c>
      <c r="DS278" s="3">
        <v>84.899999999999991</v>
      </c>
      <c r="DT278" s="3">
        <v>78.400000000000006</v>
      </c>
      <c r="DU278" s="3">
        <v>100</v>
      </c>
      <c r="DV278" s="3">
        <v>15</v>
      </c>
      <c r="DW278" s="3"/>
      <c r="DX278" s="3"/>
      <c r="DY278" s="3"/>
      <c r="EA278" s="3" t="s">
        <v>724</v>
      </c>
    </row>
    <row r="279" spans="1:131" x14ac:dyDescent="0.35">
      <c r="A279" s="5" t="s">
        <v>639</v>
      </c>
      <c r="B279" t="s">
        <v>252</v>
      </c>
      <c r="C279" t="s">
        <v>640</v>
      </c>
      <c r="D279" t="s">
        <v>641</v>
      </c>
      <c r="E279" t="s">
        <v>642</v>
      </c>
      <c r="F279">
        <v>2006</v>
      </c>
      <c r="G279" t="s">
        <v>117</v>
      </c>
      <c r="H279" t="s">
        <v>118</v>
      </c>
      <c r="I279" t="s">
        <v>643</v>
      </c>
      <c r="J279">
        <v>0</v>
      </c>
      <c r="K279" t="s">
        <v>656</v>
      </c>
      <c r="L279" t="s">
        <v>656</v>
      </c>
      <c r="M279">
        <v>0</v>
      </c>
      <c r="N279" t="s">
        <v>157</v>
      </c>
      <c r="O279" t="s">
        <v>651</v>
      </c>
      <c r="P279" t="s">
        <v>124</v>
      </c>
      <c r="Q279" t="s">
        <v>646</v>
      </c>
      <c r="R279">
        <v>0</v>
      </c>
      <c r="S279">
        <v>93</v>
      </c>
      <c r="T279">
        <v>1</v>
      </c>
      <c r="U279" t="s">
        <v>126</v>
      </c>
      <c r="AD279" t="s">
        <v>647</v>
      </c>
      <c r="AF279" t="s">
        <v>648</v>
      </c>
      <c r="AG279">
        <v>0</v>
      </c>
      <c r="AH279">
        <v>0</v>
      </c>
      <c r="AI279">
        <v>0</v>
      </c>
      <c r="AJ279">
        <v>1</v>
      </c>
      <c r="AL279">
        <v>0</v>
      </c>
      <c r="AM279">
        <v>0.16859504132231409</v>
      </c>
      <c r="AN279">
        <v>0.21130647507345179</v>
      </c>
      <c r="AO279">
        <v>4.4650426407967313E-2</v>
      </c>
      <c r="AT279">
        <v>32</v>
      </c>
      <c r="AU279">
        <v>27</v>
      </c>
      <c r="AV279">
        <v>1</v>
      </c>
      <c r="AW279">
        <v>55</v>
      </c>
      <c r="AX279">
        <v>38</v>
      </c>
      <c r="AY279">
        <v>93</v>
      </c>
      <c r="AZ279">
        <v>47</v>
      </c>
      <c r="BA279">
        <v>3</v>
      </c>
      <c r="BB279">
        <v>24</v>
      </c>
      <c r="BC279" t="s">
        <v>128</v>
      </c>
      <c r="BD279">
        <v>45</v>
      </c>
      <c r="BE279" t="s">
        <v>657</v>
      </c>
      <c r="BF279">
        <v>1</v>
      </c>
      <c r="BG279">
        <v>0</v>
      </c>
      <c r="BH279">
        <v>0</v>
      </c>
      <c r="BI279">
        <v>0</v>
      </c>
      <c r="BJ279">
        <v>0</v>
      </c>
      <c r="BK279">
        <v>0</v>
      </c>
      <c r="BL279">
        <v>0</v>
      </c>
      <c r="BM279">
        <v>1</v>
      </c>
      <c r="BN279">
        <v>0</v>
      </c>
      <c r="BO279">
        <v>1</v>
      </c>
      <c r="BP279">
        <v>0</v>
      </c>
      <c r="BQ279">
        <v>0</v>
      </c>
      <c r="BR279">
        <v>0</v>
      </c>
      <c r="BS279">
        <v>1</v>
      </c>
      <c r="BT279">
        <v>0</v>
      </c>
      <c r="BU279">
        <v>1</v>
      </c>
      <c r="BV279">
        <v>1</v>
      </c>
      <c r="BW279">
        <v>0</v>
      </c>
      <c r="BX279">
        <v>1</v>
      </c>
      <c r="BY279">
        <v>0</v>
      </c>
      <c r="BZ279">
        <v>0</v>
      </c>
      <c r="CA279">
        <v>0</v>
      </c>
      <c r="CB279">
        <v>0</v>
      </c>
      <c r="CC279">
        <v>0</v>
      </c>
      <c r="CD279">
        <v>0</v>
      </c>
      <c r="CE279">
        <v>0</v>
      </c>
      <c r="CF279">
        <v>0</v>
      </c>
      <c r="CG279">
        <v>0</v>
      </c>
      <c r="CH279">
        <v>0</v>
      </c>
      <c r="CI279">
        <v>0</v>
      </c>
      <c r="CJ279">
        <v>0</v>
      </c>
      <c r="CK279" t="s">
        <v>650</v>
      </c>
      <c r="CL279">
        <v>20</v>
      </c>
      <c r="CM279">
        <v>98.2</v>
      </c>
      <c r="CN279">
        <v>4.5999999999999996</v>
      </c>
      <c r="CO279">
        <v>0</v>
      </c>
      <c r="CP279" t="s">
        <v>277</v>
      </c>
      <c r="CQ279" t="s">
        <v>121</v>
      </c>
      <c r="CR279">
        <v>1</v>
      </c>
      <c r="CS279" t="s">
        <v>132</v>
      </c>
      <c r="CT279" t="s">
        <v>137</v>
      </c>
      <c r="CU279" t="s">
        <v>137</v>
      </c>
      <c r="CV279" t="s">
        <v>135</v>
      </c>
      <c r="CW279" t="s">
        <v>194</v>
      </c>
      <c r="CX279">
        <v>1</v>
      </c>
      <c r="CY279" t="s">
        <v>135</v>
      </c>
      <c r="CZ279" t="s">
        <v>137</v>
      </c>
      <c r="DA279" t="s">
        <v>137</v>
      </c>
      <c r="DC279">
        <v>1</v>
      </c>
      <c r="DD279">
        <v>0</v>
      </c>
      <c r="DE279">
        <v>12</v>
      </c>
      <c r="DF279">
        <v>0</v>
      </c>
      <c r="DG279">
        <v>1</v>
      </c>
      <c r="DH279">
        <v>0</v>
      </c>
      <c r="DI279">
        <v>0</v>
      </c>
      <c r="DJ279">
        <v>0</v>
      </c>
      <c r="DK279">
        <v>2</v>
      </c>
      <c r="DQ279" s="3">
        <v>86.9</v>
      </c>
      <c r="DR279" s="3">
        <v>84.5</v>
      </c>
      <c r="DS279" s="3">
        <v>92.4</v>
      </c>
      <c r="DT279" s="3">
        <v>87.4</v>
      </c>
      <c r="DU279" s="3">
        <v>100</v>
      </c>
      <c r="DV279" s="3">
        <v>15</v>
      </c>
      <c r="DW279" s="3"/>
      <c r="DX279" s="3"/>
      <c r="DY279" s="3"/>
      <c r="EA279" s="3" t="s">
        <v>724</v>
      </c>
    </row>
    <row r="280" spans="1:131" x14ac:dyDescent="0.35">
      <c r="A280" s="5" t="s">
        <v>639</v>
      </c>
      <c r="B280" t="s">
        <v>252</v>
      </c>
      <c r="C280" t="s">
        <v>640</v>
      </c>
      <c r="D280" t="s">
        <v>641</v>
      </c>
      <c r="E280" t="s">
        <v>642</v>
      </c>
      <c r="F280">
        <v>2006</v>
      </c>
      <c r="G280" t="s">
        <v>117</v>
      </c>
      <c r="H280" t="s">
        <v>118</v>
      </c>
      <c r="I280" t="s">
        <v>643</v>
      </c>
      <c r="J280">
        <v>0</v>
      </c>
      <c r="K280" t="s">
        <v>656</v>
      </c>
      <c r="L280" t="s">
        <v>656</v>
      </c>
      <c r="M280">
        <v>0</v>
      </c>
      <c r="N280" t="s">
        <v>157</v>
      </c>
      <c r="O280" t="s">
        <v>652</v>
      </c>
      <c r="P280" t="s">
        <v>124</v>
      </c>
      <c r="Q280" t="s">
        <v>646</v>
      </c>
      <c r="R280">
        <v>0</v>
      </c>
      <c r="S280">
        <v>93</v>
      </c>
      <c r="T280">
        <v>1</v>
      </c>
      <c r="U280" t="s">
        <v>126</v>
      </c>
      <c r="AD280" t="s">
        <v>647</v>
      </c>
      <c r="AF280" t="s">
        <v>648</v>
      </c>
      <c r="AG280">
        <v>0</v>
      </c>
      <c r="AH280">
        <v>0</v>
      </c>
      <c r="AI280">
        <v>0</v>
      </c>
      <c r="AJ280">
        <v>1</v>
      </c>
      <c r="AL280">
        <v>0</v>
      </c>
      <c r="AM280">
        <v>-8.9256198347107435E-2</v>
      </c>
      <c r="AN280">
        <v>0.2110460594490251</v>
      </c>
      <c r="AO280">
        <v>4.4540439208961412E-2</v>
      </c>
      <c r="AT280">
        <v>32</v>
      </c>
      <c r="AU280">
        <v>27</v>
      </c>
      <c r="AV280">
        <v>1</v>
      </c>
      <c r="AW280">
        <v>55</v>
      </c>
      <c r="AX280">
        <v>38</v>
      </c>
      <c r="AY280">
        <v>93</v>
      </c>
      <c r="AZ280">
        <v>47</v>
      </c>
      <c r="BA280">
        <v>3</v>
      </c>
      <c r="BB280">
        <v>24</v>
      </c>
      <c r="BC280" t="s">
        <v>128</v>
      </c>
      <c r="BD280">
        <v>45</v>
      </c>
      <c r="BE280" t="s">
        <v>657</v>
      </c>
      <c r="BF280">
        <v>1</v>
      </c>
      <c r="BG280">
        <v>0</v>
      </c>
      <c r="BH280">
        <v>0</v>
      </c>
      <c r="BI280">
        <v>0</v>
      </c>
      <c r="BJ280">
        <v>0</v>
      </c>
      <c r="BK280">
        <v>0</v>
      </c>
      <c r="BL280">
        <v>0</v>
      </c>
      <c r="BM280">
        <v>1</v>
      </c>
      <c r="BN280">
        <v>0</v>
      </c>
      <c r="BO280">
        <v>1</v>
      </c>
      <c r="BP280">
        <v>0</v>
      </c>
      <c r="BQ280">
        <v>0</v>
      </c>
      <c r="BR280">
        <v>0</v>
      </c>
      <c r="BS280">
        <v>1</v>
      </c>
      <c r="BT280">
        <v>0</v>
      </c>
      <c r="BU280">
        <v>1</v>
      </c>
      <c r="BV280">
        <v>1</v>
      </c>
      <c r="BW280">
        <v>0</v>
      </c>
      <c r="BX280">
        <v>1</v>
      </c>
      <c r="BY280">
        <v>0</v>
      </c>
      <c r="BZ280">
        <v>0</v>
      </c>
      <c r="CA280">
        <v>0</v>
      </c>
      <c r="CB280">
        <v>0</v>
      </c>
      <c r="CC280">
        <v>0</v>
      </c>
      <c r="CD280">
        <v>0</v>
      </c>
      <c r="CE280">
        <v>0</v>
      </c>
      <c r="CF280">
        <v>0</v>
      </c>
      <c r="CG280">
        <v>0</v>
      </c>
      <c r="CH280">
        <v>0</v>
      </c>
      <c r="CI280">
        <v>0</v>
      </c>
      <c r="CJ280">
        <v>0</v>
      </c>
      <c r="CK280" t="s">
        <v>650</v>
      </c>
      <c r="CL280">
        <v>20</v>
      </c>
      <c r="CM280">
        <v>98.2</v>
      </c>
      <c r="CN280">
        <v>4.5999999999999996</v>
      </c>
      <c r="CO280">
        <v>0</v>
      </c>
      <c r="CP280" t="s">
        <v>277</v>
      </c>
      <c r="CQ280" t="s">
        <v>121</v>
      </c>
      <c r="CR280">
        <v>1</v>
      </c>
      <c r="CS280" t="s">
        <v>132</v>
      </c>
      <c r="CT280" t="s">
        <v>137</v>
      </c>
      <c r="CU280" t="s">
        <v>137</v>
      </c>
      <c r="CV280" t="s">
        <v>135</v>
      </c>
      <c r="CW280" t="s">
        <v>194</v>
      </c>
      <c r="CX280">
        <v>1</v>
      </c>
      <c r="CY280" t="s">
        <v>135</v>
      </c>
      <c r="CZ280" t="s">
        <v>137</v>
      </c>
      <c r="DA280" t="s">
        <v>137</v>
      </c>
      <c r="DC280">
        <v>1</v>
      </c>
      <c r="DD280">
        <v>0</v>
      </c>
      <c r="DE280">
        <v>12</v>
      </c>
      <c r="DF280">
        <v>0</v>
      </c>
      <c r="DG280">
        <v>1</v>
      </c>
      <c r="DH280">
        <v>0</v>
      </c>
      <c r="DI280">
        <v>0</v>
      </c>
      <c r="DJ280">
        <v>0</v>
      </c>
      <c r="DK280">
        <v>3</v>
      </c>
      <c r="DQ280" s="3">
        <v>84.2</v>
      </c>
      <c r="DR280" s="3">
        <v>84.3</v>
      </c>
      <c r="DS280" s="3">
        <v>87</v>
      </c>
      <c r="DT280" s="3">
        <v>88.399999999999991</v>
      </c>
      <c r="DU280" s="3">
        <v>100</v>
      </c>
      <c r="DV280" s="3">
        <v>15</v>
      </c>
      <c r="DW280" s="3"/>
      <c r="DX280" s="3"/>
      <c r="DY280" s="3"/>
      <c r="EA280" s="3" t="s">
        <v>724</v>
      </c>
    </row>
    <row r="281" spans="1:131" x14ac:dyDescent="0.35">
      <c r="A281" s="5" t="s">
        <v>639</v>
      </c>
      <c r="B281" t="s">
        <v>252</v>
      </c>
      <c r="C281" t="s">
        <v>640</v>
      </c>
      <c r="D281" t="s">
        <v>641</v>
      </c>
      <c r="E281" t="s">
        <v>642</v>
      </c>
      <c r="F281">
        <v>2006</v>
      </c>
      <c r="G281" t="s">
        <v>117</v>
      </c>
      <c r="H281" t="s">
        <v>118</v>
      </c>
      <c r="I281" t="s">
        <v>643</v>
      </c>
      <c r="J281">
        <v>0</v>
      </c>
      <c r="K281" t="s">
        <v>656</v>
      </c>
      <c r="L281" t="s">
        <v>656</v>
      </c>
      <c r="M281">
        <v>0</v>
      </c>
      <c r="N281" t="s">
        <v>142</v>
      </c>
      <c r="O281" t="s">
        <v>653</v>
      </c>
      <c r="P281" t="s">
        <v>124</v>
      </c>
      <c r="Q281" t="s">
        <v>646</v>
      </c>
      <c r="R281">
        <v>0</v>
      </c>
      <c r="S281">
        <v>93</v>
      </c>
      <c r="T281">
        <v>1</v>
      </c>
      <c r="U281" t="s">
        <v>126</v>
      </c>
      <c r="AD281" t="s">
        <v>647</v>
      </c>
      <c r="AF281" t="s">
        <v>648</v>
      </c>
      <c r="AG281">
        <v>0</v>
      </c>
      <c r="AH281">
        <v>0</v>
      </c>
      <c r="AI281">
        <v>0</v>
      </c>
      <c r="AJ281">
        <v>1</v>
      </c>
      <c r="AL281">
        <v>0</v>
      </c>
      <c r="AM281">
        <v>8.9256198347107435E-2</v>
      </c>
      <c r="AN281">
        <v>0.2110460594490251</v>
      </c>
      <c r="AO281">
        <v>4.4540439208961412E-2</v>
      </c>
      <c r="AT281">
        <v>32</v>
      </c>
      <c r="AU281">
        <v>27</v>
      </c>
      <c r="AV281">
        <v>1</v>
      </c>
      <c r="AW281">
        <v>55</v>
      </c>
      <c r="AX281">
        <v>38</v>
      </c>
      <c r="AY281">
        <v>93</v>
      </c>
      <c r="AZ281">
        <v>47</v>
      </c>
      <c r="BA281">
        <v>3</v>
      </c>
      <c r="BB281">
        <v>24</v>
      </c>
      <c r="BC281" t="s">
        <v>128</v>
      </c>
      <c r="BD281">
        <v>45</v>
      </c>
      <c r="BE281" t="s">
        <v>657</v>
      </c>
      <c r="BF281">
        <v>1</v>
      </c>
      <c r="BG281">
        <v>0</v>
      </c>
      <c r="BH281">
        <v>0</v>
      </c>
      <c r="BI281">
        <v>0</v>
      </c>
      <c r="BJ281">
        <v>0</v>
      </c>
      <c r="BK281">
        <v>0</v>
      </c>
      <c r="BL281">
        <v>0</v>
      </c>
      <c r="BM281">
        <v>1</v>
      </c>
      <c r="BN281">
        <v>0</v>
      </c>
      <c r="BO281">
        <v>1</v>
      </c>
      <c r="BP281">
        <v>0</v>
      </c>
      <c r="BQ281">
        <v>0</v>
      </c>
      <c r="BR281">
        <v>0</v>
      </c>
      <c r="BS281">
        <v>1</v>
      </c>
      <c r="BT281">
        <v>0</v>
      </c>
      <c r="BU281">
        <v>1</v>
      </c>
      <c r="BV281">
        <v>1</v>
      </c>
      <c r="BW281">
        <v>0</v>
      </c>
      <c r="BX281">
        <v>1</v>
      </c>
      <c r="BY281">
        <v>0</v>
      </c>
      <c r="BZ281">
        <v>0</v>
      </c>
      <c r="CA281">
        <v>0</v>
      </c>
      <c r="CB281">
        <v>0</v>
      </c>
      <c r="CC281">
        <v>0</v>
      </c>
      <c r="CD281">
        <v>0</v>
      </c>
      <c r="CE281">
        <v>0</v>
      </c>
      <c r="CF281">
        <v>0</v>
      </c>
      <c r="CG281">
        <v>0</v>
      </c>
      <c r="CH281">
        <v>0</v>
      </c>
      <c r="CI281">
        <v>0</v>
      </c>
      <c r="CJ281">
        <v>0</v>
      </c>
      <c r="CK281" t="s">
        <v>650</v>
      </c>
      <c r="CL281">
        <v>20</v>
      </c>
      <c r="CM281">
        <v>98.2</v>
      </c>
      <c r="CN281">
        <v>4.5999999999999996</v>
      </c>
      <c r="CO281">
        <v>0</v>
      </c>
      <c r="CP281" t="s">
        <v>277</v>
      </c>
      <c r="CQ281" t="s">
        <v>121</v>
      </c>
      <c r="CR281">
        <v>1</v>
      </c>
      <c r="CS281" t="s">
        <v>132</v>
      </c>
      <c r="CT281" t="s">
        <v>137</v>
      </c>
      <c r="CU281" t="s">
        <v>137</v>
      </c>
      <c r="CV281" t="s">
        <v>135</v>
      </c>
      <c r="CW281" t="s">
        <v>194</v>
      </c>
      <c r="CX281">
        <v>1</v>
      </c>
      <c r="CY281" t="s">
        <v>135</v>
      </c>
      <c r="CZ281" t="s">
        <v>137</v>
      </c>
      <c r="DA281" t="s">
        <v>137</v>
      </c>
      <c r="DC281">
        <v>1</v>
      </c>
      <c r="DD281">
        <v>0</v>
      </c>
      <c r="DE281">
        <v>12</v>
      </c>
      <c r="DF281">
        <v>0</v>
      </c>
      <c r="DG281">
        <v>1</v>
      </c>
      <c r="DH281">
        <v>0</v>
      </c>
      <c r="DI281">
        <v>0</v>
      </c>
      <c r="DJ281">
        <v>0</v>
      </c>
      <c r="DK281">
        <v>4</v>
      </c>
      <c r="DQ281" s="3">
        <v>88.6</v>
      </c>
      <c r="DR281" s="3">
        <v>87.2</v>
      </c>
      <c r="DS281" s="3">
        <v>89.399999999999991</v>
      </c>
      <c r="DT281" s="3">
        <v>86.7</v>
      </c>
      <c r="DU281" s="3">
        <v>100</v>
      </c>
      <c r="DV281" s="3">
        <v>15</v>
      </c>
      <c r="DW281" s="3"/>
      <c r="DX281" s="3"/>
      <c r="DY281" s="3"/>
      <c r="EA281" s="3" t="s">
        <v>724</v>
      </c>
    </row>
    <row r="282" spans="1:131" x14ac:dyDescent="0.35">
      <c r="A282" s="5" t="s">
        <v>639</v>
      </c>
      <c r="B282" t="s">
        <v>252</v>
      </c>
      <c r="C282" t="s">
        <v>640</v>
      </c>
      <c r="D282" t="s">
        <v>641</v>
      </c>
      <c r="E282" t="s">
        <v>642</v>
      </c>
      <c r="F282">
        <v>2006</v>
      </c>
      <c r="G282" t="s">
        <v>117</v>
      </c>
      <c r="H282" t="s">
        <v>118</v>
      </c>
      <c r="I282" t="s">
        <v>643</v>
      </c>
      <c r="J282">
        <v>0</v>
      </c>
      <c r="K282" t="s">
        <v>656</v>
      </c>
      <c r="L282" t="s">
        <v>656</v>
      </c>
      <c r="M282">
        <v>0</v>
      </c>
      <c r="N282" t="s">
        <v>142</v>
      </c>
      <c r="O282" t="s">
        <v>654</v>
      </c>
      <c r="P282" t="s">
        <v>124</v>
      </c>
      <c r="Q282" t="s">
        <v>646</v>
      </c>
      <c r="R282">
        <v>0</v>
      </c>
      <c r="S282">
        <v>93</v>
      </c>
      <c r="T282">
        <v>1</v>
      </c>
      <c r="U282" t="s">
        <v>126</v>
      </c>
      <c r="AD282" t="s">
        <v>647</v>
      </c>
      <c r="AF282" t="s">
        <v>648</v>
      </c>
      <c r="AG282">
        <v>0</v>
      </c>
      <c r="AH282">
        <v>0</v>
      </c>
      <c r="AI282">
        <v>0</v>
      </c>
      <c r="AJ282">
        <v>1</v>
      </c>
      <c r="AL282">
        <v>0</v>
      </c>
      <c r="AM282">
        <v>-3.9669421487603308E-2</v>
      </c>
      <c r="AN282">
        <v>0.21096461364236441</v>
      </c>
      <c r="AO282">
        <v>4.4506068209272082E-2</v>
      </c>
      <c r="AT282">
        <v>32</v>
      </c>
      <c r="AU282">
        <v>27</v>
      </c>
      <c r="AV282">
        <v>1</v>
      </c>
      <c r="AW282">
        <v>55</v>
      </c>
      <c r="AX282">
        <v>38</v>
      </c>
      <c r="AY282">
        <v>93</v>
      </c>
      <c r="AZ282">
        <v>47</v>
      </c>
      <c r="BA282">
        <v>3</v>
      </c>
      <c r="BB282">
        <v>24</v>
      </c>
      <c r="BC282" t="s">
        <v>128</v>
      </c>
      <c r="BD282">
        <v>45</v>
      </c>
      <c r="BE282" t="s">
        <v>657</v>
      </c>
      <c r="BF282">
        <v>1</v>
      </c>
      <c r="BG282">
        <v>0</v>
      </c>
      <c r="BH282">
        <v>0</v>
      </c>
      <c r="BI282">
        <v>0</v>
      </c>
      <c r="BJ282">
        <v>0</v>
      </c>
      <c r="BK282">
        <v>0</v>
      </c>
      <c r="BL282">
        <v>0</v>
      </c>
      <c r="BM282">
        <v>1</v>
      </c>
      <c r="BN282">
        <v>0</v>
      </c>
      <c r="BO282">
        <v>1</v>
      </c>
      <c r="BP282">
        <v>0</v>
      </c>
      <c r="BQ282">
        <v>0</v>
      </c>
      <c r="BR282">
        <v>0</v>
      </c>
      <c r="BS282">
        <v>1</v>
      </c>
      <c r="BT282">
        <v>0</v>
      </c>
      <c r="BU282">
        <v>1</v>
      </c>
      <c r="BV282">
        <v>1</v>
      </c>
      <c r="BW282">
        <v>0</v>
      </c>
      <c r="BX282">
        <v>1</v>
      </c>
      <c r="BY282">
        <v>0</v>
      </c>
      <c r="BZ282">
        <v>0</v>
      </c>
      <c r="CA282">
        <v>0</v>
      </c>
      <c r="CB282">
        <v>0</v>
      </c>
      <c r="CC282">
        <v>0</v>
      </c>
      <c r="CD282">
        <v>0</v>
      </c>
      <c r="CE282">
        <v>0</v>
      </c>
      <c r="CF282">
        <v>0</v>
      </c>
      <c r="CG282">
        <v>0</v>
      </c>
      <c r="CH282">
        <v>0</v>
      </c>
      <c r="CI282">
        <v>0</v>
      </c>
      <c r="CJ282">
        <v>0</v>
      </c>
      <c r="CK282" t="s">
        <v>650</v>
      </c>
      <c r="CL282">
        <v>20</v>
      </c>
      <c r="CM282">
        <v>98.2</v>
      </c>
      <c r="CN282">
        <v>4.5999999999999996</v>
      </c>
      <c r="CO282">
        <v>0</v>
      </c>
      <c r="CP282" t="s">
        <v>277</v>
      </c>
      <c r="CQ282" t="s">
        <v>121</v>
      </c>
      <c r="CR282">
        <v>1</v>
      </c>
      <c r="CS282" t="s">
        <v>132</v>
      </c>
      <c r="CT282" t="s">
        <v>137</v>
      </c>
      <c r="CU282" t="s">
        <v>137</v>
      </c>
      <c r="CV282" t="s">
        <v>135</v>
      </c>
      <c r="CW282" t="s">
        <v>194</v>
      </c>
      <c r="CX282">
        <v>1</v>
      </c>
      <c r="CY282" t="s">
        <v>135</v>
      </c>
      <c r="CZ282" t="s">
        <v>137</v>
      </c>
      <c r="DA282" t="s">
        <v>137</v>
      </c>
      <c r="DC282">
        <v>1</v>
      </c>
      <c r="DD282">
        <v>0</v>
      </c>
      <c r="DE282">
        <v>12</v>
      </c>
      <c r="DF282">
        <v>0</v>
      </c>
      <c r="DG282">
        <v>1</v>
      </c>
      <c r="DH282">
        <v>0</v>
      </c>
      <c r="DI282">
        <v>0</v>
      </c>
      <c r="DJ282">
        <v>0</v>
      </c>
      <c r="DK282">
        <v>5</v>
      </c>
      <c r="DQ282" s="3">
        <v>90</v>
      </c>
      <c r="DR282" s="3">
        <v>89.2</v>
      </c>
      <c r="DS282" s="3">
        <v>90.2</v>
      </c>
      <c r="DT282" s="3">
        <v>89.9</v>
      </c>
      <c r="DU282" s="3">
        <v>100</v>
      </c>
      <c r="DV282" s="3">
        <v>15</v>
      </c>
      <c r="DW282" s="3"/>
      <c r="DX282" s="3"/>
      <c r="DY282" s="3"/>
      <c r="EA282" s="3" t="s">
        <v>724</v>
      </c>
    </row>
    <row r="283" spans="1:131" x14ac:dyDescent="0.35">
      <c r="A283" s="5" t="s">
        <v>639</v>
      </c>
      <c r="B283" t="s">
        <v>252</v>
      </c>
      <c r="C283" t="s">
        <v>640</v>
      </c>
      <c r="D283" t="s">
        <v>641</v>
      </c>
      <c r="E283" t="s">
        <v>642</v>
      </c>
      <c r="F283">
        <v>2006</v>
      </c>
      <c r="G283" t="s">
        <v>117</v>
      </c>
      <c r="H283" t="s">
        <v>118</v>
      </c>
      <c r="I283" t="s">
        <v>643</v>
      </c>
      <c r="J283">
        <v>0</v>
      </c>
      <c r="K283" t="s">
        <v>656</v>
      </c>
      <c r="L283" t="s">
        <v>656</v>
      </c>
      <c r="M283">
        <v>0</v>
      </c>
      <c r="N283" t="s">
        <v>142</v>
      </c>
      <c r="O283" t="s">
        <v>645</v>
      </c>
      <c r="P283" t="s">
        <v>124</v>
      </c>
      <c r="Q283" t="s">
        <v>646</v>
      </c>
      <c r="R283">
        <v>0</v>
      </c>
      <c r="S283">
        <v>93</v>
      </c>
      <c r="T283">
        <v>1</v>
      </c>
      <c r="U283" t="s">
        <v>126</v>
      </c>
      <c r="AD283" t="s">
        <v>647</v>
      </c>
      <c r="AF283" t="s">
        <v>648</v>
      </c>
      <c r="AG283">
        <v>0</v>
      </c>
      <c r="AH283">
        <v>0</v>
      </c>
      <c r="AI283">
        <v>0</v>
      </c>
      <c r="AJ283">
        <v>1</v>
      </c>
      <c r="AL283">
        <v>0</v>
      </c>
      <c r="AM283">
        <v>0.1785123966942149</v>
      </c>
      <c r="AN283">
        <v>0.21135026347118299</v>
      </c>
      <c r="AO283">
        <v>4.4668933869338477E-2</v>
      </c>
      <c r="AT283">
        <v>32</v>
      </c>
      <c r="AU283">
        <v>27</v>
      </c>
      <c r="AV283">
        <v>1</v>
      </c>
      <c r="AW283">
        <v>55</v>
      </c>
      <c r="AX283">
        <v>38</v>
      </c>
      <c r="AY283">
        <v>93</v>
      </c>
      <c r="AZ283">
        <v>47</v>
      </c>
      <c r="BA283">
        <v>3</v>
      </c>
      <c r="BB283">
        <v>24</v>
      </c>
      <c r="BC283" t="s">
        <v>128</v>
      </c>
      <c r="BD283">
        <v>45</v>
      </c>
      <c r="BE283" t="s">
        <v>657</v>
      </c>
      <c r="BF283">
        <v>1</v>
      </c>
      <c r="BG283">
        <v>0</v>
      </c>
      <c r="BH283">
        <v>0</v>
      </c>
      <c r="BI283">
        <v>0</v>
      </c>
      <c r="BJ283">
        <v>0</v>
      </c>
      <c r="BK283">
        <v>0</v>
      </c>
      <c r="BL283">
        <v>0</v>
      </c>
      <c r="BM283">
        <v>1</v>
      </c>
      <c r="BN283">
        <v>0</v>
      </c>
      <c r="BO283">
        <v>1</v>
      </c>
      <c r="BP283">
        <v>0</v>
      </c>
      <c r="BQ283">
        <v>0</v>
      </c>
      <c r="BR283">
        <v>0</v>
      </c>
      <c r="BS283">
        <v>1</v>
      </c>
      <c r="BT283">
        <v>0</v>
      </c>
      <c r="BU283">
        <v>1</v>
      </c>
      <c r="BV283">
        <v>1</v>
      </c>
      <c r="BW283">
        <v>0</v>
      </c>
      <c r="BX283">
        <v>1</v>
      </c>
      <c r="BY283">
        <v>0</v>
      </c>
      <c r="BZ283">
        <v>0</v>
      </c>
      <c r="CA283">
        <v>0</v>
      </c>
      <c r="CB283">
        <v>0</v>
      </c>
      <c r="CC283">
        <v>0</v>
      </c>
      <c r="CD283">
        <v>0</v>
      </c>
      <c r="CE283">
        <v>0</v>
      </c>
      <c r="CF283">
        <v>0</v>
      </c>
      <c r="CG283">
        <v>0</v>
      </c>
      <c r="CH283">
        <v>0</v>
      </c>
      <c r="CI283">
        <v>0</v>
      </c>
      <c r="CJ283">
        <v>0</v>
      </c>
      <c r="CK283" t="s">
        <v>650</v>
      </c>
      <c r="CL283">
        <v>20</v>
      </c>
      <c r="CM283">
        <v>98.2</v>
      </c>
      <c r="CN283">
        <v>4.5999999999999996</v>
      </c>
      <c r="CO283">
        <v>0</v>
      </c>
      <c r="CP283" t="s">
        <v>277</v>
      </c>
      <c r="CQ283" t="s">
        <v>121</v>
      </c>
      <c r="CR283">
        <v>1</v>
      </c>
      <c r="CS283" t="s">
        <v>132</v>
      </c>
      <c r="CT283" t="s">
        <v>137</v>
      </c>
      <c r="CU283" t="s">
        <v>137</v>
      </c>
      <c r="CV283" t="s">
        <v>135</v>
      </c>
      <c r="CW283" t="s">
        <v>194</v>
      </c>
      <c r="CX283">
        <v>1</v>
      </c>
      <c r="CY283" t="s">
        <v>135</v>
      </c>
      <c r="CZ283" t="s">
        <v>137</v>
      </c>
      <c r="DA283" t="s">
        <v>137</v>
      </c>
      <c r="DC283">
        <v>1</v>
      </c>
      <c r="DD283">
        <v>0</v>
      </c>
      <c r="DE283">
        <v>12</v>
      </c>
      <c r="DF283">
        <v>0</v>
      </c>
      <c r="DG283">
        <v>1</v>
      </c>
      <c r="DH283">
        <v>0</v>
      </c>
      <c r="DI283">
        <v>0</v>
      </c>
      <c r="DJ283">
        <v>0</v>
      </c>
      <c r="DK283">
        <v>6</v>
      </c>
      <c r="DQ283" s="3">
        <v>90.7</v>
      </c>
      <c r="DR283" s="3">
        <v>88.5</v>
      </c>
      <c r="DS283" s="3">
        <v>92.600000000000009</v>
      </c>
      <c r="DT283" s="3">
        <v>87.7</v>
      </c>
      <c r="DU283" s="3">
        <v>100</v>
      </c>
      <c r="DV283" s="3">
        <v>15</v>
      </c>
      <c r="DW283" s="3"/>
      <c r="DX283" s="3"/>
      <c r="DY283" s="3"/>
      <c r="EA283" s="3" t="s">
        <v>724</v>
      </c>
    </row>
    <row r="284" spans="1:131" x14ac:dyDescent="0.35">
      <c r="A284" s="5" t="s">
        <v>639</v>
      </c>
      <c r="B284" t="s">
        <v>252</v>
      </c>
      <c r="C284" t="s">
        <v>640</v>
      </c>
      <c r="D284" t="s">
        <v>641</v>
      </c>
      <c r="E284" t="s">
        <v>642</v>
      </c>
      <c r="F284">
        <v>2006</v>
      </c>
      <c r="G284" t="s">
        <v>117</v>
      </c>
      <c r="H284" t="s">
        <v>118</v>
      </c>
      <c r="I284" t="s">
        <v>643</v>
      </c>
      <c r="J284">
        <v>0</v>
      </c>
      <c r="K284" t="s">
        <v>658</v>
      </c>
      <c r="L284" t="s">
        <v>658</v>
      </c>
      <c r="M284">
        <v>0</v>
      </c>
      <c r="N284" t="s">
        <v>150</v>
      </c>
      <c r="O284" t="s">
        <v>645</v>
      </c>
      <c r="P284" t="s">
        <v>124</v>
      </c>
      <c r="Q284" t="s">
        <v>646</v>
      </c>
      <c r="R284">
        <v>0</v>
      </c>
      <c r="S284">
        <v>126</v>
      </c>
      <c r="T284">
        <v>1</v>
      </c>
      <c r="U284" t="s">
        <v>126</v>
      </c>
      <c r="AD284" t="s">
        <v>647</v>
      </c>
      <c r="AF284" t="s">
        <v>648</v>
      </c>
      <c r="AG284">
        <v>0</v>
      </c>
      <c r="AH284">
        <v>0</v>
      </c>
      <c r="AI284">
        <v>0</v>
      </c>
      <c r="AJ284">
        <v>1</v>
      </c>
      <c r="AL284">
        <v>0</v>
      </c>
      <c r="AM284">
        <v>-0.1093333333333333</v>
      </c>
      <c r="AN284">
        <v>0.17839701128008981</v>
      </c>
      <c r="AO284">
        <v>3.1825493633668503E-2</v>
      </c>
      <c r="AT284">
        <v>32</v>
      </c>
      <c r="AU284">
        <v>27</v>
      </c>
      <c r="AV284">
        <v>1</v>
      </c>
      <c r="AW284">
        <v>61</v>
      </c>
      <c r="AX284">
        <v>65</v>
      </c>
      <c r="AY284">
        <v>126</v>
      </c>
      <c r="AZ284">
        <v>47</v>
      </c>
      <c r="BA284">
        <v>5</v>
      </c>
      <c r="BB284">
        <v>22</v>
      </c>
      <c r="BC284" t="s">
        <v>128</v>
      </c>
      <c r="BD284">
        <v>42</v>
      </c>
      <c r="BE284" t="s">
        <v>657</v>
      </c>
      <c r="BF284">
        <v>1</v>
      </c>
      <c r="BG284">
        <v>0</v>
      </c>
      <c r="BH284">
        <v>0</v>
      </c>
      <c r="BI284">
        <v>0</v>
      </c>
      <c r="BJ284">
        <v>0</v>
      </c>
      <c r="BK284">
        <v>0</v>
      </c>
      <c r="BL284">
        <v>0</v>
      </c>
      <c r="BM284">
        <v>1</v>
      </c>
      <c r="BN284">
        <v>0</v>
      </c>
      <c r="BO284">
        <v>1</v>
      </c>
      <c r="BP284">
        <v>0</v>
      </c>
      <c r="BQ284">
        <v>0</v>
      </c>
      <c r="BR284">
        <v>0</v>
      </c>
      <c r="BS284">
        <v>1</v>
      </c>
      <c r="BT284">
        <v>0</v>
      </c>
      <c r="BU284">
        <v>1</v>
      </c>
      <c r="BV284">
        <v>1</v>
      </c>
      <c r="BW284">
        <v>0</v>
      </c>
      <c r="BX284">
        <v>1</v>
      </c>
      <c r="BY284">
        <v>0</v>
      </c>
      <c r="BZ284">
        <v>0</v>
      </c>
      <c r="CA284">
        <v>0</v>
      </c>
      <c r="CB284">
        <v>0</v>
      </c>
      <c r="CC284">
        <v>0</v>
      </c>
      <c r="CD284">
        <v>0</v>
      </c>
      <c r="CE284">
        <v>0</v>
      </c>
      <c r="CF284">
        <v>0</v>
      </c>
      <c r="CG284">
        <v>0</v>
      </c>
      <c r="CH284">
        <v>0</v>
      </c>
      <c r="CI284">
        <v>0</v>
      </c>
      <c r="CJ284">
        <v>0</v>
      </c>
      <c r="CK284" t="s">
        <v>650</v>
      </c>
      <c r="CL284">
        <v>20</v>
      </c>
      <c r="CM284">
        <v>98.2</v>
      </c>
      <c r="CN284">
        <v>4.5999999999999996</v>
      </c>
      <c r="CO284">
        <v>0</v>
      </c>
      <c r="CP284" t="s">
        <v>277</v>
      </c>
      <c r="CQ284" t="s">
        <v>121</v>
      </c>
      <c r="CR284">
        <v>1</v>
      </c>
      <c r="CS284" t="s">
        <v>132</v>
      </c>
      <c r="CT284" t="s">
        <v>137</v>
      </c>
      <c r="CU284" t="s">
        <v>137</v>
      </c>
      <c r="CV284" t="s">
        <v>135</v>
      </c>
      <c r="CW284" t="s">
        <v>194</v>
      </c>
      <c r="CX284">
        <v>1</v>
      </c>
      <c r="CY284" t="s">
        <v>135</v>
      </c>
      <c r="CZ284" t="s">
        <v>137</v>
      </c>
      <c r="DA284" t="s">
        <v>137</v>
      </c>
      <c r="DC284">
        <v>1</v>
      </c>
      <c r="DD284">
        <v>0</v>
      </c>
      <c r="DE284">
        <v>12</v>
      </c>
      <c r="DF284">
        <v>0</v>
      </c>
      <c r="DG284">
        <v>1</v>
      </c>
      <c r="DH284">
        <v>0</v>
      </c>
      <c r="DI284">
        <v>0</v>
      </c>
      <c r="DJ284">
        <v>0</v>
      </c>
      <c r="DK284">
        <v>1</v>
      </c>
      <c r="DQ284" s="3">
        <v>91.4</v>
      </c>
      <c r="DR284" s="3">
        <v>92.1</v>
      </c>
      <c r="DS284" s="3">
        <v>91.4</v>
      </c>
      <c r="DT284" s="3">
        <v>93.699999999999989</v>
      </c>
      <c r="DU284" s="3">
        <v>100</v>
      </c>
      <c r="DV284" s="3">
        <v>15</v>
      </c>
      <c r="DW284" s="3"/>
      <c r="DX284" s="3"/>
      <c r="DY284" s="3"/>
      <c r="EA284" s="3" t="s">
        <v>724</v>
      </c>
    </row>
    <row r="285" spans="1:131" x14ac:dyDescent="0.35">
      <c r="A285" s="5" t="s">
        <v>639</v>
      </c>
      <c r="B285" t="s">
        <v>252</v>
      </c>
      <c r="C285" t="s">
        <v>640</v>
      </c>
      <c r="D285" t="s">
        <v>641</v>
      </c>
      <c r="E285" t="s">
        <v>642</v>
      </c>
      <c r="F285">
        <v>2006</v>
      </c>
      <c r="G285" t="s">
        <v>117</v>
      </c>
      <c r="H285" t="s">
        <v>118</v>
      </c>
      <c r="I285" t="s">
        <v>643</v>
      </c>
      <c r="J285">
        <v>0</v>
      </c>
      <c r="K285" t="s">
        <v>658</v>
      </c>
      <c r="L285" t="s">
        <v>658</v>
      </c>
      <c r="M285">
        <v>0</v>
      </c>
      <c r="N285" t="s">
        <v>157</v>
      </c>
      <c r="O285" t="s">
        <v>651</v>
      </c>
      <c r="P285" t="s">
        <v>124</v>
      </c>
      <c r="Q285" t="s">
        <v>646</v>
      </c>
      <c r="R285">
        <v>0</v>
      </c>
      <c r="S285">
        <v>126</v>
      </c>
      <c r="T285">
        <v>1</v>
      </c>
      <c r="U285" t="s">
        <v>126</v>
      </c>
      <c r="AD285" t="s">
        <v>647</v>
      </c>
      <c r="AF285" t="s">
        <v>648</v>
      </c>
      <c r="AG285">
        <v>0</v>
      </c>
      <c r="AH285">
        <v>0</v>
      </c>
      <c r="AI285">
        <v>0</v>
      </c>
      <c r="AJ285">
        <v>1</v>
      </c>
      <c r="AL285">
        <v>0</v>
      </c>
      <c r="AM285">
        <v>0.1093333333333333</v>
      </c>
      <c r="AN285">
        <v>0.17839701128008981</v>
      </c>
      <c r="AO285">
        <v>3.1825493633668503E-2</v>
      </c>
      <c r="AT285">
        <v>32</v>
      </c>
      <c r="AU285">
        <v>27</v>
      </c>
      <c r="AV285">
        <v>1</v>
      </c>
      <c r="AW285">
        <v>61</v>
      </c>
      <c r="AX285">
        <v>65</v>
      </c>
      <c r="AY285">
        <v>126</v>
      </c>
      <c r="AZ285">
        <v>47</v>
      </c>
      <c r="BA285">
        <v>5</v>
      </c>
      <c r="BB285">
        <v>22</v>
      </c>
      <c r="BC285" t="s">
        <v>128</v>
      </c>
      <c r="BD285">
        <v>42</v>
      </c>
      <c r="BE285" t="s">
        <v>657</v>
      </c>
      <c r="BF285">
        <v>1</v>
      </c>
      <c r="BG285">
        <v>0</v>
      </c>
      <c r="BH285">
        <v>0</v>
      </c>
      <c r="BI285">
        <v>0</v>
      </c>
      <c r="BJ285">
        <v>0</v>
      </c>
      <c r="BK285">
        <v>0</v>
      </c>
      <c r="BL285">
        <v>0</v>
      </c>
      <c r="BM285">
        <v>1</v>
      </c>
      <c r="BN285">
        <v>0</v>
      </c>
      <c r="BO285">
        <v>1</v>
      </c>
      <c r="BP285">
        <v>0</v>
      </c>
      <c r="BQ285">
        <v>0</v>
      </c>
      <c r="BR285">
        <v>0</v>
      </c>
      <c r="BS285">
        <v>1</v>
      </c>
      <c r="BT285">
        <v>0</v>
      </c>
      <c r="BU285">
        <v>1</v>
      </c>
      <c r="BV285">
        <v>1</v>
      </c>
      <c r="BW285">
        <v>0</v>
      </c>
      <c r="BX285">
        <v>1</v>
      </c>
      <c r="BY285">
        <v>0</v>
      </c>
      <c r="BZ285">
        <v>0</v>
      </c>
      <c r="CA285">
        <v>0</v>
      </c>
      <c r="CB285">
        <v>0</v>
      </c>
      <c r="CC285">
        <v>0</v>
      </c>
      <c r="CD285">
        <v>0</v>
      </c>
      <c r="CE285">
        <v>0</v>
      </c>
      <c r="CF285">
        <v>0</v>
      </c>
      <c r="CG285">
        <v>0</v>
      </c>
      <c r="CH285">
        <v>0</v>
      </c>
      <c r="CI285">
        <v>0</v>
      </c>
      <c r="CJ285">
        <v>0</v>
      </c>
      <c r="CK285" t="s">
        <v>650</v>
      </c>
      <c r="CL285">
        <v>20</v>
      </c>
      <c r="CM285">
        <v>98.2</v>
      </c>
      <c r="CN285">
        <v>4.5999999999999996</v>
      </c>
      <c r="CO285">
        <v>0</v>
      </c>
      <c r="CP285" t="s">
        <v>277</v>
      </c>
      <c r="CQ285" t="s">
        <v>121</v>
      </c>
      <c r="CR285">
        <v>1</v>
      </c>
      <c r="CS285" t="s">
        <v>132</v>
      </c>
      <c r="CT285" t="s">
        <v>137</v>
      </c>
      <c r="CU285" t="s">
        <v>137</v>
      </c>
      <c r="CV285" t="s">
        <v>135</v>
      </c>
      <c r="CW285" t="s">
        <v>194</v>
      </c>
      <c r="CX285">
        <v>1</v>
      </c>
      <c r="CY285" t="s">
        <v>135</v>
      </c>
      <c r="CZ285" t="s">
        <v>137</v>
      </c>
      <c r="DA285" t="s">
        <v>137</v>
      </c>
      <c r="DC285">
        <v>1</v>
      </c>
      <c r="DD285">
        <v>0</v>
      </c>
      <c r="DE285">
        <v>12</v>
      </c>
      <c r="DF285">
        <v>0</v>
      </c>
      <c r="DG285">
        <v>1</v>
      </c>
      <c r="DH285">
        <v>0</v>
      </c>
      <c r="DI285">
        <v>0</v>
      </c>
      <c r="DJ285">
        <v>0</v>
      </c>
      <c r="DK285">
        <v>2</v>
      </c>
      <c r="DQ285" s="3">
        <v>84.1</v>
      </c>
      <c r="DR285" s="3">
        <v>85.5</v>
      </c>
      <c r="DS285" s="3">
        <v>88.2</v>
      </c>
      <c r="DT285" s="3">
        <v>87.9</v>
      </c>
      <c r="DU285" s="3">
        <v>100</v>
      </c>
      <c r="DV285" s="3">
        <v>15</v>
      </c>
      <c r="DW285" s="3"/>
      <c r="DX285" s="3"/>
      <c r="DY285" s="3"/>
      <c r="EA285" s="3" t="s">
        <v>724</v>
      </c>
    </row>
    <row r="286" spans="1:131" x14ac:dyDescent="0.35">
      <c r="A286" s="5" t="s">
        <v>639</v>
      </c>
      <c r="B286" t="s">
        <v>252</v>
      </c>
      <c r="C286" t="s">
        <v>640</v>
      </c>
      <c r="D286" t="s">
        <v>641</v>
      </c>
      <c r="E286" t="s">
        <v>642</v>
      </c>
      <c r="F286">
        <v>2006</v>
      </c>
      <c r="G286" t="s">
        <v>117</v>
      </c>
      <c r="H286" t="s">
        <v>118</v>
      </c>
      <c r="I286" t="s">
        <v>643</v>
      </c>
      <c r="J286">
        <v>0</v>
      </c>
      <c r="K286" t="s">
        <v>658</v>
      </c>
      <c r="L286" t="s">
        <v>658</v>
      </c>
      <c r="M286">
        <v>0</v>
      </c>
      <c r="N286" t="s">
        <v>157</v>
      </c>
      <c r="O286" t="s">
        <v>652</v>
      </c>
      <c r="P286" t="s">
        <v>124</v>
      </c>
      <c r="Q286" t="s">
        <v>646</v>
      </c>
      <c r="R286">
        <v>0</v>
      </c>
      <c r="S286">
        <v>126</v>
      </c>
      <c r="T286">
        <v>1</v>
      </c>
      <c r="U286" t="s">
        <v>126</v>
      </c>
      <c r="AD286" t="s">
        <v>647</v>
      </c>
      <c r="AF286" t="s">
        <v>648</v>
      </c>
      <c r="AG286">
        <v>0</v>
      </c>
      <c r="AH286">
        <v>0</v>
      </c>
      <c r="AI286">
        <v>0</v>
      </c>
      <c r="AJ286">
        <v>1</v>
      </c>
      <c r="AL286">
        <v>0</v>
      </c>
      <c r="AM286">
        <v>6.9575757575757582E-2</v>
      </c>
      <c r="AN286">
        <v>0.17831788321979319</v>
      </c>
      <c r="AO286">
        <v>3.1797267475987802E-2</v>
      </c>
      <c r="AT286">
        <v>32</v>
      </c>
      <c r="AU286">
        <v>27</v>
      </c>
      <c r="AV286">
        <v>1</v>
      </c>
      <c r="AW286">
        <v>61</v>
      </c>
      <c r="AX286">
        <v>65</v>
      </c>
      <c r="AY286">
        <v>126</v>
      </c>
      <c r="AZ286">
        <v>47</v>
      </c>
      <c r="BA286">
        <v>5</v>
      </c>
      <c r="BB286">
        <v>22</v>
      </c>
      <c r="BC286" t="s">
        <v>128</v>
      </c>
      <c r="BD286">
        <v>42</v>
      </c>
      <c r="BE286" t="s">
        <v>657</v>
      </c>
      <c r="BF286">
        <v>1</v>
      </c>
      <c r="BG286">
        <v>0</v>
      </c>
      <c r="BH286">
        <v>0</v>
      </c>
      <c r="BI286">
        <v>0</v>
      </c>
      <c r="BJ286">
        <v>0</v>
      </c>
      <c r="BK286">
        <v>0</v>
      </c>
      <c r="BL286">
        <v>0</v>
      </c>
      <c r="BM286">
        <v>1</v>
      </c>
      <c r="BN286">
        <v>0</v>
      </c>
      <c r="BO286">
        <v>1</v>
      </c>
      <c r="BP286">
        <v>0</v>
      </c>
      <c r="BQ286">
        <v>0</v>
      </c>
      <c r="BR286">
        <v>0</v>
      </c>
      <c r="BS286">
        <v>1</v>
      </c>
      <c r="BT286">
        <v>0</v>
      </c>
      <c r="BU286">
        <v>1</v>
      </c>
      <c r="BV286">
        <v>1</v>
      </c>
      <c r="BW286">
        <v>0</v>
      </c>
      <c r="BX286">
        <v>1</v>
      </c>
      <c r="BY286">
        <v>0</v>
      </c>
      <c r="BZ286">
        <v>0</v>
      </c>
      <c r="CA286">
        <v>0</v>
      </c>
      <c r="CB286">
        <v>0</v>
      </c>
      <c r="CC286">
        <v>0</v>
      </c>
      <c r="CD286">
        <v>0</v>
      </c>
      <c r="CE286">
        <v>0</v>
      </c>
      <c r="CF286">
        <v>0</v>
      </c>
      <c r="CG286">
        <v>0</v>
      </c>
      <c r="CH286">
        <v>0</v>
      </c>
      <c r="CI286">
        <v>0</v>
      </c>
      <c r="CJ286">
        <v>0</v>
      </c>
      <c r="CK286" t="s">
        <v>650</v>
      </c>
      <c r="CL286">
        <v>20</v>
      </c>
      <c r="CM286">
        <v>98.2</v>
      </c>
      <c r="CN286">
        <v>4.5999999999999996</v>
      </c>
      <c r="CO286">
        <v>0</v>
      </c>
      <c r="CP286" t="s">
        <v>277</v>
      </c>
      <c r="CQ286" t="s">
        <v>121</v>
      </c>
      <c r="CR286">
        <v>1</v>
      </c>
      <c r="CS286" t="s">
        <v>132</v>
      </c>
      <c r="CT286" t="s">
        <v>137</v>
      </c>
      <c r="CU286" t="s">
        <v>137</v>
      </c>
      <c r="CV286" t="s">
        <v>135</v>
      </c>
      <c r="CW286" t="s">
        <v>194</v>
      </c>
      <c r="CX286">
        <v>1</v>
      </c>
      <c r="CY286" t="s">
        <v>135</v>
      </c>
      <c r="CZ286" t="s">
        <v>137</v>
      </c>
      <c r="DA286" t="s">
        <v>137</v>
      </c>
      <c r="DC286">
        <v>1</v>
      </c>
      <c r="DD286">
        <v>0</v>
      </c>
      <c r="DE286">
        <v>12</v>
      </c>
      <c r="DF286">
        <v>0</v>
      </c>
      <c r="DG286">
        <v>1</v>
      </c>
      <c r="DH286">
        <v>0</v>
      </c>
      <c r="DI286">
        <v>0</v>
      </c>
      <c r="DJ286">
        <v>0</v>
      </c>
      <c r="DK286">
        <v>3</v>
      </c>
      <c r="DQ286" s="3">
        <v>82</v>
      </c>
      <c r="DR286" s="3">
        <v>81.8</v>
      </c>
      <c r="DS286" s="3">
        <v>87.699999999999989</v>
      </c>
      <c r="DT286" s="3">
        <v>86.399999999999991</v>
      </c>
      <c r="DU286" s="3">
        <v>100</v>
      </c>
      <c r="DV286" s="3">
        <v>15</v>
      </c>
      <c r="DW286" s="3"/>
      <c r="DX286" s="3"/>
      <c r="DY286" s="3"/>
      <c r="EA286" s="3" t="s">
        <v>724</v>
      </c>
    </row>
    <row r="287" spans="1:131" x14ac:dyDescent="0.35">
      <c r="A287" s="5" t="s">
        <v>639</v>
      </c>
      <c r="B287" t="s">
        <v>252</v>
      </c>
      <c r="C287" t="s">
        <v>640</v>
      </c>
      <c r="D287" t="s">
        <v>641</v>
      </c>
      <c r="E287" t="s">
        <v>642</v>
      </c>
      <c r="F287">
        <v>2006</v>
      </c>
      <c r="G287" t="s">
        <v>117</v>
      </c>
      <c r="H287" t="s">
        <v>118</v>
      </c>
      <c r="I287" t="s">
        <v>643</v>
      </c>
      <c r="J287">
        <v>0</v>
      </c>
      <c r="K287" t="s">
        <v>658</v>
      </c>
      <c r="L287" t="s">
        <v>658</v>
      </c>
      <c r="M287">
        <v>0</v>
      </c>
      <c r="N287" t="s">
        <v>142</v>
      </c>
      <c r="O287" t="s">
        <v>653</v>
      </c>
      <c r="P287" t="s">
        <v>124</v>
      </c>
      <c r="Q287" t="s">
        <v>646</v>
      </c>
      <c r="R287">
        <v>0</v>
      </c>
      <c r="S287">
        <v>126</v>
      </c>
      <c r="T287">
        <v>1</v>
      </c>
      <c r="U287" t="s">
        <v>126</v>
      </c>
      <c r="AD287" t="s">
        <v>647</v>
      </c>
      <c r="AF287" t="s">
        <v>648</v>
      </c>
      <c r="AG287">
        <v>0</v>
      </c>
      <c r="AH287">
        <v>0</v>
      </c>
      <c r="AI287">
        <v>0</v>
      </c>
      <c r="AJ287">
        <v>1</v>
      </c>
      <c r="AL287">
        <v>0</v>
      </c>
      <c r="AM287">
        <v>-3.9757575757575762E-2</v>
      </c>
      <c r="AN287">
        <v>0.17828160445500491</v>
      </c>
      <c r="AO287">
        <v>3.1784330487050802E-2</v>
      </c>
      <c r="AT287">
        <v>32</v>
      </c>
      <c r="AU287">
        <v>27</v>
      </c>
      <c r="AV287">
        <v>1</v>
      </c>
      <c r="AW287">
        <v>61</v>
      </c>
      <c r="AX287">
        <v>65</v>
      </c>
      <c r="AY287">
        <v>126</v>
      </c>
      <c r="AZ287">
        <v>47</v>
      </c>
      <c r="BA287">
        <v>5</v>
      </c>
      <c r="BB287">
        <v>22</v>
      </c>
      <c r="BC287" t="s">
        <v>128</v>
      </c>
      <c r="BD287">
        <v>42</v>
      </c>
      <c r="BE287" t="s">
        <v>657</v>
      </c>
      <c r="BF287">
        <v>1</v>
      </c>
      <c r="BG287">
        <v>0</v>
      </c>
      <c r="BH287">
        <v>0</v>
      </c>
      <c r="BI287">
        <v>0</v>
      </c>
      <c r="BJ287">
        <v>0</v>
      </c>
      <c r="BK287">
        <v>0</v>
      </c>
      <c r="BL287">
        <v>0</v>
      </c>
      <c r="BM287">
        <v>1</v>
      </c>
      <c r="BN287">
        <v>0</v>
      </c>
      <c r="BO287">
        <v>1</v>
      </c>
      <c r="BP287">
        <v>0</v>
      </c>
      <c r="BQ287">
        <v>0</v>
      </c>
      <c r="BR287">
        <v>0</v>
      </c>
      <c r="BS287">
        <v>1</v>
      </c>
      <c r="BT287">
        <v>0</v>
      </c>
      <c r="BU287">
        <v>1</v>
      </c>
      <c r="BV287">
        <v>1</v>
      </c>
      <c r="BW287">
        <v>0</v>
      </c>
      <c r="BX287">
        <v>1</v>
      </c>
      <c r="BY287">
        <v>0</v>
      </c>
      <c r="BZ287">
        <v>0</v>
      </c>
      <c r="CA287">
        <v>0</v>
      </c>
      <c r="CB287">
        <v>0</v>
      </c>
      <c r="CC287">
        <v>0</v>
      </c>
      <c r="CD287">
        <v>0</v>
      </c>
      <c r="CE287">
        <v>0</v>
      </c>
      <c r="CF287">
        <v>0</v>
      </c>
      <c r="CG287">
        <v>0</v>
      </c>
      <c r="CH287">
        <v>0</v>
      </c>
      <c r="CI287">
        <v>0</v>
      </c>
      <c r="CJ287">
        <v>0</v>
      </c>
      <c r="CK287" t="s">
        <v>650</v>
      </c>
      <c r="CL287">
        <v>20</v>
      </c>
      <c r="CM287">
        <v>98.2</v>
      </c>
      <c r="CN287">
        <v>4.5999999999999996</v>
      </c>
      <c r="CO287">
        <v>0</v>
      </c>
      <c r="CP287" t="s">
        <v>277</v>
      </c>
      <c r="CQ287" t="s">
        <v>121</v>
      </c>
      <c r="CR287">
        <v>1</v>
      </c>
      <c r="CS287" t="s">
        <v>132</v>
      </c>
      <c r="CT287" t="s">
        <v>137</v>
      </c>
      <c r="CU287" t="s">
        <v>137</v>
      </c>
      <c r="CV287" t="s">
        <v>135</v>
      </c>
      <c r="CW287" t="s">
        <v>194</v>
      </c>
      <c r="CX287">
        <v>1</v>
      </c>
      <c r="CY287" t="s">
        <v>135</v>
      </c>
      <c r="CZ287" t="s">
        <v>137</v>
      </c>
      <c r="DA287" t="s">
        <v>137</v>
      </c>
      <c r="DC287">
        <v>1</v>
      </c>
      <c r="DD287">
        <v>0</v>
      </c>
      <c r="DE287">
        <v>12</v>
      </c>
      <c r="DF287">
        <v>0</v>
      </c>
      <c r="DG287">
        <v>1</v>
      </c>
      <c r="DH287">
        <v>0</v>
      </c>
      <c r="DI287">
        <v>0</v>
      </c>
      <c r="DJ287">
        <v>0</v>
      </c>
      <c r="DK287">
        <v>4</v>
      </c>
      <c r="DQ287" s="3">
        <v>90.3</v>
      </c>
      <c r="DR287" s="3">
        <v>89</v>
      </c>
      <c r="DS287" s="3">
        <v>92.8</v>
      </c>
      <c r="DT287" s="3">
        <v>92.1</v>
      </c>
      <c r="DU287" s="3">
        <v>100</v>
      </c>
      <c r="DV287" s="3">
        <v>15</v>
      </c>
      <c r="DW287" s="3"/>
      <c r="DX287" s="3"/>
      <c r="DY287" s="3"/>
      <c r="EA287" s="3" t="s">
        <v>724</v>
      </c>
    </row>
    <row r="288" spans="1:131" x14ac:dyDescent="0.35">
      <c r="A288" s="5" t="s">
        <v>639</v>
      </c>
      <c r="B288" t="s">
        <v>252</v>
      </c>
      <c r="C288" t="s">
        <v>640</v>
      </c>
      <c r="D288" t="s">
        <v>641</v>
      </c>
      <c r="E288" t="s">
        <v>642</v>
      </c>
      <c r="F288">
        <v>2006</v>
      </c>
      <c r="G288" t="s">
        <v>117</v>
      </c>
      <c r="H288" t="s">
        <v>118</v>
      </c>
      <c r="I288" t="s">
        <v>643</v>
      </c>
      <c r="J288">
        <v>0</v>
      </c>
      <c r="K288" t="s">
        <v>658</v>
      </c>
      <c r="L288" t="s">
        <v>658</v>
      </c>
      <c r="M288">
        <v>0</v>
      </c>
      <c r="N288" t="s">
        <v>142</v>
      </c>
      <c r="O288" t="s">
        <v>654</v>
      </c>
      <c r="P288" t="s">
        <v>124</v>
      </c>
      <c r="Q288" t="s">
        <v>646</v>
      </c>
      <c r="R288">
        <v>0</v>
      </c>
      <c r="S288">
        <v>126</v>
      </c>
      <c r="T288">
        <v>1</v>
      </c>
      <c r="U288" t="s">
        <v>126</v>
      </c>
      <c r="AD288" t="s">
        <v>647</v>
      </c>
      <c r="AF288" t="s">
        <v>648</v>
      </c>
      <c r="AG288">
        <v>0</v>
      </c>
      <c r="AH288">
        <v>0</v>
      </c>
      <c r="AI288">
        <v>0</v>
      </c>
      <c r="AJ288">
        <v>1</v>
      </c>
      <c r="AL288">
        <v>0</v>
      </c>
      <c r="AM288">
        <v>-5.9636363636363633E-2</v>
      </c>
      <c r="AN288">
        <v>0.17830359246635091</v>
      </c>
      <c r="AO288">
        <v>3.1792171086406557E-2</v>
      </c>
      <c r="AT288">
        <v>32</v>
      </c>
      <c r="AU288">
        <v>27</v>
      </c>
      <c r="AV288">
        <v>1</v>
      </c>
      <c r="AW288">
        <v>61</v>
      </c>
      <c r="AX288">
        <v>65</v>
      </c>
      <c r="AY288">
        <v>126</v>
      </c>
      <c r="AZ288">
        <v>47</v>
      </c>
      <c r="BA288">
        <v>5</v>
      </c>
      <c r="BB288">
        <v>22</v>
      </c>
      <c r="BC288" t="s">
        <v>128</v>
      </c>
      <c r="BD288">
        <v>42</v>
      </c>
      <c r="BE288" t="s">
        <v>657</v>
      </c>
      <c r="BF288">
        <v>1</v>
      </c>
      <c r="BG288">
        <v>0</v>
      </c>
      <c r="BH288">
        <v>0</v>
      </c>
      <c r="BI288">
        <v>0</v>
      </c>
      <c r="BJ288">
        <v>0</v>
      </c>
      <c r="BK288">
        <v>0</v>
      </c>
      <c r="BL288">
        <v>0</v>
      </c>
      <c r="BM288">
        <v>1</v>
      </c>
      <c r="BN288">
        <v>0</v>
      </c>
      <c r="BO288">
        <v>1</v>
      </c>
      <c r="BP288">
        <v>0</v>
      </c>
      <c r="BQ288">
        <v>0</v>
      </c>
      <c r="BR288">
        <v>0</v>
      </c>
      <c r="BS288">
        <v>1</v>
      </c>
      <c r="BT288">
        <v>0</v>
      </c>
      <c r="BU288">
        <v>1</v>
      </c>
      <c r="BV288">
        <v>1</v>
      </c>
      <c r="BW288">
        <v>0</v>
      </c>
      <c r="BX288">
        <v>1</v>
      </c>
      <c r="BY288">
        <v>0</v>
      </c>
      <c r="BZ288">
        <v>0</v>
      </c>
      <c r="CA288">
        <v>0</v>
      </c>
      <c r="CB288">
        <v>0</v>
      </c>
      <c r="CC288">
        <v>0</v>
      </c>
      <c r="CD288">
        <v>0</v>
      </c>
      <c r="CE288">
        <v>0</v>
      </c>
      <c r="CF288">
        <v>0</v>
      </c>
      <c r="CG288">
        <v>0</v>
      </c>
      <c r="CH288">
        <v>0</v>
      </c>
      <c r="CI288">
        <v>0</v>
      </c>
      <c r="CJ288">
        <v>0</v>
      </c>
      <c r="CK288" t="s">
        <v>650</v>
      </c>
      <c r="CL288">
        <v>20</v>
      </c>
      <c r="CM288">
        <v>98.2</v>
      </c>
      <c r="CN288">
        <v>4.5999999999999996</v>
      </c>
      <c r="CO288">
        <v>0</v>
      </c>
      <c r="CP288" t="s">
        <v>277</v>
      </c>
      <c r="CQ288" t="s">
        <v>121</v>
      </c>
      <c r="CR288">
        <v>1</v>
      </c>
      <c r="CS288" t="s">
        <v>132</v>
      </c>
      <c r="CT288" t="s">
        <v>137</v>
      </c>
      <c r="CU288" t="s">
        <v>137</v>
      </c>
      <c r="CV288" t="s">
        <v>135</v>
      </c>
      <c r="CW288" t="s">
        <v>194</v>
      </c>
      <c r="CX288">
        <v>1</v>
      </c>
      <c r="CY288" t="s">
        <v>135</v>
      </c>
      <c r="CZ288" t="s">
        <v>137</v>
      </c>
      <c r="DA288" t="s">
        <v>137</v>
      </c>
      <c r="DC288">
        <v>1</v>
      </c>
      <c r="DD288">
        <v>0</v>
      </c>
      <c r="DE288">
        <v>12</v>
      </c>
      <c r="DF288">
        <v>0</v>
      </c>
      <c r="DG288">
        <v>1</v>
      </c>
      <c r="DH288">
        <v>0</v>
      </c>
      <c r="DI288">
        <v>0</v>
      </c>
      <c r="DJ288">
        <v>0</v>
      </c>
      <c r="DK288">
        <v>5</v>
      </c>
      <c r="DQ288" s="3">
        <v>93.4</v>
      </c>
      <c r="DR288" s="3">
        <v>92.9</v>
      </c>
      <c r="DS288" s="3">
        <v>93.8</v>
      </c>
      <c r="DT288" s="3">
        <v>94.2</v>
      </c>
      <c r="DU288" s="3">
        <v>100</v>
      </c>
      <c r="DV288" s="3">
        <v>15</v>
      </c>
      <c r="DW288" s="3"/>
      <c r="DX288" s="3"/>
      <c r="DY288" s="3"/>
      <c r="EA288" s="3" t="s">
        <v>724</v>
      </c>
    </row>
    <row r="289" spans="1:131" x14ac:dyDescent="0.35">
      <c r="A289" s="5" t="s">
        <v>639</v>
      </c>
      <c r="B289" t="s">
        <v>252</v>
      </c>
      <c r="C289" t="s">
        <v>640</v>
      </c>
      <c r="D289" t="s">
        <v>641</v>
      </c>
      <c r="E289" t="s">
        <v>642</v>
      </c>
      <c r="F289">
        <v>2006</v>
      </c>
      <c r="G289" t="s">
        <v>117</v>
      </c>
      <c r="H289" t="s">
        <v>118</v>
      </c>
      <c r="I289" t="s">
        <v>643</v>
      </c>
      <c r="J289">
        <v>0</v>
      </c>
      <c r="K289" t="s">
        <v>658</v>
      </c>
      <c r="L289" t="s">
        <v>658</v>
      </c>
      <c r="M289">
        <v>0</v>
      </c>
      <c r="N289" t="s">
        <v>142</v>
      </c>
      <c r="O289" t="s">
        <v>645</v>
      </c>
      <c r="P289" t="s">
        <v>124</v>
      </c>
      <c r="Q289" t="s">
        <v>646</v>
      </c>
      <c r="R289">
        <v>0</v>
      </c>
      <c r="S289">
        <v>126</v>
      </c>
      <c r="T289">
        <v>1</v>
      </c>
      <c r="U289" t="s">
        <v>126</v>
      </c>
      <c r="AD289" t="s">
        <v>647</v>
      </c>
      <c r="AF289" t="s">
        <v>648</v>
      </c>
      <c r="AG289">
        <v>0</v>
      </c>
      <c r="AH289">
        <v>0</v>
      </c>
      <c r="AI289">
        <v>0</v>
      </c>
      <c r="AJ289">
        <v>1</v>
      </c>
      <c r="AL289">
        <v>0</v>
      </c>
      <c r="AM289">
        <v>1.9878787878787881E-2</v>
      </c>
      <c r="AN289">
        <v>0.17826841034641369</v>
      </c>
      <c r="AO289">
        <v>3.1779626127437337E-2</v>
      </c>
      <c r="AT289">
        <v>32</v>
      </c>
      <c r="AU289">
        <v>27</v>
      </c>
      <c r="AV289">
        <v>1</v>
      </c>
      <c r="AW289">
        <v>61</v>
      </c>
      <c r="AX289">
        <v>65</v>
      </c>
      <c r="AY289">
        <v>126</v>
      </c>
      <c r="AZ289">
        <v>47</v>
      </c>
      <c r="BA289">
        <v>5</v>
      </c>
      <c r="BB289">
        <v>22</v>
      </c>
      <c r="BC289" t="s">
        <v>128</v>
      </c>
      <c r="BD289">
        <v>42</v>
      </c>
      <c r="BE289" t="s">
        <v>657</v>
      </c>
      <c r="BF289">
        <v>1</v>
      </c>
      <c r="BG289">
        <v>0</v>
      </c>
      <c r="BH289">
        <v>0</v>
      </c>
      <c r="BI289">
        <v>0</v>
      </c>
      <c r="BJ289">
        <v>0</v>
      </c>
      <c r="BK289">
        <v>0</v>
      </c>
      <c r="BL289">
        <v>0</v>
      </c>
      <c r="BM289">
        <v>1</v>
      </c>
      <c r="BN289">
        <v>0</v>
      </c>
      <c r="BO289">
        <v>1</v>
      </c>
      <c r="BP289">
        <v>0</v>
      </c>
      <c r="BQ289">
        <v>0</v>
      </c>
      <c r="BR289">
        <v>0</v>
      </c>
      <c r="BS289">
        <v>1</v>
      </c>
      <c r="BT289">
        <v>0</v>
      </c>
      <c r="BU289">
        <v>1</v>
      </c>
      <c r="BV289">
        <v>1</v>
      </c>
      <c r="BW289">
        <v>0</v>
      </c>
      <c r="BX289">
        <v>1</v>
      </c>
      <c r="BY289">
        <v>0</v>
      </c>
      <c r="BZ289">
        <v>0</v>
      </c>
      <c r="CA289">
        <v>0</v>
      </c>
      <c r="CB289">
        <v>0</v>
      </c>
      <c r="CC289">
        <v>0</v>
      </c>
      <c r="CD289">
        <v>0</v>
      </c>
      <c r="CE289">
        <v>0</v>
      </c>
      <c r="CF289">
        <v>0</v>
      </c>
      <c r="CG289">
        <v>0</v>
      </c>
      <c r="CH289">
        <v>0</v>
      </c>
      <c r="CI289">
        <v>0</v>
      </c>
      <c r="CJ289">
        <v>0</v>
      </c>
      <c r="CK289" t="s">
        <v>650</v>
      </c>
      <c r="CL289">
        <v>20</v>
      </c>
      <c r="CM289">
        <v>98.2</v>
      </c>
      <c r="CN289">
        <v>4.5999999999999996</v>
      </c>
      <c r="CO289">
        <v>0</v>
      </c>
      <c r="CP289" t="s">
        <v>277</v>
      </c>
      <c r="CQ289" t="s">
        <v>121</v>
      </c>
      <c r="CR289">
        <v>1</v>
      </c>
      <c r="CS289" t="s">
        <v>132</v>
      </c>
      <c r="CT289" t="s">
        <v>137</v>
      </c>
      <c r="CU289" t="s">
        <v>137</v>
      </c>
      <c r="CV289" t="s">
        <v>135</v>
      </c>
      <c r="CW289" t="s">
        <v>194</v>
      </c>
      <c r="CX289">
        <v>1</v>
      </c>
      <c r="CY289" t="s">
        <v>135</v>
      </c>
      <c r="CZ289" t="s">
        <v>137</v>
      </c>
      <c r="DA289" t="s">
        <v>137</v>
      </c>
      <c r="DC289">
        <v>1</v>
      </c>
      <c r="DD289">
        <v>0</v>
      </c>
      <c r="DE289">
        <v>12</v>
      </c>
      <c r="DF289">
        <v>0</v>
      </c>
      <c r="DG289">
        <v>1</v>
      </c>
      <c r="DH289">
        <v>0</v>
      </c>
      <c r="DI289">
        <v>0</v>
      </c>
      <c r="DJ289">
        <v>0</v>
      </c>
      <c r="DK289">
        <v>6</v>
      </c>
      <c r="DQ289" s="3">
        <v>92.4</v>
      </c>
      <c r="DR289" s="3">
        <v>92.2</v>
      </c>
      <c r="DS289" s="3">
        <v>92.100000000000009</v>
      </c>
      <c r="DT289" s="3">
        <v>91.600000000000009</v>
      </c>
      <c r="DU289" s="3">
        <v>100</v>
      </c>
      <c r="DV289" s="3">
        <v>15</v>
      </c>
      <c r="DW289" s="3"/>
      <c r="DX289" s="3"/>
      <c r="DY289" s="3"/>
      <c r="EA289" s="3" t="s">
        <v>724</v>
      </c>
    </row>
    <row r="290" spans="1:131" x14ac:dyDescent="0.35">
      <c r="A290" s="5" t="s">
        <v>639</v>
      </c>
      <c r="B290" t="s">
        <v>252</v>
      </c>
      <c r="C290" t="s">
        <v>640</v>
      </c>
      <c r="D290" t="s">
        <v>641</v>
      </c>
      <c r="E290" t="s">
        <v>642</v>
      </c>
      <c r="F290">
        <v>2006</v>
      </c>
      <c r="G290" t="s">
        <v>117</v>
      </c>
      <c r="H290" t="s">
        <v>118</v>
      </c>
      <c r="I290" t="s">
        <v>643</v>
      </c>
      <c r="J290">
        <v>0</v>
      </c>
      <c r="K290" t="s">
        <v>659</v>
      </c>
      <c r="L290" t="s">
        <v>659</v>
      </c>
      <c r="M290">
        <v>0</v>
      </c>
      <c r="N290" t="s">
        <v>150</v>
      </c>
      <c r="O290" t="s">
        <v>645</v>
      </c>
      <c r="P290" t="s">
        <v>124</v>
      </c>
      <c r="Q290" t="s">
        <v>646</v>
      </c>
      <c r="R290">
        <v>0</v>
      </c>
      <c r="S290">
        <v>92</v>
      </c>
      <c r="T290">
        <v>1</v>
      </c>
      <c r="U290" t="s">
        <v>126</v>
      </c>
      <c r="AD290" t="s">
        <v>647</v>
      </c>
      <c r="AF290" t="s">
        <v>648</v>
      </c>
      <c r="AG290">
        <v>0</v>
      </c>
      <c r="AH290">
        <v>0</v>
      </c>
      <c r="AI290">
        <v>0</v>
      </c>
      <c r="AJ290">
        <v>1</v>
      </c>
      <c r="AL290">
        <v>0</v>
      </c>
      <c r="AM290">
        <v>0.3272423398328691</v>
      </c>
      <c r="AN290">
        <v>0.21498120425683989</v>
      </c>
      <c r="AO290">
        <v>4.6216918183721117E-2</v>
      </c>
      <c r="AT290">
        <v>32</v>
      </c>
      <c r="AU290">
        <v>27</v>
      </c>
      <c r="AV290">
        <v>1</v>
      </c>
      <c r="AW290">
        <v>56</v>
      </c>
      <c r="AX290">
        <v>36</v>
      </c>
      <c r="AY290">
        <v>92</v>
      </c>
      <c r="AZ290">
        <v>27</v>
      </c>
      <c r="BA290">
        <v>3</v>
      </c>
      <c r="BB290">
        <v>35</v>
      </c>
      <c r="BC290" t="s">
        <v>128</v>
      </c>
      <c r="BD290">
        <v>46</v>
      </c>
      <c r="BE290" t="s">
        <v>660</v>
      </c>
      <c r="BF290">
        <v>0</v>
      </c>
      <c r="BG290">
        <v>0</v>
      </c>
      <c r="BH290">
        <v>0</v>
      </c>
      <c r="BI290">
        <v>0</v>
      </c>
      <c r="BJ290">
        <v>0</v>
      </c>
      <c r="BK290">
        <v>0</v>
      </c>
      <c r="BL290">
        <v>0</v>
      </c>
      <c r="BM290">
        <v>1</v>
      </c>
      <c r="BN290">
        <v>0</v>
      </c>
      <c r="BO290">
        <v>1</v>
      </c>
      <c r="BP290">
        <v>0</v>
      </c>
      <c r="BQ290">
        <v>1</v>
      </c>
      <c r="BR290">
        <v>0</v>
      </c>
      <c r="BS290">
        <v>1</v>
      </c>
      <c r="BT290">
        <v>1</v>
      </c>
      <c r="BU290">
        <v>1</v>
      </c>
      <c r="BV290">
        <v>1</v>
      </c>
      <c r="BW290">
        <v>1</v>
      </c>
      <c r="BX290">
        <v>0</v>
      </c>
      <c r="BY290">
        <v>0</v>
      </c>
      <c r="BZ290">
        <v>0</v>
      </c>
      <c r="CA290">
        <v>0</v>
      </c>
      <c r="CB290">
        <v>0</v>
      </c>
      <c r="CC290">
        <v>0</v>
      </c>
      <c r="CD290">
        <v>0</v>
      </c>
      <c r="CE290">
        <v>0</v>
      </c>
      <c r="CF290">
        <v>0</v>
      </c>
      <c r="CG290">
        <v>0</v>
      </c>
      <c r="CH290">
        <v>0</v>
      </c>
      <c r="CI290">
        <v>0</v>
      </c>
      <c r="CJ290">
        <v>0</v>
      </c>
      <c r="CK290" t="s">
        <v>650</v>
      </c>
      <c r="CL290">
        <v>20</v>
      </c>
      <c r="CM290">
        <v>98.2</v>
      </c>
      <c r="CN290">
        <v>4.5999999999999996</v>
      </c>
      <c r="CO290">
        <v>1</v>
      </c>
      <c r="CP290" t="s">
        <v>277</v>
      </c>
      <c r="CQ290" t="s">
        <v>121</v>
      </c>
      <c r="CR290">
        <v>1</v>
      </c>
      <c r="CS290" t="s">
        <v>132</v>
      </c>
      <c r="CT290" t="s">
        <v>137</v>
      </c>
      <c r="CU290" t="s">
        <v>137</v>
      </c>
      <c r="CV290" t="s">
        <v>135</v>
      </c>
      <c r="CW290" t="s">
        <v>194</v>
      </c>
      <c r="CX290">
        <v>1</v>
      </c>
      <c r="CY290" t="s">
        <v>135</v>
      </c>
      <c r="CZ290" t="s">
        <v>137</v>
      </c>
      <c r="DA290" t="s">
        <v>137</v>
      </c>
      <c r="DC290">
        <v>1</v>
      </c>
      <c r="DD290">
        <v>0</v>
      </c>
      <c r="DE290">
        <v>12</v>
      </c>
      <c r="DF290">
        <v>0</v>
      </c>
      <c r="DG290">
        <v>1</v>
      </c>
      <c r="DH290">
        <v>0</v>
      </c>
      <c r="DI290">
        <v>0</v>
      </c>
      <c r="DJ290">
        <v>0</v>
      </c>
      <c r="DK290">
        <v>1</v>
      </c>
      <c r="DQ290" s="3">
        <v>87.8</v>
      </c>
      <c r="DR290" s="3">
        <v>83.9</v>
      </c>
      <c r="DS290" s="3">
        <v>88.5</v>
      </c>
      <c r="DT290" s="3">
        <v>79.7</v>
      </c>
      <c r="DU290" s="3">
        <v>100</v>
      </c>
      <c r="DV290" s="3">
        <v>15</v>
      </c>
      <c r="DW290" s="3"/>
      <c r="DX290" s="3"/>
      <c r="DY290" s="3"/>
      <c r="EA290" s="3" t="s">
        <v>724</v>
      </c>
    </row>
    <row r="291" spans="1:131" x14ac:dyDescent="0.35">
      <c r="A291" s="5" t="s">
        <v>639</v>
      </c>
      <c r="B291" t="s">
        <v>252</v>
      </c>
      <c r="C291" t="s">
        <v>640</v>
      </c>
      <c r="D291" t="s">
        <v>641</v>
      </c>
      <c r="E291" t="s">
        <v>642</v>
      </c>
      <c r="F291">
        <v>2006</v>
      </c>
      <c r="G291" t="s">
        <v>117</v>
      </c>
      <c r="H291" t="s">
        <v>118</v>
      </c>
      <c r="I291" t="s">
        <v>643</v>
      </c>
      <c r="J291">
        <v>0</v>
      </c>
      <c r="K291" t="s">
        <v>659</v>
      </c>
      <c r="L291" t="s">
        <v>659</v>
      </c>
      <c r="M291">
        <v>0</v>
      </c>
      <c r="N291" t="s">
        <v>157</v>
      </c>
      <c r="O291" t="s">
        <v>651</v>
      </c>
      <c r="P291" t="s">
        <v>124</v>
      </c>
      <c r="Q291" t="s">
        <v>646</v>
      </c>
      <c r="R291">
        <v>0</v>
      </c>
      <c r="S291">
        <v>92</v>
      </c>
      <c r="T291">
        <v>1</v>
      </c>
      <c r="U291" t="s">
        <v>126</v>
      </c>
      <c r="AD291" t="s">
        <v>647</v>
      </c>
      <c r="AF291" t="s">
        <v>648</v>
      </c>
      <c r="AG291">
        <v>0</v>
      </c>
      <c r="AH291">
        <v>0</v>
      </c>
      <c r="AI291">
        <v>0</v>
      </c>
      <c r="AJ291">
        <v>1</v>
      </c>
      <c r="AL291">
        <v>0</v>
      </c>
      <c r="AM291">
        <v>3.9665738161559889E-2</v>
      </c>
      <c r="AN291">
        <v>0.213643327916165</v>
      </c>
      <c r="AO291">
        <v>4.5643471563094007E-2</v>
      </c>
      <c r="AT291">
        <v>32</v>
      </c>
      <c r="AU291">
        <v>27</v>
      </c>
      <c r="AV291">
        <v>1</v>
      </c>
      <c r="AW291">
        <v>56</v>
      </c>
      <c r="AX291">
        <v>36</v>
      </c>
      <c r="AY291">
        <v>92</v>
      </c>
      <c r="AZ291">
        <v>27</v>
      </c>
      <c r="BA291">
        <v>3</v>
      </c>
      <c r="BB291">
        <v>35</v>
      </c>
      <c r="BC291" t="s">
        <v>128</v>
      </c>
      <c r="BD291">
        <v>46</v>
      </c>
      <c r="BE291" t="s">
        <v>660</v>
      </c>
      <c r="BF291">
        <v>0</v>
      </c>
      <c r="BG291">
        <v>0</v>
      </c>
      <c r="BH291">
        <v>0</v>
      </c>
      <c r="BI291">
        <v>0</v>
      </c>
      <c r="BJ291">
        <v>0</v>
      </c>
      <c r="BK291">
        <v>0</v>
      </c>
      <c r="BL291">
        <v>0</v>
      </c>
      <c r="BM291">
        <v>1</v>
      </c>
      <c r="BN291">
        <v>0</v>
      </c>
      <c r="BO291">
        <v>1</v>
      </c>
      <c r="BP291">
        <v>0</v>
      </c>
      <c r="BQ291">
        <v>1</v>
      </c>
      <c r="BR291">
        <v>0</v>
      </c>
      <c r="BS291">
        <v>1</v>
      </c>
      <c r="BT291">
        <v>1</v>
      </c>
      <c r="BU291">
        <v>1</v>
      </c>
      <c r="BV291">
        <v>1</v>
      </c>
      <c r="BW291">
        <v>1</v>
      </c>
      <c r="BX291">
        <v>0</v>
      </c>
      <c r="BY291">
        <v>0</v>
      </c>
      <c r="BZ291">
        <v>0</v>
      </c>
      <c r="CA291">
        <v>0</v>
      </c>
      <c r="CB291">
        <v>0</v>
      </c>
      <c r="CC291">
        <v>0</v>
      </c>
      <c r="CD291">
        <v>0</v>
      </c>
      <c r="CE291">
        <v>0</v>
      </c>
      <c r="CF291">
        <v>0</v>
      </c>
      <c r="CG291">
        <v>0</v>
      </c>
      <c r="CH291">
        <v>0</v>
      </c>
      <c r="CI291">
        <v>0</v>
      </c>
      <c r="CJ291">
        <v>0</v>
      </c>
      <c r="CK291" t="s">
        <v>650</v>
      </c>
      <c r="CL291">
        <v>20</v>
      </c>
      <c r="CM291">
        <v>98.2</v>
      </c>
      <c r="CN291">
        <v>4.5999999999999996</v>
      </c>
      <c r="CO291">
        <v>1</v>
      </c>
      <c r="CP291" t="s">
        <v>277</v>
      </c>
      <c r="CQ291" t="s">
        <v>121</v>
      </c>
      <c r="CR291">
        <v>1</v>
      </c>
      <c r="CS291" t="s">
        <v>132</v>
      </c>
      <c r="CT291" t="s">
        <v>137</v>
      </c>
      <c r="CU291" t="s">
        <v>137</v>
      </c>
      <c r="CV291" t="s">
        <v>135</v>
      </c>
      <c r="CW291" t="s">
        <v>194</v>
      </c>
      <c r="CX291">
        <v>1</v>
      </c>
      <c r="CY291" t="s">
        <v>135</v>
      </c>
      <c r="CZ291" t="s">
        <v>137</v>
      </c>
      <c r="DA291" t="s">
        <v>137</v>
      </c>
      <c r="DC291">
        <v>1</v>
      </c>
      <c r="DD291">
        <v>0</v>
      </c>
      <c r="DE291">
        <v>12</v>
      </c>
      <c r="DF291">
        <v>0</v>
      </c>
      <c r="DG291">
        <v>1</v>
      </c>
      <c r="DH291">
        <v>0</v>
      </c>
      <c r="DI291">
        <v>0</v>
      </c>
      <c r="DJ291">
        <v>0</v>
      </c>
      <c r="DK291">
        <v>2</v>
      </c>
      <c r="DQ291" s="3">
        <v>89.3</v>
      </c>
      <c r="DR291" s="3">
        <v>86.6</v>
      </c>
      <c r="DS291" s="3">
        <v>94.9</v>
      </c>
      <c r="DT291" s="3">
        <v>91.5</v>
      </c>
      <c r="DU291" s="3">
        <v>100</v>
      </c>
      <c r="DV291" s="3">
        <v>15</v>
      </c>
      <c r="DW291" s="3"/>
      <c r="DX291" s="3"/>
      <c r="DY291" s="3"/>
      <c r="EA291" s="3" t="s">
        <v>724</v>
      </c>
    </row>
    <row r="292" spans="1:131" x14ac:dyDescent="0.35">
      <c r="A292" s="5" t="s">
        <v>639</v>
      </c>
      <c r="B292" t="s">
        <v>252</v>
      </c>
      <c r="C292" t="s">
        <v>640</v>
      </c>
      <c r="D292" t="s">
        <v>641</v>
      </c>
      <c r="E292" t="s">
        <v>642</v>
      </c>
      <c r="F292">
        <v>2006</v>
      </c>
      <c r="G292" t="s">
        <v>117</v>
      </c>
      <c r="H292" t="s">
        <v>118</v>
      </c>
      <c r="I292" t="s">
        <v>643</v>
      </c>
      <c r="J292">
        <v>0</v>
      </c>
      <c r="K292" t="s">
        <v>659</v>
      </c>
      <c r="L292" t="s">
        <v>659</v>
      </c>
      <c r="M292">
        <v>0</v>
      </c>
      <c r="N292" t="s">
        <v>157</v>
      </c>
      <c r="O292" t="s">
        <v>652</v>
      </c>
      <c r="P292" t="s">
        <v>124</v>
      </c>
      <c r="Q292" t="s">
        <v>646</v>
      </c>
      <c r="R292">
        <v>0</v>
      </c>
      <c r="S292">
        <v>92</v>
      </c>
      <c r="T292">
        <v>1</v>
      </c>
      <c r="U292" t="s">
        <v>126</v>
      </c>
      <c r="AD292" t="s">
        <v>647</v>
      </c>
      <c r="AF292" t="s">
        <v>648</v>
      </c>
      <c r="AG292">
        <v>0</v>
      </c>
      <c r="AH292">
        <v>0</v>
      </c>
      <c r="AI292">
        <v>0</v>
      </c>
      <c r="AJ292">
        <v>1</v>
      </c>
      <c r="AL292">
        <v>0</v>
      </c>
      <c r="AM292">
        <v>0.46607242339832872</v>
      </c>
      <c r="AN292">
        <v>0.21636885902517841</v>
      </c>
      <c r="AO292">
        <v>4.681548315585754E-2</v>
      </c>
      <c r="AT292">
        <v>32</v>
      </c>
      <c r="AU292">
        <v>27</v>
      </c>
      <c r="AV292">
        <v>1</v>
      </c>
      <c r="AW292">
        <v>56</v>
      </c>
      <c r="AX292">
        <v>36</v>
      </c>
      <c r="AY292">
        <v>92</v>
      </c>
      <c r="AZ292">
        <v>27</v>
      </c>
      <c r="BA292">
        <v>3</v>
      </c>
      <c r="BB292">
        <v>35</v>
      </c>
      <c r="BC292" t="s">
        <v>128</v>
      </c>
      <c r="BD292">
        <v>46</v>
      </c>
      <c r="BE292" t="s">
        <v>660</v>
      </c>
      <c r="BF292">
        <v>0</v>
      </c>
      <c r="BG292">
        <v>0</v>
      </c>
      <c r="BH292">
        <v>0</v>
      </c>
      <c r="BI292">
        <v>0</v>
      </c>
      <c r="BJ292">
        <v>0</v>
      </c>
      <c r="BK292">
        <v>0</v>
      </c>
      <c r="BL292">
        <v>0</v>
      </c>
      <c r="BM292">
        <v>1</v>
      </c>
      <c r="BN292">
        <v>0</v>
      </c>
      <c r="BO292">
        <v>1</v>
      </c>
      <c r="BP292">
        <v>0</v>
      </c>
      <c r="BQ292">
        <v>1</v>
      </c>
      <c r="BR292">
        <v>0</v>
      </c>
      <c r="BS292">
        <v>1</v>
      </c>
      <c r="BT292">
        <v>1</v>
      </c>
      <c r="BU292">
        <v>1</v>
      </c>
      <c r="BV292">
        <v>1</v>
      </c>
      <c r="BW292">
        <v>1</v>
      </c>
      <c r="BX292">
        <v>0</v>
      </c>
      <c r="BY292">
        <v>0</v>
      </c>
      <c r="BZ292">
        <v>0</v>
      </c>
      <c r="CA292">
        <v>0</v>
      </c>
      <c r="CB292">
        <v>0</v>
      </c>
      <c r="CC292">
        <v>0</v>
      </c>
      <c r="CD292">
        <v>0</v>
      </c>
      <c r="CE292">
        <v>0</v>
      </c>
      <c r="CF292">
        <v>0</v>
      </c>
      <c r="CG292">
        <v>0</v>
      </c>
      <c r="CH292">
        <v>0</v>
      </c>
      <c r="CI292">
        <v>0</v>
      </c>
      <c r="CJ292">
        <v>0</v>
      </c>
      <c r="CK292" t="s">
        <v>650</v>
      </c>
      <c r="CL292">
        <v>20</v>
      </c>
      <c r="CM292">
        <v>98.2</v>
      </c>
      <c r="CN292">
        <v>4.5999999999999996</v>
      </c>
      <c r="CO292">
        <v>1</v>
      </c>
      <c r="CP292" t="s">
        <v>277</v>
      </c>
      <c r="CQ292" t="s">
        <v>121</v>
      </c>
      <c r="CR292">
        <v>1</v>
      </c>
      <c r="CS292" t="s">
        <v>132</v>
      </c>
      <c r="CT292" t="s">
        <v>137</v>
      </c>
      <c r="CU292" t="s">
        <v>137</v>
      </c>
      <c r="CV292" t="s">
        <v>135</v>
      </c>
      <c r="CW292" t="s">
        <v>194</v>
      </c>
      <c r="CX292">
        <v>1</v>
      </c>
      <c r="CY292" t="s">
        <v>135</v>
      </c>
      <c r="CZ292" t="s">
        <v>137</v>
      </c>
      <c r="DA292" t="s">
        <v>137</v>
      </c>
      <c r="DC292">
        <v>1</v>
      </c>
      <c r="DD292">
        <v>0</v>
      </c>
      <c r="DE292">
        <v>12</v>
      </c>
      <c r="DF292">
        <v>0</v>
      </c>
      <c r="DG292">
        <v>1</v>
      </c>
      <c r="DH292">
        <v>0</v>
      </c>
      <c r="DI292">
        <v>0</v>
      </c>
      <c r="DJ292">
        <v>0</v>
      </c>
      <c r="DK292">
        <v>3</v>
      </c>
      <c r="DQ292" s="3">
        <v>86.2</v>
      </c>
      <c r="DR292" s="3">
        <v>84.6</v>
      </c>
      <c r="DS292" s="3">
        <v>97.399999999999991</v>
      </c>
      <c r="DT292" s="3">
        <v>88.699999999999989</v>
      </c>
      <c r="DU292" s="3">
        <v>100</v>
      </c>
      <c r="DV292" s="3">
        <v>15</v>
      </c>
      <c r="DW292" s="3"/>
      <c r="DX292" s="3"/>
      <c r="DY292" s="3"/>
      <c r="EA292" s="3" t="s">
        <v>724</v>
      </c>
    </row>
    <row r="293" spans="1:131" x14ac:dyDescent="0.35">
      <c r="A293" s="5" t="s">
        <v>639</v>
      </c>
      <c r="B293" t="s">
        <v>252</v>
      </c>
      <c r="C293" t="s">
        <v>640</v>
      </c>
      <c r="D293" t="s">
        <v>641</v>
      </c>
      <c r="E293" t="s">
        <v>642</v>
      </c>
      <c r="F293">
        <v>2006</v>
      </c>
      <c r="G293" t="s">
        <v>117</v>
      </c>
      <c r="H293" t="s">
        <v>118</v>
      </c>
      <c r="I293" t="s">
        <v>643</v>
      </c>
      <c r="J293">
        <v>0</v>
      </c>
      <c r="K293" t="s">
        <v>659</v>
      </c>
      <c r="L293" t="s">
        <v>659</v>
      </c>
      <c r="M293">
        <v>0</v>
      </c>
      <c r="N293" t="s">
        <v>142</v>
      </c>
      <c r="O293" t="s">
        <v>653</v>
      </c>
      <c r="P293" t="s">
        <v>124</v>
      </c>
      <c r="Q293" t="s">
        <v>646</v>
      </c>
      <c r="R293">
        <v>0</v>
      </c>
      <c r="S293">
        <v>92</v>
      </c>
      <c r="T293">
        <v>1</v>
      </c>
      <c r="U293" t="s">
        <v>126</v>
      </c>
      <c r="AD293" t="s">
        <v>647</v>
      </c>
      <c r="AF293" t="s">
        <v>648</v>
      </c>
      <c r="AG293">
        <v>0</v>
      </c>
      <c r="AH293">
        <v>0</v>
      </c>
      <c r="AI293">
        <v>0</v>
      </c>
      <c r="AJ293">
        <v>1</v>
      </c>
      <c r="AL293">
        <v>0</v>
      </c>
      <c r="AM293">
        <v>0.1289136490250696</v>
      </c>
      <c r="AN293">
        <v>0.21383460855004721</v>
      </c>
      <c r="AO293">
        <v>4.5725239813751921E-2</v>
      </c>
      <c r="AT293">
        <v>32</v>
      </c>
      <c r="AU293">
        <v>27</v>
      </c>
      <c r="AV293">
        <v>1</v>
      </c>
      <c r="AW293">
        <v>56</v>
      </c>
      <c r="AX293">
        <v>36</v>
      </c>
      <c r="AY293">
        <v>92</v>
      </c>
      <c r="AZ293">
        <v>27</v>
      </c>
      <c r="BA293">
        <v>3</v>
      </c>
      <c r="BB293">
        <v>35</v>
      </c>
      <c r="BC293" t="s">
        <v>128</v>
      </c>
      <c r="BD293">
        <v>46</v>
      </c>
      <c r="BE293" t="s">
        <v>660</v>
      </c>
      <c r="BF293">
        <v>0</v>
      </c>
      <c r="BG293">
        <v>0</v>
      </c>
      <c r="BH293">
        <v>0</v>
      </c>
      <c r="BI293">
        <v>0</v>
      </c>
      <c r="BJ293">
        <v>0</v>
      </c>
      <c r="BK293">
        <v>0</v>
      </c>
      <c r="BL293">
        <v>0</v>
      </c>
      <c r="BM293">
        <v>1</v>
      </c>
      <c r="BN293">
        <v>0</v>
      </c>
      <c r="BO293">
        <v>1</v>
      </c>
      <c r="BP293">
        <v>0</v>
      </c>
      <c r="BQ293">
        <v>1</v>
      </c>
      <c r="BR293">
        <v>0</v>
      </c>
      <c r="BS293">
        <v>1</v>
      </c>
      <c r="BT293">
        <v>1</v>
      </c>
      <c r="BU293">
        <v>1</v>
      </c>
      <c r="BV293">
        <v>1</v>
      </c>
      <c r="BW293">
        <v>1</v>
      </c>
      <c r="BX293">
        <v>0</v>
      </c>
      <c r="BY293">
        <v>0</v>
      </c>
      <c r="BZ293">
        <v>0</v>
      </c>
      <c r="CA293">
        <v>0</v>
      </c>
      <c r="CB293">
        <v>0</v>
      </c>
      <c r="CC293">
        <v>0</v>
      </c>
      <c r="CD293">
        <v>0</v>
      </c>
      <c r="CE293">
        <v>0</v>
      </c>
      <c r="CF293">
        <v>0</v>
      </c>
      <c r="CG293">
        <v>0</v>
      </c>
      <c r="CH293">
        <v>0</v>
      </c>
      <c r="CI293">
        <v>0</v>
      </c>
      <c r="CJ293">
        <v>0</v>
      </c>
      <c r="CK293" t="s">
        <v>650</v>
      </c>
      <c r="CL293">
        <v>20</v>
      </c>
      <c r="CM293">
        <v>98.2</v>
      </c>
      <c r="CN293">
        <v>4.5999999999999996</v>
      </c>
      <c r="CO293">
        <v>1</v>
      </c>
      <c r="CP293" t="s">
        <v>277</v>
      </c>
      <c r="CQ293" t="s">
        <v>121</v>
      </c>
      <c r="CR293">
        <v>1</v>
      </c>
      <c r="CS293" t="s">
        <v>132</v>
      </c>
      <c r="CT293" t="s">
        <v>137</v>
      </c>
      <c r="CU293" t="s">
        <v>137</v>
      </c>
      <c r="CV293" t="s">
        <v>135</v>
      </c>
      <c r="CW293" t="s">
        <v>194</v>
      </c>
      <c r="CX293">
        <v>1</v>
      </c>
      <c r="CY293" t="s">
        <v>135</v>
      </c>
      <c r="CZ293" t="s">
        <v>137</v>
      </c>
      <c r="DA293" t="s">
        <v>137</v>
      </c>
      <c r="DC293">
        <v>1</v>
      </c>
      <c r="DD293">
        <v>0</v>
      </c>
      <c r="DE293">
        <v>12</v>
      </c>
      <c r="DF293">
        <v>0</v>
      </c>
      <c r="DG293">
        <v>1</v>
      </c>
      <c r="DH293">
        <v>0</v>
      </c>
      <c r="DI293">
        <v>0</v>
      </c>
      <c r="DJ293">
        <v>0</v>
      </c>
      <c r="DK293">
        <v>4</v>
      </c>
      <c r="DQ293" s="3">
        <v>89.5</v>
      </c>
      <c r="DR293" s="3">
        <v>87.2</v>
      </c>
      <c r="DS293" s="3">
        <v>91.9</v>
      </c>
      <c r="DT293" s="3">
        <v>87.600000000000009</v>
      </c>
      <c r="DU293" s="3">
        <v>100</v>
      </c>
      <c r="DV293" s="3">
        <v>15</v>
      </c>
      <c r="DW293" s="3"/>
      <c r="DX293" s="3"/>
      <c r="DY293" s="3"/>
      <c r="EA293" s="3" t="s">
        <v>724</v>
      </c>
    </row>
    <row r="294" spans="1:131" x14ac:dyDescent="0.35">
      <c r="A294" s="5" t="s">
        <v>639</v>
      </c>
      <c r="B294" t="s">
        <v>252</v>
      </c>
      <c r="C294" t="s">
        <v>640</v>
      </c>
      <c r="D294" t="s">
        <v>641</v>
      </c>
      <c r="E294" t="s">
        <v>642</v>
      </c>
      <c r="F294">
        <v>2006</v>
      </c>
      <c r="G294" t="s">
        <v>117</v>
      </c>
      <c r="H294" t="s">
        <v>118</v>
      </c>
      <c r="I294" t="s">
        <v>643</v>
      </c>
      <c r="J294">
        <v>0</v>
      </c>
      <c r="K294" t="s">
        <v>659</v>
      </c>
      <c r="L294" t="s">
        <v>659</v>
      </c>
      <c r="M294">
        <v>0</v>
      </c>
      <c r="N294" t="s">
        <v>142</v>
      </c>
      <c r="O294" t="s">
        <v>654</v>
      </c>
      <c r="P294" t="s">
        <v>124</v>
      </c>
      <c r="Q294" t="s">
        <v>646</v>
      </c>
      <c r="R294">
        <v>0</v>
      </c>
      <c r="S294">
        <v>92</v>
      </c>
      <c r="T294">
        <v>1</v>
      </c>
      <c r="U294" t="s">
        <v>126</v>
      </c>
      <c r="AD294" t="s">
        <v>647</v>
      </c>
      <c r="AF294" t="s">
        <v>648</v>
      </c>
      <c r="AG294">
        <v>0</v>
      </c>
      <c r="AH294">
        <v>0</v>
      </c>
      <c r="AI294">
        <v>0</v>
      </c>
      <c r="AJ294">
        <v>1</v>
      </c>
      <c r="AL294">
        <v>0</v>
      </c>
      <c r="AM294">
        <v>0.42640668523676878</v>
      </c>
      <c r="AN294">
        <v>0.21592379968858591</v>
      </c>
      <c r="AO294">
        <v>4.6623087271956548E-2</v>
      </c>
      <c r="AT294">
        <v>32</v>
      </c>
      <c r="AU294">
        <v>27</v>
      </c>
      <c r="AV294">
        <v>1</v>
      </c>
      <c r="AW294">
        <v>56</v>
      </c>
      <c r="AX294">
        <v>36</v>
      </c>
      <c r="AY294">
        <v>92</v>
      </c>
      <c r="AZ294">
        <v>27</v>
      </c>
      <c r="BA294">
        <v>3</v>
      </c>
      <c r="BB294">
        <v>35</v>
      </c>
      <c r="BC294" t="s">
        <v>128</v>
      </c>
      <c r="BD294">
        <v>46</v>
      </c>
      <c r="BE294" t="s">
        <v>660</v>
      </c>
      <c r="BF294">
        <v>0</v>
      </c>
      <c r="BG294">
        <v>0</v>
      </c>
      <c r="BH294">
        <v>0</v>
      </c>
      <c r="BI294">
        <v>0</v>
      </c>
      <c r="BJ294">
        <v>0</v>
      </c>
      <c r="BK294">
        <v>0</v>
      </c>
      <c r="BL294">
        <v>0</v>
      </c>
      <c r="BM294">
        <v>1</v>
      </c>
      <c r="BN294">
        <v>0</v>
      </c>
      <c r="BO294">
        <v>1</v>
      </c>
      <c r="BP294">
        <v>0</v>
      </c>
      <c r="BQ294">
        <v>1</v>
      </c>
      <c r="BR294">
        <v>0</v>
      </c>
      <c r="BS294">
        <v>1</v>
      </c>
      <c r="BT294">
        <v>1</v>
      </c>
      <c r="BU294">
        <v>1</v>
      </c>
      <c r="BV294">
        <v>1</v>
      </c>
      <c r="BW294">
        <v>1</v>
      </c>
      <c r="BX294">
        <v>0</v>
      </c>
      <c r="BY294">
        <v>0</v>
      </c>
      <c r="BZ294">
        <v>0</v>
      </c>
      <c r="CA294">
        <v>0</v>
      </c>
      <c r="CB294">
        <v>0</v>
      </c>
      <c r="CC294">
        <v>0</v>
      </c>
      <c r="CD294">
        <v>0</v>
      </c>
      <c r="CE294">
        <v>0</v>
      </c>
      <c r="CF294">
        <v>0</v>
      </c>
      <c r="CG294">
        <v>0</v>
      </c>
      <c r="CH294">
        <v>0</v>
      </c>
      <c r="CI294">
        <v>0</v>
      </c>
      <c r="CJ294">
        <v>0</v>
      </c>
      <c r="CK294" t="s">
        <v>650</v>
      </c>
      <c r="CL294">
        <v>20</v>
      </c>
      <c r="CM294">
        <v>98.2</v>
      </c>
      <c r="CN294">
        <v>4.5999999999999996</v>
      </c>
      <c r="CO294">
        <v>1</v>
      </c>
      <c r="CP294" t="s">
        <v>277</v>
      </c>
      <c r="CQ294" t="s">
        <v>121</v>
      </c>
      <c r="CR294">
        <v>1</v>
      </c>
      <c r="CS294" t="s">
        <v>132</v>
      </c>
      <c r="CT294" t="s">
        <v>137</v>
      </c>
      <c r="CU294" t="s">
        <v>137</v>
      </c>
      <c r="CV294" t="s">
        <v>135</v>
      </c>
      <c r="CW294" t="s">
        <v>194</v>
      </c>
      <c r="CX294">
        <v>1</v>
      </c>
      <c r="CY294" t="s">
        <v>135</v>
      </c>
      <c r="CZ294" t="s">
        <v>137</v>
      </c>
      <c r="DA294" t="s">
        <v>137</v>
      </c>
      <c r="DC294">
        <v>1</v>
      </c>
      <c r="DD294">
        <v>0</v>
      </c>
      <c r="DE294">
        <v>12</v>
      </c>
      <c r="DF294">
        <v>0</v>
      </c>
      <c r="DG294">
        <v>1</v>
      </c>
      <c r="DH294">
        <v>0</v>
      </c>
      <c r="DI294">
        <v>0</v>
      </c>
      <c r="DJ294">
        <v>0</v>
      </c>
      <c r="DK294">
        <v>5</v>
      </c>
      <c r="DQ294" s="3">
        <v>93.8</v>
      </c>
      <c r="DR294" s="3">
        <v>91.4</v>
      </c>
      <c r="DS294" s="3">
        <v>102.8</v>
      </c>
      <c r="DT294" s="3">
        <v>93.9</v>
      </c>
      <c r="DU294" s="3">
        <v>100</v>
      </c>
      <c r="DV294" s="3">
        <v>15</v>
      </c>
      <c r="DW294" s="3"/>
      <c r="DX294" s="3"/>
      <c r="DY294" s="3"/>
      <c r="EA294" s="3" t="s">
        <v>724</v>
      </c>
    </row>
    <row r="295" spans="1:131" x14ac:dyDescent="0.35">
      <c r="A295" s="5" t="s">
        <v>639</v>
      </c>
      <c r="B295" t="s">
        <v>252</v>
      </c>
      <c r="C295" t="s">
        <v>640</v>
      </c>
      <c r="D295" t="s">
        <v>641</v>
      </c>
      <c r="E295" t="s">
        <v>642</v>
      </c>
      <c r="F295">
        <v>2006</v>
      </c>
      <c r="G295" t="s">
        <v>117</v>
      </c>
      <c r="H295" t="s">
        <v>118</v>
      </c>
      <c r="I295" t="s">
        <v>643</v>
      </c>
      <c r="J295">
        <v>0</v>
      </c>
      <c r="K295" t="s">
        <v>659</v>
      </c>
      <c r="L295" t="s">
        <v>659</v>
      </c>
      <c r="M295">
        <v>0</v>
      </c>
      <c r="N295" t="s">
        <v>142</v>
      </c>
      <c r="O295" t="s">
        <v>645</v>
      </c>
      <c r="P295" t="s">
        <v>124</v>
      </c>
      <c r="Q295" t="s">
        <v>646</v>
      </c>
      <c r="R295">
        <v>0</v>
      </c>
      <c r="S295">
        <v>92</v>
      </c>
      <c r="T295">
        <v>1</v>
      </c>
      <c r="U295" t="s">
        <v>126</v>
      </c>
      <c r="AD295" t="s">
        <v>647</v>
      </c>
      <c r="AF295" t="s">
        <v>648</v>
      </c>
      <c r="AG295">
        <v>0</v>
      </c>
      <c r="AH295">
        <v>0</v>
      </c>
      <c r="AI295">
        <v>0</v>
      </c>
      <c r="AJ295">
        <v>1</v>
      </c>
      <c r="AL295">
        <v>0</v>
      </c>
      <c r="AM295">
        <v>1.9832869080779952E-2</v>
      </c>
      <c r="AN295">
        <v>0.21362831827022369</v>
      </c>
      <c r="AO295">
        <v>4.5637058366963967E-2</v>
      </c>
      <c r="AT295">
        <v>32</v>
      </c>
      <c r="AU295">
        <v>27</v>
      </c>
      <c r="AV295">
        <v>1</v>
      </c>
      <c r="AW295">
        <v>56</v>
      </c>
      <c r="AX295">
        <v>36</v>
      </c>
      <c r="AY295">
        <v>92</v>
      </c>
      <c r="AZ295">
        <v>27</v>
      </c>
      <c r="BA295">
        <v>3</v>
      </c>
      <c r="BB295">
        <v>35</v>
      </c>
      <c r="BC295" t="s">
        <v>128</v>
      </c>
      <c r="BD295">
        <v>46</v>
      </c>
      <c r="BE295" t="s">
        <v>660</v>
      </c>
      <c r="BF295">
        <v>0</v>
      </c>
      <c r="BG295">
        <v>0</v>
      </c>
      <c r="BH295">
        <v>0</v>
      </c>
      <c r="BI295">
        <v>0</v>
      </c>
      <c r="BJ295">
        <v>0</v>
      </c>
      <c r="BK295">
        <v>0</v>
      </c>
      <c r="BL295">
        <v>0</v>
      </c>
      <c r="BM295">
        <v>1</v>
      </c>
      <c r="BN295">
        <v>0</v>
      </c>
      <c r="BO295">
        <v>1</v>
      </c>
      <c r="BP295">
        <v>0</v>
      </c>
      <c r="BQ295">
        <v>1</v>
      </c>
      <c r="BR295">
        <v>0</v>
      </c>
      <c r="BS295">
        <v>1</v>
      </c>
      <c r="BT295">
        <v>1</v>
      </c>
      <c r="BU295">
        <v>1</v>
      </c>
      <c r="BV295">
        <v>1</v>
      </c>
      <c r="BW295">
        <v>1</v>
      </c>
      <c r="BX295">
        <v>0</v>
      </c>
      <c r="BY295">
        <v>0</v>
      </c>
      <c r="BZ295">
        <v>0</v>
      </c>
      <c r="CA295">
        <v>0</v>
      </c>
      <c r="CB295">
        <v>0</v>
      </c>
      <c r="CC295">
        <v>0</v>
      </c>
      <c r="CD295">
        <v>0</v>
      </c>
      <c r="CE295">
        <v>0</v>
      </c>
      <c r="CF295">
        <v>0</v>
      </c>
      <c r="CG295">
        <v>0</v>
      </c>
      <c r="CH295">
        <v>0</v>
      </c>
      <c r="CI295">
        <v>0</v>
      </c>
      <c r="CJ295">
        <v>0</v>
      </c>
      <c r="CK295" t="s">
        <v>650</v>
      </c>
      <c r="CL295">
        <v>20</v>
      </c>
      <c r="CM295">
        <v>98.2</v>
      </c>
      <c r="CN295">
        <v>4.5999999999999996</v>
      </c>
      <c r="CO295">
        <v>1</v>
      </c>
      <c r="CP295" t="s">
        <v>277</v>
      </c>
      <c r="CQ295" t="s">
        <v>121</v>
      </c>
      <c r="CR295">
        <v>1</v>
      </c>
      <c r="CS295" t="s">
        <v>132</v>
      </c>
      <c r="CT295" t="s">
        <v>137</v>
      </c>
      <c r="CU295" t="s">
        <v>137</v>
      </c>
      <c r="CV295" t="s">
        <v>135</v>
      </c>
      <c r="CW295" t="s">
        <v>194</v>
      </c>
      <c r="CX295">
        <v>1</v>
      </c>
      <c r="CY295" t="s">
        <v>135</v>
      </c>
      <c r="CZ295" t="s">
        <v>137</v>
      </c>
      <c r="DA295" t="s">
        <v>137</v>
      </c>
      <c r="DC295">
        <v>1</v>
      </c>
      <c r="DD295">
        <v>0</v>
      </c>
      <c r="DE295">
        <v>12</v>
      </c>
      <c r="DF295">
        <v>0</v>
      </c>
      <c r="DG295">
        <v>1</v>
      </c>
      <c r="DH295">
        <v>0</v>
      </c>
      <c r="DI295">
        <v>0</v>
      </c>
      <c r="DJ295">
        <v>0</v>
      </c>
      <c r="DK295">
        <v>6</v>
      </c>
      <c r="DQ295" s="3">
        <v>95.2</v>
      </c>
      <c r="DR295" s="3">
        <v>89.9</v>
      </c>
      <c r="DS295" s="3">
        <v>97.800000000000011</v>
      </c>
      <c r="DT295" s="3">
        <v>92.300000000000011</v>
      </c>
      <c r="DU295" s="3">
        <v>100</v>
      </c>
      <c r="DV295" s="3">
        <v>15</v>
      </c>
      <c r="DW295" s="3"/>
      <c r="DX295" s="3"/>
      <c r="DY295" s="3"/>
      <c r="EA295" s="3" t="s">
        <v>724</v>
      </c>
    </row>
    <row r="296" spans="1:131" x14ac:dyDescent="0.35">
      <c r="A296" s="5" t="s">
        <v>639</v>
      </c>
      <c r="B296" t="s">
        <v>252</v>
      </c>
      <c r="C296" t="s">
        <v>640</v>
      </c>
      <c r="D296" t="s">
        <v>641</v>
      </c>
      <c r="E296" t="s">
        <v>642</v>
      </c>
      <c r="F296">
        <v>2006</v>
      </c>
      <c r="G296" t="s">
        <v>117</v>
      </c>
      <c r="H296" t="s">
        <v>118</v>
      </c>
      <c r="I296" t="s">
        <v>643</v>
      </c>
      <c r="J296">
        <v>0</v>
      </c>
      <c r="K296" t="s">
        <v>661</v>
      </c>
      <c r="L296" t="s">
        <v>661</v>
      </c>
      <c r="M296">
        <v>0</v>
      </c>
      <c r="N296" t="s">
        <v>150</v>
      </c>
      <c r="O296" t="s">
        <v>645</v>
      </c>
      <c r="P296" t="s">
        <v>124</v>
      </c>
      <c r="Q296" t="s">
        <v>646</v>
      </c>
      <c r="R296">
        <v>0</v>
      </c>
      <c r="S296">
        <v>104</v>
      </c>
      <c r="T296">
        <v>1</v>
      </c>
      <c r="U296" t="s">
        <v>126</v>
      </c>
      <c r="AD296" t="s">
        <v>647</v>
      </c>
      <c r="AF296" t="s">
        <v>648</v>
      </c>
      <c r="AG296">
        <v>0</v>
      </c>
      <c r="AH296">
        <v>0</v>
      </c>
      <c r="AI296">
        <v>0</v>
      </c>
      <c r="AJ296">
        <v>1</v>
      </c>
      <c r="AL296">
        <v>0</v>
      </c>
      <c r="AM296">
        <v>-4.9631449631449637E-2</v>
      </c>
      <c r="AN296">
        <v>0.1979475118831075</v>
      </c>
      <c r="AO296">
        <v>3.9183217460712981E-2</v>
      </c>
      <c r="AT296">
        <v>32</v>
      </c>
      <c r="AU296">
        <v>27</v>
      </c>
      <c r="AV296">
        <v>1</v>
      </c>
      <c r="AW296">
        <v>59</v>
      </c>
      <c r="AX296">
        <v>45</v>
      </c>
      <c r="AY296">
        <v>104</v>
      </c>
      <c r="AZ296">
        <v>46</v>
      </c>
      <c r="BA296">
        <v>5</v>
      </c>
      <c r="BB296">
        <v>25</v>
      </c>
      <c r="BC296" t="s">
        <v>128</v>
      </c>
      <c r="BD296">
        <v>52</v>
      </c>
      <c r="BE296" t="s">
        <v>660</v>
      </c>
      <c r="BF296">
        <v>0</v>
      </c>
      <c r="BG296">
        <v>0</v>
      </c>
      <c r="BH296">
        <v>0</v>
      </c>
      <c r="BI296">
        <v>0</v>
      </c>
      <c r="BJ296">
        <v>0</v>
      </c>
      <c r="BK296">
        <v>0</v>
      </c>
      <c r="BL296">
        <v>0</v>
      </c>
      <c r="BM296">
        <v>1</v>
      </c>
      <c r="BN296">
        <v>0</v>
      </c>
      <c r="BO296">
        <v>1</v>
      </c>
      <c r="BP296">
        <v>0</v>
      </c>
      <c r="BQ296">
        <v>1</v>
      </c>
      <c r="BR296">
        <v>0</v>
      </c>
      <c r="BS296">
        <v>1</v>
      </c>
      <c r="BT296">
        <v>1</v>
      </c>
      <c r="BU296">
        <v>1</v>
      </c>
      <c r="BV296">
        <v>1</v>
      </c>
      <c r="BW296">
        <v>1</v>
      </c>
      <c r="BX296">
        <v>0</v>
      </c>
      <c r="BY296">
        <v>0</v>
      </c>
      <c r="BZ296">
        <v>0</v>
      </c>
      <c r="CA296">
        <v>0</v>
      </c>
      <c r="CB296">
        <v>0</v>
      </c>
      <c r="CC296">
        <v>0</v>
      </c>
      <c r="CD296">
        <v>0</v>
      </c>
      <c r="CE296">
        <v>0</v>
      </c>
      <c r="CF296">
        <v>0</v>
      </c>
      <c r="CG296">
        <v>0</v>
      </c>
      <c r="CH296">
        <v>0</v>
      </c>
      <c r="CI296">
        <v>0</v>
      </c>
      <c r="CJ296">
        <v>0</v>
      </c>
      <c r="CK296" t="s">
        <v>650</v>
      </c>
      <c r="CL296">
        <v>20</v>
      </c>
      <c r="CM296">
        <v>98.2</v>
      </c>
      <c r="CN296">
        <v>4.5999999999999996</v>
      </c>
      <c r="CO296">
        <v>0</v>
      </c>
      <c r="CP296" t="s">
        <v>277</v>
      </c>
      <c r="CQ296" t="s">
        <v>121</v>
      </c>
      <c r="CR296">
        <v>1</v>
      </c>
      <c r="CS296" t="s">
        <v>132</v>
      </c>
      <c r="CT296" t="s">
        <v>137</v>
      </c>
      <c r="CU296" t="s">
        <v>137</v>
      </c>
      <c r="CV296" t="s">
        <v>135</v>
      </c>
      <c r="CW296" t="s">
        <v>194</v>
      </c>
      <c r="CX296">
        <v>1</v>
      </c>
      <c r="CY296" t="s">
        <v>135</v>
      </c>
      <c r="CZ296" t="s">
        <v>137</v>
      </c>
      <c r="DA296" t="s">
        <v>137</v>
      </c>
      <c r="DC296">
        <v>1</v>
      </c>
      <c r="DD296">
        <v>0</v>
      </c>
      <c r="DE296">
        <v>12</v>
      </c>
      <c r="DF296">
        <v>0</v>
      </c>
      <c r="DG296">
        <v>1</v>
      </c>
      <c r="DH296">
        <v>0</v>
      </c>
      <c r="DI296">
        <v>0</v>
      </c>
      <c r="DJ296">
        <v>0</v>
      </c>
      <c r="DK296">
        <v>1</v>
      </c>
      <c r="DQ296" s="3">
        <v>89.9</v>
      </c>
      <c r="DR296" s="3">
        <v>90.4</v>
      </c>
      <c r="DS296" s="3">
        <v>88.7</v>
      </c>
      <c r="DT296" s="3">
        <v>89.9</v>
      </c>
      <c r="DU296" s="3">
        <v>100</v>
      </c>
      <c r="DV296" s="3">
        <v>15</v>
      </c>
      <c r="DW296" s="3"/>
      <c r="DX296" s="3"/>
      <c r="DY296" s="3"/>
      <c r="EA296" s="3" t="s">
        <v>724</v>
      </c>
    </row>
    <row r="297" spans="1:131" x14ac:dyDescent="0.35">
      <c r="A297" s="5" t="s">
        <v>639</v>
      </c>
      <c r="B297" t="s">
        <v>252</v>
      </c>
      <c r="C297" t="s">
        <v>640</v>
      </c>
      <c r="D297" t="s">
        <v>641</v>
      </c>
      <c r="E297" t="s">
        <v>642</v>
      </c>
      <c r="F297">
        <v>2006</v>
      </c>
      <c r="G297" t="s">
        <v>117</v>
      </c>
      <c r="H297" t="s">
        <v>118</v>
      </c>
      <c r="I297" t="s">
        <v>643</v>
      </c>
      <c r="J297">
        <v>0</v>
      </c>
      <c r="K297" t="s">
        <v>661</v>
      </c>
      <c r="L297" t="s">
        <v>661</v>
      </c>
      <c r="M297">
        <v>0</v>
      </c>
      <c r="N297" t="s">
        <v>157</v>
      </c>
      <c r="O297" t="s">
        <v>651</v>
      </c>
      <c r="P297" t="s">
        <v>124</v>
      </c>
      <c r="Q297" t="s">
        <v>646</v>
      </c>
      <c r="R297">
        <v>0</v>
      </c>
      <c r="S297">
        <v>104</v>
      </c>
      <c r="T297">
        <v>1</v>
      </c>
      <c r="U297" t="s">
        <v>126</v>
      </c>
      <c r="AD297" t="s">
        <v>647</v>
      </c>
      <c r="AF297" t="s">
        <v>648</v>
      </c>
      <c r="AG297">
        <v>0</v>
      </c>
      <c r="AH297">
        <v>0</v>
      </c>
      <c r="AI297">
        <v>0</v>
      </c>
      <c r="AJ297">
        <v>1</v>
      </c>
      <c r="AL297">
        <v>0</v>
      </c>
      <c r="AM297">
        <v>0.138968058968059</v>
      </c>
      <c r="AN297">
        <v>0.1981520161445734</v>
      </c>
      <c r="AO297">
        <v>3.9264221502159288E-2</v>
      </c>
      <c r="AT297">
        <v>32</v>
      </c>
      <c r="AU297">
        <v>27</v>
      </c>
      <c r="AV297">
        <v>1</v>
      </c>
      <c r="AW297">
        <v>59</v>
      </c>
      <c r="AX297">
        <v>45</v>
      </c>
      <c r="AY297">
        <v>104</v>
      </c>
      <c r="AZ297">
        <v>46</v>
      </c>
      <c r="BA297">
        <v>5</v>
      </c>
      <c r="BB297">
        <v>25</v>
      </c>
      <c r="BC297" t="s">
        <v>128</v>
      </c>
      <c r="BD297">
        <v>52</v>
      </c>
      <c r="BE297" t="s">
        <v>660</v>
      </c>
      <c r="BF297">
        <v>0</v>
      </c>
      <c r="BG297">
        <v>0</v>
      </c>
      <c r="BH297">
        <v>0</v>
      </c>
      <c r="BI297">
        <v>0</v>
      </c>
      <c r="BJ297">
        <v>0</v>
      </c>
      <c r="BK297">
        <v>0</v>
      </c>
      <c r="BL297">
        <v>0</v>
      </c>
      <c r="BM297">
        <v>1</v>
      </c>
      <c r="BN297">
        <v>0</v>
      </c>
      <c r="BO297">
        <v>1</v>
      </c>
      <c r="BP297">
        <v>0</v>
      </c>
      <c r="BQ297">
        <v>1</v>
      </c>
      <c r="BR297">
        <v>0</v>
      </c>
      <c r="BS297">
        <v>1</v>
      </c>
      <c r="BT297">
        <v>1</v>
      </c>
      <c r="BU297">
        <v>1</v>
      </c>
      <c r="BV297">
        <v>1</v>
      </c>
      <c r="BW297">
        <v>1</v>
      </c>
      <c r="BX297">
        <v>0</v>
      </c>
      <c r="BY297">
        <v>0</v>
      </c>
      <c r="BZ297">
        <v>0</v>
      </c>
      <c r="CA297">
        <v>0</v>
      </c>
      <c r="CB297">
        <v>0</v>
      </c>
      <c r="CC297">
        <v>0</v>
      </c>
      <c r="CD297">
        <v>0</v>
      </c>
      <c r="CE297">
        <v>0</v>
      </c>
      <c r="CF297">
        <v>0</v>
      </c>
      <c r="CG297">
        <v>0</v>
      </c>
      <c r="CH297">
        <v>0</v>
      </c>
      <c r="CI297">
        <v>0</v>
      </c>
      <c r="CJ297">
        <v>0</v>
      </c>
      <c r="CK297" t="s">
        <v>650</v>
      </c>
      <c r="CL297">
        <v>20</v>
      </c>
      <c r="CM297">
        <v>98.2</v>
      </c>
      <c r="CN297">
        <v>4.5999999999999996</v>
      </c>
      <c r="CO297">
        <v>1</v>
      </c>
      <c r="CP297" t="s">
        <v>277</v>
      </c>
      <c r="CQ297" t="s">
        <v>121</v>
      </c>
      <c r="CR297">
        <v>1</v>
      </c>
      <c r="CS297" t="s">
        <v>132</v>
      </c>
      <c r="CT297" t="s">
        <v>137</v>
      </c>
      <c r="CU297" t="s">
        <v>137</v>
      </c>
      <c r="CV297" t="s">
        <v>135</v>
      </c>
      <c r="CW297" t="s">
        <v>194</v>
      </c>
      <c r="CX297">
        <v>1</v>
      </c>
      <c r="CY297" t="s">
        <v>135</v>
      </c>
      <c r="CZ297" t="s">
        <v>137</v>
      </c>
      <c r="DA297" t="s">
        <v>137</v>
      </c>
      <c r="DC297">
        <v>1</v>
      </c>
      <c r="DD297">
        <v>0</v>
      </c>
      <c r="DE297">
        <v>12</v>
      </c>
      <c r="DF297">
        <v>0</v>
      </c>
      <c r="DG297">
        <v>1</v>
      </c>
      <c r="DH297">
        <v>0</v>
      </c>
      <c r="DI297">
        <v>0</v>
      </c>
      <c r="DJ297">
        <v>0</v>
      </c>
      <c r="DK297">
        <v>2</v>
      </c>
      <c r="DQ297" s="3">
        <v>82.9</v>
      </c>
      <c r="DR297" s="3">
        <v>85.8</v>
      </c>
      <c r="DS297" s="3">
        <v>90.6</v>
      </c>
      <c r="DT297" s="3">
        <v>91.399999999999991</v>
      </c>
      <c r="DU297" s="3">
        <v>100</v>
      </c>
      <c r="DV297" s="3">
        <v>15</v>
      </c>
      <c r="DW297" s="3"/>
      <c r="DX297" s="3"/>
      <c r="DY297" s="3"/>
      <c r="EA297" s="3" t="s">
        <v>724</v>
      </c>
    </row>
    <row r="298" spans="1:131" x14ac:dyDescent="0.35">
      <c r="A298" s="5" t="s">
        <v>639</v>
      </c>
      <c r="B298" t="s">
        <v>252</v>
      </c>
      <c r="C298" t="s">
        <v>640</v>
      </c>
      <c r="D298" t="s">
        <v>641</v>
      </c>
      <c r="E298" t="s">
        <v>642</v>
      </c>
      <c r="F298">
        <v>2006</v>
      </c>
      <c r="G298" t="s">
        <v>117</v>
      </c>
      <c r="H298" t="s">
        <v>118</v>
      </c>
      <c r="I298" t="s">
        <v>643</v>
      </c>
      <c r="J298">
        <v>0</v>
      </c>
      <c r="K298" t="s">
        <v>661</v>
      </c>
      <c r="L298" t="s">
        <v>661</v>
      </c>
      <c r="M298">
        <v>0</v>
      </c>
      <c r="N298" t="s">
        <v>157</v>
      </c>
      <c r="O298" t="s">
        <v>652</v>
      </c>
      <c r="P298" t="s">
        <v>124</v>
      </c>
      <c r="Q298" t="s">
        <v>646</v>
      </c>
      <c r="R298">
        <v>0</v>
      </c>
      <c r="S298">
        <v>104</v>
      </c>
      <c r="T298">
        <v>1</v>
      </c>
      <c r="U298" t="s">
        <v>126</v>
      </c>
      <c r="AD298" t="s">
        <v>647</v>
      </c>
      <c r="AF298" t="s">
        <v>648</v>
      </c>
      <c r="AG298">
        <v>0</v>
      </c>
      <c r="AH298">
        <v>0</v>
      </c>
      <c r="AI298">
        <v>0</v>
      </c>
      <c r="AJ298">
        <v>1</v>
      </c>
      <c r="AL298">
        <v>0</v>
      </c>
      <c r="AM298">
        <v>0.27793611793611789</v>
      </c>
      <c r="AN298">
        <v>0.1988536188125623</v>
      </c>
      <c r="AO298">
        <v>3.9542761714851833E-2</v>
      </c>
      <c r="AT298">
        <v>32</v>
      </c>
      <c r="AU298">
        <v>27</v>
      </c>
      <c r="AV298">
        <v>1</v>
      </c>
      <c r="AW298">
        <v>59</v>
      </c>
      <c r="AX298">
        <v>45</v>
      </c>
      <c r="AY298">
        <v>104</v>
      </c>
      <c r="AZ298">
        <v>46</v>
      </c>
      <c r="BA298">
        <v>5</v>
      </c>
      <c r="BB298">
        <v>25</v>
      </c>
      <c r="BC298" t="s">
        <v>128</v>
      </c>
      <c r="BD298">
        <v>52</v>
      </c>
      <c r="BE298" t="s">
        <v>660</v>
      </c>
      <c r="BF298">
        <v>0</v>
      </c>
      <c r="BG298">
        <v>0</v>
      </c>
      <c r="BH298">
        <v>0</v>
      </c>
      <c r="BI298">
        <v>0</v>
      </c>
      <c r="BJ298">
        <v>0</v>
      </c>
      <c r="BK298">
        <v>0</v>
      </c>
      <c r="BL298">
        <v>0</v>
      </c>
      <c r="BM298">
        <v>1</v>
      </c>
      <c r="BN298">
        <v>0</v>
      </c>
      <c r="BO298">
        <v>1</v>
      </c>
      <c r="BP298">
        <v>0</v>
      </c>
      <c r="BQ298">
        <v>1</v>
      </c>
      <c r="BR298">
        <v>0</v>
      </c>
      <c r="BS298">
        <v>1</v>
      </c>
      <c r="BT298">
        <v>1</v>
      </c>
      <c r="BU298">
        <v>1</v>
      </c>
      <c r="BV298">
        <v>1</v>
      </c>
      <c r="BW298">
        <v>1</v>
      </c>
      <c r="BX298">
        <v>0</v>
      </c>
      <c r="BY298">
        <v>0</v>
      </c>
      <c r="BZ298">
        <v>0</v>
      </c>
      <c r="CA298">
        <v>0</v>
      </c>
      <c r="CB298">
        <v>0</v>
      </c>
      <c r="CC298">
        <v>0</v>
      </c>
      <c r="CD298">
        <v>0</v>
      </c>
      <c r="CE298">
        <v>0</v>
      </c>
      <c r="CF298">
        <v>0</v>
      </c>
      <c r="CG298">
        <v>0</v>
      </c>
      <c r="CH298">
        <v>0</v>
      </c>
      <c r="CI298">
        <v>0</v>
      </c>
      <c r="CJ298">
        <v>0</v>
      </c>
      <c r="CK298" t="s">
        <v>650</v>
      </c>
      <c r="CL298">
        <v>20</v>
      </c>
      <c r="CM298">
        <v>98.2</v>
      </c>
      <c r="CN298">
        <v>4.5999999999999996</v>
      </c>
      <c r="CO298">
        <v>1</v>
      </c>
      <c r="CP298" t="s">
        <v>277</v>
      </c>
      <c r="CQ298" t="s">
        <v>121</v>
      </c>
      <c r="CR298">
        <v>1</v>
      </c>
      <c r="CS298" t="s">
        <v>132</v>
      </c>
      <c r="CT298" t="s">
        <v>137</v>
      </c>
      <c r="CU298" t="s">
        <v>137</v>
      </c>
      <c r="CV298" t="s">
        <v>135</v>
      </c>
      <c r="CW298" t="s">
        <v>194</v>
      </c>
      <c r="CX298">
        <v>1</v>
      </c>
      <c r="CY298" t="s">
        <v>135</v>
      </c>
      <c r="CZ298" t="s">
        <v>137</v>
      </c>
      <c r="DA298" t="s">
        <v>137</v>
      </c>
      <c r="DC298">
        <v>1</v>
      </c>
      <c r="DD298">
        <v>0</v>
      </c>
      <c r="DE298">
        <v>12</v>
      </c>
      <c r="DF298">
        <v>0</v>
      </c>
      <c r="DG298">
        <v>1</v>
      </c>
      <c r="DH298">
        <v>0</v>
      </c>
      <c r="DI298">
        <v>0</v>
      </c>
      <c r="DJ298">
        <v>0</v>
      </c>
      <c r="DK298">
        <v>3</v>
      </c>
      <c r="DQ298" s="3">
        <v>77.900000000000006</v>
      </c>
      <c r="DR298" s="3">
        <v>80.5</v>
      </c>
      <c r="DS298" s="3">
        <v>89.9</v>
      </c>
      <c r="DT298" s="3">
        <v>88.4</v>
      </c>
      <c r="DU298" s="3">
        <v>100</v>
      </c>
      <c r="DV298" s="3">
        <v>15</v>
      </c>
      <c r="DW298" s="3"/>
      <c r="DX298" s="3"/>
      <c r="DY298" s="3"/>
      <c r="EA298" s="3" t="s">
        <v>724</v>
      </c>
    </row>
    <row r="299" spans="1:131" x14ac:dyDescent="0.35">
      <c r="A299" s="5" t="s">
        <v>639</v>
      </c>
      <c r="B299" t="s">
        <v>252</v>
      </c>
      <c r="C299" t="s">
        <v>640</v>
      </c>
      <c r="D299" t="s">
        <v>641</v>
      </c>
      <c r="E299" t="s">
        <v>642</v>
      </c>
      <c r="F299">
        <v>2006</v>
      </c>
      <c r="G299" t="s">
        <v>117</v>
      </c>
      <c r="H299" t="s">
        <v>118</v>
      </c>
      <c r="I299" t="s">
        <v>643</v>
      </c>
      <c r="J299">
        <v>0</v>
      </c>
      <c r="K299" t="s">
        <v>661</v>
      </c>
      <c r="L299" t="s">
        <v>661</v>
      </c>
      <c r="M299">
        <v>0</v>
      </c>
      <c r="N299" t="s">
        <v>142</v>
      </c>
      <c r="O299" t="s">
        <v>653</v>
      </c>
      <c r="P299" t="s">
        <v>124</v>
      </c>
      <c r="Q299" t="s">
        <v>646</v>
      </c>
      <c r="R299">
        <v>0</v>
      </c>
      <c r="S299">
        <v>104</v>
      </c>
      <c r="T299">
        <v>1</v>
      </c>
      <c r="U299" t="s">
        <v>126</v>
      </c>
      <c r="AD299" t="s">
        <v>647</v>
      </c>
      <c r="AF299" t="s">
        <v>648</v>
      </c>
      <c r="AG299">
        <v>0</v>
      </c>
      <c r="AH299">
        <v>0</v>
      </c>
      <c r="AI299">
        <v>0</v>
      </c>
      <c r="AJ299">
        <v>1</v>
      </c>
      <c r="AL299">
        <v>0</v>
      </c>
      <c r="AM299">
        <v>9.9262899262899263E-3</v>
      </c>
      <c r="AN299">
        <v>0.19791879262071049</v>
      </c>
      <c r="AO299">
        <v>3.9171848472439819E-2</v>
      </c>
      <c r="AT299">
        <v>32</v>
      </c>
      <c r="AU299">
        <v>27</v>
      </c>
      <c r="AV299">
        <v>1</v>
      </c>
      <c r="AW299">
        <v>59</v>
      </c>
      <c r="AX299">
        <v>45</v>
      </c>
      <c r="AY299">
        <v>104</v>
      </c>
      <c r="AZ299">
        <v>46</v>
      </c>
      <c r="BA299">
        <v>5</v>
      </c>
      <c r="BB299">
        <v>25</v>
      </c>
      <c r="BC299" t="s">
        <v>128</v>
      </c>
      <c r="BD299">
        <v>52</v>
      </c>
      <c r="BE299" t="s">
        <v>660</v>
      </c>
      <c r="BF299">
        <v>0</v>
      </c>
      <c r="BG299">
        <v>0</v>
      </c>
      <c r="BH299">
        <v>0</v>
      </c>
      <c r="BI299">
        <v>0</v>
      </c>
      <c r="BJ299">
        <v>0</v>
      </c>
      <c r="BK299">
        <v>0</v>
      </c>
      <c r="BL299">
        <v>0</v>
      </c>
      <c r="BM299">
        <v>1</v>
      </c>
      <c r="BN299">
        <v>0</v>
      </c>
      <c r="BO299">
        <v>1</v>
      </c>
      <c r="BP299">
        <v>0</v>
      </c>
      <c r="BQ299">
        <v>1</v>
      </c>
      <c r="BR299">
        <v>0</v>
      </c>
      <c r="BS299">
        <v>1</v>
      </c>
      <c r="BT299">
        <v>1</v>
      </c>
      <c r="BU299">
        <v>1</v>
      </c>
      <c r="BV299">
        <v>1</v>
      </c>
      <c r="BW299">
        <v>1</v>
      </c>
      <c r="BX299">
        <v>0</v>
      </c>
      <c r="BY299">
        <v>0</v>
      </c>
      <c r="BZ299">
        <v>0</v>
      </c>
      <c r="CA299">
        <v>0</v>
      </c>
      <c r="CB299">
        <v>0</v>
      </c>
      <c r="CC299">
        <v>0</v>
      </c>
      <c r="CD299">
        <v>0</v>
      </c>
      <c r="CE299">
        <v>0</v>
      </c>
      <c r="CF299">
        <v>0</v>
      </c>
      <c r="CG299">
        <v>0</v>
      </c>
      <c r="CH299">
        <v>0</v>
      </c>
      <c r="CI299">
        <v>0</v>
      </c>
      <c r="CJ299">
        <v>0</v>
      </c>
      <c r="CK299" t="s">
        <v>650</v>
      </c>
      <c r="CL299">
        <v>20</v>
      </c>
      <c r="CM299">
        <v>98.2</v>
      </c>
      <c r="CN299">
        <v>4.5999999999999996</v>
      </c>
      <c r="CO299">
        <v>1</v>
      </c>
      <c r="CP299" t="s">
        <v>277</v>
      </c>
      <c r="CQ299" t="s">
        <v>121</v>
      </c>
      <c r="CR299">
        <v>1</v>
      </c>
      <c r="CS299" t="s">
        <v>132</v>
      </c>
      <c r="CT299" t="s">
        <v>137</v>
      </c>
      <c r="CU299" t="s">
        <v>137</v>
      </c>
      <c r="CV299" t="s">
        <v>135</v>
      </c>
      <c r="CW299" t="s">
        <v>194</v>
      </c>
      <c r="CX299">
        <v>1</v>
      </c>
      <c r="CY299" t="s">
        <v>135</v>
      </c>
      <c r="CZ299" t="s">
        <v>137</v>
      </c>
      <c r="DA299" t="s">
        <v>137</v>
      </c>
      <c r="DC299">
        <v>1</v>
      </c>
      <c r="DD299">
        <v>0</v>
      </c>
      <c r="DE299">
        <v>12</v>
      </c>
      <c r="DF299">
        <v>0</v>
      </c>
      <c r="DG299">
        <v>1</v>
      </c>
      <c r="DH299">
        <v>0</v>
      </c>
      <c r="DI299">
        <v>0</v>
      </c>
      <c r="DJ299">
        <v>0</v>
      </c>
      <c r="DK299">
        <v>4</v>
      </c>
      <c r="DQ299" s="3">
        <v>87.1</v>
      </c>
      <c r="DR299" s="3">
        <v>88</v>
      </c>
      <c r="DS299" s="3">
        <v>89.999999999999986</v>
      </c>
      <c r="DT299" s="3">
        <v>90.8</v>
      </c>
      <c r="DU299" s="3">
        <v>100</v>
      </c>
      <c r="DV299" s="3">
        <v>15</v>
      </c>
      <c r="DW299" s="3"/>
      <c r="DX299" s="3"/>
      <c r="DY299" s="3"/>
      <c r="EA299" s="3" t="s">
        <v>724</v>
      </c>
    </row>
    <row r="300" spans="1:131" x14ac:dyDescent="0.35">
      <c r="A300" s="5" t="s">
        <v>639</v>
      </c>
      <c r="B300" t="s">
        <v>252</v>
      </c>
      <c r="C300" t="s">
        <v>640</v>
      </c>
      <c r="D300" t="s">
        <v>641</v>
      </c>
      <c r="E300" t="s">
        <v>642</v>
      </c>
      <c r="F300">
        <v>2006</v>
      </c>
      <c r="G300" t="s">
        <v>117</v>
      </c>
      <c r="H300" t="s">
        <v>118</v>
      </c>
      <c r="I300" t="s">
        <v>643</v>
      </c>
      <c r="J300">
        <v>0</v>
      </c>
      <c r="K300" t="s">
        <v>661</v>
      </c>
      <c r="L300" t="s">
        <v>661</v>
      </c>
      <c r="M300">
        <v>0</v>
      </c>
      <c r="N300" t="s">
        <v>142</v>
      </c>
      <c r="O300" t="s">
        <v>654</v>
      </c>
      <c r="P300" t="s">
        <v>124</v>
      </c>
      <c r="Q300" t="s">
        <v>646</v>
      </c>
      <c r="R300">
        <v>0</v>
      </c>
      <c r="S300">
        <v>104</v>
      </c>
      <c r="T300">
        <v>1</v>
      </c>
      <c r="U300" t="s">
        <v>126</v>
      </c>
      <c r="AD300" t="s">
        <v>647</v>
      </c>
      <c r="AF300" t="s">
        <v>648</v>
      </c>
      <c r="AG300">
        <v>0</v>
      </c>
      <c r="AH300">
        <v>0</v>
      </c>
      <c r="AI300">
        <v>0</v>
      </c>
      <c r="AJ300">
        <v>1</v>
      </c>
      <c r="AL300">
        <v>0</v>
      </c>
      <c r="AM300">
        <v>0.34742014742014737</v>
      </c>
      <c r="AN300">
        <v>0.19937820059969261</v>
      </c>
      <c r="AO300">
        <v>3.975166687437124E-2</v>
      </c>
      <c r="AT300">
        <v>32</v>
      </c>
      <c r="AU300">
        <v>27</v>
      </c>
      <c r="AV300">
        <v>1</v>
      </c>
      <c r="AW300">
        <v>59</v>
      </c>
      <c r="AX300">
        <v>45</v>
      </c>
      <c r="AY300">
        <v>104</v>
      </c>
      <c r="AZ300">
        <v>46</v>
      </c>
      <c r="BA300">
        <v>5</v>
      </c>
      <c r="BB300">
        <v>25</v>
      </c>
      <c r="BC300" t="s">
        <v>128</v>
      </c>
      <c r="BD300">
        <v>52</v>
      </c>
      <c r="BE300" t="s">
        <v>660</v>
      </c>
      <c r="BF300">
        <v>0</v>
      </c>
      <c r="BG300">
        <v>0</v>
      </c>
      <c r="BH300">
        <v>0</v>
      </c>
      <c r="BI300">
        <v>0</v>
      </c>
      <c r="BJ300">
        <v>0</v>
      </c>
      <c r="BK300">
        <v>0</v>
      </c>
      <c r="BL300">
        <v>0</v>
      </c>
      <c r="BM300">
        <v>1</v>
      </c>
      <c r="BN300">
        <v>0</v>
      </c>
      <c r="BO300">
        <v>1</v>
      </c>
      <c r="BP300">
        <v>0</v>
      </c>
      <c r="BQ300">
        <v>1</v>
      </c>
      <c r="BR300">
        <v>0</v>
      </c>
      <c r="BS300">
        <v>1</v>
      </c>
      <c r="BT300">
        <v>1</v>
      </c>
      <c r="BU300">
        <v>1</v>
      </c>
      <c r="BV300">
        <v>1</v>
      </c>
      <c r="BW300">
        <v>1</v>
      </c>
      <c r="BX300">
        <v>0</v>
      </c>
      <c r="BY300">
        <v>0</v>
      </c>
      <c r="BZ300">
        <v>0</v>
      </c>
      <c r="CA300">
        <v>0</v>
      </c>
      <c r="CB300">
        <v>0</v>
      </c>
      <c r="CC300">
        <v>0</v>
      </c>
      <c r="CD300">
        <v>0</v>
      </c>
      <c r="CE300">
        <v>0</v>
      </c>
      <c r="CF300">
        <v>0</v>
      </c>
      <c r="CG300">
        <v>0</v>
      </c>
      <c r="CH300">
        <v>0</v>
      </c>
      <c r="CI300">
        <v>0</v>
      </c>
      <c r="CJ300">
        <v>0</v>
      </c>
      <c r="CK300" t="s">
        <v>650</v>
      </c>
      <c r="CL300">
        <v>20</v>
      </c>
      <c r="CM300">
        <v>98.2</v>
      </c>
      <c r="CN300">
        <v>4.5999999999999996</v>
      </c>
      <c r="CO300">
        <v>1</v>
      </c>
      <c r="CP300" t="s">
        <v>277</v>
      </c>
      <c r="CQ300" t="s">
        <v>121</v>
      </c>
      <c r="CR300">
        <v>1</v>
      </c>
      <c r="CS300" t="s">
        <v>132</v>
      </c>
      <c r="CT300" t="s">
        <v>137</v>
      </c>
      <c r="CU300" t="s">
        <v>137</v>
      </c>
      <c r="CV300" t="s">
        <v>135</v>
      </c>
      <c r="CW300" t="s">
        <v>194</v>
      </c>
      <c r="CX300">
        <v>1</v>
      </c>
      <c r="CY300" t="s">
        <v>135</v>
      </c>
      <c r="CZ300" t="s">
        <v>137</v>
      </c>
      <c r="DA300" t="s">
        <v>137</v>
      </c>
      <c r="DC300">
        <v>1</v>
      </c>
      <c r="DD300">
        <v>0</v>
      </c>
      <c r="DE300">
        <v>12</v>
      </c>
      <c r="DF300">
        <v>0</v>
      </c>
      <c r="DG300">
        <v>1</v>
      </c>
      <c r="DH300">
        <v>0</v>
      </c>
      <c r="DI300">
        <v>0</v>
      </c>
      <c r="DJ300">
        <v>0</v>
      </c>
      <c r="DK300">
        <v>5</v>
      </c>
      <c r="DQ300" s="3">
        <v>90.7</v>
      </c>
      <c r="DR300" s="3">
        <v>93.5</v>
      </c>
      <c r="DS300" s="3">
        <v>99.2</v>
      </c>
      <c r="DT300" s="3">
        <v>96.7</v>
      </c>
      <c r="DU300" s="3">
        <v>100</v>
      </c>
      <c r="DV300" s="3">
        <v>15</v>
      </c>
      <c r="DW300" s="3"/>
      <c r="DX300" s="3"/>
      <c r="DY300" s="3"/>
      <c r="EA300" s="3" t="s">
        <v>724</v>
      </c>
    </row>
    <row r="301" spans="1:131" x14ac:dyDescent="0.35">
      <c r="A301" s="5" t="s">
        <v>639</v>
      </c>
      <c r="B301" t="s">
        <v>252</v>
      </c>
      <c r="C301" t="s">
        <v>640</v>
      </c>
      <c r="D301" t="s">
        <v>641</v>
      </c>
      <c r="E301" t="s">
        <v>642</v>
      </c>
      <c r="F301">
        <v>2006</v>
      </c>
      <c r="G301" t="s">
        <v>117</v>
      </c>
      <c r="H301" t="s">
        <v>118</v>
      </c>
      <c r="I301" t="s">
        <v>643</v>
      </c>
      <c r="J301">
        <v>0</v>
      </c>
      <c r="K301" t="s">
        <v>661</v>
      </c>
      <c r="L301" t="s">
        <v>661</v>
      </c>
      <c r="M301">
        <v>0</v>
      </c>
      <c r="N301" t="s">
        <v>142</v>
      </c>
      <c r="O301" t="s">
        <v>645</v>
      </c>
      <c r="P301" t="s">
        <v>124</v>
      </c>
      <c r="Q301" t="s">
        <v>646</v>
      </c>
      <c r="R301">
        <v>0</v>
      </c>
      <c r="S301">
        <v>104</v>
      </c>
      <c r="T301">
        <v>1</v>
      </c>
      <c r="U301" t="s">
        <v>126</v>
      </c>
      <c r="AD301" t="s">
        <v>647</v>
      </c>
      <c r="AF301" t="s">
        <v>648</v>
      </c>
      <c r="AG301">
        <v>0</v>
      </c>
      <c r="AH301">
        <v>0</v>
      </c>
      <c r="AI301">
        <v>0</v>
      </c>
      <c r="AJ301">
        <v>1</v>
      </c>
      <c r="AL301">
        <v>0</v>
      </c>
      <c r="AM301">
        <v>3.9705159705159712E-2</v>
      </c>
      <c r="AN301">
        <v>0.19793674264802519</v>
      </c>
      <c r="AO301">
        <v>3.9178954090110539E-2</v>
      </c>
      <c r="AT301">
        <v>32</v>
      </c>
      <c r="AU301">
        <v>27</v>
      </c>
      <c r="AV301">
        <v>1</v>
      </c>
      <c r="AW301">
        <v>59</v>
      </c>
      <c r="AX301">
        <v>45</v>
      </c>
      <c r="AY301">
        <v>104</v>
      </c>
      <c r="AZ301">
        <v>46</v>
      </c>
      <c r="BA301">
        <v>5</v>
      </c>
      <c r="BB301">
        <v>25</v>
      </c>
      <c r="BC301" t="s">
        <v>128</v>
      </c>
      <c r="BD301">
        <v>52</v>
      </c>
      <c r="BE301" t="s">
        <v>660</v>
      </c>
      <c r="BF301">
        <v>0</v>
      </c>
      <c r="BG301">
        <v>0</v>
      </c>
      <c r="BH301">
        <v>0</v>
      </c>
      <c r="BI301">
        <v>0</v>
      </c>
      <c r="BJ301">
        <v>0</v>
      </c>
      <c r="BK301">
        <v>0</v>
      </c>
      <c r="BL301">
        <v>0</v>
      </c>
      <c r="BM301">
        <v>1</v>
      </c>
      <c r="BN301">
        <v>0</v>
      </c>
      <c r="BO301">
        <v>1</v>
      </c>
      <c r="BP301">
        <v>0</v>
      </c>
      <c r="BQ301">
        <v>1</v>
      </c>
      <c r="BR301">
        <v>0</v>
      </c>
      <c r="BS301">
        <v>1</v>
      </c>
      <c r="BT301">
        <v>1</v>
      </c>
      <c r="BU301">
        <v>1</v>
      </c>
      <c r="BV301">
        <v>1</v>
      </c>
      <c r="BW301">
        <v>1</v>
      </c>
      <c r="BX301">
        <v>0</v>
      </c>
      <c r="BY301">
        <v>0</v>
      </c>
      <c r="BZ301">
        <v>0</v>
      </c>
      <c r="CA301">
        <v>0</v>
      </c>
      <c r="CB301">
        <v>0</v>
      </c>
      <c r="CC301">
        <v>0</v>
      </c>
      <c r="CD301">
        <v>0</v>
      </c>
      <c r="CE301">
        <v>0</v>
      </c>
      <c r="CF301">
        <v>0</v>
      </c>
      <c r="CG301">
        <v>0</v>
      </c>
      <c r="CH301">
        <v>0</v>
      </c>
      <c r="CI301">
        <v>0</v>
      </c>
      <c r="CJ301">
        <v>0</v>
      </c>
      <c r="CK301" t="s">
        <v>650</v>
      </c>
      <c r="CL301">
        <v>20</v>
      </c>
      <c r="CM301">
        <v>98.2</v>
      </c>
      <c r="CN301">
        <v>4.5999999999999996</v>
      </c>
      <c r="CO301">
        <v>1</v>
      </c>
      <c r="CP301" t="s">
        <v>277</v>
      </c>
      <c r="CQ301" t="s">
        <v>121</v>
      </c>
      <c r="CR301">
        <v>1</v>
      </c>
      <c r="CS301" t="s">
        <v>132</v>
      </c>
      <c r="CT301" t="s">
        <v>137</v>
      </c>
      <c r="CU301" t="s">
        <v>137</v>
      </c>
      <c r="CV301" t="s">
        <v>135</v>
      </c>
      <c r="CW301" t="s">
        <v>194</v>
      </c>
      <c r="CX301">
        <v>1</v>
      </c>
      <c r="CY301" t="s">
        <v>135</v>
      </c>
      <c r="CZ301" t="s">
        <v>137</v>
      </c>
      <c r="DA301" t="s">
        <v>137</v>
      </c>
      <c r="DC301">
        <v>1</v>
      </c>
      <c r="DD301">
        <v>0</v>
      </c>
      <c r="DE301">
        <v>12</v>
      </c>
      <c r="DF301">
        <v>0</v>
      </c>
      <c r="DG301">
        <v>1</v>
      </c>
      <c r="DH301">
        <v>0</v>
      </c>
      <c r="DI301">
        <v>0</v>
      </c>
      <c r="DJ301">
        <v>0</v>
      </c>
      <c r="DK301">
        <v>6</v>
      </c>
      <c r="DQ301" s="3">
        <v>91.4</v>
      </c>
      <c r="DR301" s="3">
        <v>93.2</v>
      </c>
      <c r="DS301" s="3">
        <v>90.8</v>
      </c>
      <c r="DT301" s="3">
        <v>92</v>
      </c>
      <c r="DU301" s="3">
        <v>100</v>
      </c>
      <c r="DV301" s="3">
        <v>15</v>
      </c>
      <c r="DW301" s="3"/>
      <c r="DX301" s="3"/>
      <c r="DY301" s="3"/>
      <c r="EA301" s="3" t="s">
        <v>724</v>
      </c>
    </row>
    <row r="302" spans="1:131" x14ac:dyDescent="0.35">
      <c r="A302" s="5" t="s">
        <v>639</v>
      </c>
      <c r="B302" t="s">
        <v>252</v>
      </c>
      <c r="C302" t="s">
        <v>640</v>
      </c>
      <c r="D302" t="s">
        <v>641</v>
      </c>
      <c r="E302" t="s">
        <v>642</v>
      </c>
      <c r="F302">
        <v>2006</v>
      </c>
      <c r="G302" t="s">
        <v>117</v>
      </c>
      <c r="H302" t="s">
        <v>118</v>
      </c>
      <c r="I302" t="s">
        <v>643</v>
      </c>
      <c r="J302">
        <v>0</v>
      </c>
      <c r="K302" t="s">
        <v>662</v>
      </c>
      <c r="L302" t="s">
        <v>662</v>
      </c>
      <c r="M302">
        <v>0</v>
      </c>
      <c r="N302" t="s">
        <v>150</v>
      </c>
      <c r="O302" t="s">
        <v>645</v>
      </c>
      <c r="P302" t="s">
        <v>124</v>
      </c>
      <c r="Q302" t="s">
        <v>646</v>
      </c>
      <c r="R302">
        <v>0</v>
      </c>
      <c r="S302">
        <v>71</v>
      </c>
      <c r="T302">
        <v>1</v>
      </c>
      <c r="U302" t="s">
        <v>126</v>
      </c>
      <c r="AD302" t="s">
        <v>647</v>
      </c>
      <c r="AF302" t="s">
        <v>648</v>
      </c>
      <c r="AG302">
        <v>0</v>
      </c>
      <c r="AH302">
        <v>0</v>
      </c>
      <c r="AI302">
        <v>0</v>
      </c>
      <c r="AJ302">
        <v>1</v>
      </c>
      <c r="AL302">
        <v>0</v>
      </c>
      <c r="AM302">
        <v>0.27694545454545461</v>
      </c>
      <c r="AN302">
        <v>0.27379483627551282</v>
      </c>
      <c r="AO302">
        <v>7.4963612371134844E-2</v>
      </c>
      <c r="AT302">
        <v>32</v>
      </c>
      <c r="AU302">
        <v>27</v>
      </c>
      <c r="AV302">
        <v>1</v>
      </c>
      <c r="AW302">
        <v>53</v>
      </c>
      <c r="AX302">
        <v>18</v>
      </c>
      <c r="AY302">
        <v>71</v>
      </c>
      <c r="AZ302">
        <v>61</v>
      </c>
      <c r="BA302">
        <v>3</v>
      </c>
      <c r="BB302">
        <v>45</v>
      </c>
      <c r="BC302" t="s">
        <v>128</v>
      </c>
      <c r="BD302">
        <v>36</v>
      </c>
      <c r="BE302" t="s">
        <v>663</v>
      </c>
      <c r="BF302">
        <v>0</v>
      </c>
      <c r="BG302">
        <v>0</v>
      </c>
      <c r="BH302">
        <v>0</v>
      </c>
      <c r="BI302">
        <v>0</v>
      </c>
      <c r="BJ302">
        <v>0</v>
      </c>
      <c r="BK302">
        <v>0</v>
      </c>
      <c r="BL302">
        <v>0</v>
      </c>
      <c r="BM302">
        <v>1</v>
      </c>
      <c r="BN302">
        <v>0</v>
      </c>
      <c r="BO302">
        <v>1</v>
      </c>
      <c r="BP302">
        <v>0</v>
      </c>
      <c r="BQ302">
        <v>1</v>
      </c>
      <c r="BR302">
        <v>0</v>
      </c>
      <c r="BS302">
        <v>0</v>
      </c>
      <c r="BT302">
        <v>1</v>
      </c>
      <c r="BU302">
        <v>1</v>
      </c>
      <c r="BV302">
        <v>1</v>
      </c>
      <c r="BW302">
        <v>1</v>
      </c>
      <c r="BX302">
        <v>0</v>
      </c>
      <c r="BY302">
        <v>0</v>
      </c>
      <c r="BZ302">
        <v>0</v>
      </c>
      <c r="CA302">
        <v>0</v>
      </c>
      <c r="CB302">
        <v>0</v>
      </c>
      <c r="CC302">
        <v>0</v>
      </c>
      <c r="CD302">
        <v>0</v>
      </c>
      <c r="CE302">
        <v>0</v>
      </c>
      <c r="CF302">
        <v>0</v>
      </c>
      <c r="CG302">
        <v>0</v>
      </c>
      <c r="CH302">
        <v>0</v>
      </c>
      <c r="CI302">
        <v>0</v>
      </c>
      <c r="CJ302">
        <v>0</v>
      </c>
      <c r="CK302" t="s">
        <v>650</v>
      </c>
      <c r="CL302">
        <v>20</v>
      </c>
      <c r="CM302">
        <v>98.2</v>
      </c>
      <c r="CN302">
        <v>4.5999999999999996</v>
      </c>
      <c r="CO302">
        <v>0</v>
      </c>
      <c r="CP302" t="s">
        <v>277</v>
      </c>
      <c r="CQ302" t="s">
        <v>121</v>
      </c>
      <c r="CR302">
        <v>1</v>
      </c>
      <c r="CS302" t="s">
        <v>132</v>
      </c>
      <c r="CT302" t="s">
        <v>137</v>
      </c>
      <c r="CU302" t="s">
        <v>137</v>
      </c>
      <c r="CV302" t="s">
        <v>135</v>
      </c>
      <c r="CW302" t="s">
        <v>194</v>
      </c>
      <c r="CX302">
        <v>1</v>
      </c>
      <c r="CY302" t="s">
        <v>135</v>
      </c>
      <c r="CZ302" t="s">
        <v>137</v>
      </c>
      <c r="DA302" t="s">
        <v>137</v>
      </c>
      <c r="DC302">
        <v>1</v>
      </c>
      <c r="DD302">
        <v>0</v>
      </c>
      <c r="DE302">
        <v>12</v>
      </c>
      <c r="DF302">
        <v>0</v>
      </c>
      <c r="DG302">
        <v>1</v>
      </c>
      <c r="DH302">
        <v>0</v>
      </c>
      <c r="DI302">
        <v>0</v>
      </c>
      <c r="DJ302">
        <v>0</v>
      </c>
      <c r="DK302">
        <v>1</v>
      </c>
      <c r="DQ302" s="3">
        <v>88.6</v>
      </c>
      <c r="DR302" s="3">
        <v>85.8</v>
      </c>
      <c r="DS302" s="3">
        <v>88.5</v>
      </c>
      <c r="DT302" s="3">
        <v>81.5</v>
      </c>
      <c r="DU302" s="3">
        <v>100</v>
      </c>
      <c r="DV302" s="3">
        <v>15</v>
      </c>
      <c r="DW302" s="3"/>
      <c r="DX302" s="3"/>
      <c r="DY302" s="3"/>
      <c r="EA302" s="3" t="s">
        <v>724</v>
      </c>
    </row>
    <row r="303" spans="1:131" x14ac:dyDescent="0.35">
      <c r="A303" s="5" t="s">
        <v>639</v>
      </c>
      <c r="B303" t="s">
        <v>252</v>
      </c>
      <c r="C303" t="s">
        <v>640</v>
      </c>
      <c r="D303" t="s">
        <v>641</v>
      </c>
      <c r="E303" t="s">
        <v>642</v>
      </c>
      <c r="F303">
        <v>2006</v>
      </c>
      <c r="G303" t="s">
        <v>117</v>
      </c>
      <c r="H303" t="s">
        <v>118</v>
      </c>
      <c r="I303" t="s">
        <v>643</v>
      </c>
      <c r="J303">
        <v>0</v>
      </c>
      <c r="K303" t="s">
        <v>662</v>
      </c>
      <c r="L303" t="s">
        <v>662</v>
      </c>
      <c r="M303">
        <v>0</v>
      </c>
      <c r="N303" t="s">
        <v>157</v>
      </c>
      <c r="O303" t="s">
        <v>651</v>
      </c>
      <c r="P303" t="s">
        <v>124</v>
      </c>
      <c r="Q303" t="s">
        <v>646</v>
      </c>
      <c r="R303">
        <v>0</v>
      </c>
      <c r="S303">
        <v>71</v>
      </c>
      <c r="T303">
        <v>1</v>
      </c>
      <c r="U303" t="s">
        <v>126</v>
      </c>
      <c r="AD303" t="s">
        <v>647</v>
      </c>
      <c r="AF303" t="s">
        <v>648</v>
      </c>
      <c r="AG303">
        <v>0</v>
      </c>
      <c r="AH303">
        <v>0</v>
      </c>
      <c r="AI303">
        <v>0</v>
      </c>
      <c r="AJ303">
        <v>1</v>
      </c>
      <c r="AL303">
        <v>0</v>
      </c>
      <c r="AM303">
        <v>0.19781818181818181</v>
      </c>
      <c r="AN303">
        <v>0.27331128367019158</v>
      </c>
      <c r="AO303">
        <v>7.4699057781447933E-2</v>
      </c>
      <c r="AT303">
        <v>32</v>
      </c>
      <c r="AU303">
        <v>27</v>
      </c>
      <c r="AV303">
        <v>1</v>
      </c>
      <c r="AW303">
        <v>53</v>
      </c>
      <c r="AX303">
        <v>18</v>
      </c>
      <c r="AY303">
        <v>71</v>
      </c>
      <c r="AZ303">
        <v>61</v>
      </c>
      <c r="BA303">
        <v>3</v>
      </c>
      <c r="BB303">
        <v>45</v>
      </c>
      <c r="BC303" t="s">
        <v>128</v>
      </c>
      <c r="BD303">
        <v>36</v>
      </c>
      <c r="BE303" t="s">
        <v>663</v>
      </c>
      <c r="BF303">
        <v>0</v>
      </c>
      <c r="BG303">
        <v>0</v>
      </c>
      <c r="BH303">
        <v>0</v>
      </c>
      <c r="BI303">
        <v>0</v>
      </c>
      <c r="BJ303">
        <v>0</v>
      </c>
      <c r="BK303">
        <v>0</v>
      </c>
      <c r="BL303">
        <v>0</v>
      </c>
      <c r="BM303">
        <v>1</v>
      </c>
      <c r="BN303">
        <v>0</v>
      </c>
      <c r="BO303">
        <v>1</v>
      </c>
      <c r="BP303">
        <v>0</v>
      </c>
      <c r="BQ303">
        <v>1</v>
      </c>
      <c r="BR303">
        <v>0</v>
      </c>
      <c r="BS303">
        <v>0</v>
      </c>
      <c r="BT303">
        <v>1</v>
      </c>
      <c r="BU303">
        <v>1</v>
      </c>
      <c r="BV303">
        <v>1</v>
      </c>
      <c r="BW303">
        <v>1</v>
      </c>
      <c r="BX303">
        <v>0</v>
      </c>
      <c r="BY303">
        <v>0</v>
      </c>
      <c r="BZ303">
        <v>0</v>
      </c>
      <c r="CA303">
        <v>0</v>
      </c>
      <c r="CB303">
        <v>0</v>
      </c>
      <c r="CC303">
        <v>0</v>
      </c>
      <c r="CD303">
        <v>0</v>
      </c>
      <c r="CE303">
        <v>0</v>
      </c>
      <c r="CF303">
        <v>0</v>
      </c>
      <c r="CG303">
        <v>0</v>
      </c>
      <c r="CH303">
        <v>0</v>
      </c>
      <c r="CI303">
        <v>0</v>
      </c>
      <c r="CJ303">
        <v>0</v>
      </c>
      <c r="CK303" t="s">
        <v>650</v>
      </c>
      <c r="CL303">
        <v>20</v>
      </c>
      <c r="CM303">
        <v>98.2</v>
      </c>
      <c r="CN303">
        <v>4.5999999999999996</v>
      </c>
      <c r="CO303">
        <v>0</v>
      </c>
      <c r="CP303" t="s">
        <v>277</v>
      </c>
      <c r="CQ303" t="s">
        <v>121</v>
      </c>
      <c r="CR303">
        <v>1</v>
      </c>
      <c r="CS303" t="s">
        <v>132</v>
      </c>
      <c r="CT303" t="s">
        <v>137</v>
      </c>
      <c r="CU303" t="s">
        <v>137</v>
      </c>
      <c r="CV303" t="s">
        <v>135</v>
      </c>
      <c r="CW303" t="s">
        <v>194</v>
      </c>
      <c r="CX303">
        <v>1</v>
      </c>
      <c r="CY303" t="s">
        <v>135</v>
      </c>
      <c r="CZ303" t="s">
        <v>137</v>
      </c>
      <c r="DA303" t="s">
        <v>137</v>
      </c>
      <c r="DC303">
        <v>1</v>
      </c>
      <c r="DD303">
        <v>0</v>
      </c>
      <c r="DE303">
        <v>12</v>
      </c>
      <c r="DF303">
        <v>0</v>
      </c>
      <c r="DG303">
        <v>1</v>
      </c>
      <c r="DH303">
        <v>0</v>
      </c>
      <c r="DI303">
        <v>0</v>
      </c>
      <c r="DJ303">
        <v>0</v>
      </c>
      <c r="DK303">
        <v>2</v>
      </c>
      <c r="DQ303" s="3">
        <v>89</v>
      </c>
      <c r="DR303" s="3">
        <v>84.1</v>
      </c>
      <c r="DS303" s="3">
        <v>95.6</v>
      </c>
      <c r="DT303" s="3">
        <v>87.6</v>
      </c>
      <c r="DU303" s="3">
        <v>100</v>
      </c>
      <c r="DV303" s="3">
        <v>15</v>
      </c>
      <c r="DW303" s="3"/>
      <c r="DX303" s="3"/>
      <c r="DY303" s="3"/>
      <c r="EA303" s="3" t="s">
        <v>724</v>
      </c>
    </row>
    <row r="304" spans="1:131" x14ac:dyDescent="0.35">
      <c r="A304" s="5" t="s">
        <v>639</v>
      </c>
      <c r="B304" t="s">
        <v>252</v>
      </c>
      <c r="C304" t="s">
        <v>640</v>
      </c>
      <c r="D304" t="s">
        <v>641</v>
      </c>
      <c r="E304" t="s">
        <v>642</v>
      </c>
      <c r="F304">
        <v>2006</v>
      </c>
      <c r="G304" t="s">
        <v>117</v>
      </c>
      <c r="H304" t="s">
        <v>118</v>
      </c>
      <c r="I304" t="s">
        <v>643</v>
      </c>
      <c r="J304">
        <v>0</v>
      </c>
      <c r="K304" t="s">
        <v>662</v>
      </c>
      <c r="L304" t="s">
        <v>662</v>
      </c>
      <c r="M304">
        <v>0</v>
      </c>
      <c r="N304" t="s">
        <v>157</v>
      </c>
      <c r="O304" t="s">
        <v>652</v>
      </c>
      <c r="P304" t="s">
        <v>124</v>
      </c>
      <c r="Q304" t="s">
        <v>646</v>
      </c>
      <c r="R304">
        <v>0</v>
      </c>
      <c r="S304">
        <v>71</v>
      </c>
      <c r="T304">
        <v>1</v>
      </c>
      <c r="U304" t="s">
        <v>126</v>
      </c>
      <c r="AD304" t="s">
        <v>647</v>
      </c>
      <c r="AF304" t="s">
        <v>648</v>
      </c>
      <c r="AG304">
        <v>0</v>
      </c>
      <c r="AH304">
        <v>0</v>
      </c>
      <c r="AI304">
        <v>0</v>
      </c>
      <c r="AJ304">
        <v>1</v>
      </c>
      <c r="AL304">
        <v>0</v>
      </c>
      <c r="AM304">
        <v>0.38574545454545461</v>
      </c>
      <c r="AN304">
        <v>0.27472052030917782</v>
      </c>
      <c r="AO304">
        <v>7.5471364278945352E-2</v>
      </c>
      <c r="AT304">
        <v>32</v>
      </c>
      <c r="AU304">
        <v>27</v>
      </c>
      <c r="AV304">
        <v>1</v>
      </c>
      <c r="AW304">
        <v>53</v>
      </c>
      <c r="AX304">
        <v>18</v>
      </c>
      <c r="AY304">
        <v>71</v>
      </c>
      <c r="AZ304">
        <v>61</v>
      </c>
      <c r="BA304">
        <v>3</v>
      </c>
      <c r="BB304">
        <v>45</v>
      </c>
      <c r="BC304" t="s">
        <v>128</v>
      </c>
      <c r="BD304">
        <v>36</v>
      </c>
      <c r="BE304" t="s">
        <v>663</v>
      </c>
      <c r="BF304">
        <v>0</v>
      </c>
      <c r="BG304">
        <v>0</v>
      </c>
      <c r="BH304">
        <v>0</v>
      </c>
      <c r="BI304">
        <v>0</v>
      </c>
      <c r="BJ304">
        <v>0</v>
      </c>
      <c r="BK304">
        <v>0</v>
      </c>
      <c r="BL304">
        <v>0</v>
      </c>
      <c r="BM304">
        <v>1</v>
      </c>
      <c r="BN304">
        <v>0</v>
      </c>
      <c r="BO304">
        <v>1</v>
      </c>
      <c r="BP304">
        <v>0</v>
      </c>
      <c r="BQ304">
        <v>1</v>
      </c>
      <c r="BR304">
        <v>0</v>
      </c>
      <c r="BS304">
        <v>0</v>
      </c>
      <c r="BT304">
        <v>1</v>
      </c>
      <c r="BU304">
        <v>1</v>
      </c>
      <c r="BV304">
        <v>1</v>
      </c>
      <c r="BW304">
        <v>1</v>
      </c>
      <c r="BX304">
        <v>0</v>
      </c>
      <c r="BY304">
        <v>0</v>
      </c>
      <c r="BZ304">
        <v>0</v>
      </c>
      <c r="CA304">
        <v>0</v>
      </c>
      <c r="CB304">
        <v>0</v>
      </c>
      <c r="CC304">
        <v>0</v>
      </c>
      <c r="CD304">
        <v>0</v>
      </c>
      <c r="CE304">
        <v>0</v>
      </c>
      <c r="CF304">
        <v>0</v>
      </c>
      <c r="CG304">
        <v>0</v>
      </c>
      <c r="CH304">
        <v>0</v>
      </c>
      <c r="CI304">
        <v>0</v>
      </c>
      <c r="CJ304">
        <v>0</v>
      </c>
      <c r="CK304" t="s">
        <v>650</v>
      </c>
      <c r="CL304">
        <v>20</v>
      </c>
      <c r="CM304">
        <v>98.2</v>
      </c>
      <c r="CN304">
        <v>4.5999999999999996</v>
      </c>
      <c r="CO304">
        <v>0</v>
      </c>
      <c r="CP304" t="s">
        <v>277</v>
      </c>
      <c r="CQ304" t="s">
        <v>121</v>
      </c>
      <c r="CR304">
        <v>1</v>
      </c>
      <c r="CS304" t="s">
        <v>132</v>
      </c>
      <c r="CT304" t="s">
        <v>137</v>
      </c>
      <c r="CU304" t="s">
        <v>137</v>
      </c>
      <c r="CV304" t="s">
        <v>135</v>
      </c>
      <c r="CW304" t="s">
        <v>194</v>
      </c>
      <c r="CX304">
        <v>1</v>
      </c>
      <c r="CY304" t="s">
        <v>135</v>
      </c>
      <c r="CZ304" t="s">
        <v>137</v>
      </c>
      <c r="DA304" t="s">
        <v>137</v>
      </c>
      <c r="DC304">
        <v>1</v>
      </c>
      <c r="DD304">
        <v>0</v>
      </c>
      <c r="DE304">
        <v>12</v>
      </c>
      <c r="DF304">
        <v>0</v>
      </c>
      <c r="DG304">
        <v>1</v>
      </c>
      <c r="DH304">
        <v>0</v>
      </c>
      <c r="DI304">
        <v>0</v>
      </c>
      <c r="DJ304">
        <v>0</v>
      </c>
      <c r="DK304">
        <v>3</v>
      </c>
      <c r="DQ304" s="3">
        <v>87</v>
      </c>
      <c r="DR304" s="3">
        <v>86.2</v>
      </c>
      <c r="DS304" s="3">
        <v>96.899999999999991</v>
      </c>
      <c r="DT304" s="3">
        <v>90.3</v>
      </c>
      <c r="DU304" s="3">
        <v>100</v>
      </c>
      <c r="DV304" s="3">
        <v>15</v>
      </c>
      <c r="DW304" s="3"/>
      <c r="DX304" s="3"/>
      <c r="DY304" s="3"/>
      <c r="EA304" s="3" t="s">
        <v>724</v>
      </c>
    </row>
    <row r="305" spans="1:131" x14ac:dyDescent="0.35">
      <c r="A305" s="5" t="s">
        <v>639</v>
      </c>
      <c r="B305" t="s">
        <v>252</v>
      </c>
      <c r="C305" t="s">
        <v>640</v>
      </c>
      <c r="D305" t="s">
        <v>641</v>
      </c>
      <c r="E305" t="s">
        <v>642</v>
      </c>
      <c r="F305">
        <v>2006</v>
      </c>
      <c r="G305" t="s">
        <v>117</v>
      </c>
      <c r="H305" t="s">
        <v>118</v>
      </c>
      <c r="I305" t="s">
        <v>643</v>
      </c>
      <c r="J305">
        <v>0</v>
      </c>
      <c r="K305" t="s">
        <v>662</v>
      </c>
      <c r="L305" t="s">
        <v>662</v>
      </c>
      <c r="M305">
        <v>0</v>
      </c>
      <c r="N305" t="s">
        <v>142</v>
      </c>
      <c r="O305" t="s">
        <v>653</v>
      </c>
      <c r="P305" t="s">
        <v>124</v>
      </c>
      <c r="Q305" t="s">
        <v>646</v>
      </c>
      <c r="R305">
        <v>0</v>
      </c>
      <c r="S305">
        <v>71</v>
      </c>
      <c r="T305">
        <v>1</v>
      </c>
      <c r="U305" t="s">
        <v>126</v>
      </c>
      <c r="AD305" t="s">
        <v>647</v>
      </c>
      <c r="AF305" t="s">
        <v>648</v>
      </c>
      <c r="AG305">
        <v>0</v>
      </c>
      <c r="AH305">
        <v>0</v>
      </c>
      <c r="AI305">
        <v>0</v>
      </c>
      <c r="AJ305">
        <v>1</v>
      </c>
      <c r="AL305">
        <v>0</v>
      </c>
      <c r="AM305">
        <v>0.15825454545454551</v>
      </c>
      <c r="AN305">
        <v>0.27312973073306268</v>
      </c>
      <c r="AO305">
        <v>7.4599849810315352E-2</v>
      </c>
      <c r="AT305">
        <v>32</v>
      </c>
      <c r="AU305">
        <v>27</v>
      </c>
      <c r="AV305">
        <v>1</v>
      </c>
      <c r="AW305">
        <v>53</v>
      </c>
      <c r="AX305">
        <v>18</v>
      </c>
      <c r="AY305">
        <v>71</v>
      </c>
      <c r="AZ305">
        <v>61</v>
      </c>
      <c r="BA305">
        <v>3</v>
      </c>
      <c r="BB305">
        <v>45</v>
      </c>
      <c r="BC305" t="s">
        <v>128</v>
      </c>
      <c r="BD305">
        <v>36</v>
      </c>
      <c r="BE305" t="s">
        <v>663</v>
      </c>
      <c r="BF305">
        <v>0</v>
      </c>
      <c r="BG305">
        <v>0</v>
      </c>
      <c r="BH305">
        <v>0</v>
      </c>
      <c r="BI305">
        <v>0</v>
      </c>
      <c r="BJ305">
        <v>0</v>
      </c>
      <c r="BK305">
        <v>0</v>
      </c>
      <c r="BL305">
        <v>0</v>
      </c>
      <c r="BM305">
        <v>1</v>
      </c>
      <c r="BN305">
        <v>0</v>
      </c>
      <c r="BO305">
        <v>1</v>
      </c>
      <c r="BP305">
        <v>0</v>
      </c>
      <c r="BQ305">
        <v>1</v>
      </c>
      <c r="BR305">
        <v>0</v>
      </c>
      <c r="BS305">
        <v>0</v>
      </c>
      <c r="BT305">
        <v>1</v>
      </c>
      <c r="BU305">
        <v>1</v>
      </c>
      <c r="BV305">
        <v>1</v>
      </c>
      <c r="BW305">
        <v>1</v>
      </c>
      <c r="BX305">
        <v>0</v>
      </c>
      <c r="BY305">
        <v>0</v>
      </c>
      <c r="BZ305">
        <v>0</v>
      </c>
      <c r="CA305">
        <v>0</v>
      </c>
      <c r="CB305">
        <v>0</v>
      </c>
      <c r="CC305">
        <v>0</v>
      </c>
      <c r="CD305">
        <v>0</v>
      </c>
      <c r="CE305">
        <v>0</v>
      </c>
      <c r="CF305">
        <v>0</v>
      </c>
      <c r="CG305">
        <v>0</v>
      </c>
      <c r="CH305">
        <v>0</v>
      </c>
      <c r="CI305">
        <v>0</v>
      </c>
      <c r="CJ305">
        <v>0</v>
      </c>
      <c r="CK305" t="s">
        <v>650</v>
      </c>
      <c r="CL305">
        <v>20</v>
      </c>
      <c r="CM305">
        <v>98.2</v>
      </c>
      <c r="CN305">
        <v>4.5999999999999996</v>
      </c>
      <c r="CO305">
        <v>0</v>
      </c>
      <c r="CP305" t="s">
        <v>277</v>
      </c>
      <c r="CQ305" t="s">
        <v>121</v>
      </c>
      <c r="CR305">
        <v>1</v>
      </c>
      <c r="CS305" t="s">
        <v>132</v>
      </c>
      <c r="CT305" t="s">
        <v>137</v>
      </c>
      <c r="CU305" t="s">
        <v>137</v>
      </c>
      <c r="CV305" t="s">
        <v>135</v>
      </c>
      <c r="CW305" t="s">
        <v>194</v>
      </c>
      <c r="CX305">
        <v>1</v>
      </c>
      <c r="CY305" t="s">
        <v>135</v>
      </c>
      <c r="CZ305" t="s">
        <v>137</v>
      </c>
      <c r="DA305" t="s">
        <v>137</v>
      </c>
      <c r="DC305">
        <v>1</v>
      </c>
      <c r="DD305">
        <v>0</v>
      </c>
      <c r="DE305">
        <v>12</v>
      </c>
      <c r="DF305">
        <v>0</v>
      </c>
      <c r="DG305">
        <v>1</v>
      </c>
      <c r="DH305">
        <v>0</v>
      </c>
      <c r="DI305">
        <v>0</v>
      </c>
      <c r="DJ305">
        <v>0</v>
      </c>
      <c r="DK305">
        <v>4</v>
      </c>
      <c r="DQ305" s="3">
        <v>90.6</v>
      </c>
      <c r="DR305" s="3">
        <v>89.8</v>
      </c>
      <c r="DS305" s="3">
        <v>90.8</v>
      </c>
      <c r="DT305" s="3">
        <v>87.5</v>
      </c>
      <c r="DU305" s="3">
        <v>100</v>
      </c>
      <c r="DV305" s="3">
        <v>15</v>
      </c>
      <c r="DW305" s="3"/>
      <c r="DX305" s="3"/>
      <c r="DY305" s="3"/>
      <c r="EA305" s="3" t="s">
        <v>724</v>
      </c>
    </row>
    <row r="306" spans="1:131" x14ac:dyDescent="0.35">
      <c r="A306" s="5" t="s">
        <v>639</v>
      </c>
      <c r="B306" t="s">
        <v>252</v>
      </c>
      <c r="C306" t="s">
        <v>640</v>
      </c>
      <c r="D306" t="s">
        <v>641</v>
      </c>
      <c r="E306" t="s">
        <v>642</v>
      </c>
      <c r="F306">
        <v>2006</v>
      </c>
      <c r="G306" t="s">
        <v>117</v>
      </c>
      <c r="H306" t="s">
        <v>118</v>
      </c>
      <c r="I306" t="s">
        <v>643</v>
      </c>
      <c r="J306">
        <v>0</v>
      </c>
      <c r="K306" t="s">
        <v>662</v>
      </c>
      <c r="L306" t="s">
        <v>662</v>
      </c>
      <c r="M306">
        <v>0</v>
      </c>
      <c r="N306" t="s">
        <v>142</v>
      </c>
      <c r="O306" t="s">
        <v>654</v>
      </c>
      <c r="P306" t="s">
        <v>124</v>
      </c>
      <c r="Q306" t="s">
        <v>646</v>
      </c>
      <c r="R306">
        <v>0</v>
      </c>
      <c r="S306">
        <v>71</v>
      </c>
      <c r="T306">
        <v>1</v>
      </c>
      <c r="U306" t="s">
        <v>126</v>
      </c>
      <c r="AD306" t="s">
        <v>647</v>
      </c>
      <c r="AF306" t="s">
        <v>648</v>
      </c>
      <c r="AG306">
        <v>0</v>
      </c>
      <c r="AH306">
        <v>0</v>
      </c>
      <c r="AI306">
        <v>0</v>
      </c>
      <c r="AJ306">
        <v>1</v>
      </c>
      <c r="AL306">
        <v>0</v>
      </c>
      <c r="AM306">
        <v>0.5835636363636364</v>
      </c>
      <c r="AN306">
        <v>0.27716726898596589</v>
      </c>
      <c r="AO306">
        <v>7.6821694997138798E-2</v>
      </c>
      <c r="AT306">
        <v>32</v>
      </c>
      <c r="AU306">
        <v>27</v>
      </c>
      <c r="AV306">
        <v>1</v>
      </c>
      <c r="AW306">
        <v>53</v>
      </c>
      <c r="AX306">
        <v>18</v>
      </c>
      <c r="AY306">
        <v>71</v>
      </c>
      <c r="AZ306">
        <v>61</v>
      </c>
      <c r="BA306">
        <v>3</v>
      </c>
      <c r="BB306">
        <v>45</v>
      </c>
      <c r="BC306" t="s">
        <v>128</v>
      </c>
      <c r="BD306">
        <v>36</v>
      </c>
      <c r="BE306" t="s">
        <v>663</v>
      </c>
      <c r="BF306">
        <v>0</v>
      </c>
      <c r="BG306">
        <v>0</v>
      </c>
      <c r="BH306">
        <v>0</v>
      </c>
      <c r="BI306">
        <v>0</v>
      </c>
      <c r="BJ306">
        <v>0</v>
      </c>
      <c r="BK306">
        <v>0</v>
      </c>
      <c r="BL306">
        <v>0</v>
      </c>
      <c r="BM306">
        <v>1</v>
      </c>
      <c r="BN306">
        <v>0</v>
      </c>
      <c r="BO306">
        <v>1</v>
      </c>
      <c r="BP306">
        <v>0</v>
      </c>
      <c r="BQ306">
        <v>1</v>
      </c>
      <c r="BR306">
        <v>0</v>
      </c>
      <c r="BS306">
        <v>0</v>
      </c>
      <c r="BT306">
        <v>1</v>
      </c>
      <c r="BU306">
        <v>1</v>
      </c>
      <c r="BV306">
        <v>1</v>
      </c>
      <c r="BW306">
        <v>1</v>
      </c>
      <c r="BX306">
        <v>0</v>
      </c>
      <c r="BY306">
        <v>0</v>
      </c>
      <c r="BZ306">
        <v>0</v>
      </c>
      <c r="CA306">
        <v>0</v>
      </c>
      <c r="CB306">
        <v>0</v>
      </c>
      <c r="CC306">
        <v>0</v>
      </c>
      <c r="CD306">
        <v>0</v>
      </c>
      <c r="CE306">
        <v>0</v>
      </c>
      <c r="CF306">
        <v>0</v>
      </c>
      <c r="CG306">
        <v>0</v>
      </c>
      <c r="CH306">
        <v>0</v>
      </c>
      <c r="CI306">
        <v>0</v>
      </c>
      <c r="CJ306">
        <v>0</v>
      </c>
      <c r="CK306" t="s">
        <v>650</v>
      </c>
      <c r="CL306">
        <v>20</v>
      </c>
      <c r="CM306">
        <v>98.2</v>
      </c>
      <c r="CN306">
        <v>4.5999999999999996</v>
      </c>
      <c r="CO306">
        <v>0</v>
      </c>
      <c r="CP306" t="s">
        <v>277</v>
      </c>
      <c r="CQ306" t="s">
        <v>121</v>
      </c>
      <c r="CR306">
        <v>1</v>
      </c>
      <c r="CS306" t="s">
        <v>132</v>
      </c>
      <c r="CT306" t="s">
        <v>137</v>
      </c>
      <c r="CU306" t="s">
        <v>137</v>
      </c>
      <c r="CV306" t="s">
        <v>135</v>
      </c>
      <c r="CW306" t="s">
        <v>194</v>
      </c>
      <c r="CX306">
        <v>1</v>
      </c>
      <c r="CY306" t="s">
        <v>135</v>
      </c>
      <c r="CZ306" t="s">
        <v>137</v>
      </c>
      <c r="DA306" t="s">
        <v>137</v>
      </c>
      <c r="DC306">
        <v>1</v>
      </c>
      <c r="DD306">
        <v>0</v>
      </c>
      <c r="DE306">
        <v>12</v>
      </c>
      <c r="DF306">
        <v>0</v>
      </c>
      <c r="DG306">
        <v>1</v>
      </c>
      <c r="DH306">
        <v>0</v>
      </c>
      <c r="DI306">
        <v>0</v>
      </c>
      <c r="DJ306">
        <v>0</v>
      </c>
      <c r="DK306">
        <v>5</v>
      </c>
      <c r="DQ306" s="3">
        <v>94.7</v>
      </c>
      <c r="DR306" s="3">
        <v>94.3</v>
      </c>
      <c r="DS306" s="3">
        <v>100.5</v>
      </c>
      <c r="DT306" s="3">
        <v>91.3</v>
      </c>
      <c r="DU306" s="3">
        <v>100</v>
      </c>
      <c r="DV306" s="3">
        <v>15</v>
      </c>
      <c r="DW306" s="3"/>
      <c r="DX306" s="3"/>
      <c r="DY306" s="3"/>
      <c r="EA306" s="3" t="s">
        <v>724</v>
      </c>
    </row>
    <row r="307" spans="1:131" x14ac:dyDescent="0.35">
      <c r="A307" s="5" t="s">
        <v>639</v>
      </c>
      <c r="B307" t="s">
        <v>252</v>
      </c>
      <c r="C307" t="s">
        <v>640</v>
      </c>
      <c r="D307" t="s">
        <v>641</v>
      </c>
      <c r="E307" t="s">
        <v>642</v>
      </c>
      <c r="F307">
        <v>2006</v>
      </c>
      <c r="G307" t="s">
        <v>117</v>
      </c>
      <c r="H307" t="s">
        <v>118</v>
      </c>
      <c r="I307" t="s">
        <v>643</v>
      </c>
      <c r="J307">
        <v>0</v>
      </c>
      <c r="K307" t="s">
        <v>662</v>
      </c>
      <c r="L307" t="s">
        <v>662</v>
      </c>
      <c r="M307">
        <v>0</v>
      </c>
      <c r="N307" t="s">
        <v>142</v>
      </c>
      <c r="O307" t="s">
        <v>645</v>
      </c>
      <c r="P307" t="s">
        <v>124</v>
      </c>
      <c r="Q307" t="s">
        <v>646</v>
      </c>
      <c r="R307">
        <v>0</v>
      </c>
      <c r="S307">
        <v>71</v>
      </c>
      <c r="T307">
        <v>1</v>
      </c>
      <c r="U307" t="s">
        <v>126</v>
      </c>
      <c r="AD307" t="s">
        <v>647</v>
      </c>
      <c r="AF307" t="s">
        <v>648</v>
      </c>
      <c r="AG307">
        <v>0</v>
      </c>
      <c r="AH307">
        <v>0</v>
      </c>
      <c r="AI307">
        <v>0</v>
      </c>
      <c r="AJ307">
        <v>1</v>
      </c>
      <c r="AL307">
        <v>0</v>
      </c>
      <c r="AM307">
        <v>6.9236363636363651E-2</v>
      </c>
      <c r="AN307">
        <v>0.27286853675682782</v>
      </c>
      <c r="AO307">
        <v>7.4457238351812297E-2</v>
      </c>
      <c r="AT307">
        <v>32</v>
      </c>
      <c r="AU307">
        <v>27</v>
      </c>
      <c r="AV307">
        <v>1</v>
      </c>
      <c r="AW307">
        <v>53</v>
      </c>
      <c r="AX307">
        <v>18</v>
      </c>
      <c r="AY307">
        <v>71</v>
      </c>
      <c r="AZ307">
        <v>61</v>
      </c>
      <c r="BA307">
        <v>3</v>
      </c>
      <c r="BB307">
        <v>45</v>
      </c>
      <c r="BC307" t="s">
        <v>128</v>
      </c>
      <c r="BD307">
        <v>36</v>
      </c>
      <c r="BE307" t="s">
        <v>663</v>
      </c>
      <c r="BF307">
        <v>0</v>
      </c>
      <c r="BG307">
        <v>0</v>
      </c>
      <c r="BH307">
        <v>0</v>
      </c>
      <c r="BI307">
        <v>0</v>
      </c>
      <c r="BJ307">
        <v>0</v>
      </c>
      <c r="BK307">
        <v>0</v>
      </c>
      <c r="BL307">
        <v>0</v>
      </c>
      <c r="BM307">
        <v>1</v>
      </c>
      <c r="BN307">
        <v>0</v>
      </c>
      <c r="BO307">
        <v>1</v>
      </c>
      <c r="BP307">
        <v>0</v>
      </c>
      <c r="BQ307">
        <v>1</v>
      </c>
      <c r="BR307">
        <v>0</v>
      </c>
      <c r="BS307">
        <v>0</v>
      </c>
      <c r="BT307">
        <v>1</v>
      </c>
      <c r="BU307">
        <v>1</v>
      </c>
      <c r="BV307">
        <v>1</v>
      </c>
      <c r="BW307">
        <v>1</v>
      </c>
      <c r="BX307">
        <v>0</v>
      </c>
      <c r="BY307">
        <v>0</v>
      </c>
      <c r="BZ307">
        <v>0</v>
      </c>
      <c r="CA307">
        <v>0</v>
      </c>
      <c r="CB307">
        <v>0</v>
      </c>
      <c r="CC307">
        <v>0</v>
      </c>
      <c r="CD307">
        <v>0</v>
      </c>
      <c r="CE307">
        <v>0</v>
      </c>
      <c r="CF307">
        <v>0</v>
      </c>
      <c r="CG307">
        <v>0</v>
      </c>
      <c r="CH307">
        <v>0</v>
      </c>
      <c r="CI307">
        <v>0</v>
      </c>
      <c r="CJ307">
        <v>0</v>
      </c>
      <c r="CK307" t="s">
        <v>650</v>
      </c>
      <c r="CL307">
        <v>20</v>
      </c>
      <c r="CM307">
        <v>98.2</v>
      </c>
      <c r="CN307">
        <v>4.5999999999999996</v>
      </c>
      <c r="CO307">
        <v>0</v>
      </c>
      <c r="CP307" t="s">
        <v>277</v>
      </c>
      <c r="CQ307" t="s">
        <v>121</v>
      </c>
      <c r="CR307">
        <v>1</v>
      </c>
      <c r="CS307" t="s">
        <v>132</v>
      </c>
      <c r="CT307" t="s">
        <v>137</v>
      </c>
      <c r="CU307" t="s">
        <v>137</v>
      </c>
      <c r="CV307" t="s">
        <v>135</v>
      </c>
      <c r="CW307" t="s">
        <v>194</v>
      </c>
      <c r="CX307">
        <v>1</v>
      </c>
      <c r="CY307" t="s">
        <v>135</v>
      </c>
      <c r="CZ307" t="s">
        <v>137</v>
      </c>
      <c r="DA307" t="s">
        <v>137</v>
      </c>
      <c r="DC307">
        <v>1</v>
      </c>
      <c r="DD307">
        <v>0</v>
      </c>
      <c r="DE307">
        <v>12</v>
      </c>
      <c r="DF307">
        <v>0</v>
      </c>
      <c r="DG307">
        <v>1</v>
      </c>
      <c r="DH307">
        <v>0</v>
      </c>
      <c r="DI307">
        <v>0</v>
      </c>
      <c r="DJ307">
        <v>0</v>
      </c>
      <c r="DK307">
        <v>6</v>
      </c>
      <c r="DQ307" s="3">
        <v>93.8</v>
      </c>
      <c r="DR307" s="3">
        <v>92.9</v>
      </c>
      <c r="DS307" s="3">
        <v>94.3</v>
      </c>
      <c r="DT307" s="3">
        <v>92.4</v>
      </c>
      <c r="DU307" s="3">
        <v>100</v>
      </c>
      <c r="DV307" s="3">
        <v>15</v>
      </c>
      <c r="DW307" s="3"/>
      <c r="DX307" s="3"/>
      <c r="DY307" s="3"/>
      <c r="EA307" s="3" t="s">
        <v>724</v>
      </c>
    </row>
    <row r="308" spans="1:131" x14ac:dyDescent="0.35">
      <c r="A308" s="5" t="s">
        <v>639</v>
      </c>
      <c r="B308" t="s">
        <v>252</v>
      </c>
      <c r="C308" t="s">
        <v>640</v>
      </c>
      <c r="D308" t="s">
        <v>641</v>
      </c>
      <c r="E308" t="s">
        <v>642</v>
      </c>
      <c r="F308">
        <v>2006</v>
      </c>
      <c r="G308" t="s">
        <v>117</v>
      </c>
      <c r="H308" t="s">
        <v>118</v>
      </c>
      <c r="I308" t="s">
        <v>643</v>
      </c>
      <c r="J308">
        <v>0</v>
      </c>
      <c r="K308" t="s">
        <v>664</v>
      </c>
      <c r="L308" t="s">
        <v>664</v>
      </c>
      <c r="M308">
        <v>0</v>
      </c>
      <c r="N308" t="s">
        <v>150</v>
      </c>
      <c r="O308" t="s">
        <v>645</v>
      </c>
      <c r="P308" t="s">
        <v>124</v>
      </c>
      <c r="Q308" t="s">
        <v>646</v>
      </c>
      <c r="R308">
        <v>0</v>
      </c>
      <c r="S308">
        <v>91</v>
      </c>
      <c r="T308">
        <v>1</v>
      </c>
      <c r="U308" t="s">
        <v>126</v>
      </c>
      <c r="AD308" t="s">
        <v>647</v>
      </c>
      <c r="AF308" t="s">
        <v>648</v>
      </c>
      <c r="AG308">
        <v>0</v>
      </c>
      <c r="AH308">
        <v>0</v>
      </c>
      <c r="AI308">
        <v>0</v>
      </c>
      <c r="AJ308">
        <v>1</v>
      </c>
      <c r="AL308">
        <v>0</v>
      </c>
      <c r="AM308">
        <v>8.923943661971831E-2</v>
      </c>
      <c r="AN308">
        <v>0.2126675115509746</v>
      </c>
      <c r="AO308">
        <v>4.522747046928393E-2</v>
      </c>
      <c r="AT308">
        <v>32</v>
      </c>
      <c r="AU308">
        <v>27</v>
      </c>
      <c r="AV308">
        <v>1</v>
      </c>
      <c r="AW308">
        <v>53</v>
      </c>
      <c r="AX308">
        <v>38</v>
      </c>
      <c r="AY308">
        <v>91</v>
      </c>
      <c r="AZ308">
        <v>46</v>
      </c>
      <c r="BA308">
        <v>5</v>
      </c>
      <c r="BB308">
        <v>45</v>
      </c>
      <c r="BC308" t="s">
        <v>128</v>
      </c>
      <c r="BD308">
        <v>55</v>
      </c>
      <c r="BE308" t="s">
        <v>663</v>
      </c>
      <c r="BF308">
        <v>0</v>
      </c>
      <c r="BG308">
        <v>0</v>
      </c>
      <c r="BH308">
        <v>0</v>
      </c>
      <c r="BI308">
        <v>0</v>
      </c>
      <c r="BJ308">
        <v>0</v>
      </c>
      <c r="BK308">
        <v>0</v>
      </c>
      <c r="BL308">
        <v>0</v>
      </c>
      <c r="BM308">
        <v>1</v>
      </c>
      <c r="BN308">
        <v>0</v>
      </c>
      <c r="BO308">
        <v>1</v>
      </c>
      <c r="BP308">
        <v>0</v>
      </c>
      <c r="BQ308">
        <v>1</v>
      </c>
      <c r="BR308">
        <v>0</v>
      </c>
      <c r="BS308">
        <v>0</v>
      </c>
      <c r="BT308">
        <v>1</v>
      </c>
      <c r="BU308">
        <v>1</v>
      </c>
      <c r="BV308">
        <v>1</v>
      </c>
      <c r="BW308">
        <v>1</v>
      </c>
      <c r="BX308">
        <v>0</v>
      </c>
      <c r="BY308">
        <v>0</v>
      </c>
      <c r="BZ308">
        <v>0</v>
      </c>
      <c r="CA308">
        <v>0</v>
      </c>
      <c r="CB308">
        <v>0</v>
      </c>
      <c r="CC308">
        <v>0</v>
      </c>
      <c r="CD308">
        <v>0</v>
      </c>
      <c r="CE308">
        <v>0</v>
      </c>
      <c r="CF308">
        <v>0</v>
      </c>
      <c r="CG308">
        <v>0</v>
      </c>
      <c r="CH308">
        <v>0</v>
      </c>
      <c r="CI308">
        <v>0</v>
      </c>
      <c r="CJ308">
        <v>0</v>
      </c>
      <c r="CK308" t="s">
        <v>650</v>
      </c>
      <c r="CL308">
        <v>20</v>
      </c>
      <c r="CM308">
        <v>98.2</v>
      </c>
      <c r="CN308">
        <v>4.5999999999999996</v>
      </c>
      <c r="CO308">
        <v>0</v>
      </c>
      <c r="CP308" t="s">
        <v>277</v>
      </c>
      <c r="CQ308" t="s">
        <v>121</v>
      </c>
      <c r="CR308">
        <v>1</v>
      </c>
      <c r="CS308" t="s">
        <v>132</v>
      </c>
      <c r="CT308" t="s">
        <v>137</v>
      </c>
      <c r="CU308" t="s">
        <v>137</v>
      </c>
      <c r="CV308" t="s">
        <v>135</v>
      </c>
      <c r="CW308" t="s">
        <v>194</v>
      </c>
      <c r="CX308">
        <v>1</v>
      </c>
      <c r="CY308" t="s">
        <v>135</v>
      </c>
      <c r="CZ308" t="s">
        <v>137</v>
      </c>
      <c r="DA308" t="s">
        <v>137</v>
      </c>
      <c r="DC308">
        <v>1</v>
      </c>
      <c r="DD308">
        <v>0</v>
      </c>
      <c r="DE308">
        <v>12</v>
      </c>
      <c r="DF308">
        <v>0</v>
      </c>
      <c r="DG308">
        <v>1</v>
      </c>
      <c r="DH308">
        <v>0</v>
      </c>
      <c r="DI308">
        <v>0</v>
      </c>
      <c r="DJ308">
        <v>0</v>
      </c>
      <c r="DK308">
        <v>1</v>
      </c>
      <c r="DQ308" s="3">
        <v>92.1</v>
      </c>
      <c r="DR308" s="3">
        <v>95.2</v>
      </c>
      <c r="DS308" s="3">
        <v>92.699999999999989</v>
      </c>
      <c r="DT308" s="3">
        <v>94.5</v>
      </c>
      <c r="DU308" s="3">
        <v>100</v>
      </c>
      <c r="DV308" s="3">
        <v>15</v>
      </c>
      <c r="DW308" s="3"/>
      <c r="DX308" s="3"/>
      <c r="DY308" s="3"/>
      <c r="EA308" s="3" t="s">
        <v>724</v>
      </c>
    </row>
    <row r="309" spans="1:131" x14ac:dyDescent="0.35">
      <c r="A309" s="5" t="s">
        <v>639</v>
      </c>
      <c r="B309" t="s">
        <v>252</v>
      </c>
      <c r="C309" t="s">
        <v>640</v>
      </c>
      <c r="D309" t="s">
        <v>641</v>
      </c>
      <c r="E309" t="s">
        <v>642</v>
      </c>
      <c r="F309">
        <v>2006</v>
      </c>
      <c r="G309" t="s">
        <v>117</v>
      </c>
      <c r="H309" t="s">
        <v>118</v>
      </c>
      <c r="I309" t="s">
        <v>643</v>
      </c>
      <c r="J309">
        <v>0</v>
      </c>
      <c r="K309" t="s">
        <v>664</v>
      </c>
      <c r="L309" t="s">
        <v>664</v>
      </c>
      <c r="M309">
        <v>0</v>
      </c>
      <c r="N309" t="s">
        <v>157</v>
      </c>
      <c r="O309" t="s">
        <v>651</v>
      </c>
      <c r="P309" t="s">
        <v>124</v>
      </c>
      <c r="Q309" t="s">
        <v>646</v>
      </c>
      <c r="R309">
        <v>0</v>
      </c>
      <c r="S309">
        <v>91</v>
      </c>
      <c r="T309">
        <v>1</v>
      </c>
      <c r="U309" t="s">
        <v>126</v>
      </c>
      <c r="AD309" t="s">
        <v>647</v>
      </c>
      <c r="AF309" t="s">
        <v>648</v>
      </c>
      <c r="AG309">
        <v>0</v>
      </c>
      <c r="AH309">
        <v>0</v>
      </c>
      <c r="AI309">
        <v>0</v>
      </c>
      <c r="AJ309">
        <v>1</v>
      </c>
      <c r="AL309">
        <v>0</v>
      </c>
      <c r="AM309">
        <v>-2.9746478873239439E-2</v>
      </c>
      <c r="AN309">
        <v>0.2125760471729726</v>
      </c>
      <c r="AO309">
        <v>4.5188575831685861E-2</v>
      </c>
      <c r="AT309">
        <v>32</v>
      </c>
      <c r="AU309">
        <v>27</v>
      </c>
      <c r="AV309">
        <v>1</v>
      </c>
      <c r="AW309">
        <v>53</v>
      </c>
      <c r="AX309">
        <v>38</v>
      </c>
      <c r="AY309">
        <v>91</v>
      </c>
      <c r="AZ309">
        <v>46</v>
      </c>
      <c r="BA309">
        <v>5</v>
      </c>
      <c r="BB309">
        <v>45</v>
      </c>
      <c r="BC309" t="s">
        <v>128</v>
      </c>
      <c r="BD309">
        <v>55</v>
      </c>
      <c r="BE309" t="s">
        <v>663</v>
      </c>
      <c r="BF309">
        <v>0</v>
      </c>
      <c r="BG309">
        <v>0</v>
      </c>
      <c r="BH309">
        <v>0</v>
      </c>
      <c r="BI309">
        <v>0</v>
      </c>
      <c r="BJ309">
        <v>0</v>
      </c>
      <c r="BK309">
        <v>0</v>
      </c>
      <c r="BL309">
        <v>0</v>
      </c>
      <c r="BM309">
        <v>1</v>
      </c>
      <c r="BN309">
        <v>0</v>
      </c>
      <c r="BO309">
        <v>1</v>
      </c>
      <c r="BP309">
        <v>0</v>
      </c>
      <c r="BQ309">
        <v>1</v>
      </c>
      <c r="BR309">
        <v>0</v>
      </c>
      <c r="BS309">
        <v>0</v>
      </c>
      <c r="BT309">
        <v>1</v>
      </c>
      <c r="BU309">
        <v>1</v>
      </c>
      <c r="BV309">
        <v>1</v>
      </c>
      <c r="BW309">
        <v>1</v>
      </c>
      <c r="BX309">
        <v>0</v>
      </c>
      <c r="BY309">
        <v>0</v>
      </c>
      <c r="BZ309">
        <v>0</v>
      </c>
      <c r="CA309">
        <v>0</v>
      </c>
      <c r="CB309">
        <v>0</v>
      </c>
      <c r="CC309">
        <v>0</v>
      </c>
      <c r="CD309">
        <v>0</v>
      </c>
      <c r="CE309">
        <v>0</v>
      </c>
      <c r="CF309">
        <v>0</v>
      </c>
      <c r="CG309">
        <v>0</v>
      </c>
      <c r="CH309">
        <v>0</v>
      </c>
      <c r="CI309">
        <v>0</v>
      </c>
      <c r="CJ309">
        <v>0</v>
      </c>
      <c r="CK309" t="s">
        <v>650</v>
      </c>
      <c r="CL309">
        <v>20</v>
      </c>
      <c r="CM309">
        <v>98.2</v>
      </c>
      <c r="CN309">
        <v>4.5999999999999996</v>
      </c>
      <c r="CO309">
        <v>0</v>
      </c>
      <c r="CP309" t="s">
        <v>277</v>
      </c>
      <c r="CQ309" t="s">
        <v>121</v>
      </c>
      <c r="CR309">
        <v>1</v>
      </c>
      <c r="CS309" t="s">
        <v>132</v>
      </c>
      <c r="CT309" t="s">
        <v>137</v>
      </c>
      <c r="CU309" t="s">
        <v>137</v>
      </c>
      <c r="CV309" t="s">
        <v>135</v>
      </c>
      <c r="CW309" t="s">
        <v>194</v>
      </c>
      <c r="CX309">
        <v>1</v>
      </c>
      <c r="CY309" t="s">
        <v>135</v>
      </c>
      <c r="CZ309" t="s">
        <v>137</v>
      </c>
      <c r="DA309" t="s">
        <v>137</v>
      </c>
      <c r="DC309">
        <v>1</v>
      </c>
      <c r="DD309">
        <v>0</v>
      </c>
      <c r="DE309">
        <v>12</v>
      </c>
      <c r="DF309">
        <v>0</v>
      </c>
      <c r="DG309">
        <v>1</v>
      </c>
      <c r="DH309">
        <v>0</v>
      </c>
      <c r="DI309">
        <v>0</v>
      </c>
      <c r="DJ309">
        <v>0</v>
      </c>
      <c r="DK309">
        <v>2</v>
      </c>
      <c r="DQ309" s="3">
        <v>84.2</v>
      </c>
      <c r="DR309" s="3">
        <v>84.6</v>
      </c>
      <c r="DS309" s="3">
        <v>88.3</v>
      </c>
      <c r="DT309" s="3">
        <v>89.199999999999989</v>
      </c>
      <c r="DU309" s="3">
        <v>100</v>
      </c>
      <c r="DV309" s="3">
        <v>15</v>
      </c>
      <c r="DW309" s="3"/>
      <c r="DX309" s="3"/>
      <c r="DY309" s="3"/>
      <c r="EA309" s="3" t="s">
        <v>724</v>
      </c>
    </row>
    <row r="310" spans="1:131" x14ac:dyDescent="0.35">
      <c r="A310" s="5" t="s">
        <v>639</v>
      </c>
      <c r="B310" t="s">
        <v>252</v>
      </c>
      <c r="C310" t="s">
        <v>640</v>
      </c>
      <c r="D310" t="s">
        <v>641</v>
      </c>
      <c r="E310" t="s">
        <v>642</v>
      </c>
      <c r="F310">
        <v>2006</v>
      </c>
      <c r="G310" t="s">
        <v>117</v>
      </c>
      <c r="H310" t="s">
        <v>118</v>
      </c>
      <c r="I310" t="s">
        <v>643</v>
      </c>
      <c r="J310">
        <v>0</v>
      </c>
      <c r="K310" t="s">
        <v>664</v>
      </c>
      <c r="L310" t="s">
        <v>664</v>
      </c>
      <c r="M310">
        <v>0</v>
      </c>
      <c r="N310" t="s">
        <v>157</v>
      </c>
      <c r="O310" t="s">
        <v>652</v>
      </c>
      <c r="P310" t="s">
        <v>124</v>
      </c>
      <c r="Q310" t="s">
        <v>646</v>
      </c>
      <c r="R310">
        <v>0</v>
      </c>
      <c r="S310">
        <v>91</v>
      </c>
      <c r="T310">
        <v>1</v>
      </c>
      <c r="U310" t="s">
        <v>126</v>
      </c>
      <c r="AD310" t="s">
        <v>647</v>
      </c>
      <c r="AF310" t="s">
        <v>648</v>
      </c>
      <c r="AG310">
        <v>0</v>
      </c>
      <c r="AH310">
        <v>0</v>
      </c>
      <c r="AI310">
        <v>0</v>
      </c>
      <c r="AJ310">
        <v>1</v>
      </c>
      <c r="AL310">
        <v>0</v>
      </c>
      <c r="AM310">
        <v>-9.9154929577464801E-2</v>
      </c>
      <c r="AN310">
        <v>0.21269164142481811</v>
      </c>
      <c r="AO310">
        <v>4.5237734331983422E-2</v>
      </c>
      <c r="AT310">
        <v>32</v>
      </c>
      <c r="AU310">
        <v>27</v>
      </c>
      <c r="AV310">
        <v>1</v>
      </c>
      <c r="AW310">
        <v>53</v>
      </c>
      <c r="AX310">
        <v>38</v>
      </c>
      <c r="AY310">
        <v>91</v>
      </c>
      <c r="AZ310">
        <v>46</v>
      </c>
      <c r="BA310">
        <v>5</v>
      </c>
      <c r="BB310">
        <v>45</v>
      </c>
      <c r="BC310" t="s">
        <v>128</v>
      </c>
      <c r="BD310">
        <v>55</v>
      </c>
      <c r="BE310" t="s">
        <v>663</v>
      </c>
      <c r="BF310">
        <v>0</v>
      </c>
      <c r="BG310">
        <v>0</v>
      </c>
      <c r="BH310">
        <v>0</v>
      </c>
      <c r="BI310">
        <v>0</v>
      </c>
      <c r="BJ310">
        <v>0</v>
      </c>
      <c r="BK310">
        <v>0</v>
      </c>
      <c r="BL310">
        <v>0</v>
      </c>
      <c r="BM310">
        <v>1</v>
      </c>
      <c r="BN310">
        <v>0</v>
      </c>
      <c r="BO310">
        <v>1</v>
      </c>
      <c r="BP310">
        <v>0</v>
      </c>
      <c r="BQ310">
        <v>1</v>
      </c>
      <c r="BR310">
        <v>0</v>
      </c>
      <c r="BS310">
        <v>0</v>
      </c>
      <c r="BT310">
        <v>1</v>
      </c>
      <c r="BU310">
        <v>1</v>
      </c>
      <c r="BV310">
        <v>1</v>
      </c>
      <c r="BW310">
        <v>1</v>
      </c>
      <c r="BX310">
        <v>0</v>
      </c>
      <c r="BY310">
        <v>0</v>
      </c>
      <c r="BZ310">
        <v>0</v>
      </c>
      <c r="CA310">
        <v>0</v>
      </c>
      <c r="CB310">
        <v>0</v>
      </c>
      <c r="CC310">
        <v>0</v>
      </c>
      <c r="CD310">
        <v>0</v>
      </c>
      <c r="CE310">
        <v>0</v>
      </c>
      <c r="CF310">
        <v>0</v>
      </c>
      <c r="CG310">
        <v>0</v>
      </c>
      <c r="CH310">
        <v>0</v>
      </c>
      <c r="CI310">
        <v>0</v>
      </c>
      <c r="CJ310">
        <v>0</v>
      </c>
      <c r="CK310" t="s">
        <v>650</v>
      </c>
      <c r="CL310">
        <v>20</v>
      </c>
      <c r="CM310">
        <v>98.2</v>
      </c>
      <c r="CN310">
        <v>4.5999999999999996</v>
      </c>
      <c r="CO310">
        <v>0</v>
      </c>
      <c r="CP310" t="s">
        <v>277</v>
      </c>
      <c r="CQ310" t="s">
        <v>121</v>
      </c>
      <c r="CR310">
        <v>1</v>
      </c>
      <c r="CS310" t="s">
        <v>132</v>
      </c>
      <c r="CT310" t="s">
        <v>137</v>
      </c>
      <c r="CU310" t="s">
        <v>137</v>
      </c>
      <c r="CV310" t="s">
        <v>135</v>
      </c>
      <c r="CW310" t="s">
        <v>194</v>
      </c>
      <c r="CX310">
        <v>1</v>
      </c>
      <c r="CY310" t="s">
        <v>135</v>
      </c>
      <c r="CZ310" t="s">
        <v>137</v>
      </c>
      <c r="DA310" t="s">
        <v>137</v>
      </c>
      <c r="DC310">
        <v>1</v>
      </c>
      <c r="DD310">
        <v>0</v>
      </c>
      <c r="DE310">
        <v>12</v>
      </c>
      <c r="DF310">
        <v>0</v>
      </c>
      <c r="DG310">
        <v>1</v>
      </c>
      <c r="DH310">
        <v>0</v>
      </c>
      <c r="DI310">
        <v>0</v>
      </c>
      <c r="DJ310">
        <v>0</v>
      </c>
      <c r="DK310">
        <v>3</v>
      </c>
      <c r="DQ310" s="3">
        <v>82.8</v>
      </c>
      <c r="DR310" s="3">
        <v>81.2</v>
      </c>
      <c r="DS310" s="3">
        <v>88.199999999999989</v>
      </c>
      <c r="DT310" s="3">
        <v>88</v>
      </c>
      <c r="DU310" s="3">
        <v>100</v>
      </c>
      <c r="DV310" s="3">
        <v>15</v>
      </c>
      <c r="DW310" s="3"/>
      <c r="DX310" s="3"/>
      <c r="DY310" s="3"/>
      <c r="EA310" s="3" t="s">
        <v>724</v>
      </c>
    </row>
    <row r="311" spans="1:131" x14ac:dyDescent="0.35">
      <c r="A311" s="5" t="s">
        <v>639</v>
      </c>
      <c r="B311" t="s">
        <v>252</v>
      </c>
      <c r="C311" t="s">
        <v>640</v>
      </c>
      <c r="D311" t="s">
        <v>641</v>
      </c>
      <c r="E311" t="s">
        <v>642</v>
      </c>
      <c r="F311">
        <v>2006</v>
      </c>
      <c r="G311" t="s">
        <v>117</v>
      </c>
      <c r="H311" t="s">
        <v>118</v>
      </c>
      <c r="I311" t="s">
        <v>643</v>
      </c>
      <c r="J311">
        <v>0</v>
      </c>
      <c r="K311" t="s">
        <v>664</v>
      </c>
      <c r="L311" t="s">
        <v>664</v>
      </c>
      <c r="M311">
        <v>0</v>
      </c>
      <c r="N311" t="s">
        <v>142</v>
      </c>
      <c r="O311" t="s">
        <v>653</v>
      </c>
      <c r="P311" t="s">
        <v>124</v>
      </c>
      <c r="Q311" t="s">
        <v>646</v>
      </c>
      <c r="R311">
        <v>0</v>
      </c>
      <c r="S311">
        <v>91</v>
      </c>
      <c r="T311">
        <v>1</v>
      </c>
      <c r="U311" t="s">
        <v>126</v>
      </c>
      <c r="AD311" t="s">
        <v>647</v>
      </c>
      <c r="AF311" t="s">
        <v>648</v>
      </c>
      <c r="AG311">
        <v>0</v>
      </c>
      <c r="AH311">
        <v>0</v>
      </c>
      <c r="AI311">
        <v>0</v>
      </c>
      <c r="AJ311">
        <v>1</v>
      </c>
      <c r="AL311">
        <v>0</v>
      </c>
      <c r="AM311">
        <v>0.13881690140845071</v>
      </c>
      <c r="AN311">
        <v>0.21281351895211181</v>
      </c>
      <c r="AO311">
        <v>4.528959384878084E-2</v>
      </c>
      <c r="AT311">
        <v>32</v>
      </c>
      <c r="AU311">
        <v>27</v>
      </c>
      <c r="AV311">
        <v>1</v>
      </c>
      <c r="AW311">
        <v>53</v>
      </c>
      <c r="AX311">
        <v>38</v>
      </c>
      <c r="AY311">
        <v>91</v>
      </c>
      <c r="AZ311">
        <v>46</v>
      </c>
      <c r="BA311">
        <v>5</v>
      </c>
      <c r="BB311">
        <v>45</v>
      </c>
      <c r="BC311" t="s">
        <v>128</v>
      </c>
      <c r="BD311">
        <v>55</v>
      </c>
      <c r="BE311" t="s">
        <v>663</v>
      </c>
      <c r="BF311">
        <v>0</v>
      </c>
      <c r="BG311">
        <v>0</v>
      </c>
      <c r="BH311">
        <v>0</v>
      </c>
      <c r="BI311">
        <v>0</v>
      </c>
      <c r="BJ311">
        <v>0</v>
      </c>
      <c r="BK311">
        <v>0</v>
      </c>
      <c r="BL311">
        <v>0</v>
      </c>
      <c r="BM311">
        <v>1</v>
      </c>
      <c r="BN311">
        <v>0</v>
      </c>
      <c r="BO311">
        <v>1</v>
      </c>
      <c r="BP311">
        <v>0</v>
      </c>
      <c r="BQ311">
        <v>1</v>
      </c>
      <c r="BR311">
        <v>0</v>
      </c>
      <c r="BS311">
        <v>0</v>
      </c>
      <c r="BT311">
        <v>1</v>
      </c>
      <c r="BU311">
        <v>1</v>
      </c>
      <c r="BV311">
        <v>1</v>
      </c>
      <c r="BW311">
        <v>1</v>
      </c>
      <c r="BX311">
        <v>0</v>
      </c>
      <c r="BY311">
        <v>0</v>
      </c>
      <c r="BZ311">
        <v>0</v>
      </c>
      <c r="CA311">
        <v>0</v>
      </c>
      <c r="CB311">
        <v>0</v>
      </c>
      <c r="CC311">
        <v>0</v>
      </c>
      <c r="CD311">
        <v>0</v>
      </c>
      <c r="CE311">
        <v>0</v>
      </c>
      <c r="CF311">
        <v>0</v>
      </c>
      <c r="CG311">
        <v>0</v>
      </c>
      <c r="CH311">
        <v>0</v>
      </c>
      <c r="CI311">
        <v>0</v>
      </c>
      <c r="CJ311">
        <v>0</v>
      </c>
      <c r="CK311" t="s">
        <v>650</v>
      </c>
      <c r="CL311">
        <v>20</v>
      </c>
      <c r="CM311">
        <v>98.2</v>
      </c>
      <c r="CN311">
        <v>4.5999999999999996</v>
      </c>
      <c r="CO311">
        <v>0</v>
      </c>
      <c r="CP311" t="s">
        <v>277</v>
      </c>
      <c r="CQ311" t="s">
        <v>121</v>
      </c>
      <c r="CR311">
        <v>1</v>
      </c>
      <c r="CS311" t="s">
        <v>132</v>
      </c>
      <c r="CT311" t="s">
        <v>137</v>
      </c>
      <c r="CU311" t="s">
        <v>137</v>
      </c>
      <c r="CV311" t="s">
        <v>135</v>
      </c>
      <c r="CW311" t="s">
        <v>194</v>
      </c>
      <c r="CX311">
        <v>1</v>
      </c>
      <c r="CY311" t="s">
        <v>135</v>
      </c>
      <c r="CZ311" t="s">
        <v>137</v>
      </c>
      <c r="DA311" t="s">
        <v>137</v>
      </c>
      <c r="DC311">
        <v>1</v>
      </c>
      <c r="DD311">
        <v>0</v>
      </c>
      <c r="DE311">
        <v>12</v>
      </c>
      <c r="DF311">
        <v>0</v>
      </c>
      <c r="DG311">
        <v>1</v>
      </c>
      <c r="DH311">
        <v>0</v>
      </c>
      <c r="DI311">
        <v>0</v>
      </c>
      <c r="DJ311">
        <v>0</v>
      </c>
      <c r="DK311">
        <v>4</v>
      </c>
      <c r="DQ311" s="3">
        <v>87.9</v>
      </c>
      <c r="DR311" s="3">
        <v>90</v>
      </c>
      <c r="DS311" s="3">
        <v>92.6</v>
      </c>
      <c r="DT311" s="3">
        <v>92.6</v>
      </c>
      <c r="DU311" s="3">
        <v>100</v>
      </c>
      <c r="DV311" s="3">
        <v>15</v>
      </c>
      <c r="DW311" s="3"/>
      <c r="DX311" s="3"/>
      <c r="DY311" s="3"/>
      <c r="EA311" s="3" t="s">
        <v>724</v>
      </c>
    </row>
    <row r="312" spans="1:131" x14ac:dyDescent="0.35">
      <c r="A312" s="5" t="s">
        <v>639</v>
      </c>
      <c r="B312" t="s">
        <v>252</v>
      </c>
      <c r="C312" t="s">
        <v>640</v>
      </c>
      <c r="D312" t="s">
        <v>641</v>
      </c>
      <c r="E312" t="s">
        <v>642</v>
      </c>
      <c r="F312">
        <v>2006</v>
      </c>
      <c r="G312" t="s">
        <v>117</v>
      </c>
      <c r="H312" t="s">
        <v>118</v>
      </c>
      <c r="I312" t="s">
        <v>643</v>
      </c>
      <c r="J312">
        <v>0</v>
      </c>
      <c r="K312" t="s">
        <v>664</v>
      </c>
      <c r="L312" t="s">
        <v>664</v>
      </c>
      <c r="M312">
        <v>0</v>
      </c>
      <c r="N312" t="s">
        <v>142</v>
      </c>
      <c r="O312" t="s">
        <v>654</v>
      </c>
      <c r="P312" t="s">
        <v>124</v>
      </c>
      <c r="Q312" t="s">
        <v>646</v>
      </c>
      <c r="R312">
        <v>0</v>
      </c>
      <c r="S312">
        <v>91</v>
      </c>
      <c r="T312">
        <v>1</v>
      </c>
      <c r="U312" t="s">
        <v>126</v>
      </c>
      <c r="AD312" t="s">
        <v>647</v>
      </c>
      <c r="AF312" t="s">
        <v>648</v>
      </c>
      <c r="AG312">
        <v>0</v>
      </c>
      <c r="AH312">
        <v>0</v>
      </c>
      <c r="AI312">
        <v>0</v>
      </c>
      <c r="AJ312">
        <v>1</v>
      </c>
      <c r="AL312">
        <v>0</v>
      </c>
      <c r="AM312">
        <v>0.28754929577464788</v>
      </c>
      <c r="AN312">
        <v>0.21363058062286761</v>
      </c>
      <c r="AO312">
        <v>4.5638024977263547E-2</v>
      </c>
      <c r="AT312">
        <v>32</v>
      </c>
      <c r="AU312">
        <v>27</v>
      </c>
      <c r="AV312">
        <v>1</v>
      </c>
      <c r="AW312">
        <v>53</v>
      </c>
      <c r="AX312">
        <v>38</v>
      </c>
      <c r="AY312">
        <v>91</v>
      </c>
      <c r="AZ312">
        <v>46</v>
      </c>
      <c r="BA312">
        <v>5</v>
      </c>
      <c r="BB312">
        <v>45</v>
      </c>
      <c r="BC312" t="s">
        <v>128</v>
      </c>
      <c r="BD312">
        <v>55</v>
      </c>
      <c r="BE312" t="s">
        <v>663</v>
      </c>
      <c r="BF312">
        <v>0</v>
      </c>
      <c r="BG312">
        <v>0</v>
      </c>
      <c r="BH312">
        <v>0</v>
      </c>
      <c r="BI312">
        <v>0</v>
      </c>
      <c r="BJ312">
        <v>0</v>
      </c>
      <c r="BK312">
        <v>0</v>
      </c>
      <c r="BL312">
        <v>0</v>
      </c>
      <c r="BM312">
        <v>1</v>
      </c>
      <c r="BN312">
        <v>0</v>
      </c>
      <c r="BO312">
        <v>1</v>
      </c>
      <c r="BP312">
        <v>0</v>
      </c>
      <c r="BQ312">
        <v>1</v>
      </c>
      <c r="BR312">
        <v>0</v>
      </c>
      <c r="BS312">
        <v>0</v>
      </c>
      <c r="BT312">
        <v>1</v>
      </c>
      <c r="BU312">
        <v>1</v>
      </c>
      <c r="BV312">
        <v>1</v>
      </c>
      <c r="BW312">
        <v>1</v>
      </c>
      <c r="BX312">
        <v>0</v>
      </c>
      <c r="BY312">
        <v>0</v>
      </c>
      <c r="BZ312">
        <v>0</v>
      </c>
      <c r="CA312">
        <v>0</v>
      </c>
      <c r="CB312">
        <v>0</v>
      </c>
      <c r="CC312">
        <v>0</v>
      </c>
      <c r="CD312">
        <v>0</v>
      </c>
      <c r="CE312">
        <v>0</v>
      </c>
      <c r="CF312">
        <v>0</v>
      </c>
      <c r="CG312">
        <v>0</v>
      </c>
      <c r="CH312">
        <v>0</v>
      </c>
      <c r="CI312">
        <v>0</v>
      </c>
      <c r="CJ312">
        <v>0</v>
      </c>
      <c r="CK312" t="s">
        <v>650</v>
      </c>
      <c r="CL312">
        <v>20</v>
      </c>
      <c r="CM312">
        <v>98.2</v>
      </c>
      <c r="CN312">
        <v>4.5999999999999996</v>
      </c>
      <c r="CO312">
        <v>0</v>
      </c>
      <c r="CP312" t="s">
        <v>277</v>
      </c>
      <c r="CQ312" t="s">
        <v>121</v>
      </c>
      <c r="CR312">
        <v>1</v>
      </c>
      <c r="CS312" t="s">
        <v>132</v>
      </c>
      <c r="CT312" t="s">
        <v>137</v>
      </c>
      <c r="CU312" t="s">
        <v>137</v>
      </c>
      <c r="CV312" t="s">
        <v>135</v>
      </c>
      <c r="CW312" t="s">
        <v>194</v>
      </c>
      <c r="CX312">
        <v>1</v>
      </c>
      <c r="CY312" t="s">
        <v>135</v>
      </c>
      <c r="CZ312" t="s">
        <v>137</v>
      </c>
      <c r="DA312" t="s">
        <v>137</v>
      </c>
      <c r="DC312">
        <v>1</v>
      </c>
      <c r="DD312">
        <v>0</v>
      </c>
      <c r="DE312">
        <v>12</v>
      </c>
      <c r="DF312">
        <v>0</v>
      </c>
      <c r="DG312">
        <v>1</v>
      </c>
      <c r="DH312">
        <v>0</v>
      </c>
      <c r="DI312">
        <v>0</v>
      </c>
      <c r="DJ312">
        <v>0</v>
      </c>
      <c r="DK312">
        <v>5</v>
      </c>
      <c r="DQ312" s="3">
        <v>93.4</v>
      </c>
      <c r="DR312" s="3">
        <v>94.4</v>
      </c>
      <c r="DS312" s="3">
        <v>99.800000000000011</v>
      </c>
      <c r="DT312" s="3">
        <v>96.4</v>
      </c>
      <c r="DU312" s="3">
        <v>100</v>
      </c>
      <c r="DV312" s="3">
        <v>15</v>
      </c>
      <c r="DW312" s="3"/>
      <c r="DX312" s="3"/>
      <c r="DY312" s="3"/>
      <c r="EA312" s="3" t="s">
        <v>724</v>
      </c>
    </row>
    <row r="313" spans="1:131" x14ac:dyDescent="0.35">
      <c r="A313" s="5" t="s">
        <v>639</v>
      </c>
      <c r="B313" t="s">
        <v>252</v>
      </c>
      <c r="C313" t="s">
        <v>640</v>
      </c>
      <c r="D313" t="s">
        <v>641</v>
      </c>
      <c r="E313" t="s">
        <v>642</v>
      </c>
      <c r="F313">
        <v>2006</v>
      </c>
      <c r="G313" t="s">
        <v>117</v>
      </c>
      <c r="H313" t="s">
        <v>118</v>
      </c>
      <c r="I313" t="s">
        <v>643</v>
      </c>
      <c r="J313">
        <v>0</v>
      </c>
      <c r="K313" t="s">
        <v>664</v>
      </c>
      <c r="L313" t="s">
        <v>664</v>
      </c>
      <c r="M313">
        <v>0</v>
      </c>
      <c r="N313" t="s">
        <v>142</v>
      </c>
      <c r="O313" t="s">
        <v>645</v>
      </c>
      <c r="P313" t="s">
        <v>124</v>
      </c>
      <c r="Q313" t="s">
        <v>646</v>
      </c>
      <c r="R313">
        <v>0</v>
      </c>
      <c r="S313">
        <v>91</v>
      </c>
      <c r="T313">
        <v>1</v>
      </c>
      <c r="U313" t="s">
        <v>126</v>
      </c>
      <c r="AD313" t="s">
        <v>647</v>
      </c>
      <c r="AF313" t="s">
        <v>648</v>
      </c>
      <c r="AG313">
        <v>0</v>
      </c>
      <c r="AH313">
        <v>0</v>
      </c>
      <c r="AI313">
        <v>0</v>
      </c>
      <c r="AJ313">
        <v>1</v>
      </c>
      <c r="AL313">
        <v>0</v>
      </c>
      <c r="AM313">
        <v>0.16856338028169021</v>
      </c>
      <c r="AN313">
        <v>0.21293152128249671</v>
      </c>
      <c r="AO313">
        <v>4.533983275567835E-2</v>
      </c>
      <c r="AT313">
        <v>32</v>
      </c>
      <c r="AU313">
        <v>27</v>
      </c>
      <c r="AV313">
        <v>1</v>
      </c>
      <c r="AW313">
        <v>53</v>
      </c>
      <c r="AX313">
        <v>38</v>
      </c>
      <c r="AY313">
        <v>91</v>
      </c>
      <c r="AZ313">
        <v>46</v>
      </c>
      <c r="BA313">
        <v>5</v>
      </c>
      <c r="BB313">
        <v>45</v>
      </c>
      <c r="BC313" t="s">
        <v>128</v>
      </c>
      <c r="BD313">
        <v>55</v>
      </c>
      <c r="BE313" t="s">
        <v>663</v>
      </c>
      <c r="BF313">
        <v>0</v>
      </c>
      <c r="BG313">
        <v>0</v>
      </c>
      <c r="BH313">
        <v>0</v>
      </c>
      <c r="BI313">
        <v>0</v>
      </c>
      <c r="BJ313">
        <v>0</v>
      </c>
      <c r="BK313">
        <v>0</v>
      </c>
      <c r="BL313">
        <v>0</v>
      </c>
      <c r="BM313">
        <v>1</v>
      </c>
      <c r="BN313">
        <v>0</v>
      </c>
      <c r="BO313">
        <v>1</v>
      </c>
      <c r="BP313">
        <v>0</v>
      </c>
      <c r="BQ313">
        <v>1</v>
      </c>
      <c r="BR313">
        <v>0</v>
      </c>
      <c r="BS313">
        <v>0</v>
      </c>
      <c r="BT313">
        <v>1</v>
      </c>
      <c r="BU313">
        <v>1</v>
      </c>
      <c r="BV313">
        <v>1</v>
      </c>
      <c r="BW313">
        <v>1</v>
      </c>
      <c r="BX313">
        <v>0</v>
      </c>
      <c r="BY313">
        <v>0</v>
      </c>
      <c r="BZ313">
        <v>0</v>
      </c>
      <c r="CA313">
        <v>0</v>
      </c>
      <c r="CB313">
        <v>0</v>
      </c>
      <c r="CC313">
        <v>0</v>
      </c>
      <c r="CD313">
        <v>0</v>
      </c>
      <c r="CE313">
        <v>0</v>
      </c>
      <c r="CF313">
        <v>0</v>
      </c>
      <c r="CG313">
        <v>0</v>
      </c>
      <c r="CH313">
        <v>0</v>
      </c>
      <c r="CI313">
        <v>0</v>
      </c>
      <c r="CJ313">
        <v>0</v>
      </c>
      <c r="CK313" t="s">
        <v>650</v>
      </c>
      <c r="CL313">
        <v>20</v>
      </c>
      <c r="CM313">
        <v>98.2</v>
      </c>
      <c r="CN313">
        <v>4.5999999999999996</v>
      </c>
      <c r="CO313">
        <v>0</v>
      </c>
      <c r="CP313" t="s">
        <v>277</v>
      </c>
      <c r="CQ313" t="s">
        <v>121</v>
      </c>
      <c r="CR313">
        <v>1</v>
      </c>
      <c r="CS313" t="s">
        <v>132</v>
      </c>
      <c r="CT313" t="s">
        <v>137</v>
      </c>
      <c r="CU313" t="s">
        <v>137</v>
      </c>
      <c r="CV313" t="s">
        <v>135</v>
      </c>
      <c r="CW313" t="s">
        <v>194</v>
      </c>
      <c r="CX313">
        <v>1</v>
      </c>
      <c r="CY313" t="s">
        <v>135</v>
      </c>
      <c r="CZ313" t="s">
        <v>137</v>
      </c>
      <c r="DA313" t="s">
        <v>137</v>
      </c>
      <c r="DC313">
        <v>1</v>
      </c>
      <c r="DD313">
        <v>0</v>
      </c>
      <c r="DE313">
        <v>12</v>
      </c>
      <c r="DF313">
        <v>0</v>
      </c>
      <c r="DG313">
        <v>1</v>
      </c>
      <c r="DH313">
        <v>0</v>
      </c>
      <c r="DI313">
        <v>0</v>
      </c>
      <c r="DJ313">
        <v>0</v>
      </c>
      <c r="DK313">
        <v>6</v>
      </c>
      <c r="DQ313" s="3">
        <v>90.6</v>
      </c>
      <c r="DR313" s="3">
        <v>96.4</v>
      </c>
      <c r="DS313" s="3">
        <v>89.399999999999991</v>
      </c>
      <c r="DT313" s="3">
        <v>92.7</v>
      </c>
      <c r="DU313" s="3">
        <v>100</v>
      </c>
      <c r="DV313" s="3">
        <v>15</v>
      </c>
      <c r="DW313" s="3"/>
      <c r="DX313" s="3"/>
      <c r="DY313" s="3"/>
      <c r="EA313" s="3" t="s">
        <v>724</v>
      </c>
    </row>
    <row r="314" spans="1:131" x14ac:dyDescent="0.35">
      <c r="A314" s="5">
        <v>25537866</v>
      </c>
      <c r="B314" t="s">
        <v>252</v>
      </c>
      <c r="C314" t="s">
        <v>666</v>
      </c>
      <c r="D314" t="s">
        <v>667</v>
      </c>
      <c r="E314" t="s">
        <v>668</v>
      </c>
      <c r="F314">
        <v>2007</v>
      </c>
      <c r="G314" t="s">
        <v>117</v>
      </c>
      <c r="H314" t="s">
        <v>118</v>
      </c>
      <c r="I314" t="s">
        <v>643</v>
      </c>
      <c r="J314">
        <v>0</v>
      </c>
      <c r="K314" t="s">
        <v>644</v>
      </c>
      <c r="L314" t="s">
        <v>644</v>
      </c>
      <c r="M314">
        <v>12</v>
      </c>
      <c r="N314" t="s">
        <v>150</v>
      </c>
      <c r="O314" t="s">
        <v>645</v>
      </c>
      <c r="P314" t="s">
        <v>124</v>
      </c>
      <c r="Q314" t="s">
        <v>669</v>
      </c>
      <c r="R314">
        <v>0</v>
      </c>
      <c r="S314">
        <v>79</v>
      </c>
      <c r="T314">
        <v>1</v>
      </c>
      <c r="U314" t="s">
        <v>126</v>
      </c>
      <c r="AD314" t="s">
        <v>364</v>
      </c>
      <c r="AE314">
        <v>1</v>
      </c>
      <c r="AG314">
        <v>0</v>
      </c>
      <c r="AH314">
        <v>1</v>
      </c>
      <c r="AI314">
        <v>0</v>
      </c>
      <c r="AJ314">
        <v>1</v>
      </c>
      <c r="AL314">
        <v>0</v>
      </c>
      <c r="AM314">
        <v>-6.9315960912052124E-2</v>
      </c>
      <c r="AN314">
        <v>0.22655928762202021</v>
      </c>
      <c r="AO314">
        <v>5.1329110807797257E-2</v>
      </c>
      <c r="AT314">
        <v>32</v>
      </c>
      <c r="AU314">
        <v>27</v>
      </c>
      <c r="AW314">
        <v>44</v>
      </c>
      <c r="AX314">
        <v>35</v>
      </c>
      <c r="AY314">
        <v>79</v>
      </c>
      <c r="AZ314">
        <v>44</v>
      </c>
      <c r="BA314">
        <v>3</v>
      </c>
      <c r="BB314">
        <v>26</v>
      </c>
      <c r="BC314" t="s">
        <v>128</v>
      </c>
      <c r="BD314">
        <v>42</v>
      </c>
      <c r="BE314" t="s">
        <v>649</v>
      </c>
      <c r="BF314">
        <v>0</v>
      </c>
      <c r="BG314">
        <v>0</v>
      </c>
      <c r="BH314">
        <v>0</v>
      </c>
      <c r="BI314">
        <v>0</v>
      </c>
      <c r="BJ314">
        <v>0</v>
      </c>
      <c r="BK314">
        <v>0</v>
      </c>
      <c r="BL314">
        <v>0</v>
      </c>
      <c r="BM314">
        <v>1</v>
      </c>
      <c r="BN314">
        <v>0</v>
      </c>
      <c r="BO314">
        <v>1</v>
      </c>
      <c r="BP314">
        <v>0</v>
      </c>
      <c r="BQ314">
        <v>1</v>
      </c>
      <c r="BR314">
        <v>0</v>
      </c>
      <c r="BS314">
        <v>0</v>
      </c>
      <c r="BT314">
        <v>1</v>
      </c>
      <c r="BU314">
        <v>1</v>
      </c>
      <c r="BV314">
        <v>1</v>
      </c>
      <c r="BW314">
        <v>0</v>
      </c>
      <c r="BX314">
        <v>1</v>
      </c>
      <c r="BY314">
        <v>0</v>
      </c>
      <c r="BZ314">
        <v>0</v>
      </c>
      <c r="CA314">
        <v>0</v>
      </c>
      <c r="CB314">
        <v>0</v>
      </c>
      <c r="CC314">
        <v>0</v>
      </c>
      <c r="CD314">
        <v>0</v>
      </c>
      <c r="CE314">
        <v>0</v>
      </c>
      <c r="CF314">
        <v>0</v>
      </c>
      <c r="CG314">
        <v>0</v>
      </c>
      <c r="CH314">
        <v>0</v>
      </c>
      <c r="CI314">
        <v>0</v>
      </c>
      <c r="CJ314">
        <v>0</v>
      </c>
      <c r="CK314" t="s">
        <v>670</v>
      </c>
      <c r="CL314">
        <v>20</v>
      </c>
      <c r="CM314">
        <v>98.2</v>
      </c>
      <c r="CN314">
        <v>4.5999999999999996</v>
      </c>
      <c r="CO314">
        <v>0</v>
      </c>
      <c r="CP314" t="s">
        <v>277</v>
      </c>
      <c r="CQ314" t="s">
        <v>121</v>
      </c>
      <c r="CR314">
        <v>1</v>
      </c>
      <c r="CS314" t="s">
        <v>132</v>
      </c>
      <c r="CT314" t="s">
        <v>137</v>
      </c>
      <c r="CU314" t="s">
        <v>137</v>
      </c>
      <c r="CV314" t="s">
        <v>135</v>
      </c>
      <c r="CW314" t="s">
        <v>194</v>
      </c>
      <c r="CX314">
        <v>1</v>
      </c>
      <c r="CY314" t="s">
        <v>135</v>
      </c>
      <c r="CZ314" t="s">
        <v>137</v>
      </c>
      <c r="DA314" t="s">
        <v>137</v>
      </c>
      <c r="DC314">
        <v>1</v>
      </c>
      <c r="DD314">
        <v>12</v>
      </c>
      <c r="DE314">
        <v>12</v>
      </c>
      <c r="DF314">
        <v>0</v>
      </c>
      <c r="DG314">
        <v>1</v>
      </c>
      <c r="DH314">
        <v>0</v>
      </c>
      <c r="DI314">
        <v>0</v>
      </c>
      <c r="DJ314">
        <v>0</v>
      </c>
      <c r="DK314">
        <v>1</v>
      </c>
      <c r="DL314">
        <v>1</v>
      </c>
      <c r="DQ314" s="3">
        <v>89.8</v>
      </c>
      <c r="DR314" s="3">
        <v>84.1</v>
      </c>
      <c r="DS314" s="3">
        <v>88.600000000000009</v>
      </c>
      <c r="DT314" s="3">
        <v>84</v>
      </c>
      <c r="DU314" s="3">
        <v>100</v>
      </c>
      <c r="DV314" s="3">
        <v>15</v>
      </c>
      <c r="DW314" s="3"/>
      <c r="DX314" s="3"/>
      <c r="DY314" s="3"/>
      <c r="EA314" s="3" t="s">
        <v>724</v>
      </c>
    </row>
    <row r="315" spans="1:131" x14ac:dyDescent="0.35">
      <c r="A315" s="5" t="s">
        <v>665</v>
      </c>
      <c r="B315" t="s">
        <v>252</v>
      </c>
      <c r="C315" t="s">
        <v>666</v>
      </c>
      <c r="D315" t="s">
        <v>667</v>
      </c>
      <c r="E315" t="s">
        <v>668</v>
      </c>
      <c r="F315">
        <v>2007</v>
      </c>
      <c r="G315" t="s">
        <v>117</v>
      </c>
      <c r="H315" t="s">
        <v>118</v>
      </c>
      <c r="I315" t="s">
        <v>643</v>
      </c>
      <c r="J315">
        <v>0</v>
      </c>
      <c r="K315" t="s">
        <v>644</v>
      </c>
      <c r="L315" t="s">
        <v>644</v>
      </c>
      <c r="M315">
        <v>12</v>
      </c>
      <c r="N315" t="s">
        <v>157</v>
      </c>
      <c r="O315" t="s">
        <v>651</v>
      </c>
      <c r="P315" t="s">
        <v>124</v>
      </c>
      <c r="Q315" t="s">
        <v>669</v>
      </c>
      <c r="R315">
        <v>0</v>
      </c>
      <c r="S315">
        <v>79</v>
      </c>
      <c r="T315">
        <v>1</v>
      </c>
      <c r="U315" t="s">
        <v>126</v>
      </c>
      <c r="AD315" t="s">
        <v>364</v>
      </c>
      <c r="AE315">
        <v>1</v>
      </c>
      <c r="AG315">
        <v>0</v>
      </c>
      <c r="AH315">
        <v>1</v>
      </c>
      <c r="AI315">
        <v>0</v>
      </c>
      <c r="AJ315">
        <v>1</v>
      </c>
      <c r="AL315">
        <v>0</v>
      </c>
      <c r="AM315">
        <v>8.9120521172638439E-2</v>
      </c>
      <c r="AN315">
        <v>0.22660311136223091</v>
      </c>
      <c r="AO315">
        <v>5.1348970079043599E-2</v>
      </c>
      <c r="AT315">
        <v>32</v>
      </c>
      <c r="AU315">
        <v>27</v>
      </c>
      <c r="AW315">
        <v>44</v>
      </c>
      <c r="AX315">
        <v>35</v>
      </c>
      <c r="AY315">
        <v>79</v>
      </c>
      <c r="AZ315">
        <v>44</v>
      </c>
      <c r="BA315">
        <v>3</v>
      </c>
      <c r="BB315">
        <v>26</v>
      </c>
      <c r="BC315" t="s">
        <v>128</v>
      </c>
      <c r="BD315">
        <v>42</v>
      </c>
      <c r="BE315" t="s">
        <v>649</v>
      </c>
      <c r="BF315">
        <v>0</v>
      </c>
      <c r="BG315">
        <v>0</v>
      </c>
      <c r="BH315">
        <v>0</v>
      </c>
      <c r="BI315">
        <v>0</v>
      </c>
      <c r="BJ315">
        <v>0</v>
      </c>
      <c r="BK315">
        <v>0</v>
      </c>
      <c r="BL315">
        <v>0</v>
      </c>
      <c r="BM315">
        <v>1</v>
      </c>
      <c r="BN315">
        <v>0</v>
      </c>
      <c r="BO315">
        <v>1</v>
      </c>
      <c r="BP315">
        <v>0</v>
      </c>
      <c r="BQ315">
        <v>1</v>
      </c>
      <c r="BR315">
        <v>0</v>
      </c>
      <c r="BS315">
        <v>0</v>
      </c>
      <c r="BT315">
        <v>1</v>
      </c>
      <c r="BU315">
        <v>1</v>
      </c>
      <c r="BV315">
        <v>1</v>
      </c>
      <c r="BW315">
        <v>0</v>
      </c>
      <c r="BX315">
        <v>1</v>
      </c>
      <c r="BY315">
        <v>0</v>
      </c>
      <c r="BZ315">
        <v>0</v>
      </c>
      <c r="CA315">
        <v>0</v>
      </c>
      <c r="CB315">
        <v>0</v>
      </c>
      <c r="CC315">
        <v>0</v>
      </c>
      <c r="CD315">
        <v>0</v>
      </c>
      <c r="CE315">
        <v>0</v>
      </c>
      <c r="CF315">
        <v>0</v>
      </c>
      <c r="CG315">
        <v>0</v>
      </c>
      <c r="CH315">
        <v>0</v>
      </c>
      <c r="CI315">
        <v>0</v>
      </c>
      <c r="CJ315">
        <v>0</v>
      </c>
      <c r="CK315" t="s">
        <v>670</v>
      </c>
      <c r="CL315">
        <v>20</v>
      </c>
      <c r="CM315">
        <v>98.2</v>
      </c>
      <c r="CN315">
        <v>4.5999999999999996</v>
      </c>
      <c r="CO315">
        <v>0</v>
      </c>
      <c r="CP315" t="s">
        <v>277</v>
      </c>
      <c r="CQ315" t="s">
        <v>121</v>
      </c>
      <c r="CR315">
        <v>1</v>
      </c>
      <c r="CS315" t="s">
        <v>132</v>
      </c>
      <c r="CT315" t="s">
        <v>137</v>
      </c>
      <c r="CU315" t="s">
        <v>137</v>
      </c>
      <c r="CV315" t="s">
        <v>135</v>
      </c>
      <c r="CW315" t="s">
        <v>194</v>
      </c>
      <c r="CX315">
        <v>1</v>
      </c>
      <c r="CY315" t="s">
        <v>135</v>
      </c>
      <c r="CZ315" t="s">
        <v>137</v>
      </c>
      <c r="DA315" t="s">
        <v>137</v>
      </c>
      <c r="DC315">
        <v>1</v>
      </c>
      <c r="DD315">
        <v>12</v>
      </c>
      <c r="DE315">
        <v>12</v>
      </c>
      <c r="DF315">
        <v>0</v>
      </c>
      <c r="DG315">
        <v>1</v>
      </c>
      <c r="DH315">
        <v>0</v>
      </c>
      <c r="DI315">
        <v>0</v>
      </c>
      <c r="DJ315">
        <v>0</v>
      </c>
      <c r="DK315">
        <v>2</v>
      </c>
      <c r="DL315">
        <v>1</v>
      </c>
      <c r="DQ315" s="3">
        <v>86.9</v>
      </c>
      <c r="DR315" s="3">
        <v>84</v>
      </c>
      <c r="DS315" s="3">
        <v>92.600000000000009</v>
      </c>
      <c r="DT315" s="3">
        <v>88.3</v>
      </c>
      <c r="DU315" s="3">
        <v>100</v>
      </c>
      <c r="DV315" s="3">
        <v>15</v>
      </c>
      <c r="DW315" s="3"/>
      <c r="DX315" s="3"/>
      <c r="DY315" s="3"/>
      <c r="EA315" s="3" t="s">
        <v>724</v>
      </c>
    </row>
    <row r="316" spans="1:131" x14ac:dyDescent="0.35">
      <c r="A316" s="5" t="s">
        <v>665</v>
      </c>
      <c r="B316" t="s">
        <v>252</v>
      </c>
      <c r="C316" t="s">
        <v>666</v>
      </c>
      <c r="D316" t="s">
        <v>667</v>
      </c>
      <c r="E316" t="s">
        <v>668</v>
      </c>
      <c r="F316">
        <v>2007</v>
      </c>
      <c r="G316" t="s">
        <v>117</v>
      </c>
      <c r="H316" t="s">
        <v>118</v>
      </c>
      <c r="I316" t="s">
        <v>643</v>
      </c>
      <c r="J316">
        <v>0</v>
      </c>
      <c r="K316" t="s">
        <v>644</v>
      </c>
      <c r="L316" t="s">
        <v>644</v>
      </c>
      <c r="M316">
        <v>12</v>
      </c>
      <c r="N316" t="s">
        <v>157</v>
      </c>
      <c r="O316" t="s">
        <v>652</v>
      </c>
      <c r="P316" t="s">
        <v>124</v>
      </c>
      <c r="Q316" t="s">
        <v>669</v>
      </c>
      <c r="R316">
        <v>0</v>
      </c>
      <c r="S316">
        <v>79</v>
      </c>
      <c r="T316">
        <v>1</v>
      </c>
      <c r="U316" t="s">
        <v>126</v>
      </c>
      <c r="AD316" t="s">
        <v>364</v>
      </c>
      <c r="AE316">
        <v>1</v>
      </c>
      <c r="AG316">
        <v>0</v>
      </c>
      <c r="AH316">
        <v>1</v>
      </c>
      <c r="AI316">
        <v>0</v>
      </c>
      <c r="AJ316">
        <v>1</v>
      </c>
      <c r="AL316">
        <v>0</v>
      </c>
      <c r="AM316">
        <v>0.36638436482084691</v>
      </c>
      <c r="AN316">
        <v>0.2283600353536247</v>
      </c>
      <c r="AO316">
        <v>5.2148305746708742E-2</v>
      </c>
      <c r="AT316">
        <v>32</v>
      </c>
      <c r="AU316">
        <v>27</v>
      </c>
      <c r="AW316">
        <v>44</v>
      </c>
      <c r="AX316">
        <v>35</v>
      </c>
      <c r="AY316">
        <v>79</v>
      </c>
      <c r="AZ316">
        <v>44</v>
      </c>
      <c r="BA316">
        <v>3</v>
      </c>
      <c r="BB316">
        <v>26</v>
      </c>
      <c r="BC316" t="s">
        <v>128</v>
      </c>
      <c r="BD316">
        <v>42</v>
      </c>
      <c r="BE316" t="s">
        <v>649</v>
      </c>
      <c r="BF316">
        <v>0</v>
      </c>
      <c r="BG316">
        <v>0</v>
      </c>
      <c r="BH316">
        <v>0</v>
      </c>
      <c r="BI316">
        <v>0</v>
      </c>
      <c r="BJ316">
        <v>0</v>
      </c>
      <c r="BK316">
        <v>0</v>
      </c>
      <c r="BL316">
        <v>0</v>
      </c>
      <c r="BM316">
        <v>1</v>
      </c>
      <c r="BN316">
        <v>0</v>
      </c>
      <c r="BO316">
        <v>1</v>
      </c>
      <c r="BP316">
        <v>0</v>
      </c>
      <c r="BQ316">
        <v>1</v>
      </c>
      <c r="BR316">
        <v>0</v>
      </c>
      <c r="BS316">
        <v>0</v>
      </c>
      <c r="BT316">
        <v>1</v>
      </c>
      <c r="BU316">
        <v>1</v>
      </c>
      <c r="BV316">
        <v>1</v>
      </c>
      <c r="BW316">
        <v>0</v>
      </c>
      <c r="BX316">
        <v>1</v>
      </c>
      <c r="BY316">
        <v>0</v>
      </c>
      <c r="BZ316">
        <v>0</v>
      </c>
      <c r="CA316">
        <v>0</v>
      </c>
      <c r="CB316">
        <v>0</v>
      </c>
      <c r="CC316">
        <v>0</v>
      </c>
      <c r="CD316">
        <v>0</v>
      </c>
      <c r="CE316">
        <v>0</v>
      </c>
      <c r="CF316">
        <v>0</v>
      </c>
      <c r="CG316">
        <v>0</v>
      </c>
      <c r="CH316">
        <v>0</v>
      </c>
      <c r="CI316">
        <v>0</v>
      </c>
      <c r="CJ316">
        <v>0</v>
      </c>
      <c r="CK316" t="s">
        <v>670</v>
      </c>
      <c r="CL316">
        <v>20</v>
      </c>
      <c r="CM316">
        <v>98.2</v>
      </c>
      <c r="CN316">
        <v>4.5999999999999996</v>
      </c>
      <c r="CO316">
        <v>0</v>
      </c>
      <c r="CP316" t="s">
        <v>277</v>
      </c>
      <c r="CQ316" t="s">
        <v>121</v>
      </c>
      <c r="CR316">
        <v>1</v>
      </c>
      <c r="CS316" t="s">
        <v>132</v>
      </c>
      <c r="CT316" t="s">
        <v>137</v>
      </c>
      <c r="CU316" t="s">
        <v>137</v>
      </c>
      <c r="CV316" t="s">
        <v>135</v>
      </c>
      <c r="CW316" t="s">
        <v>194</v>
      </c>
      <c r="CX316">
        <v>1</v>
      </c>
      <c r="CY316" t="s">
        <v>135</v>
      </c>
      <c r="CZ316" t="s">
        <v>137</v>
      </c>
      <c r="DA316" t="s">
        <v>137</v>
      </c>
      <c r="DC316">
        <v>1</v>
      </c>
      <c r="DD316">
        <v>12</v>
      </c>
      <c r="DE316">
        <v>12</v>
      </c>
      <c r="DF316">
        <v>0</v>
      </c>
      <c r="DG316">
        <v>1</v>
      </c>
      <c r="DH316">
        <v>0</v>
      </c>
      <c r="DI316">
        <v>0</v>
      </c>
      <c r="DJ316">
        <v>0</v>
      </c>
      <c r="DK316">
        <v>3</v>
      </c>
      <c r="DL316">
        <v>1</v>
      </c>
      <c r="DQ316" s="3">
        <v>87.1</v>
      </c>
      <c r="DR316" s="3">
        <v>85.9</v>
      </c>
      <c r="DS316" s="3">
        <v>90.3</v>
      </c>
      <c r="DT316" s="3">
        <v>83.600000000000009</v>
      </c>
      <c r="DU316" s="3">
        <v>100</v>
      </c>
      <c r="DV316" s="3">
        <v>15</v>
      </c>
      <c r="DW316" s="3"/>
      <c r="DX316" s="3"/>
      <c r="DY316" s="3"/>
      <c r="EA316" s="3" t="s">
        <v>724</v>
      </c>
    </row>
    <row r="317" spans="1:131" x14ac:dyDescent="0.35">
      <c r="A317" s="5" t="s">
        <v>665</v>
      </c>
      <c r="B317" t="s">
        <v>252</v>
      </c>
      <c r="C317" t="s">
        <v>666</v>
      </c>
      <c r="D317" t="s">
        <v>667</v>
      </c>
      <c r="E317" t="s">
        <v>668</v>
      </c>
      <c r="F317">
        <v>2007</v>
      </c>
      <c r="G317" t="s">
        <v>117</v>
      </c>
      <c r="H317" t="s">
        <v>118</v>
      </c>
      <c r="I317" t="s">
        <v>643</v>
      </c>
      <c r="J317">
        <v>0</v>
      </c>
      <c r="K317" t="s">
        <v>644</v>
      </c>
      <c r="L317" t="s">
        <v>644</v>
      </c>
      <c r="M317">
        <v>12</v>
      </c>
      <c r="N317" t="s">
        <v>142</v>
      </c>
      <c r="O317" t="s">
        <v>653</v>
      </c>
      <c r="P317" t="s">
        <v>124</v>
      </c>
      <c r="Q317" t="s">
        <v>669</v>
      </c>
      <c r="R317">
        <v>0</v>
      </c>
      <c r="S317">
        <v>79</v>
      </c>
      <c r="T317">
        <v>1</v>
      </c>
      <c r="U317" t="s">
        <v>126</v>
      </c>
      <c r="AD317" t="s">
        <v>364</v>
      </c>
      <c r="AE317">
        <v>1</v>
      </c>
      <c r="AG317">
        <v>0</v>
      </c>
      <c r="AH317">
        <v>1</v>
      </c>
      <c r="AI317">
        <v>0</v>
      </c>
      <c r="AJ317">
        <v>1</v>
      </c>
      <c r="AL317">
        <v>0</v>
      </c>
      <c r="AM317">
        <v>0.1683387622149837</v>
      </c>
      <c r="AN317">
        <v>0.22688775934841621</v>
      </c>
      <c r="AO317">
        <v>5.14780553421448E-2</v>
      </c>
      <c r="AT317">
        <v>32</v>
      </c>
      <c r="AU317">
        <v>27</v>
      </c>
      <c r="AW317">
        <v>44</v>
      </c>
      <c r="AX317">
        <v>35</v>
      </c>
      <c r="AY317">
        <v>79</v>
      </c>
      <c r="AZ317">
        <v>44</v>
      </c>
      <c r="BA317">
        <v>3</v>
      </c>
      <c r="BB317">
        <v>26</v>
      </c>
      <c r="BC317" t="s">
        <v>128</v>
      </c>
      <c r="BD317">
        <v>42</v>
      </c>
      <c r="BE317" t="s">
        <v>649</v>
      </c>
      <c r="BF317">
        <v>0</v>
      </c>
      <c r="BG317">
        <v>0</v>
      </c>
      <c r="BH317">
        <v>0</v>
      </c>
      <c r="BI317">
        <v>0</v>
      </c>
      <c r="BJ317">
        <v>0</v>
      </c>
      <c r="BK317">
        <v>0</v>
      </c>
      <c r="BL317">
        <v>0</v>
      </c>
      <c r="BM317">
        <v>1</v>
      </c>
      <c r="BN317">
        <v>0</v>
      </c>
      <c r="BO317">
        <v>1</v>
      </c>
      <c r="BP317">
        <v>0</v>
      </c>
      <c r="BQ317">
        <v>1</v>
      </c>
      <c r="BR317">
        <v>0</v>
      </c>
      <c r="BS317">
        <v>0</v>
      </c>
      <c r="BT317">
        <v>1</v>
      </c>
      <c r="BU317">
        <v>1</v>
      </c>
      <c r="BV317">
        <v>1</v>
      </c>
      <c r="BW317">
        <v>0</v>
      </c>
      <c r="BX317">
        <v>1</v>
      </c>
      <c r="BY317">
        <v>0</v>
      </c>
      <c r="BZ317">
        <v>0</v>
      </c>
      <c r="CA317">
        <v>0</v>
      </c>
      <c r="CB317">
        <v>0</v>
      </c>
      <c r="CC317">
        <v>0</v>
      </c>
      <c r="CD317">
        <v>0</v>
      </c>
      <c r="CE317">
        <v>0</v>
      </c>
      <c r="CF317">
        <v>0</v>
      </c>
      <c r="CG317">
        <v>0</v>
      </c>
      <c r="CH317">
        <v>0</v>
      </c>
      <c r="CI317">
        <v>0</v>
      </c>
      <c r="CJ317">
        <v>0</v>
      </c>
      <c r="CK317" t="s">
        <v>670</v>
      </c>
      <c r="CL317">
        <v>20</v>
      </c>
      <c r="CM317">
        <v>98.2</v>
      </c>
      <c r="CN317">
        <v>4.5999999999999996</v>
      </c>
      <c r="CO317">
        <v>0</v>
      </c>
      <c r="CP317" t="s">
        <v>277</v>
      </c>
      <c r="CQ317" t="s">
        <v>121</v>
      </c>
      <c r="CR317">
        <v>1</v>
      </c>
      <c r="CS317" t="s">
        <v>132</v>
      </c>
      <c r="CT317" t="s">
        <v>137</v>
      </c>
      <c r="CU317" t="s">
        <v>137</v>
      </c>
      <c r="CV317" t="s">
        <v>135</v>
      </c>
      <c r="CW317" t="s">
        <v>194</v>
      </c>
      <c r="CX317">
        <v>1</v>
      </c>
      <c r="CY317" t="s">
        <v>135</v>
      </c>
      <c r="CZ317" t="s">
        <v>137</v>
      </c>
      <c r="DA317" t="s">
        <v>137</v>
      </c>
      <c r="DC317">
        <v>1</v>
      </c>
      <c r="DD317">
        <v>12</v>
      </c>
      <c r="DE317">
        <v>12</v>
      </c>
      <c r="DF317">
        <v>0</v>
      </c>
      <c r="DG317">
        <v>1</v>
      </c>
      <c r="DH317">
        <v>0</v>
      </c>
      <c r="DI317">
        <v>0</v>
      </c>
      <c r="DJ317">
        <v>0</v>
      </c>
      <c r="DK317">
        <v>4</v>
      </c>
      <c r="DL317">
        <v>1</v>
      </c>
      <c r="DQ317" s="3">
        <v>89.7</v>
      </c>
      <c r="DR317" s="3">
        <v>87.7</v>
      </c>
      <c r="DS317" s="3">
        <v>92.899999999999991</v>
      </c>
      <c r="DT317" s="3">
        <v>88.3</v>
      </c>
      <c r="DU317" s="3">
        <v>100</v>
      </c>
      <c r="DV317" s="3">
        <v>15</v>
      </c>
      <c r="DW317" s="3"/>
      <c r="DX317" s="3"/>
      <c r="DY317" s="3"/>
      <c r="EA317" s="3" t="s">
        <v>724</v>
      </c>
    </row>
    <row r="318" spans="1:131" x14ac:dyDescent="0.35">
      <c r="A318" s="5" t="s">
        <v>665</v>
      </c>
      <c r="B318" t="s">
        <v>252</v>
      </c>
      <c r="C318" t="s">
        <v>666</v>
      </c>
      <c r="D318" t="s">
        <v>667</v>
      </c>
      <c r="E318" t="s">
        <v>668</v>
      </c>
      <c r="F318">
        <v>2007</v>
      </c>
      <c r="G318" t="s">
        <v>117</v>
      </c>
      <c r="H318" t="s">
        <v>118</v>
      </c>
      <c r="I318" t="s">
        <v>643</v>
      </c>
      <c r="J318">
        <v>0</v>
      </c>
      <c r="K318" t="s">
        <v>644</v>
      </c>
      <c r="L318" t="s">
        <v>644</v>
      </c>
      <c r="M318">
        <v>12</v>
      </c>
      <c r="N318" t="s">
        <v>142</v>
      </c>
      <c r="O318" t="s">
        <v>654</v>
      </c>
      <c r="P318" t="s">
        <v>124</v>
      </c>
      <c r="Q318" t="s">
        <v>669</v>
      </c>
      <c r="R318">
        <v>0</v>
      </c>
      <c r="S318">
        <v>79</v>
      </c>
      <c r="T318">
        <v>1</v>
      </c>
      <c r="U318" t="s">
        <v>126</v>
      </c>
      <c r="AD318" t="s">
        <v>364</v>
      </c>
      <c r="AE318">
        <v>1</v>
      </c>
      <c r="AG318">
        <v>0</v>
      </c>
      <c r="AH318">
        <v>1</v>
      </c>
      <c r="AI318">
        <v>0</v>
      </c>
      <c r="AJ318">
        <v>1</v>
      </c>
      <c r="AL318">
        <v>0</v>
      </c>
      <c r="AM318">
        <v>0.34657980456026061</v>
      </c>
      <c r="AN318">
        <v>0.2281642807849209</v>
      </c>
      <c r="AO318">
        <v>5.2058939026100211E-2</v>
      </c>
      <c r="AT318">
        <v>32</v>
      </c>
      <c r="AU318">
        <v>27</v>
      </c>
      <c r="AW318">
        <v>44</v>
      </c>
      <c r="AX318">
        <v>35</v>
      </c>
      <c r="AY318">
        <v>79</v>
      </c>
      <c r="AZ318">
        <v>44</v>
      </c>
      <c r="BA318">
        <v>3</v>
      </c>
      <c r="BB318">
        <v>26</v>
      </c>
      <c r="BC318" t="s">
        <v>128</v>
      </c>
      <c r="BD318">
        <v>42</v>
      </c>
      <c r="BE318" t="s">
        <v>649</v>
      </c>
      <c r="BF318">
        <v>0</v>
      </c>
      <c r="BG318">
        <v>0</v>
      </c>
      <c r="BH318">
        <v>0</v>
      </c>
      <c r="BI318">
        <v>0</v>
      </c>
      <c r="BJ318">
        <v>0</v>
      </c>
      <c r="BK318">
        <v>0</v>
      </c>
      <c r="BL318">
        <v>0</v>
      </c>
      <c r="BM318">
        <v>1</v>
      </c>
      <c r="BN318">
        <v>0</v>
      </c>
      <c r="BO318">
        <v>1</v>
      </c>
      <c r="BP318">
        <v>0</v>
      </c>
      <c r="BQ318">
        <v>1</v>
      </c>
      <c r="BR318">
        <v>0</v>
      </c>
      <c r="BS318">
        <v>0</v>
      </c>
      <c r="BT318">
        <v>1</v>
      </c>
      <c r="BU318">
        <v>1</v>
      </c>
      <c r="BV318">
        <v>1</v>
      </c>
      <c r="BW318">
        <v>0</v>
      </c>
      <c r="BX318">
        <v>1</v>
      </c>
      <c r="BY318">
        <v>0</v>
      </c>
      <c r="BZ318">
        <v>0</v>
      </c>
      <c r="CA318">
        <v>0</v>
      </c>
      <c r="CB318">
        <v>0</v>
      </c>
      <c r="CC318">
        <v>0</v>
      </c>
      <c r="CD318">
        <v>0</v>
      </c>
      <c r="CE318">
        <v>0</v>
      </c>
      <c r="CF318">
        <v>0</v>
      </c>
      <c r="CG318">
        <v>0</v>
      </c>
      <c r="CH318">
        <v>0</v>
      </c>
      <c r="CI318">
        <v>0</v>
      </c>
      <c r="CJ318">
        <v>0</v>
      </c>
      <c r="CK318" t="s">
        <v>670</v>
      </c>
      <c r="CL318">
        <v>20</v>
      </c>
      <c r="CM318">
        <v>98.2</v>
      </c>
      <c r="CN318">
        <v>4.5999999999999996</v>
      </c>
      <c r="CO318">
        <v>0</v>
      </c>
      <c r="CP318" t="s">
        <v>277</v>
      </c>
      <c r="CQ318" t="s">
        <v>121</v>
      </c>
      <c r="CR318">
        <v>1</v>
      </c>
      <c r="CS318" t="s">
        <v>132</v>
      </c>
      <c r="CT318" t="s">
        <v>137</v>
      </c>
      <c r="CU318" t="s">
        <v>137</v>
      </c>
      <c r="CV318" t="s">
        <v>135</v>
      </c>
      <c r="CW318" t="s">
        <v>194</v>
      </c>
      <c r="CX318">
        <v>1</v>
      </c>
      <c r="CY318" t="s">
        <v>135</v>
      </c>
      <c r="CZ318" t="s">
        <v>137</v>
      </c>
      <c r="DA318" t="s">
        <v>137</v>
      </c>
      <c r="DC318">
        <v>1</v>
      </c>
      <c r="DD318">
        <v>12</v>
      </c>
      <c r="DE318">
        <v>12</v>
      </c>
      <c r="DF318">
        <v>0</v>
      </c>
      <c r="DG318">
        <v>1</v>
      </c>
      <c r="DH318">
        <v>0</v>
      </c>
      <c r="DI318">
        <v>0</v>
      </c>
      <c r="DJ318">
        <v>0</v>
      </c>
      <c r="DK318">
        <v>5</v>
      </c>
      <c r="DL318">
        <v>1</v>
      </c>
      <c r="DQ318" s="3">
        <v>93.8</v>
      </c>
      <c r="DR318" s="3">
        <v>94.7</v>
      </c>
      <c r="DS318" s="3">
        <v>99.7</v>
      </c>
      <c r="DT318" s="3">
        <v>95.4</v>
      </c>
      <c r="DU318" s="3">
        <v>100</v>
      </c>
      <c r="DV318" s="3">
        <v>15</v>
      </c>
      <c r="DW318" s="3"/>
      <c r="DX318" s="3"/>
      <c r="DY318" s="3"/>
      <c r="EA318" s="3" t="s">
        <v>724</v>
      </c>
    </row>
    <row r="319" spans="1:131" x14ac:dyDescent="0.35">
      <c r="A319" s="5" t="s">
        <v>665</v>
      </c>
      <c r="B319" t="s">
        <v>252</v>
      </c>
      <c r="C319" t="s">
        <v>666</v>
      </c>
      <c r="D319" t="s">
        <v>667</v>
      </c>
      <c r="E319" t="s">
        <v>668</v>
      </c>
      <c r="F319">
        <v>2007</v>
      </c>
      <c r="G319" t="s">
        <v>117</v>
      </c>
      <c r="H319" t="s">
        <v>118</v>
      </c>
      <c r="I319" t="s">
        <v>643</v>
      </c>
      <c r="J319">
        <v>0</v>
      </c>
      <c r="K319" t="s">
        <v>644</v>
      </c>
      <c r="L319" t="s">
        <v>644</v>
      </c>
      <c r="M319">
        <v>12</v>
      </c>
      <c r="N319" t="s">
        <v>142</v>
      </c>
      <c r="O319" t="s">
        <v>645</v>
      </c>
      <c r="P319" t="s">
        <v>124</v>
      </c>
      <c r="Q319" t="s">
        <v>669</v>
      </c>
      <c r="R319">
        <v>0</v>
      </c>
      <c r="S319">
        <v>79</v>
      </c>
      <c r="T319">
        <v>1</v>
      </c>
      <c r="U319" t="s">
        <v>126</v>
      </c>
      <c r="AD319" t="s">
        <v>364</v>
      </c>
      <c r="AE319">
        <v>1</v>
      </c>
      <c r="AG319">
        <v>0</v>
      </c>
      <c r="AH319">
        <v>1</v>
      </c>
      <c r="AI319">
        <v>0</v>
      </c>
      <c r="AJ319">
        <v>1</v>
      </c>
      <c r="AL319">
        <v>0</v>
      </c>
      <c r="AM319">
        <v>1.9804560260586319E-2</v>
      </c>
      <c r="AN319">
        <v>0.22649764614142701</v>
      </c>
      <c r="AO319">
        <v>5.1301183707607098E-2</v>
      </c>
      <c r="AT319">
        <v>32</v>
      </c>
      <c r="AU319">
        <v>27</v>
      </c>
      <c r="AW319">
        <v>44</v>
      </c>
      <c r="AX319">
        <v>35</v>
      </c>
      <c r="AY319">
        <v>79</v>
      </c>
      <c r="AZ319">
        <v>44</v>
      </c>
      <c r="BA319">
        <v>3</v>
      </c>
      <c r="BB319">
        <v>26</v>
      </c>
      <c r="BC319" t="s">
        <v>128</v>
      </c>
      <c r="BD319">
        <v>42</v>
      </c>
      <c r="BE319" t="s">
        <v>649</v>
      </c>
      <c r="BF319">
        <v>0</v>
      </c>
      <c r="BG319">
        <v>0</v>
      </c>
      <c r="BH319">
        <v>0</v>
      </c>
      <c r="BI319">
        <v>0</v>
      </c>
      <c r="BJ319">
        <v>0</v>
      </c>
      <c r="BK319">
        <v>0</v>
      </c>
      <c r="BL319">
        <v>0</v>
      </c>
      <c r="BM319">
        <v>1</v>
      </c>
      <c r="BN319">
        <v>0</v>
      </c>
      <c r="BO319">
        <v>1</v>
      </c>
      <c r="BP319">
        <v>0</v>
      </c>
      <c r="BQ319">
        <v>1</v>
      </c>
      <c r="BR319">
        <v>0</v>
      </c>
      <c r="BS319">
        <v>0</v>
      </c>
      <c r="BT319">
        <v>1</v>
      </c>
      <c r="BU319">
        <v>1</v>
      </c>
      <c r="BV319">
        <v>1</v>
      </c>
      <c r="BW319">
        <v>0</v>
      </c>
      <c r="BX319">
        <v>1</v>
      </c>
      <c r="BY319">
        <v>0</v>
      </c>
      <c r="BZ319">
        <v>0</v>
      </c>
      <c r="CA319">
        <v>0</v>
      </c>
      <c r="CB319">
        <v>0</v>
      </c>
      <c r="CC319">
        <v>0</v>
      </c>
      <c r="CD319">
        <v>0</v>
      </c>
      <c r="CE319">
        <v>0</v>
      </c>
      <c r="CF319">
        <v>0</v>
      </c>
      <c r="CG319">
        <v>0</v>
      </c>
      <c r="CH319">
        <v>0</v>
      </c>
      <c r="CI319">
        <v>0</v>
      </c>
      <c r="CJ319">
        <v>0</v>
      </c>
      <c r="CK319" t="s">
        <v>670</v>
      </c>
      <c r="CL319">
        <v>20</v>
      </c>
      <c r="CM319">
        <v>98.2</v>
      </c>
      <c r="CN319">
        <v>4.5999999999999996</v>
      </c>
      <c r="CO319">
        <v>0</v>
      </c>
      <c r="CP319" t="s">
        <v>277</v>
      </c>
      <c r="CQ319" t="s">
        <v>121</v>
      </c>
      <c r="CR319">
        <v>1</v>
      </c>
      <c r="CS319" t="s">
        <v>132</v>
      </c>
      <c r="CT319" t="s">
        <v>137</v>
      </c>
      <c r="CU319" t="s">
        <v>137</v>
      </c>
      <c r="CV319" t="s">
        <v>135</v>
      </c>
      <c r="CW319" t="s">
        <v>194</v>
      </c>
      <c r="CX319">
        <v>1</v>
      </c>
      <c r="CY319" t="s">
        <v>135</v>
      </c>
      <c r="CZ319" t="s">
        <v>137</v>
      </c>
      <c r="DA319" t="s">
        <v>137</v>
      </c>
      <c r="DC319">
        <v>1</v>
      </c>
      <c r="DD319">
        <v>12</v>
      </c>
      <c r="DE319">
        <v>12</v>
      </c>
      <c r="DF319">
        <v>0</v>
      </c>
      <c r="DG319">
        <v>1</v>
      </c>
      <c r="DH319">
        <v>0</v>
      </c>
      <c r="DI319">
        <v>0</v>
      </c>
      <c r="DJ319">
        <v>0</v>
      </c>
      <c r="DK319">
        <v>6</v>
      </c>
      <c r="DL319">
        <v>1</v>
      </c>
      <c r="DQ319" s="3">
        <v>94.2</v>
      </c>
      <c r="DR319" s="3">
        <v>89.7</v>
      </c>
      <c r="DS319" s="3">
        <v>96.8</v>
      </c>
      <c r="DT319" s="3">
        <v>92</v>
      </c>
      <c r="DU319" s="3">
        <v>100</v>
      </c>
      <c r="DV319" s="3">
        <v>15</v>
      </c>
      <c r="DW319" s="3"/>
      <c r="DX319" s="3"/>
      <c r="DY319" s="3"/>
      <c r="EA319" s="3" t="s">
        <v>724</v>
      </c>
    </row>
    <row r="320" spans="1:131" x14ac:dyDescent="0.35">
      <c r="A320" s="5" t="s">
        <v>665</v>
      </c>
      <c r="B320" t="s">
        <v>252</v>
      </c>
      <c r="C320" t="s">
        <v>666</v>
      </c>
      <c r="D320" t="s">
        <v>667</v>
      </c>
      <c r="E320" t="s">
        <v>668</v>
      </c>
      <c r="F320">
        <v>2007</v>
      </c>
      <c r="G320" t="s">
        <v>117</v>
      </c>
      <c r="H320" t="s">
        <v>118</v>
      </c>
      <c r="I320" t="s">
        <v>643</v>
      </c>
      <c r="J320">
        <v>0</v>
      </c>
      <c r="K320" t="s">
        <v>655</v>
      </c>
      <c r="L320" t="s">
        <v>655</v>
      </c>
      <c r="M320">
        <v>12</v>
      </c>
      <c r="N320" t="s">
        <v>150</v>
      </c>
      <c r="O320" t="s">
        <v>645</v>
      </c>
      <c r="P320" t="s">
        <v>124</v>
      </c>
      <c r="Q320" t="s">
        <v>669</v>
      </c>
      <c r="R320">
        <v>0</v>
      </c>
      <c r="S320">
        <v>84</v>
      </c>
      <c r="T320">
        <v>1</v>
      </c>
      <c r="U320" t="s">
        <v>126</v>
      </c>
      <c r="AD320" t="s">
        <v>364</v>
      </c>
      <c r="AE320">
        <v>1</v>
      </c>
      <c r="AG320">
        <v>0</v>
      </c>
      <c r="AH320">
        <v>1</v>
      </c>
      <c r="AI320">
        <v>0</v>
      </c>
      <c r="AJ320">
        <v>1</v>
      </c>
      <c r="AL320">
        <v>0</v>
      </c>
      <c r="AM320">
        <v>0</v>
      </c>
      <c r="AN320">
        <v>0.2277100170213244</v>
      </c>
      <c r="AO320">
        <v>5.185185185185185E-2</v>
      </c>
      <c r="AT320">
        <v>32</v>
      </c>
      <c r="AU320">
        <v>27</v>
      </c>
      <c r="AW320">
        <v>54</v>
      </c>
      <c r="AX320">
        <v>30</v>
      </c>
      <c r="AY320">
        <v>84</v>
      </c>
      <c r="AZ320">
        <v>51</v>
      </c>
      <c r="BA320">
        <v>5</v>
      </c>
      <c r="BB320">
        <v>18</v>
      </c>
      <c r="BC320" t="s">
        <v>128</v>
      </c>
      <c r="BD320">
        <v>41</v>
      </c>
      <c r="BE320" t="s">
        <v>649</v>
      </c>
      <c r="BF320">
        <v>0</v>
      </c>
      <c r="BG320">
        <v>0</v>
      </c>
      <c r="BH320">
        <v>0</v>
      </c>
      <c r="BI320">
        <v>0</v>
      </c>
      <c r="BJ320">
        <v>0</v>
      </c>
      <c r="BK320">
        <v>0</v>
      </c>
      <c r="BL320">
        <v>0</v>
      </c>
      <c r="BM320">
        <v>1</v>
      </c>
      <c r="BN320">
        <v>0</v>
      </c>
      <c r="BO320">
        <v>1</v>
      </c>
      <c r="BP320">
        <v>0</v>
      </c>
      <c r="BQ320">
        <v>1</v>
      </c>
      <c r="BR320">
        <v>0</v>
      </c>
      <c r="BS320">
        <v>0</v>
      </c>
      <c r="BT320">
        <v>1</v>
      </c>
      <c r="BU320">
        <v>1</v>
      </c>
      <c r="BV320">
        <v>1</v>
      </c>
      <c r="BW320">
        <v>0</v>
      </c>
      <c r="BX320">
        <v>1</v>
      </c>
      <c r="BY320">
        <v>0</v>
      </c>
      <c r="BZ320">
        <v>0</v>
      </c>
      <c r="CA320">
        <v>0</v>
      </c>
      <c r="CB320">
        <v>0</v>
      </c>
      <c r="CC320">
        <v>0</v>
      </c>
      <c r="CD320">
        <v>0</v>
      </c>
      <c r="CE320">
        <v>0</v>
      </c>
      <c r="CF320">
        <v>0</v>
      </c>
      <c r="CG320">
        <v>0</v>
      </c>
      <c r="CH320">
        <v>0</v>
      </c>
      <c r="CI320">
        <v>0</v>
      </c>
      <c r="CJ320">
        <v>0</v>
      </c>
      <c r="CK320" t="s">
        <v>670</v>
      </c>
      <c r="CL320">
        <v>20</v>
      </c>
      <c r="CM320">
        <v>98.2</v>
      </c>
      <c r="CN320">
        <v>4.5999999999999996</v>
      </c>
      <c r="CO320">
        <v>0</v>
      </c>
      <c r="CP320" t="s">
        <v>277</v>
      </c>
      <c r="CQ320" t="s">
        <v>121</v>
      </c>
      <c r="CR320">
        <v>1</v>
      </c>
      <c r="CS320" t="s">
        <v>132</v>
      </c>
      <c r="CT320" t="s">
        <v>137</v>
      </c>
      <c r="CU320" t="s">
        <v>137</v>
      </c>
      <c r="CV320" t="s">
        <v>135</v>
      </c>
      <c r="CW320" t="s">
        <v>194</v>
      </c>
      <c r="CX320">
        <v>1</v>
      </c>
      <c r="CY320" t="s">
        <v>135</v>
      </c>
      <c r="CZ320" t="s">
        <v>137</v>
      </c>
      <c r="DA320" t="s">
        <v>137</v>
      </c>
      <c r="DC320">
        <v>1</v>
      </c>
      <c r="DD320">
        <v>12</v>
      </c>
      <c r="DE320">
        <v>12</v>
      </c>
      <c r="DF320">
        <v>0</v>
      </c>
      <c r="DG320">
        <v>1</v>
      </c>
      <c r="DH320">
        <v>0</v>
      </c>
      <c r="DI320">
        <v>0</v>
      </c>
      <c r="DJ320">
        <v>0</v>
      </c>
      <c r="DK320">
        <v>1</v>
      </c>
      <c r="DL320">
        <v>1</v>
      </c>
      <c r="DQ320" s="3">
        <v>88.3</v>
      </c>
      <c r="DR320" s="3">
        <v>92</v>
      </c>
      <c r="DS320" s="3">
        <v>87.899999999999991</v>
      </c>
      <c r="DT320" s="3">
        <v>91.6</v>
      </c>
      <c r="DU320" s="3">
        <v>100</v>
      </c>
      <c r="DV320" s="3">
        <v>15</v>
      </c>
      <c r="DW320" s="3"/>
      <c r="DX320" s="3"/>
      <c r="DY320" s="3"/>
      <c r="EA320" s="3" t="s">
        <v>724</v>
      </c>
    </row>
    <row r="321" spans="1:131" x14ac:dyDescent="0.35">
      <c r="A321" s="5" t="s">
        <v>665</v>
      </c>
      <c r="B321" t="s">
        <v>252</v>
      </c>
      <c r="C321" t="s">
        <v>666</v>
      </c>
      <c r="D321" t="s">
        <v>667</v>
      </c>
      <c r="E321" t="s">
        <v>668</v>
      </c>
      <c r="F321">
        <v>2007</v>
      </c>
      <c r="G321" t="s">
        <v>117</v>
      </c>
      <c r="H321" t="s">
        <v>118</v>
      </c>
      <c r="I321" t="s">
        <v>643</v>
      </c>
      <c r="J321">
        <v>0</v>
      </c>
      <c r="K321" t="s">
        <v>655</v>
      </c>
      <c r="L321" t="s">
        <v>655</v>
      </c>
      <c r="M321">
        <v>12</v>
      </c>
      <c r="N321" t="s">
        <v>157</v>
      </c>
      <c r="O321" t="s">
        <v>651</v>
      </c>
      <c r="P321" t="s">
        <v>124</v>
      </c>
      <c r="Q321" t="s">
        <v>669</v>
      </c>
      <c r="R321">
        <v>0</v>
      </c>
      <c r="S321">
        <v>84</v>
      </c>
      <c r="T321">
        <v>1</v>
      </c>
      <c r="U321" t="s">
        <v>126</v>
      </c>
      <c r="AD321" t="s">
        <v>364</v>
      </c>
      <c r="AE321">
        <v>1</v>
      </c>
      <c r="AG321">
        <v>0</v>
      </c>
      <c r="AH321">
        <v>1</v>
      </c>
      <c r="AI321">
        <v>0</v>
      </c>
      <c r="AJ321">
        <v>1</v>
      </c>
      <c r="AL321">
        <v>0</v>
      </c>
      <c r="AM321">
        <v>-2.9724770642201831E-2</v>
      </c>
      <c r="AN321">
        <v>0.22772156496346541</v>
      </c>
      <c r="AO321">
        <v>5.1857111149409767E-2</v>
      </c>
      <c r="AT321">
        <v>32</v>
      </c>
      <c r="AU321">
        <v>27</v>
      </c>
      <c r="AW321">
        <v>54</v>
      </c>
      <c r="AX321">
        <v>30</v>
      </c>
      <c r="AY321">
        <v>84</v>
      </c>
      <c r="AZ321">
        <v>51</v>
      </c>
      <c r="BA321">
        <v>5</v>
      </c>
      <c r="BB321">
        <v>18</v>
      </c>
      <c r="BC321" t="s">
        <v>128</v>
      </c>
      <c r="BD321">
        <v>41</v>
      </c>
      <c r="BE321" t="s">
        <v>649</v>
      </c>
      <c r="BF321">
        <v>0</v>
      </c>
      <c r="BG321">
        <v>0</v>
      </c>
      <c r="BH321">
        <v>0</v>
      </c>
      <c r="BI321">
        <v>0</v>
      </c>
      <c r="BJ321">
        <v>0</v>
      </c>
      <c r="BK321">
        <v>0</v>
      </c>
      <c r="BL321">
        <v>0</v>
      </c>
      <c r="BM321">
        <v>1</v>
      </c>
      <c r="BN321">
        <v>0</v>
      </c>
      <c r="BO321">
        <v>1</v>
      </c>
      <c r="BP321">
        <v>0</v>
      </c>
      <c r="BQ321">
        <v>1</v>
      </c>
      <c r="BR321">
        <v>0</v>
      </c>
      <c r="BS321">
        <v>0</v>
      </c>
      <c r="BT321">
        <v>1</v>
      </c>
      <c r="BU321">
        <v>1</v>
      </c>
      <c r="BV321">
        <v>1</v>
      </c>
      <c r="BW321">
        <v>0</v>
      </c>
      <c r="BX321">
        <v>1</v>
      </c>
      <c r="BY321">
        <v>0</v>
      </c>
      <c r="BZ321">
        <v>0</v>
      </c>
      <c r="CA321">
        <v>0</v>
      </c>
      <c r="CB321">
        <v>0</v>
      </c>
      <c r="CC321">
        <v>0</v>
      </c>
      <c r="CD321">
        <v>0</v>
      </c>
      <c r="CE321">
        <v>0</v>
      </c>
      <c r="CF321">
        <v>0</v>
      </c>
      <c r="CG321">
        <v>0</v>
      </c>
      <c r="CH321">
        <v>0</v>
      </c>
      <c r="CI321">
        <v>0</v>
      </c>
      <c r="CJ321">
        <v>0</v>
      </c>
      <c r="CK321" t="s">
        <v>670</v>
      </c>
      <c r="CL321">
        <v>20</v>
      </c>
      <c r="CM321">
        <v>98.2</v>
      </c>
      <c r="CN321">
        <v>4.5999999999999996</v>
      </c>
      <c r="CO321">
        <v>0</v>
      </c>
      <c r="CP321" t="s">
        <v>277</v>
      </c>
      <c r="CQ321" t="s">
        <v>121</v>
      </c>
      <c r="CR321">
        <v>1</v>
      </c>
      <c r="CS321" t="s">
        <v>132</v>
      </c>
      <c r="CT321" t="s">
        <v>137</v>
      </c>
      <c r="CU321" t="s">
        <v>137</v>
      </c>
      <c r="CV321" t="s">
        <v>135</v>
      </c>
      <c r="CW321" t="s">
        <v>194</v>
      </c>
      <c r="CX321">
        <v>1</v>
      </c>
      <c r="CY321" t="s">
        <v>135</v>
      </c>
      <c r="CZ321" t="s">
        <v>137</v>
      </c>
      <c r="DA321" t="s">
        <v>137</v>
      </c>
      <c r="DC321">
        <v>1</v>
      </c>
      <c r="DD321">
        <v>12</v>
      </c>
      <c r="DE321">
        <v>12</v>
      </c>
      <c r="DF321">
        <v>0</v>
      </c>
      <c r="DG321">
        <v>1</v>
      </c>
      <c r="DH321">
        <v>0</v>
      </c>
      <c r="DI321">
        <v>0</v>
      </c>
      <c r="DJ321">
        <v>0</v>
      </c>
      <c r="DK321">
        <v>2</v>
      </c>
      <c r="DL321">
        <v>1</v>
      </c>
      <c r="DQ321" s="3">
        <v>83.6</v>
      </c>
      <c r="DR321" s="3">
        <v>82.5</v>
      </c>
      <c r="DS321" s="3">
        <v>88.199999999999989</v>
      </c>
      <c r="DT321" s="3">
        <v>87.5</v>
      </c>
      <c r="DU321" s="3">
        <v>100</v>
      </c>
      <c r="DV321" s="3">
        <v>15</v>
      </c>
      <c r="DW321" s="3"/>
      <c r="DX321" s="3"/>
      <c r="DY321" s="3"/>
      <c r="EA321" s="3" t="s">
        <v>724</v>
      </c>
    </row>
    <row r="322" spans="1:131" x14ac:dyDescent="0.35">
      <c r="A322" s="5" t="s">
        <v>665</v>
      </c>
      <c r="B322" t="s">
        <v>252</v>
      </c>
      <c r="C322" t="s">
        <v>666</v>
      </c>
      <c r="D322" t="s">
        <v>667</v>
      </c>
      <c r="E322" t="s">
        <v>668</v>
      </c>
      <c r="F322">
        <v>2007</v>
      </c>
      <c r="G322" t="s">
        <v>117</v>
      </c>
      <c r="H322" t="s">
        <v>118</v>
      </c>
      <c r="I322" t="s">
        <v>643</v>
      </c>
      <c r="J322">
        <v>0</v>
      </c>
      <c r="K322" t="s">
        <v>655</v>
      </c>
      <c r="L322" t="s">
        <v>655</v>
      </c>
      <c r="M322">
        <v>12</v>
      </c>
      <c r="N322" t="s">
        <v>157</v>
      </c>
      <c r="O322" t="s">
        <v>652</v>
      </c>
      <c r="P322" t="s">
        <v>124</v>
      </c>
      <c r="Q322" t="s">
        <v>669</v>
      </c>
      <c r="R322">
        <v>0</v>
      </c>
      <c r="S322">
        <v>84</v>
      </c>
      <c r="T322">
        <v>1</v>
      </c>
      <c r="U322" t="s">
        <v>126</v>
      </c>
      <c r="AD322" t="s">
        <v>364</v>
      </c>
      <c r="AE322">
        <v>1</v>
      </c>
      <c r="AG322">
        <v>0</v>
      </c>
      <c r="AH322">
        <v>1</v>
      </c>
      <c r="AI322">
        <v>0</v>
      </c>
      <c r="AJ322">
        <v>1</v>
      </c>
      <c r="AL322">
        <v>0</v>
      </c>
      <c r="AM322">
        <v>8.9174311926605507E-2</v>
      </c>
      <c r="AN322">
        <v>0.22781392742734841</v>
      </c>
      <c r="AO322">
        <v>5.1899185529873181E-2</v>
      </c>
      <c r="AT322">
        <v>32</v>
      </c>
      <c r="AU322">
        <v>27</v>
      </c>
      <c r="AW322">
        <v>54</v>
      </c>
      <c r="AX322">
        <v>30</v>
      </c>
      <c r="AY322">
        <v>84</v>
      </c>
      <c r="AZ322">
        <v>51</v>
      </c>
      <c r="BA322">
        <v>5</v>
      </c>
      <c r="BB322">
        <v>18</v>
      </c>
      <c r="BC322" t="s">
        <v>128</v>
      </c>
      <c r="BD322">
        <v>41</v>
      </c>
      <c r="BE322" t="s">
        <v>649</v>
      </c>
      <c r="BF322">
        <v>0</v>
      </c>
      <c r="BG322">
        <v>0</v>
      </c>
      <c r="BH322">
        <v>0</v>
      </c>
      <c r="BI322">
        <v>0</v>
      </c>
      <c r="BJ322">
        <v>0</v>
      </c>
      <c r="BK322">
        <v>0</v>
      </c>
      <c r="BL322">
        <v>0</v>
      </c>
      <c r="BM322">
        <v>1</v>
      </c>
      <c r="BN322">
        <v>0</v>
      </c>
      <c r="BO322">
        <v>1</v>
      </c>
      <c r="BP322">
        <v>0</v>
      </c>
      <c r="BQ322">
        <v>1</v>
      </c>
      <c r="BR322">
        <v>0</v>
      </c>
      <c r="BS322">
        <v>0</v>
      </c>
      <c r="BT322">
        <v>1</v>
      </c>
      <c r="BU322">
        <v>1</v>
      </c>
      <c r="BV322">
        <v>1</v>
      </c>
      <c r="BW322">
        <v>0</v>
      </c>
      <c r="BX322">
        <v>1</v>
      </c>
      <c r="BY322">
        <v>0</v>
      </c>
      <c r="BZ322">
        <v>0</v>
      </c>
      <c r="CA322">
        <v>0</v>
      </c>
      <c r="CB322">
        <v>0</v>
      </c>
      <c r="CC322">
        <v>0</v>
      </c>
      <c r="CD322">
        <v>0</v>
      </c>
      <c r="CE322">
        <v>0</v>
      </c>
      <c r="CF322">
        <v>0</v>
      </c>
      <c r="CG322">
        <v>0</v>
      </c>
      <c r="CH322">
        <v>0</v>
      </c>
      <c r="CI322">
        <v>0</v>
      </c>
      <c r="CJ322">
        <v>0</v>
      </c>
      <c r="CK322" t="s">
        <v>670</v>
      </c>
      <c r="CL322">
        <v>20</v>
      </c>
      <c r="CM322">
        <v>98.2</v>
      </c>
      <c r="CN322">
        <v>4.5999999999999996</v>
      </c>
      <c r="CO322">
        <v>0</v>
      </c>
      <c r="CP322" t="s">
        <v>277</v>
      </c>
      <c r="CQ322" t="s">
        <v>121</v>
      </c>
      <c r="CR322">
        <v>1</v>
      </c>
      <c r="CS322" t="s">
        <v>132</v>
      </c>
      <c r="CT322" t="s">
        <v>137</v>
      </c>
      <c r="CU322" t="s">
        <v>137</v>
      </c>
      <c r="CV322" t="s">
        <v>135</v>
      </c>
      <c r="CW322" t="s">
        <v>194</v>
      </c>
      <c r="CX322">
        <v>1</v>
      </c>
      <c r="CY322" t="s">
        <v>135</v>
      </c>
      <c r="CZ322" t="s">
        <v>137</v>
      </c>
      <c r="DA322" t="s">
        <v>137</v>
      </c>
      <c r="DC322">
        <v>1</v>
      </c>
      <c r="DD322">
        <v>12</v>
      </c>
      <c r="DE322">
        <v>12</v>
      </c>
      <c r="DF322">
        <v>0</v>
      </c>
      <c r="DG322">
        <v>1</v>
      </c>
      <c r="DH322">
        <v>0</v>
      </c>
      <c r="DI322">
        <v>0</v>
      </c>
      <c r="DJ322">
        <v>0</v>
      </c>
      <c r="DK322">
        <v>3</v>
      </c>
      <c r="DL322">
        <v>1</v>
      </c>
      <c r="DQ322" s="3">
        <v>80.900000000000006</v>
      </c>
      <c r="DR322" s="3">
        <v>82</v>
      </c>
      <c r="DS322" s="3">
        <v>88.9</v>
      </c>
      <c r="DT322" s="3">
        <v>88.6</v>
      </c>
      <c r="DU322" s="3">
        <v>100</v>
      </c>
      <c r="DV322" s="3">
        <v>15</v>
      </c>
      <c r="DW322" s="3"/>
      <c r="DX322" s="3"/>
      <c r="DY322" s="3"/>
      <c r="EA322" s="3" t="s">
        <v>724</v>
      </c>
    </row>
    <row r="323" spans="1:131" x14ac:dyDescent="0.35">
      <c r="A323" s="5">
        <v>25537866</v>
      </c>
      <c r="B323" t="s">
        <v>252</v>
      </c>
      <c r="C323" t="s">
        <v>666</v>
      </c>
      <c r="D323" t="s">
        <v>667</v>
      </c>
      <c r="E323" t="s">
        <v>668</v>
      </c>
      <c r="F323">
        <v>2007</v>
      </c>
      <c r="G323" t="s">
        <v>117</v>
      </c>
      <c r="H323" t="s">
        <v>118</v>
      </c>
      <c r="I323" t="s">
        <v>643</v>
      </c>
      <c r="J323">
        <v>0</v>
      </c>
      <c r="K323" t="s">
        <v>655</v>
      </c>
      <c r="L323" t="s">
        <v>655</v>
      </c>
      <c r="M323">
        <v>12</v>
      </c>
      <c r="N323" t="s">
        <v>142</v>
      </c>
      <c r="O323" t="s">
        <v>653</v>
      </c>
      <c r="P323" t="s">
        <v>124</v>
      </c>
      <c r="Q323" t="s">
        <v>669</v>
      </c>
      <c r="R323">
        <v>0</v>
      </c>
      <c r="S323">
        <v>84</v>
      </c>
      <c r="T323">
        <v>1</v>
      </c>
      <c r="U323" t="s">
        <v>126</v>
      </c>
      <c r="AD323" t="s">
        <v>364</v>
      </c>
      <c r="AE323">
        <v>1</v>
      </c>
      <c r="AG323">
        <v>0</v>
      </c>
      <c r="AH323">
        <v>1</v>
      </c>
      <c r="AI323">
        <v>0</v>
      </c>
      <c r="AJ323">
        <v>1</v>
      </c>
      <c r="AL323">
        <v>0</v>
      </c>
      <c r="AM323">
        <v>-0.12880733944954131</v>
      </c>
      <c r="AN323">
        <v>0.2279267640551714</v>
      </c>
      <c r="AO323">
        <v>5.1950609772661777E-2</v>
      </c>
      <c r="AT323">
        <v>32</v>
      </c>
      <c r="AU323">
        <v>27</v>
      </c>
      <c r="AW323">
        <v>54</v>
      </c>
      <c r="AX323">
        <v>30</v>
      </c>
      <c r="AY323">
        <v>84</v>
      </c>
      <c r="AZ323">
        <v>51</v>
      </c>
      <c r="BA323">
        <v>5</v>
      </c>
      <c r="BB323">
        <v>18</v>
      </c>
      <c r="BC323" t="s">
        <v>128</v>
      </c>
      <c r="BD323">
        <v>41</v>
      </c>
      <c r="BE323" t="s">
        <v>649</v>
      </c>
      <c r="BF323">
        <v>0</v>
      </c>
      <c r="BG323">
        <v>0</v>
      </c>
      <c r="BH323">
        <v>0</v>
      </c>
      <c r="BI323">
        <v>0</v>
      </c>
      <c r="BJ323">
        <v>0</v>
      </c>
      <c r="BK323">
        <v>0</v>
      </c>
      <c r="BL323">
        <v>0</v>
      </c>
      <c r="BM323">
        <v>1</v>
      </c>
      <c r="BN323">
        <v>0</v>
      </c>
      <c r="BO323">
        <v>1</v>
      </c>
      <c r="BP323">
        <v>0</v>
      </c>
      <c r="BQ323">
        <v>1</v>
      </c>
      <c r="BR323">
        <v>0</v>
      </c>
      <c r="BS323">
        <v>0</v>
      </c>
      <c r="BT323">
        <v>1</v>
      </c>
      <c r="BU323">
        <v>1</v>
      </c>
      <c r="BV323">
        <v>1</v>
      </c>
      <c r="BW323">
        <v>0</v>
      </c>
      <c r="BX323">
        <v>1</v>
      </c>
      <c r="BY323">
        <v>0</v>
      </c>
      <c r="BZ323">
        <v>0</v>
      </c>
      <c r="CA323">
        <v>0</v>
      </c>
      <c r="CB323">
        <v>0</v>
      </c>
      <c r="CC323">
        <v>0</v>
      </c>
      <c r="CD323">
        <v>0</v>
      </c>
      <c r="CE323">
        <v>0</v>
      </c>
      <c r="CF323">
        <v>0</v>
      </c>
      <c r="CG323">
        <v>0</v>
      </c>
      <c r="CH323">
        <v>0</v>
      </c>
      <c r="CI323">
        <v>0</v>
      </c>
      <c r="CJ323">
        <v>0</v>
      </c>
      <c r="CK323" t="s">
        <v>670</v>
      </c>
      <c r="CL323">
        <v>20</v>
      </c>
      <c r="CM323">
        <v>98.2</v>
      </c>
      <c r="CN323">
        <v>4.5999999999999996</v>
      </c>
      <c r="CO323">
        <v>0</v>
      </c>
      <c r="CP323" t="s">
        <v>277</v>
      </c>
      <c r="CQ323" t="s">
        <v>121</v>
      </c>
      <c r="CR323">
        <v>1</v>
      </c>
      <c r="CS323" t="s">
        <v>132</v>
      </c>
      <c r="CT323" t="s">
        <v>137</v>
      </c>
      <c r="CU323" t="s">
        <v>137</v>
      </c>
      <c r="CV323" t="s">
        <v>135</v>
      </c>
      <c r="CW323" t="s">
        <v>194</v>
      </c>
      <c r="CX323">
        <v>1</v>
      </c>
      <c r="CY323" t="s">
        <v>135</v>
      </c>
      <c r="CZ323" t="s">
        <v>137</v>
      </c>
      <c r="DA323" t="s">
        <v>137</v>
      </c>
      <c r="DC323">
        <v>1</v>
      </c>
      <c r="DD323">
        <v>12</v>
      </c>
      <c r="DE323">
        <v>12</v>
      </c>
      <c r="DF323">
        <v>0</v>
      </c>
      <c r="DG323">
        <v>1</v>
      </c>
      <c r="DH323">
        <v>0</v>
      </c>
      <c r="DI323">
        <v>0</v>
      </c>
      <c r="DJ323">
        <v>0</v>
      </c>
      <c r="DK323">
        <v>4</v>
      </c>
      <c r="DL323">
        <v>1</v>
      </c>
      <c r="DQ323" s="3">
        <v>87.6</v>
      </c>
      <c r="DR323" s="3">
        <v>89.7</v>
      </c>
      <c r="DS323" s="3">
        <v>89.999999999999986</v>
      </c>
      <c r="DT323" s="3">
        <v>94</v>
      </c>
      <c r="DU323" s="3">
        <v>100</v>
      </c>
      <c r="DV323" s="3">
        <v>15</v>
      </c>
      <c r="DW323" s="3"/>
      <c r="DX323" s="3"/>
      <c r="DY323" s="3"/>
      <c r="EA323" s="3" t="s">
        <v>724</v>
      </c>
    </row>
    <row r="324" spans="1:131" x14ac:dyDescent="0.35">
      <c r="A324" s="5" t="s">
        <v>665</v>
      </c>
      <c r="B324" t="s">
        <v>252</v>
      </c>
      <c r="C324" t="s">
        <v>666</v>
      </c>
      <c r="D324" t="s">
        <v>667</v>
      </c>
      <c r="E324" t="s">
        <v>668</v>
      </c>
      <c r="F324">
        <v>2007</v>
      </c>
      <c r="G324" t="s">
        <v>117</v>
      </c>
      <c r="H324" t="s">
        <v>118</v>
      </c>
      <c r="I324" t="s">
        <v>643</v>
      </c>
      <c r="J324">
        <v>0</v>
      </c>
      <c r="K324" t="s">
        <v>655</v>
      </c>
      <c r="L324" t="s">
        <v>655</v>
      </c>
      <c r="M324">
        <v>12</v>
      </c>
      <c r="N324" t="s">
        <v>142</v>
      </c>
      <c r="O324" t="s">
        <v>654</v>
      </c>
      <c r="P324" t="s">
        <v>124</v>
      </c>
      <c r="Q324" t="s">
        <v>669</v>
      </c>
      <c r="R324">
        <v>0</v>
      </c>
      <c r="S324">
        <v>84</v>
      </c>
      <c r="T324">
        <v>1</v>
      </c>
      <c r="U324" t="s">
        <v>126</v>
      </c>
      <c r="AD324" t="s">
        <v>364</v>
      </c>
      <c r="AE324">
        <v>1</v>
      </c>
      <c r="AG324">
        <v>0</v>
      </c>
      <c r="AH324">
        <v>1</v>
      </c>
      <c r="AI324">
        <v>0</v>
      </c>
      <c r="AJ324">
        <v>1</v>
      </c>
      <c r="AL324">
        <v>0</v>
      </c>
      <c r="AM324">
        <v>9.9082568807339465E-3</v>
      </c>
      <c r="AN324">
        <v>0.2277113001549268</v>
      </c>
      <c r="AO324">
        <v>5.1852436218247179E-2</v>
      </c>
      <c r="AT324">
        <v>32</v>
      </c>
      <c r="AU324">
        <v>27</v>
      </c>
      <c r="AW324">
        <v>54</v>
      </c>
      <c r="AX324">
        <v>30</v>
      </c>
      <c r="AY324">
        <v>84</v>
      </c>
      <c r="AZ324">
        <v>51</v>
      </c>
      <c r="BA324">
        <v>5</v>
      </c>
      <c r="BB324">
        <v>18</v>
      </c>
      <c r="BC324" t="s">
        <v>128</v>
      </c>
      <c r="BD324">
        <v>41</v>
      </c>
      <c r="BE324" t="s">
        <v>649</v>
      </c>
      <c r="BF324">
        <v>0</v>
      </c>
      <c r="BG324">
        <v>0</v>
      </c>
      <c r="BH324">
        <v>0</v>
      </c>
      <c r="BI324">
        <v>0</v>
      </c>
      <c r="BJ324">
        <v>0</v>
      </c>
      <c r="BK324">
        <v>0</v>
      </c>
      <c r="BL324">
        <v>0</v>
      </c>
      <c r="BM324">
        <v>1</v>
      </c>
      <c r="BN324">
        <v>0</v>
      </c>
      <c r="BO324">
        <v>1</v>
      </c>
      <c r="BP324">
        <v>0</v>
      </c>
      <c r="BQ324">
        <v>1</v>
      </c>
      <c r="BR324">
        <v>0</v>
      </c>
      <c r="BS324">
        <v>0</v>
      </c>
      <c r="BT324">
        <v>1</v>
      </c>
      <c r="BU324">
        <v>1</v>
      </c>
      <c r="BV324">
        <v>1</v>
      </c>
      <c r="BW324">
        <v>0</v>
      </c>
      <c r="BX324">
        <v>1</v>
      </c>
      <c r="BY324">
        <v>0</v>
      </c>
      <c r="BZ324">
        <v>0</v>
      </c>
      <c r="CA324">
        <v>0</v>
      </c>
      <c r="CB324">
        <v>0</v>
      </c>
      <c r="CC324">
        <v>0</v>
      </c>
      <c r="CD324">
        <v>0</v>
      </c>
      <c r="CE324">
        <v>0</v>
      </c>
      <c r="CF324">
        <v>0</v>
      </c>
      <c r="CG324">
        <v>0</v>
      </c>
      <c r="CH324">
        <v>0</v>
      </c>
      <c r="CI324">
        <v>0</v>
      </c>
      <c r="CJ324">
        <v>0</v>
      </c>
      <c r="CK324" t="s">
        <v>670</v>
      </c>
      <c r="CL324">
        <v>20</v>
      </c>
      <c r="CM324">
        <v>98.2</v>
      </c>
      <c r="CN324">
        <v>4.5999999999999996</v>
      </c>
      <c r="CO324">
        <v>0</v>
      </c>
      <c r="CP324" t="s">
        <v>277</v>
      </c>
      <c r="CQ324" t="s">
        <v>121</v>
      </c>
      <c r="CR324">
        <v>1</v>
      </c>
      <c r="CS324" t="s">
        <v>132</v>
      </c>
      <c r="CT324" t="s">
        <v>137</v>
      </c>
      <c r="CU324" t="s">
        <v>137</v>
      </c>
      <c r="CV324" t="s">
        <v>135</v>
      </c>
      <c r="CW324" t="s">
        <v>194</v>
      </c>
      <c r="CX324">
        <v>1</v>
      </c>
      <c r="CY324" t="s">
        <v>135</v>
      </c>
      <c r="CZ324" t="s">
        <v>137</v>
      </c>
      <c r="DA324" t="s">
        <v>137</v>
      </c>
      <c r="DC324">
        <v>1</v>
      </c>
      <c r="DD324">
        <v>12</v>
      </c>
      <c r="DE324">
        <v>12</v>
      </c>
      <c r="DF324">
        <v>0</v>
      </c>
      <c r="DG324">
        <v>1</v>
      </c>
      <c r="DH324">
        <v>0</v>
      </c>
      <c r="DI324">
        <v>0</v>
      </c>
      <c r="DJ324">
        <v>0</v>
      </c>
      <c r="DK324">
        <v>5</v>
      </c>
      <c r="DL324">
        <v>1</v>
      </c>
      <c r="DQ324" s="3">
        <v>93.7</v>
      </c>
      <c r="DR324" s="3">
        <v>95.3</v>
      </c>
      <c r="DS324" s="3">
        <v>97</v>
      </c>
      <c r="DT324" s="3">
        <v>98.399999999999991</v>
      </c>
      <c r="DU324" s="3">
        <v>100</v>
      </c>
      <c r="DV324" s="3">
        <v>15</v>
      </c>
      <c r="DW324" s="3"/>
      <c r="DX324" s="3"/>
      <c r="DY324" s="3"/>
      <c r="EA324" s="3" t="s">
        <v>724</v>
      </c>
    </row>
    <row r="325" spans="1:131" x14ac:dyDescent="0.35">
      <c r="A325" s="5" t="s">
        <v>665</v>
      </c>
      <c r="B325" t="s">
        <v>252</v>
      </c>
      <c r="C325" t="s">
        <v>666</v>
      </c>
      <c r="D325" t="s">
        <v>667</v>
      </c>
      <c r="E325" t="s">
        <v>668</v>
      </c>
      <c r="F325">
        <v>2007</v>
      </c>
      <c r="G325" t="s">
        <v>117</v>
      </c>
      <c r="H325" t="s">
        <v>118</v>
      </c>
      <c r="I325" t="s">
        <v>643</v>
      </c>
      <c r="J325">
        <v>0</v>
      </c>
      <c r="K325" t="s">
        <v>655</v>
      </c>
      <c r="L325" t="s">
        <v>655</v>
      </c>
      <c r="M325">
        <v>12</v>
      </c>
      <c r="N325" t="s">
        <v>142</v>
      </c>
      <c r="O325" t="s">
        <v>645</v>
      </c>
      <c r="P325" t="s">
        <v>124</v>
      </c>
      <c r="Q325" t="s">
        <v>669</v>
      </c>
      <c r="R325">
        <v>0</v>
      </c>
      <c r="S325">
        <v>84</v>
      </c>
      <c r="T325">
        <v>1</v>
      </c>
      <c r="U325" t="s">
        <v>126</v>
      </c>
      <c r="AD325" t="s">
        <v>364</v>
      </c>
      <c r="AE325">
        <v>1</v>
      </c>
      <c r="AG325">
        <v>0</v>
      </c>
      <c r="AH325">
        <v>1</v>
      </c>
      <c r="AI325">
        <v>0</v>
      </c>
      <c r="AJ325">
        <v>1</v>
      </c>
      <c r="AL325">
        <v>0</v>
      </c>
      <c r="AM325">
        <v>-0.1387155963302753</v>
      </c>
      <c r="AN325">
        <v>0.2279613731870721</v>
      </c>
      <c r="AO325">
        <v>5.1966387665335567E-2</v>
      </c>
      <c r="AT325">
        <v>32</v>
      </c>
      <c r="AU325">
        <v>27</v>
      </c>
      <c r="AW325">
        <v>54</v>
      </c>
      <c r="AX325">
        <v>30</v>
      </c>
      <c r="AY325">
        <v>84</v>
      </c>
      <c r="AZ325">
        <v>51</v>
      </c>
      <c r="BA325">
        <v>5</v>
      </c>
      <c r="BB325">
        <v>18</v>
      </c>
      <c r="BC325" t="s">
        <v>128</v>
      </c>
      <c r="BD325">
        <v>41</v>
      </c>
      <c r="BE325" t="s">
        <v>649</v>
      </c>
      <c r="BF325">
        <v>0</v>
      </c>
      <c r="BG325">
        <v>0</v>
      </c>
      <c r="BH325">
        <v>0</v>
      </c>
      <c r="BI325">
        <v>0</v>
      </c>
      <c r="BJ325">
        <v>0</v>
      </c>
      <c r="BK325">
        <v>0</v>
      </c>
      <c r="BL325">
        <v>0</v>
      </c>
      <c r="BM325">
        <v>1</v>
      </c>
      <c r="BN325">
        <v>0</v>
      </c>
      <c r="BO325">
        <v>1</v>
      </c>
      <c r="BP325">
        <v>0</v>
      </c>
      <c r="BQ325">
        <v>1</v>
      </c>
      <c r="BR325">
        <v>0</v>
      </c>
      <c r="BS325">
        <v>0</v>
      </c>
      <c r="BT325">
        <v>1</v>
      </c>
      <c r="BU325">
        <v>1</v>
      </c>
      <c r="BV325">
        <v>1</v>
      </c>
      <c r="BW325">
        <v>0</v>
      </c>
      <c r="BX325">
        <v>1</v>
      </c>
      <c r="BY325">
        <v>0</v>
      </c>
      <c r="BZ325">
        <v>0</v>
      </c>
      <c r="CA325">
        <v>0</v>
      </c>
      <c r="CB325">
        <v>0</v>
      </c>
      <c r="CC325">
        <v>0</v>
      </c>
      <c r="CD325">
        <v>0</v>
      </c>
      <c r="CE325">
        <v>0</v>
      </c>
      <c r="CF325">
        <v>0</v>
      </c>
      <c r="CG325">
        <v>0</v>
      </c>
      <c r="CH325">
        <v>0</v>
      </c>
      <c r="CI325">
        <v>0</v>
      </c>
      <c r="CJ325">
        <v>0</v>
      </c>
      <c r="CK325" t="s">
        <v>670</v>
      </c>
      <c r="CL325">
        <v>20</v>
      </c>
      <c r="CM325">
        <v>98.2</v>
      </c>
      <c r="CN325">
        <v>4.5999999999999996</v>
      </c>
      <c r="CO325">
        <v>0</v>
      </c>
      <c r="CP325" t="s">
        <v>277</v>
      </c>
      <c r="CQ325" t="s">
        <v>121</v>
      </c>
      <c r="CR325">
        <v>1</v>
      </c>
      <c r="CS325" t="s">
        <v>132</v>
      </c>
      <c r="CT325" t="s">
        <v>137</v>
      </c>
      <c r="CU325" t="s">
        <v>137</v>
      </c>
      <c r="CV325" t="s">
        <v>135</v>
      </c>
      <c r="CW325" t="s">
        <v>194</v>
      </c>
      <c r="CX325">
        <v>1</v>
      </c>
      <c r="CY325" t="s">
        <v>135</v>
      </c>
      <c r="CZ325" t="s">
        <v>137</v>
      </c>
      <c r="DA325" t="s">
        <v>137</v>
      </c>
      <c r="DC325">
        <v>1</v>
      </c>
      <c r="DD325">
        <v>12</v>
      </c>
      <c r="DE325">
        <v>12</v>
      </c>
      <c r="DF325">
        <v>0</v>
      </c>
      <c r="DG325">
        <v>1</v>
      </c>
      <c r="DH325">
        <v>0</v>
      </c>
      <c r="DI325">
        <v>0</v>
      </c>
      <c r="DJ325">
        <v>0</v>
      </c>
      <c r="DK325">
        <v>6</v>
      </c>
      <c r="DL325">
        <v>1</v>
      </c>
      <c r="DQ325" s="3">
        <v>91.9</v>
      </c>
      <c r="DR325" s="3">
        <v>93.7</v>
      </c>
      <c r="DS325" s="3">
        <v>91.700000000000017</v>
      </c>
      <c r="DT325" s="3">
        <v>95.600000000000009</v>
      </c>
      <c r="DU325" s="3">
        <v>100</v>
      </c>
      <c r="DV325" s="3">
        <v>15</v>
      </c>
      <c r="DW325" s="3"/>
      <c r="DX325" s="3"/>
      <c r="DY325" s="3"/>
      <c r="EA325" s="3" t="s">
        <v>724</v>
      </c>
    </row>
    <row r="326" spans="1:131" x14ac:dyDescent="0.35">
      <c r="A326" s="5" t="s">
        <v>665</v>
      </c>
      <c r="B326" t="s">
        <v>252</v>
      </c>
      <c r="C326" t="s">
        <v>666</v>
      </c>
      <c r="D326" t="s">
        <v>667</v>
      </c>
      <c r="E326" t="s">
        <v>668</v>
      </c>
      <c r="F326">
        <v>2007</v>
      </c>
      <c r="G326" t="s">
        <v>117</v>
      </c>
      <c r="H326" t="s">
        <v>118</v>
      </c>
      <c r="I326" t="s">
        <v>643</v>
      </c>
      <c r="J326">
        <v>0</v>
      </c>
      <c r="K326" t="s">
        <v>656</v>
      </c>
      <c r="L326" t="s">
        <v>656</v>
      </c>
      <c r="M326">
        <v>12</v>
      </c>
      <c r="N326" t="s">
        <v>150</v>
      </c>
      <c r="O326" t="s">
        <v>645</v>
      </c>
      <c r="P326" t="s">
        <v>124</v>
      </c>
      <c r="Q326" t="s">
        <v>669</v>
      </c>
      <c r="R326">
        <v>0</v>
      </c>
      <c r="S326">
        <v>89</v>
      </c>
      <c r="T326">
        <v>1</v>
      </c>
      <c r="U326" t="s">
        <v>126</v>
      </c>
      <c r="AD326" t="s">
        <v>364</v>
      </c>
      <c r="AE326">
        <v>1</v>
      </c>
      <c r="AG326">
        <v>0</v>
      </c>
      <c r="AH326">
        <v>1</v>
      </c>
      <c r="AI326">
        <v>0</v>
      </c>
      <c r="AJ326">
        <v>1</v>
      </c>
      <c r="AL326">
        <v>0</v>
      </c>
      <c r="AM326">
        <v>0.18835734870317</v>
      </c>
      <c r="AN326">
        <v>0.21476254323099031</v>
      </c>
      <c r="AO326">
        <v>4.6122949975042973E-2</v>
      </c>
      <c r="AT326">
        <v>32</v>
      </c>
      <c r="AU326">
        <v>27</v>
      </c>
      <c r="AW326">
        <v>51</v>
      </c>
      <c r="AX326">
        <v>38</v>
      </c>
      <c r="AY326">
        <v>89</v>
      </c>
      <c r="AZ326">
        <v>47</v>
      </c>
      <c r="BA326">
        <v>3</v>
      </c>
      <c r="BB326">
        <v>23</v>
      </c>
      <c r="BC326" t="s">
        <v>128</v>
      </c>
      <c r="BD326">
        <v>45</v>
      </c>
      <c r="BE326" t="s">
        <v>657</v>
      </c>
      <c r="BF326">
        <v>1</v>
      </c>
      <c r="BG326">
        <v>0</v>
      </c>
      <c r="BH326">
        <v>0</v>
      </c>
      <c r="BI326">
        <v>0</v>
      </c>
      <c r="BJ326">
        <v>0</v>
      </c>
      <c r="BK326">
        <v>0</v>
      </c>
      <c r="BL326">
        <v>0</v>
      </c>
      <c r="BM326">
        <v>1</v>
      </c>
      <c r="BN326">
        <v>0</v>
      </c>
      <c r="BO326">
        <v>1</v>
      </c>
      <c r="BP326">
        <v>0</v>
      </c>
      <c r="BQ326">
        <v>0</v>
      </c>
      <c r="BR326">
        <v>0</v>
      </c>
      <c r="BS326">
        <v>1</v>
      </c>
      <c r="BT326">
        <v>0</v>
      </c>
      <c r="BU326">
        <v>1</v>
      </c>
      <c r="BV326">
        <v>1</v>
      </c>
      <c r="BW326">
        <v>0</v>
      </c>
      <c r="BX326">
        <v>1</v>
      </c>
      <c r="BY326">
        <v>0</v>
      </c>
      <c r="BZ326">
        <v>0</v>
      </c>
      <c r="CA326">
        <v>0</v>
      </c>
      <c r="CB326">
        <v>0</v>
      </c>
      <c r="CC326">
        <v>0</v>
      </c>
      <c r="CD326">
        <v>0</v>
      </c>
      <c r="CE326">
        <v>0</v>
      </c>
      <c r="CF326">
        <v>0</v>
      </c>
      <c r="CG326">
        <v>0</v>
      </c>
      <c r="CH326">
        <v>0</v>
      </c>
      <c r="CI326">
        <v>0</v>
      </c>
      <c r="CJ326">
        <v>0</v>
      </c>
      <c r="CK326" t="s">
        <v>670</v>
      </c>
      <c r="CL326">
        <v>20</v>
      </c>
      <c r="CM326">
        <v>98.2</v>
      </c>
      <c r="CN326">
        <v>4.5999999999999996</v>
      </c>
      <c r="CO326">
        <v>0</v>
      </c>
      <c r="CP326" t="s">
        <v>277</v>
      </c>
      <c r="CQ326" t="s">
        <v>121</v>
      </c>
      <c r="CR326">
        <v>1</v>
      </c>
      <c r="CS326" t="s">
        <v>132</v>
      </c>
      <c r="CT326" t="s">
        <v>137</v>
      </c>
      <c r="CU326" t="s">
        <v>137</v>
      </c>
      <c r="CV326" t="s">
        <v>135</v>
      </c>
      <c r="CW326" t="s">
        <v>194</v>
      </c>
      <c r="CX326">
        <v>1</v>
      </c>
      <c r="CY326" t="s">
        <v>135</v>
      </c>
      <c r="CZ326" t="s">
        <v>137</v>
      </c>
      <c r="DA326" t="s">
        <v>137</v>
      </c>
      <c r="DC326">
        <v>1</v>
      </c>
      <c r="DD326">
        <v>12</v>
      </c>
      <c r="DE326">
        <v>12</v>
      </c>
      <c r="DF326">
        <v>0</v>
      </c>
      <c r="DG326">
        <v>1</v>
      </c>
      <c r="DH326">
        <v>0</v>
      </c>
      <c r="DI326">
        <v>0</v>
      </c>
      <c r="DJ326">
        <v>0</v>
      </c>
      <c r="DK326">
        <v>1</v>
      </c>
      <c r="DL326">
        <v>1</v>
      </c>
      <c r="DQ326" s="3">
        <v>86.3</v>
      </c>
      <c r="DR326" s="3">
        <v>84.9</v>
      </c>
      <c r="DS326" s="3">
        <v>79.8</v>
      </c>
      <c r="DT326" s="3">
        <v>75.600000000000009</v>
      </c>
      <c r="DU326" s="3">
        <v>100</v>
      </c>
      <c r="DV326" s="3">
        <v>15</v>
      </c>
      <c r="DW326" s="3"/>
      <c r="DX326" s="3"/>
      <c r="DY326" s="3"/>
      <c r="EA326" s="3" t="s">
        <v>724</v>
      </c>
    </row>
    <row r="327" spans="1:131" x14ac:dyDescent="0.35">
      <c r="A327" s="5" t="s">
        <v>665</v>
      </c>
      <c r="B327" t="s">
        <v>252</v>
      </c>
      <c r="C327" t="s">
        <v>666</v>
      </c>
      <c r="D327" t="s">
        <v>667</v>
      </c>
      <c r="E327" t="s">
        <v>668</v>
      </c>
      <c r="F327">
        <v>2007</v>
      </c>
      <c r="G327" t="s">
        <v>117</v>
      </c>
      <c r="H327" t="s">
        <v>118</v>
      </c>
      <c r="I327" t="s">
        <v>643</v>
      </c>
      <c r="J327">
        <v>0</v>
      </c>
      <c r="K327" t="s">
        <v>656</v>
      </c>
      <c r="L327" t="s">
        <v>656</v>
      </c>
      <c r="M327">
        <v>12</v>
      </c>
      <c r="N327" t="s">
        <v>157</v>
      </c>
      <c r="O327" t="s">
        <v>651</v>
      </c>
      <c r="P327" t="s">
        <v>124</v>
      </c>
      <c r="Q327" t="s">
        <v>669</v>
      </c>
      <c r="R327">
        <v>0</v>
      </c>
      <c r="S327">
        <v>89</v>
      </c>
      <c r="T327">
        <v>1</v>
      </c>
      <c r="U327" t="s">
        <v>126</v>
      </c>
      <c r="AD327" t="s">
        <v>364</v>
      </c>
      <c r="AE327">
        <v>1</v>
      </c>
      <c r="AG327">
        <v>0</v>
      </c>
      <c r="AH327">
        <v>1</v>
      </c>
      <c r="AI327">
        <v>0</v>
      </c>
      <c r="AJ327">
        <v>1</v>
      </c>
      <c r="AL327">
        <v>0</v>
      </c>
      <c r="AM327">
        <v>0.12887608069164269</v>
      </c>
      <c r="AN327">
        <v>0.2145155981458555</v>
      </c>
      <c r="AO327">
        <v>4.6016941847874172E-2</v>
      </c>
      <c r="AT327">
        <v>32</v>
      </c>
      <c r="AU327">
        <v>27</v>
      </c>
      <c r="AW327">
        <v>51</v>
      </c>
      <c r="AX327">
        <v>38</v>
      </c>
      <c r="AY327">
        <v>89</v>
      </c>
      <c r="AZ327">
        <v>47</v>
      </c>
      <c r="BA327">
        <v>3</v>
      </c>
      <c r="BB327">
        <v>23</v>
      </c>
      <c r="BC327" t="s">
        <v>128</v>
      </c>
      <c r="BD327">
        <v>45</v>
      </c>
      <c r="BE327" t="s">
        <v>657</v>
      </c>
      <c r="BF327">
        <v>1</v>
      </c>
      <c r="BG327">
        <v>0</v>
      </c>
      <c r="BH327">
        <v>0</v>
      </c>
      <c r="BI327">
        <v>0</v>
      </c>
      <c r="BJ327">
        <v>0</v>
      </c>
      <c r="BK327">
        <v>0</v>
      </c>
      <c r="BL327">
        <v>0</v>
      </c>
      <c r="BM327">
        <v>1</v>
      </c>
      <c r="BN327">
        <v>0</v>
      </c>
      <c r="BO327">
        <v>1</v>
      </c>
      <c r="BP327">
        <v>0</v>
      </c>
      <c r="BQ327">
        <v>0</v>
      </c>
      <c r="BR327">
        <v>0</v>
      </c>
      <c r="BS327">
        <v>1</v>
      </c>
      <c r="BT327">
        <v>0</v>
      </c>
      <c r="BU327">
        <v>1</v>
      </c>
      <c r="BV327">
        <v>1</v>
      </c>
      <c r="BW327">
        <v>0</v>
      </c>
      <c r="BX327">
        <v>1</v>
      </c>
      <c r="BY327">
        <v>0</v>
      </c>
      <c r="BZ327">
        <v>0</v>
      </c>
      <c r="CA327">
        <v>0</v>
      </c>
      <c r="CB327">
        <v>0</v>
      </c>
      <c r="CC327">
        <v>0</v>
      </c>
      <c r="CD327">
        <v>0</v>
      </c>
      <c r="CE327">
        <v>0</v>
      </c>
      <c r="CF327">
        <v>0</v>
      </c>
      <c r="CG327">
        <v>0</v>
      </c>
      <c r="CH327">
        <v>0</v>
      </c>
      <c r="CI327">
        <v>0</v>
      </c>
      <c r="CJ327">
        <v>0</v>
      </c>
      <c r="CK327" t="s">
        <v>670</v>
      </c>
      <c r="CL327">
        <v>20</v>
      </c>
      <c r="CM327">
        <v>98.2</v>
      </c>
      <c r="CN327">
        <v>4.5999999999999996</v>
      </c>
      <c r="CO327">
        <v>0</v>
      </c>
      <c r="CP327" t="s">
        <v>277</v>
      </c>
      <c r="CQ327" t="s">
        <v>121</v>
      </c>
      <c r="CR327">
        <v>1</v>
      </c>
      <c r="CS327" t="s">
        <v>132</v>
      </c>
      <c r="CT327" t="s">
        <v>137</v>
      </c>
      <c r="CU327" t="s">
        <v>137</v>
      </c>
      <c r="CV327" t="s">
        <v>135</v>
      </c>
      <c r="CW327" t="s">
        <v>194</v>
      </c>
      <c r="CX327">
        <v>1</v>
      </c>
      <c r="CY327" t="s">
        <v>135</v>
      </c>
      <c r="CZ327" t="s">
        <v>137</v>
      </c>
      <c r="DA327" t="s">
        <v>137</v>
      </c>
      <c r="DC327">
        <v>1</v>
      </c>
      <c r="DD327">
        <v>12</v>
      </c>
      <c r="DE327">
        <v>12</v>
      </c>
      <c r="DF327">
        <v>0</v>
      </c>
      <c r="DG327">
        <v>1</v>
      </c>
      <c r="DH327">
        <v>0</v>
      </c>
      <c r="DI327">
        <v>0</v>
      </c>
      <c r="DJ327">
        <v>0</v>
      </c>
      <c r="DK327">
        <v>2</v>
      </c>
      <c r="DL327">
        <v>1</v>
      </c>
      <c r="DQ327" s="3">
        <v>87.4</v>
      </c>
      <c r="DR327" s="3">
        <v>84.5</v>
      </c>
      <c r="DS327" s="3">
        <v>92.100000000000009</v>
      </c>
      <c r="DT327" s="3">
        <v>87.2</v>
      </c>
      <c r="DU327" s="3">
        <v>100</v>
      </c>
      <c r="DV327" s="3">
        <v>15</v>
      </c>
      <c r="DW327" s="3"/>
      <c r="DX327" s="3"/>
      <c r="DY327" s="3"/>
      <c r="EA327" s="3" t="s">
        <v>724</v>
      </c>
    </row>
    <row r="328" spans="1:131" x14ac:dyDescent="0.35">
      <c r="A328" s="5" t="s">
        <v>665</v>
      </c>
      <c r="B328" t="s">
        <v>252</v>
      </c>
      <c r="C328" t="s">
        <v>666</v>
      </c>
      <c r="D328" t="s">
        <v>667</v>
      </c>
      <c r="E328" t="s">
        <v>668</v>
      </c>
      <c r="F328">
        <v>2007</v>
      </c>
      <c r="G328" t="s">
        <v>117</v>
      </c>
      <c r="H328" t="s">
        <v>118</v>
      </c>
      <c r="I328" t="s">
        <v>643</v>
      </c>
      <c r="J328">
        <v>0</v>
      </c>
      <c r="K328" t="s">
        <v>656</v>
      </c>
      <c r="L328" t="s">
        <v>656</v>
      </c>
      <c r="M328">
        <v>12</v>
      </c>
      <c r="N328" t="s">
        <v>157</v>
      </c>
      <c r="O328" t="s">
        <v>652</v>
      </c>
      <c r="P328" t="s">
        <v>124</v>
      </c>
      <c r="Q328" t="s">
        <v>669</v>
      </c>
      <c r="R328">
        <v>0</v>
      </c>
      <c r="S328">
        <v>89</v>
      </c>
      <c r="T328">
        <v>1</v>
      </c>
      <c r="U328" t="s">
        <v>126</v>
      </c>
      <c r="AD328" t="s">
        <v>364</v>
      </c>
      <c r="AE328">
        <v>1</v>
      </c>
      <c r="AG328">
        <v>0</v>
      </c>
      <c r="AH328">
        <v>1</v>
      </c>
      <c r="AI328">
        <v>0</v>
      </c>
      <c r="AJ328">
        <v>1</v>
      </c>
      <c r="AL328">
        <v>0</v>
      </c>
      <c r="AM328">
        <v>7.9308357348703173E-2</v>
      </c>
      <c r="AN328">
        <v>0.21438042973491939</v>
      </c>
      <c r="AO328">
        <v>4.5958968653328713E-2</v>
      </c>
      <c r="AT328">
        <v>32</v>
      </c>
      <c r="AU328">
        <v>27</v>
      </c>
      <c r="AW328">
        <v>51</v>
      </c>
      <c r="AX328">
        <v>38</v>
      </c>
      <c r="AY328">
        <v>89</v>
      </c>
      <c r="AZ328">
        <v>47</v>
      </c>
      <c r="BA328">
        <v>3</v>
      </c>
      <c r="BB328">
        <v>23</v>
      </c>
      <c r="BC328" t="s">
        <v>128</v>
      </c>
      <c r="BD328">
        <v>45</v>
      </c>
      <c r="BE328" t="s">
        <v>657</v>
      </c>
      <c r="BF328">
        <v>1</v>
      </c>
      <c r="BG328">
        <v>0</v>
      </c>
      <c r="BH328">
        <v>0</v>
      </c>
      <c r="BI328">
        <v>0</v>
      </c>
      <c r="BJ328">
        <v>0</v>
      </c>
      <c r="BK328">
        <v>0</v>
      </c>
      <c r="BL328">
        <v>0</v>
      </c>
      <c r="BM328">
        <v>1</v>
      </c>
      <c r="BN328">
        <v>0</v>
      </c>
      <c r="BO328">
        <v>1</v>
      </c>
      <c r="BP328">
        <v>0</v>
      </c>
      <c r="BQ328">
        <v>0</v>
      </c>
      <c r="BR328">
        <v>0</v>
      </c>
      <c r="BS328">
        <v>1</v>
      </c>
      <c r="BT328">
        <v>0</v>
      </c>
      <c r="BU328">
        <v>1</v>
      </c>
      <c r="BV328">
        <v>1</v>
      </c>
      <c r="BW328">
        <v>0</v>
      </c>
      <c r="BX328">
        <v>1</v>
      </c>
      <c r="BY328">
        <v>0</v>
      </c>
      <c r="BZ328">
        <v>0</v>
      </c>
      <c r="CA328">
        <v>0</v>
      </c>
      <c r="CB328">
        <v>0</v>
      </c>
      <c r="CC328">
        <v>0</v>
      </c>
      <c r="CD328">
        <v>0</v>
      </c>
      <c r="CE328">
        <v>0</v>
      </c>
      <c r="CF328">
        <v>0</v>
      </c>
      <c r="CG328">
        <v>0</v>
      </c>
      <c r="CH328">
        <v>0</v>
      </c>
      <c r="CI328">
        <v>0</v>
      </c>
      <c r="CJ328">
        <v>0</v>
      </c>
      <c r="CK328" t="s">
        <v>670</v>
      </c>
      <c r="CL328">
        <v>20</v>
      </c>
      <c r="CM328">
        <v>98.2</v>
      </c>
      <c r="CN328">
        <v>4.5999999999999996</v>
      </c>
      <c r="CO328">
        <v>0</v>
      </c>
      <c r="CP328" t="s">
        <v>277</v>
      </c>
      <c r="CQ328" t="s">
        <v>121</v>
      </c>
      <c r="CR328">
        <v>1</v>
      </c>
      <c r="CS328" t="s">
        <v>132</v>
      </c>
      <c r="CT328" t="s">
        <v>137</v>
      </c>
      <c r="CU328" t="s">
        <v>137</v>
      </c>
      <c r="CV328" t="s">
        <v>135</v>
      </c>
      <c r="CW328" t="s">
        <v>194</v>
      </c>
      <c r="CX328">
        <v>1</v>
      </c>
      <c r="CY328" t="s">
        <v>135</v>
      </c>
      <c r="CZ328" t="s">
        <v>137</v>
      </c>
      <c r="DA328" t="s">
        <v>137</v>
      </c>
      <c r="DC328">
        <v>1</v>
      </c>
      <c r="DD328">
        <v>12</v>
      </c>
      <c r="DE328">
        <v>12</v>
      </c>
      <c r="DF328">
        <v>0</v>
      </c>
      <c r="DG328">
        <v>1</v>
      </c>
      <c r="DH328">
        <v>0</v>
      </c>
      <c r="DI328">
        <v>0</v>
      </c>
      <c r="DJ328">
        <v>0</v>
      </c>
      <c r="DK328">
        <v>3</v>
      </c>
      <c r="DL328">
        <v>1</v>
      </c>
      <c r="DQ328" s="3">
        <v>84.4</v>
      </c>
      <c r="DR328" s="3">
        <v>84.3</v>
      </c>
      <c r="DS328" s="3">
        <v>87</v>
      </c>
      <c r="DT328" s="3">
        <v>85.6</v>
      </c>
      <c r="DU328" s="3">
        <v>100</v>
      </c>
      <c r="DV328" s="3">
        <v>15</v>
      </c>
      <c r="DW328" s="3"/>
      <c r="DX328" s="3"/>
      <c r="DY328" s="3"/>
      <c r="EA328" s="3" t="s">
        <v>724</v>
      </c>
    </row>
    <row r="329" spans="1:131" x14ac:dyDescent="0.35">
      <c r="A329" s="5" t="s">
        <v>665</v>
      </c>
      <c r="B329" t="s">
        <v>252</v>
      </c>
      <c r="C329" t="s">
        <v>666</v>
      </c>
      <c r="D329" t="s">
        <v>667</v>
      </c>
      <c r="E329" t="s">
        <v>668</v>
      </c>
      <c r="F329">
        <v>2007</v>
      </c>
      <c r="G329" t="s">
        <v>117</v>
      </c>
      <c r="H329" t="s">
        <v>118</v>
      </c>
      <c r="I329" t="s">
        <v>643</v>
      </c>
      <c r="J329">
        <v>0</v>
      </c>
      <c r="K329" t="s">
        <v>656</v>
      </c>
      <c r="L329" t="s">
        <v>656</v>
      </c>
      <c r="M329">
        <v>12</v>
      </c>
      <c r="N329" t="s">
        <v>142</v>
      </c>
      <c r="O329" t="s">
        <v>653</v>
      </c>
      <c r="P329" t="s">
        <v>124</v>
      </c>
      <c r="Q329" t="s">
        <v>669</v>
      </c>
      <c r="R329">
        <v>0</v>
      </c>
      <c r="S329">
        <v>89</v>
      </c>
      <c r="T329">
        <v>1</v>
      </c>
      <c r="U329" t="s">
        <v>126</v>
      </c>
      <c r="AD329" t="s">
        <v>364</v>
      </c>
      <c r="AE329">
        <v>1</v>
      </c>
      <c r="AG329">
        <v>0</v>
      </c>
      <c r="AH329">
        <v>1</v>
      </c>
      <c r="AI329">
        <v>0</v>
      </c>
      <c r="AJ329">
        <v>1</v>
      </c>
      <c r="AL329">
        <v>0</v>
      </c>
      <c r="AM329">
        <v>0.1189625360230548</v>
      </c>
      <c r="AN329">
        <v>0.21448342291728681</v>
      </c>
      <c r="AO329">
        <v>4.6003138706315727E-2</v>
      </c>
      <c r="AT329">
        <v>32</v>
      </c>
      <c r="AU329">
        <v>27</v>
      </c>
      <c r="AW329">
        <v>51</v>
      </c>
      <c r="AX329">
        <v>38</v>
      </c>
      <c r="AY329">
        <v>89</v>
      </c>
      <c r="AZ329">
        <v>47</v>
      </c>
      <c r="BA329">
        <v>3</v>
      </c>
      <c r="BB329">
        <v>23</v>
      </c>
      <c r="BC329" t="s">
        <v>128</v>
      </c>
      <c r="BD329">
        <v>45</v>
      </c>
      <c r="BE329" t="s">
        <v>657</v>
      </c>
      <c r="BF329">
        <v>1</v>
      </c>
      <c r="BG329">
        <v>0</v>
      </c>
      <c r="BH329">
        <v>0</v>
      </c>
      <c r="BI329">
        <v>0</v>
      </c>
      <c r="BJ329">
        <v>0</v>
      </c>
      <c r="BK329">
        <v>0</v>
      </c>
      <c r="BL329">
        <v>0</v>
      </c>
      <c r="BM329">
        <v>1</v>
      </c>
      <c r="BN329">
        <v>0</v>
      </c>
      <c r="BO329">
        <v>1</v>
      </c>
      <c r="BP329">
        <v>0</v>
      </c>
      <c r="BQ329">
        <v>0</v>
      </c>
      <c r="BR329">
        <v>0</v>
      </c>
      <c r="BS329">
        <v>1</v>
      </c>
      <c r="BT329">
        <v>0</v>
      </c>
      <c r="BU329">
        <v>1</v>
      </c>
      <c r="BV329">
        <v>1</v>
      </c>
      <c r="BW329">
        <v>0</v>
      </c>
      <c r="BX329">
        <v>1</v>
      </c>
      <c r="BY329">
        <v>0</v>
      </c>
      <c r="BZ329">
        <v>0</v>
      </c>
      <c r="CA329">
        <v>0</v>
      </c>
      <c r="CB329">
        <v>0</v>
      </c>
      <c r="CC329">
        <v>0</v>
      </c>
      <c r="CD329">
        <v>0</v>
      </c>
      <c r="CE329">
        <v>0</v>
      </c>
      <c r="CF329">
        <v>0</v>
      </c>
      <c r="CG329">
        <v>0</v>
      </c>
      <c r="CH329">
        <v>0</v>
      </c>
      <c r="CI329">
        <v>0</v>
      </c>
      <c r="CJ329">
        <v>0</v>
      </c>
      <c r="CK329" t="s">
        <v>670</v>
      </c>
      <c r="CL329">
        <v>20</v>
      </c>
      <c r="CM329">
        <v>98.2</v>
      </c>
      <c r="CN329">
        <v>4.5999999999999996</v>
      </c>
      <c r="CO329">
        <v>0</v>
      </c>
      <c r="CP329" t="s">
        <v>277</v>
      </c>
      <c r="CQ329" t="s">
        <v>121</v>
      </c>
      <c r="CR329">
        <v>1</v>
      </c>
      <c r="CS329" t="s">
        <v>132</v>
      </c>
      <c r="CT329" t="s">
        <v>137</v>
      </c>
      <c r="CU329" t="s">
        <v>137</v>
      </c>
      <c r="CV329" t="s">
        <v>135</v>
      </c>
      <c r="CW329" t="s">
        <v>194</v>
      </c>
      <c r="CX329">
        <v>1</v>
      </c>
      <c r="CY329" t="s">
        <v>135</v>
      </c>
      <c r="CZ329" t="s">
        <v>137</v>
      </c>
      <c r="DA329" t="s">
        <v>137</v>
      </c>
      <c r="DC329">
        <v>1</v>
      </c>
      <c r="DD329">
        <v>12</v>
      </c>
      <c r="DE329">
        <v>12</v>
      </c>
      <c r="DF329">
        <v>0</v>
      </c>
      <c r="DG329">
        <v>1</v>
      </c>
      <c r="DH329">
        <v>0</v>
      </c>
      <c r="DI329">
        <v>0</v>
      </c>
      <c r="DJ329">
        <v>0</v>
      </c>
      <c r="DK329">
        <v>4</v>
      </c>
      <c r="DL329">
        <v>1</v>
      </c>
      <c r="DQ329" s="3">
        <v>89.1</v>
      </c>
      <c r="DR329" s="3">
        <v>87.2</v>
      </c>
      <c r="DS329" s="3">
        <v>90.499999999999986</v>
      </c>
      <c r="DT329" s="3">
        <v>86.8</v>
      </c>
      <c r="DU329" s="3">
        <v>100</v>
      </c>
      <c r="DV329" s="3">
        <v>15</v>
      </c>
      <c r="DW329" s="3"/>
      <c r="DX329" s="3"/>
      <c r="DY329" s="3"/>
      <c r="EA329" s="3" t="s">
        <v>724</v>
      </c>
    </row>
    <row r="330" spans="1:131" x14ac:dyDescent="0.35">
      <c r="A330" s="5" t="s">
        <v>665</v>
      </c>
      <c r="B330" t="s">
        <v>252</v>
      </c>
      <c r="C330" t="s">
        <v>666</v>
      </c>
      <c r="D330" t="s">
        <v>667</v>
      </c>
      <c r="E330" t="s">
        <v>668</v>
      </c>
      <c r="F330">
        <v>2007</v>
      </c>
      <c r="G330" t="s">
        <v>117</v>
      </c>
      <c r="H330" t="s">
        <v>118</v>
      </c>
      <c r="I330" t="s">
        <v>643</v>
      </c>
      <c r="J330">
        <v>0</v>
      </c>
      <c r="K330" t="s">
        <v>656</v>
      </c>
      <c r="L330" t="s">
        <v>656</v>
      </c>
      <c r="M330">
        <v>12</v>
      </c>
      <c r="N330" t="s">
        <v>142</v>
      </c>
      <c r="O330" t="s">
        <v>654</v>
      </c>
      <c r="P330" t="s">
        <v>124</v>
      </c>
      <c r="Q330" t="s">
        <v>669</v>
      </c>
      <c r="R330">
        <v>0</v>
      </c>
      <c r="S330">
        <v>89</v>
      </c>
      <c r="T330">
        <v>1</v>
      </c>
      <c r="U330" t="s">
        <v>126</v>
      </c>
      <c r="AD330" t="s">
        <v>364</v>
      </c>
      <c r="AE330">
        <v>1</v>
      </c>
      <c r="AG330">
        <v>0</v>
      </c>
      <c r="AH330">
        <v>1</v>
      </c>
      <c r="AI330">
        <v>0</v>
      </c>
      <c r="AJ330">
        <v>1</v>
      </c>
      <c r="AL330">
        <v>0</v>
      </c>
      <c r="AM330">
        <v>0.3271469740634006</v>
      </c>
      <c r="AN330">
        <v>0.2156963083996217</v>
      </c>
      <c r="AO330">
        <v>4.6524897457224733E-2</v>
      </c>
      <c r="AT330">
        <v>32</v>
      </c>
      <c r="AU330">
        <v>27</v>
      </c>
      <c r="AW330">
        <v>51</v>
      </c>
      <c r="AX330">
        <v>38</v>
      </c>
      <c r="AY330">
        <v>89</v>
      </c>
      <c r="AZ330">
        <v>47</v>
      </c>
      <c r="BA330">
        <v>3</v>
      </c>
      <c r="BB330">
        <v>23</v>
      </c>
      <c r="BC330" t="s">
        <v>128</v>
      </c>
      <c r="BD330">
        <v>45</v>
      </c>
      <c r="BE330" t="s">
        <v>657</v>
      </c>
      <c r="BF330">
        <v>1</v>
      </c>
      <c r="BG330">
        <v>0</v>
      </c>
      <c r="BH330">
        <v>0</v>
      </c>
      <c r="BI330">
        <v>0</v>
      </c>
      <c r="BJ330">
        <v>0</v>
      </c>
      <c r="BK330">
        <v>0</v>
      </c>
      <c r="BL330">
        <v>0</v>
      </c>
      <c r="BM330">
        <v>1</v>
      </c>
      <c r="BN330">
        <v>0</v>
      </c>
      <c r="BO330">
        <v>1</v>
      </c>
      <c r="BP330">
        <v>0</v>
      </c>
      <c r="BQ330">
        <v>0</v>
      </c>
      <c r="BR330">
        <v>0</v>
      </c>
      <c r="BS330">
        <v>1</v>
      </c>
      <c r="BT330">
        <v>0</v>
      </c>
      <c r="BU330">
        <v>1</v>
      </c>
      <c r="BV330">
        <v>1</v>
      </c>
      <c r="BW330">
        <v>0</v>
      </c>
      <c r="BX330">
        <v>1</v>
      </c>
      <c r="BY330">
        <v>0</v>
      </c>
      <c r="BZ330">
        <v>0</v>
      </c>
      <c r="CA330">
        <v>0</v>
      </c>
      <c r="CB330">
        <v>0</v>
      </c>
      <c r="CC330">
        <v>0</v>
      </c>
      <c r="CD330">
        <v>0</v>
      </c>
      <c r="CE330">
        <v>0</v>
      </c>
      <c r="CF330">
        <v>0</v>
      </c>
      <c r="CG330">
        <v>0</v>
      </c>
      <c r="CH330">
        <v>0</v>
      </c>
      <c r="CI330">
        <v>0</v>
      </c>
      <c r="CJ330">
        <v>0</v>
      </c>
      <c r="CK330" t="s">
        <v>670</v>
      </c>
      <c r="CL330">
        <v>20</v>
      </c>
      <c r="CM330">
        <v>98.2</v>
      </c>
      <c r="CN330">
        <v>4.5999999999999996</v>
      </c>
      <c r="CO330">
        <v>0</v>
      </c>
      <c r="CP330" t="s">
        <v>277</v>
      </c>
      <c r="CQ330" t="s">
        <v>121</v>
      </c>
      <c r="CR330">
        <v>1</v>
      </c>
      <c r="CS330" t="s">
        <v>132</v>
      </c>
      <c r="CT330" t="s">
        <v>137</v>
      </c>
      <c r="CU330" t="s">
        <v>137</v>
      </c>
      <c r="CV330" t="s">
        <v>135</v>
      </c>
      <c r="CW330" t="s">
        <v>194</v>
      </c>
      <c r="CX330">
        <v>1</v>
      </c>
      <c r="CY330" t="s">
        <v>135</v>
      </c>
      <c r="CZ330" t="s">
        <v>137</v>
      </c>
      <c r="DA330" t="s">
        <v>137</v>
      </c>
      <c r="DC330">
        <v>1</v>
      </c>
      <c r="DD330">
        <v>12</v>
      </c>
      <c r="DE330">
        <v>12</v>
      </c>
      <c r="DF330">
        <v>0</v>
      </c>
      <c r="DG330">
        <v>1</v>
      </c>
      <c r="DH330">
        <v>0</v>
      </c>
      <c r="DI330">
        <v>0</v>
      </c>
      <c r="DJ330">
        <v>0</v>
      </c>
      <c r="DK330">
        <v>5</v>
      </c>
      <c r="DL330">
        <v>1</v>
      </c>
      <c r="DQ330" s="3">
        <v>90.5</v>
      </c>
      <c r="DR330" s="3">
        <v>89.2</v>
      </c>
      <c r="DS330" s="3">
        <v>93.2</v>
      </c>
      <c r="DT330" s="3">
        <v>87</v>
      </c>
      <c r="DU330" s="3">
        <v>100</v>
      </c>
      <c r="DV330" s="3">
        <v>15</v>
      </c>
      <c r="DW330" s="3"/>
      <c r="DX330" s="3"/>
      <c r="DY330" s="3"/>
      <c r="EA330" s="3" t="s">
        <v>724</v>
      </c>
    </row>
    <row r="331" spans="1:131" x14ac:dyDescent="0.35">
      <c r="A331" s="5" t="s">
        <v>665</v>
      </c>
      <c r="B331" t="s">
        <v>252</v>
      </c>
      <c r="C331" t="s">
        <v>666</v>
      </c>
      <c r="D331" t="s">
        <v>667</v>
      </c>
      <c r="E331" t="s">
        <v>668</v>
      </c>
      <c r="F331">
        <v>2007</v>
      </c>
      <c r="G331" t="s">
        <v>117</v>
      </c>
      <c r="H331" t="s">
        <v>118</v>
      </c>
      <c r="I331" t="s">
        <v>643</v>
      </c>
      <c r="J331">
        <v>0</v>
      </c>
      <c r="K331" t="s">
        <v>656</v>
      </c>
      <c r="L331" t="s">
        <v>656</v>
      </c>
      <c r="M331">
        <v>12</v>
      </c>
      <c r="N331" t="s">
        <v>142</v>
      </c>
      <c r="O331" t="s">
        <v>645</v>
      </c>
      <c r="P331" t="s">
        <v>124</v>
      </c>
      <c r="Q331" t="s">
        <v>669</v>
      </c>
      <c r="R331">
        <v>0</v>
      </c>
      <c r="S331">
        <v>89</v>
      </c>
      <c r="T331">
        <v>1</v>
      </c>
      <c r="U331" t="s">
        <v>126</v>
      </c>
      <c r="AD331" t="s">
        <v>364</v>
      </c>
      <c r="AE331">
        <v>1</v>
      </c>
      <c r="AG331">
        <v>0</v>
      </c>
      <c r="AH331">
        <v>1</v>
      </c>
      <c r="AI331">
        <v>0</v>
      </c>
      <c r="AJ331">
        <v>1</v>
      </c>
      <c r="AL331">
        <v>0</v>
      </c>
      <c r="AM331">
        <v>0.28749279538904898</v>
      </c>
      <c r="AN331">
        <v>0.2153786672188428</v>
      </c>
      <c r="AO331">
        <v>4.6387970292965007E-2</v>
      </c>
      <c r="AT331">
        <v>32</v>
      </c>
      <c r="AU331">
        <v>27</v>
      </c>
      <c r="AW331">
        <v>51</v>
      </c>
      <c r="AX331">
        <v>38</v>
      </c>
      <c r="AY331">
        <v>89</v>
      </c>
      <c r="AZ331">
        <v>47</v>
      </c>
      <c r="BA331">
        <v>3</v>
      </c>
      <c r="BB331">
        <v>23</v>
      </c>
      <c r="BC331" t="s">
        <v>128</v>
      </c>
      <c r="BD331">
        <v>45</v>
      </c>
      <c r="BE331" t="s">
        <v>657</v>
      </c>
      <c r="BF331">
        <v>1</v>
      </c>
      <c r="BG331">
        <v>0</v>
      </c>
      <c r="BH331">
        <v>0</v>
      </c>
      <c r="BI331">
        <v>0</v>
      </c>
      <c r="BJ331">
        <v>0</v>
      </c>
      <c r="BK331">
        <v>0</v>
      </c>
      <c r="BL331">
        <v>0</v>
      </c>
      <c r="BM331">
        <v>1</v>
      </c>
      <c r="BN331">
        <v>0</v>
      </c>
      <c r="BO331">
        <v>1</v>
      </c>
      <c r="BP331">
        <v>0</v>
      </c>
      <c r="BQ331">
        <v>0</v>
      </c>
      <c r="BR331">
        <v>0</v>
      </c>
      <c r="BS331">
        <v>1</v>
      </c>
      <c r="BT331">
        <v>0</v>
      </c>
      <c r="BU331">
        <v>1</v>
      </c>
      <c r="BV331">
        <v>1</v>
      </c>
      <c r="BW331">
        <v>0</v>
      </c>
      <c r="BX331">
        <v>1</v>
      </c>
      <c r="BY331">
        <v>0</v>
      </c>
      <c r="BZ331">
        <v>0</v>
      </c>
      <c r="CA331">
        <v>0</v>
      </c>
      <c r="CB331">
        <v>0</v>
      </c>
      <c r="CC331">
        <v>0</v>
      </c>
      <c r="CD331">
        <v>0</v>
      </c>
      <c r="CE331">
        <v>0</v>
      </c>
      <c r="CF331">
        <v>0</v>
      </c>
      <c r="CG331">
        <v>0</v>
      </c>
      <c r="CH331">
        <v>0</v>
      </c>
      <c r="CI331">
        <v>0</v>
      </c>
      <c r="CJ331">
        <v>0</v>
      </c>
      <c r="CK331" t="s">
        <v>670</v>
      </c>
      <c r="CL331">
        <v>20</v>
      </c>
      <c r="CM331">
        <v>98.2</v>
      </c>
      <c r="CN331">
        <v>4.5999999999999996</v>
      </c>
      <c r="CO331">
        <v>0</v>
      </c>
      <c r="CP331" t="s">
        <v>277</v>
      </c>
      <c r="CQ331" t="s">
        <v>121</v>
      </c>
      <c r="CR331">
        <v>1</v>
      </c>
      <c r="CS331" t="s">
        <v>132</v>
      </c>
      <c r="CT331" t="s">
        <v>137</v>
      </c>
      <c r="CU331" t="s">
        <v>137</v>
      </c>
      <c r="CV331" t="s">
        <v>135</v>
      </c>
      <c r="CW331" t="s">
        <v>194</v>
      </c>
      <c r="CX331">
        <v>1</v>
      </c>
      <c r="CY331" t="s">
        <v>135</v>
      </c>
      <c r="CZ331" t="s">
        <v>137</v>
      </c>
      <c r="DA331" t="s">
        <v>137</v>
      </c>
      <c r="DC331">
        <v>1</v>
      </c>
      <c r="DD331">
        <v>12</v>
      </c>
      <c r="DE331">
        <v>12</v>
      </c>
      <c r="DF331">
        <v>0</v>
      </c>
      <c r="DG331">
        <v>1</v>
      </c>
      <c r="DH331">
        <v>0</v>
      </c>
      <c r="DI331">
        <v>0</v>
      </c>
      <c r="DJ331">
        <v>0</v>
      </c>
      <c r="DK331">
        <v>6</v>
      </c>
      <c r="DL331">
        <v>1</v>
      </c>
      <c r="DQ331" s="3">
        <v>91.2</v>
      </c>
      <c r="DR331" s="3">
        <v>88.5</v>
      </c>
      <c r="DS331" s="3">
        <v>93.500000000000014</v>
      </c>
      <c r="DT331" s="3">
        <v>86.4</v>
      </c>
      <c r="DU331" s="3">
        <v>100</v>
      </c>
      <c r="DV331" s="3">
        <v>15</v>
      </c>
      <c r="DW331" s="3"/>
      <c r="DX331" s="3"/>
      <c r="DY331" s="3"/>
      <c r="EA331" s="3" t="s">
        <v>724</v>
      </c>
    </row>
    <row r="332" spans="1:131" x14ac:dyDescent="0.35">
      <c r="A332" s="5" t="s">
        <v>665</v>
      </c>
      <c r="B332" t="s">
        <v>252</v>
      </c>
      <c r="C332" t="s">
        <v>666</v>
      </c>
      <c r="D332" t="s">
        <v>667</v>
      </c>
      <c r="E332" t="s">
        <v>668</v>
      </c>
      <c r="F332">
        <v>2007</v>
      </c>
      <c r="G332" t="s">
        <v>117</v>
      </c>
      <c r="H332" t="s">
        <v>118</v>
      </c>
      <c r="I332" t="s">
        <v>643</v>
      </c>
      <c r="J332">
        <v>0</v>
      </c>
      <c r="K332" t="s">
        <v>658</v>
      </c>
      <c r="L332" t="s">
        <v>658</v>
      </c>
      <c r="M332">
        <v>12</v>
      </c>
      <c r="N332" t="s">
        <v>150</v>
      </c>
      <c r="O332" t="s">
        <v>645</v>
      </c>
      <c r="P332" t="s">
        <v>124</v>
      </c>
      <c r="Q332" t="s">
        <v>669</v>
      </c>
      <c r="R332">
        <v>0</v>
      </c>
      <c r="S332">
        <v>128</v>
      </c>
      <c r="T332">
        <v>1</v>
      </c>
      <c r="U332" t="s">
        <v>126</v>
      </c>
      <c r="AD332" t="s">
        <v>364</v>
      </c>
      <c r="AE332">
        <v>1</v>
      </c>
      <c r="AG332">
        <v>0</v>
      </c>
      <c r="AH332">
        <v>1</v>
      </c>
      <c r="AI332">
        <v>0</v>
      </c>
      <c r="AJ332">
        <v>1</v>
      </c>
      <c r="AL332">
        <v>0</v>
      </c>
      <c r="AM332">
        <v>-5.9642147117296221E-2</v>
      </c>
      <c r="AN332">
        <v>0.17690235347860739</v>
      </c>
      <c r="AO332">
        <v>3.1294442666270149E-2</v>
      </c>
      <c r="AT332">
        <v>32</v>
      </c>
      <c r="AU332">
        <v>27</v>
      </c>
      <c r="AW332">
        <v>62</v>
      </c>
      <c r="AX332">
        <v>66</v>
      </c>
      <c r="AY332">
        <v>128</v>
      </c>
      <c r="AZ332">
        <v>47</v>
      </c>
      <c r="BA332">
        <v>5</v>
      </c>
      <c r="BB332">
        <v>22</v>
      </c>
      <c r="BC332" t="s">
        <v>128</v>
      </c>
      <c r="BD332">
        <v>42</v>
      </c>
      <c r="BE332" t="s">
        <v>657</v>
      </c>
      <c r="BF332">
        <v>1</v>
      </c>
      <c r="BG332">
        <v>0</v>
      </c>
      <c r="BH332">
        <v>0</v>
      </c>
      <c r="BI332">
        <v>0</v>
      </c>
      <c r="BJ332">
        <v>0</v>
      </c>
      <c r="BK332">
        <v>0</v>
      </c>
      <c r="BL332">
        <v>0</v>
      </c>
      <c r="BM332">
        <v>1</v>
      </c>
      <c r="BN332">
        <v>0</v>
      </c>
      <c r="BO332">
        <v>1</v>
      </c>
      <c r="BP332">
        <v>0</v>
      </c>
      <c r="BQ332">
        <v>0</v>
      </c>
      <c r="BR332">
        <v>0</v>
      </c>
      <c r="BS332">
        <v>1</v>
      </c>
      <c r="BT332">
        <v>0</v>
      </c>
      <c r="BU332">
        <v>1</v>
      </c>
      <c r="BV332">
        <v>1</v>
      </c>
      <c r="BW332">
        <v>0</v>
      </c>
      <c r="BX332">
        <v>1</v>
      </c>
      <c r="BY332">
        <v>0</v>
      </c>
      <c r="BZ332">
        <v>0</v>
      </c>
      <c r="CA332">
        <v>0</v>
      </c>
      <c r="CB332">
        <v>0</v>
      </c>
      <c r="CC332">
        <v>0</v>
      </c>
      <c r="CD332">
        <v>0</v>
      </c>
      <c r="CE332">
        <v>0</v>
      </c>
      <c r="CF332">
        <v>0</v>
      </c>
      <c r="CG332">
        <v>0</v>
      </c>
      <c r="CH332">
        <v>0</v>
      </c>
      <c r="CI332">
        <v>0</v>
      </c>
      <c r="CJ332">
        <v>0</v>
      </c>
      <c r="CK332" t="s">
        <v>670</v>
      </c>
      <c r="CL332">
        <v>20</v>
      </c>
      <c r="CM332">
        <v>98.2</v>
      </c>
      <c r="CN332">
        <v>4.5999999999999996</v>
      </c>
      <c r="CO332">
        <v>0</v>
      </c>
      <c r="CP332" t="s">
        <v>277</v>
      </c>
      <c r="CQ332" t="s">
        <v>121</v>
      </c>
      <c r="CR332">
        <v>1</v>
      </c>
      <c r="CS332" t="s">
        <v>132</v>
      </c>
      <c r="CT332" t="s">
        <v>137</v>
      </c>
      <c r="CU332" t="s">
        <v>137</v>
      </c>
      <c r="CV332" t="s">
        <v>135</v>
      </c>
      <c r="CW332" t="s">
        <v>194</v>
      </c>
      <c r="CX332">
        <v>1</v>
      </c>
      <c r="CY332" t="s">
        <v>135</v>
      </c>
      <c r="CZ332" t="s">
        <v>137</v>
      </c>
      <c r="DA332" t="s">
        <v>137</v>
      </c>
      <c r="DC332">
        <v>1</v>
      </c>
      <c r="DD332">
        <v>12</v>
      </c>
      <c r="DE332">
        <v>12</v>
      </c>
      <c r="DF332">
        <v>0</v>
      </c>
      <c r="DG332">
        <v>1</v>
      </c>
      <c r="DH332">
        <v>0</v>
      </c>
      <c r="DI332">
        <v>0</v>
      </c>
      <c r="DJ332">
        <v>0</v>
      </c>
      <c r="DK332">
        <v>1</v>
      </c>
      <c r="DL332">
        <v>1</v>
      </c>
      <c r="DQ332" s="3">
        <v>91.4</v>
      </c>
      <c r="DR332" s="3">
        <v>92.2</v>
      </c>
      <c r="DS332" s="3">
        <v>90.7</v>
      </c>
      <c r="DT332" s="3">
        <v>92.4</v>
      </c>
      <c r="DU332" s="3">
        <v>100</v>
      </c>
      <c r="DV332" s="3">
        <v>15</v>
      </c>
      <c r="DW332" s="3"/>
      <c r="DX332" s="3"/>
      <c r="DY332" s="3"/>
      <c r="EA332" s="3" t="s">
        <v>724</v>
      </c>
    </row>
    <row r="333" spans="1:131" x14ac:dyDescent="0.35">
      <c r="A333" s="5" t="s">
        <v>665</v>
      </c>
      <c r="B333" t="s">
        <v>252</v>
      </c>
      <c r="C333" t="s">
        <v>666</v>
      </c>
      <c r="D333" t="s">
        <v>667</v>
      </c>
      <c r="E333" t="s">
        <v>668</v>
      </c>
      <c r="F333">
        <v>2007</v>
      </c>
      <c r="G333" t="s">
        <v>117</v>
      </c>
      <c r="H333" t="s">
        <v>118</v>
      </c>
      <c r="I333" t="s">
        <v>643</v>
      </c>
      <c r="J333">
        <v>0</v>
      </c>
      <c r="K333" t="s">
        <v>658</v>
      </c>
      <c r="L333" t="s">
        <v>658</v>
      </c>
      <c r="M333">
        <v>12</v>
      </c>
      <c r="N333" t="s">
        <v>157</v>
      </c>
      <c r="O333" t="s">
        <v>651</v>
      </c>
      <c r="P333" t="s">
        <v>124</v>
      </c>
      <c r="Q333" t="s">
        <v>669</v>
      </c>
      <c r="R333">
        <v>0</v>
      </c>
      <c r="S333">
        <v>128</v>
      </c>
      <c r="T333">
        <v>1</v>
      </c>
      <c r="U333" t="s">
        <v>126</v>
      </c>
      <c r="AD333" t="s">
        <v>364</v>
      </c>
      <c r="AE333">
        <v>1</v>
      </c>
      <c r="AG333">
        <v>0</v>
      </c>
      <c r="AH333">
        <v>1</v>
      </c>
      <c r="AI333">
        <v>0</v>
      </c>
      <c r="AJ333">
        <v>1</v>
      </c>
      <c r="AL333">
        <v>0</v>
      </c>
      <c r="AM333">
        <v>9.9403578528827044E-2</v>
      </c>
      <c r="AN333">
        <v>0.17697215980156589</v>
      </c>
      <c r="AO333">
        <v>3.1319145344830983E-2</v>
      </c>
      <c r="AT333">
        <v>32</v>
      </c>
      <c r="AU333">
        <v>27</v>
      </c>
      <c r="AW333">
        <v>62</v>
      </c>
      <c r="AX333">
        <v>66</v>
      </c>
      <c r="AY333">
        <v>128</v>
      </c>
      <c r="AZ333">
        <v>47</v>
      </c>
      <c r="BA333">
        <v>5</v>
      </c>
      <c r="BB333">
        <v>22</v>
      </c>
      <c r="BC333" t="s">
        <v>128</v>
      </c>
      <c r="BD333">
        <v>42</v>
      </c>
      <c r="BE333" t="s">
        <v>657</v>
      </c>
      <c r="BF333">
        <v>1</v>
      </c>
      <c r="BG333">
        <v>0</v>
      </c>
      <c r="BH333">
        <v>0</v>
      </c>
      <c r="BI333">
        <v>0</v>
      </c>
      <c r="BJ333">
        <v>0</v>
      </c>
      <c r="BK333">
        <v>0</v>
      </c>
      <c r="BL333">
        <v>0</v>
      </c>
      <c r="BM333">
        <v>1</v>
      </c>
      <c r="BN333">
        <v>0</v>
      </c>
      <c r="BO333">
        <v>1</v>
      </c>
      <c r="BP333">
        <v>0</v>
      </c>
      <c r="BQ333">
        <v>0</v>
      </c>
      <c r="BR333">
        <v>0</v>
      </c>
      <c r="BS333">
        <v>1</v>
      </c>
      <c r="BT333">
        <v>0</v>
      </c>
      <c r="BU333">
        <v>1</v>
      </c>
      <c r="BV333">
        <v>1</v>
      </c>
      <c r="BW333">
        <v>0</v>
      </c>
      <c r="BX333">
        <v>1</v>
      </c>
      <c r="BY333">
        <v>0</v>
      </c>
      <c r="BZ333">
        <v>0</v>
      </c>
      <c r="CA333">
        <v>0</v>
      </c>
      <c r="CB333">
        <v>0</v>
      </c>
      <c r="CC333">
        <v>0</v>
      </c>
      <c r="CD333">
        <v>0</v>
      </c>
      <c r="CE333">
        <v>0</v>
      </c>
      <c r="CF333">
        <v>0</v>
      </c>
      <c r="CG333">
        <v>0</v>
      </c>
      <c r="CH333">
        <v>0</v>
      </c>
      <c r="CI333">
        <v>0</v>
      </c>
      <c r="CJ333">
        <v>0</v>
      </c>
      <c r="CK333" t="s">
        <v>670</v>
      </c>
      <c r="CL333">
        <v>20</v>
      </c>
      <c r="CM333">
        <v>98.2</v>
      </c>
      <c r="CN333">
        <v>4.5999999999999996</v>
      </c>
      <c r="CO333">
        <v>0</v>
      </c>
      <c r="CP333" t="s">
        <v>277</v>
      </c>
      <c r="CQ333" t="s">
        <v>121</v>
      </c>
      <c r="CR333">
        <v>1</v>
      </c>
      <c r="CS333" t="s">
        <v>132</v>
      </c>
      <c r="CT333" t="s">
        <v>137</v>
      </c>
      <c r="CU333" t="s">
        <v>137</v>
      </c>
      <c r="CV333" t="s">
        <v>135</v>
      </c>
      <c r="CW333" t="s">
        <v>194</v>
      </c>
      <c r="CX333">
        <v>1</v>
      </c>
      <c r="CY333" t="s">
        <v>135</v>
      </c>
      <c r="CZ333" t="s">
        <v>137</v>
      </c>
      <c r="DA333" t="s">
        <v>137</v>
      </c>
      <c r="DC333">
        <v>1</v>
      </c>
      <c r="DD333">
        <v>12</v>
      </c>
      <c r="DE333">
        <v>12</v>
      </c>
      <c r="DF333">
        <v>0</v>
      </c>
      <c r="DG333">
        <v>1</v>
      </c>
      <c r="DH333">
        <v>0</v>
      </c>
      <c r="DI333">
        <v>0</v>
      </c>
      <c r="DJ333">
        <v>0</v>
      </c>
      <c r="DK333">
        <v>2</v>
      </c>
      <c r="DL333">
        <v>1</v>
      </c>
      <c r="DQ333" s="3">
        <v>84.2</v>
      </c>
      <c r="DR333" s="3">
        <v>85.7</v>
      </c>
      <c r="DS333" s="3">
        <v>88.7</v>
      </c>
      <c r="DT333" s="3">
        <v>88.7</v>
      </c>
      <c r="DU333" s="3">
        <v>100</v>
      </c>
      <c r="DV333" s="3">
        <v>15</v>
      </c>
      <c r="DW333" s="3"/>
      <c r="DX333" s="3"/>
      <c r="DY333" s="3"/>
      <c r="EA333" s="3" t="s">
        <v>724</v>
      </c>
    </row>
    <row r="334" spans="1:131" x14ac:dyDescent="0.35">
      <c r="A334" s="5" t="s">
        <v>665</v>
      </c>
      <c r="B334" t="s">
        <v>252</v>
      </c>
      <c r="C334" t="s">
        <v>666</v>
      </c>
      <c r="D334" t="s">
        <v>667</v>
      </c>
      <c r="E334" t="s">
        <v>668</v>
      </c>
      <c r="F334">
        <v>2007</v>
      </c>
      <c r="G334" t="s">
        <v>117</v>
      </c>
      <c r="H334" t="s">
        <v>118</v>
      </c>
      <c r="I334" t="s">
        <v>643</v>
      </c>
      <c r="J334">
        <v>0</v>
      </c>
      <c r="K334" t="s">
        <v>658</v>
      </c>
      <c r="L334" t="s">
        <v>658</v>
      </c>
      <c r="M334">
        <v>12</v>
      </c>
      <c r="N334" t="s">
        <v>157</v>
      </c>
      <c r="O334" t="s">
        <v>652</v>
      </c>
      <c r="P334" t="s">
        <v>124</v>
      </c>
      <c r="Q334" t="s">
        <v>669</v>
      </c>
      <c r="R334">
        <v>0</v>
      </c>
      <c r="S334">
        <v>128</v>
      </c>
      <c r="T334">
        <v>1</v>
      </c>
      <c r="U334" t="s">
        <v>126</v>
      </c>
      <c r="AD334" t="s">
        <v>364</v>
      </c>
      <c r="AE334">
        <v>1</v>
      </c>
      <c r="AG334">
        <v>0</v>
      </c>
      <c r="AH334">
        <v>1</v>
      </c>
      <c r="AI334">
        <v>0</v>
      </c>
      <c r="AJ334">
        <v>1</v>
      </c>
      <c r="AL334">
        <v>0</v>
      </c>
      <c r="AM334">
        <v>-1.9880715705765412E-2</v>
      </c>
      <c r="AN334">
        <v>0.1768674399854018</v>
      </c>
      <c r="AO334">
        <v>3.1282091326989718E-2</v>
      </c>
      <c r="AT334">
        <v>32</v>
      </c>
      <c r="AU334">
        <v>27</v>
      </c>
      <c r="AW334">
        <v>62</v>
      </c>
      <c r="AX334">
        <v>66</v>
      </c>
      <c r="AY334">
        <v>128</v>
      </c>
      <c r="AZ334">
        <v>47</v>
      </c>
      <c r="BA334">
        <v>5</v>
      </c>
      <c r="BB334">
        <v>22</v>
      </c>
      <c r="BC334" t="s">
        <v>128</v>
      </c>
      <c r="BD334">
        <v>42</v>
      </c>
      <c r="BE334" t="s">
        <v>657</v>
      </c>
      <c r="BF334">
        <v>1</v>
      </c>
      <c r="BG334">
        <v>0</v>
      </c>
      <c r="BH334">
        <v>0</v>
      </c>
      <c r="BI334">
        <v>0</v>
      </c>
      <c r="BJ334">
        <v>0</v>
      </c>
      <c r="BK334">
        <v>0</v>
      </c>
      <c r="BL334">
        <v>0</v>
      </c>
      <c r="BM334">
        <v>1</v>
      </c>
      <c r="BN334">
        <v>0</v>
      </c>
      <c r="BO334">
        <v>1</v>
      </c>
      <c r="BP334">
        <v>0</v>
      </c>
      <c r="BQ334">
        <v>0</v>
      </c>
      <c r="BR334">
        <v>0</v>
      </c>
      <c r="BS334">
        <v>1</v>
      </c>
      <c r="BT334">
        <v>0</v>
      </c>
      <c r="BU334">
        <v>1</v>
      </c>
      <c r="BV334">
        <v>1</v>
      </c>
      <c r="BW334">
        <v>0</v>
      </c>
      <c r="BX334">
        <v>1</v>
      </c>
      <c r="BY334">
        <v>0</v>
      </c>
      <c r="BZ334">
        <v>0</v>
      </c>
      <c r="CA334">
        <v>0</v>
      </c>
      <c r="CB334">
        <v>0</v>
      </c>
      <c r="CC334">
        <v>0</v>
      </c>
      <c r="CD334">
        <v>0</v>
      </c>
      <c r="CE334">
        <v>0</v>
      </c>
      <c r="CF334">
        <v>0</v>
      </c>
      <c r="CG334">
        <v>0</v>
      </c>
      <c r="CH334">
        <v>0</v>
      </c>
      <c r="CI334">
        <v>0</v>
      </c>
      <c r="CJ334">
        <v>0</v>
      </c>
      <c r="CK334" t="s">
        <v>670</v>
      </c>
      <c r="CL334">
        <v>20</v>
      </c>
      <c r="CM334">
        <v>98.2</v>
      </c>
      <c r="CN334">
        <v>4.5999999999999996</v>
      </c>
      <c r="CO334">
        <v>0</v>
      </c>
      <c r="CP334" t="s">
        <v>277</v>
      </c>
      <c r="CQ334" t="s">
        <v>121</v>
      </c>
      <c r="CR334">
        <v>1</v>
      </c>
      <c r="CS334" t="s">
        <v>132</v>
      </c>
      <c r="CT334" t="s">
        <v>137</v>
      </c>
      <c r="CU334" t="s">
        <v>137</v>
      </c>
      <c r="CV334" t="s">
        <v>135</v>
      </c>
      <c r="CW334" t="s">
        <v>194</v>
      </c>
      <c r="CX334">
        <v>1</v>
      </c>
      <c r="CY334" t="s">
        <v>135</v>
      </c>
      <c r="CZ334" t="s">
        <v>137</v>
      </c>
      <c r="DA334" t="s">
        <v>137</v>
      </c>
      <c r="DC334">
        <v>1</v>
      </c>
      <c r="DD334">
        <v>12</v>
      </c>
      <c r="DE334">
        <v>12</v>
      </c>
      <c r="DF334">
        <v>0</v>
      </c>
      <c r="DG334">
        <v>1</v>
      </c>
      <c r="DH334">
        <v>0</v>
      </c>
      <c r="DI334">
        <v>0</v>
      </c>
      <c r="DJ334">
        <v>0</v>
      </c>
      <c r="DK334">
        <v>3</v>
      </c>
      <c r="DL334">
        <v>1</v>
      </c>
      <c r="DQ334" s="3">
        <v>82.1</v>
      </c>
      <c r="DR334" s="3">
        <v>81.8</v>
      </c>
      <c r="DS334" s="3">
        <v>87.2</v>
      </c>
      <c r="DT334" s="3">
        <v>87.2</v>
      </c>
      <c r="DU334" s="3">
        <v>100</v>
      </c>
      <c r="DV334" s="3">
        <v>15</v>
      </c>
      <c r="DW334" s="3"/>
      <c r="DX334" s="3"/>
      <c r="DY334" s="3"/>
      <c r="EA334" s="3" t="s">
        <v>724</v>
      </c>
    </row>
    <row r="335" spans="1:131" x14ac:dyDescent="0.35">
      <c r="A335" s="5" t="s">
        <v>665</v>
      </c>
      <c r="B335" t="s">
        <v>252</v>
      </c>
      <c r="C335" t="s">
        <v>666</v>
      </c>
      <c r="D335" t="s">
        <v>667</v>
      </c>
      <c r="E335" t="s">
        <v>668</v>
      </c>
      <c r="F335">
        <v>2007</v>
      </c>
      <c r="G335" t="s">
        <v>117</v>
      </c>
      <c r="H335" t="s">
        <v>118</v>
      </c>
      <c r="I335" t="s">
        <v>643</v>
      </c>
      <c r="J335">
        <v>0</v>
      </c>
      <c r="K335" t="s">
        <v>658</v>
      </c>
      <c r="L335" t="s">
        <v>658</v>
      </c>
      <c r="M335">
        <v>12</v>
      </c>
      <c r="N335" t="s">
        <v>142</v>
      </c>
      <c r="O335" t="s">
        <v>653</v>
      </c>
      <c r="P335" t="s">
        <v>124</v>
      </c>
      <c r="Q335" t="s">
        <v>669</v>
      </c>
      <c r="R335">
        <v>0</v>
      </c>
      <c r="S335">
        <v>128</v>
      </c>
      <c r="T335">
        <v>1</v>
      </c>
      <c r="U335" t="s">
        <v>126</v>
      </c>
      <c r="AD335" t="s">
        <v>364</v>
      </c>
      <c r="AE335">
        <v>1</v>
      </c>
      <c r="AG335">
        <v>0</v>
      </c>
      <c r="AH335">
        <v>1</v>
      </c>
      <c r="AI335">
        <v>0</v>
      </c>
      <c r="AJ335">
        <v>1</v>
      </c>
      <c r="AL335">
        <v>0</v>
      </c>
      <c r="AM335">
        <v>-3.9761431411530823E-2</v>
      </c>
      <c r="AN335">
        <v>0.17688053335293821</v>
      </c>
      <c r="AO335">
        <v>3.1286723079219883E-2</v>
      </c>
      <c r="AT335">
        <v>32</v>
      </c>
      <c r="AU335">
        <v>27</v>
      </c>
      <c r="AW335">
        <v>62</v>
      </c>
      <c r="AX335">
        <v>66</v>
      </c>
      <c r="AY335">
        <v>128</v>
      </c>
      <c r="AZ335">
        <v>47</v>
      </c>
      <c r="BA335">
        <v>5</v>
      </c>
      <c r="BB335">
        <v>22</v>
      </c>
      <c r="BC335" t="s">
        <v>128</v>
      </c>
      <c r="BD335">
        <v>42</v>
      </c>
      <c r="BE335" t="s">
        <v>657</v>
      </c>
      <c r="BF335">
        <v>1</v>
      </c>
      <c r="BG335">
        <v>0</v>
      </c>
      <c r="BH335">
        <v>0</v>
      </c>
      <c r="BI335">
        <v>0</v>
      </c>
      <c r="BJ335">
        <v>0</v>
      </c>
      <c r="BK335">
        <v>0</v>
      </c>
      <c r="BL335">
        <v>0</v>
      </c>
      <c r="BM335">
        <v>1</v>
      </c>
      <c r="BN335">
        <v>0</v>
      </c>
      <c r="BO335">
        <v>1</v>
      </c>
      <c r="BP335">
        <v>0</v>
      </c>
      <c r="BQ335">
        <v>0</v>
      </c>
      <c r="BR335">
        <v>0</v>
      </c>
      <c r="BS335">
        <v>1</v>
      </c>
      <c r="BT335">
        <v>0</v>
      </c>
      <c r="BU335">
        <v>1</v>
      </c>
      <c r="BV335">
        <v>1</v>
      </c>
      <c r="BW335">
        <v>0</v>
      </c>
      <c r="BX335">
        <v>1</v>
      </c>
      <c r="BY335">
        <v>0</v>
      </c>
      <c r="BZ335">
        <v>0</v>
      </c>
      <c r="CA335">
        <v>0</v>
      </c>
      <c r="CB335">
        <v>0</v>
      </c>
      <c r="CC335">
        <v>0</v>
      </c>
      <c r="CD335">
        <v>0</v>
      </c>
      <c r="CE335">
        <v>0</v>
      </c>
      <c r="CF335">
        <v>0</v>
      </c>
      <c r="CG335">
        <v>0</v>
      </c>
      <c r="CH335">
        <v>0</v>
      </c>
      <c r="CI335">
        <v>0</v>
      </c>
      <c r="CJ335">
        <v>0</v>
      </c>
      <c r="CK335" t="s">
        <v>670</v>
      </c>
      <c r="CL335">
        <v>20</v>
      </c>
      <c r="CM335">
        <v>98.2</v>
      </c>
      <c r="CN335">
        <v>4.5999999999999996</v>
      </c>
      <c r="CO335">
        <v>0</v>
      </c>
      <c r="CP335" t="s">
        <v>277</v>
      </c>
      <c r="CQ335" t="s">
        <v>121</v>
      </c>
      <c r="CR335">
        <v>1</v>
      </c>
      <c r="CS335" t="s">
        <v>132</v>
      </c>
      <c r="CT335" t="s">
        <v>137</v>
      </c>
      <c r="CU335" t="s">
        <v>137</v>
      </c>
      <c r="CV335" t="s">
        <v>135</v>
      </c>
      <c r="CW335" t="s">
        <v>194</v>
      </c>
      <c r="CX335">
        <v>1</v>
      </c>
      <c r="CY335" t="s">
        <v>135</v>
      </c>
      <c r="CZ335" t="s">
        <v>137</v>
      </c>
      <c r="DA335" t="s">
        <v>137</v>
      </c>
      <c r="DC335">
        <v>1</v>
      </c>
      <c r="DD335">
        <v>12</v>
      </c>
      <c r="DE335">
        <v>12</v>
      </c>
      <c r="DF335">
        <v>0</v>
      </c>
      <c r="DG335">
        <v>1</v>
      </c>
      <c r="DH335">
        <v>0</v>
      </c>
      <c r="DI335">
        <v>0</v>
      </c>
      <c r="DJ335">
        <v>0</v>
      </c>
      <c r="DK335">
        <v>4</v>
      </c>
      <c r="DL335">
        <v>1</v>
      </c>
      <c r="DQ335" s="3">
        <v>90.4</v>
      </c>
      <c r="DR335" s="3">
        <v>89</v>
      </c>
      <c r="DS335" s="3">
        <v>91.500000000000014</v>
      </c>
      <c r="DT335" s="3">
        <v>90.7</v>
      </c>
      <c r="DU335" s="3">
        <v>100</v>
      </c>
      <c r="DV335" s="3">
        <v>15</v>
      </c>
      <c r="DW335" s="3"/>
      <c r="DX335" s="3"/>
      <c r="DY335" s="3"/>
      <c r="EA335" s="3" t="s">
        <v>724</v>
      </c>
    </row>
    <row r="336" spans="1:131" x14ac:dyDescent="0.35">
      <c r="A336" s="5" t="s">
        <v>665</v>
      </c>
      <c r="B336" t="s">
        <v>252</v>
      </c>
      <c r="C336" t="s">
        <v>666</v>
      </c>
      <c r="D336" t="s">
        <v>667</v>
      </c>
      <c r="E336" t="s">
        <v>668</v>
      </c>
      <c r="F336">
        <v>2007</v>
      </c>
      <c r="G336" t="s">
        <v>117</v>
      </c>
      <c r="H336" t="s">
        <v>118</v>
      </c>
      <c r="I336" t="s">
        <v>643</v>
      </c>
      <c r="J336">
        <v>0</v>
      </c>
      <c r="K336" t="s">
        <v>658</v>
      </c>
      <c r="L336" t="s">
        <v>658</v>
      </c>
      <c r="M336">
        <v>12</v>
      </c>
      <c r="N336" t="s">
        <v>142</v>
      </c>
      <c r="O336" t="s">
        <v>654</v>
      </c>
      <c r="P336" t="s">
        <v>124</v>
      </c>
      <c r="Q336" t="s">
        <v>669</v>
      </c>
      <c r="R336">
        <v>0</v>
      </c>
      <c r="S336">
        <v>128</v>
      </c>
      <c r="T336">
        <v>1</v>
      </c>
      <c r="U336" t="s">
        <v>126</v>
      </c>
      <c r="AD336" t="s">
        <v>364</v>
      </c>
      <c r="AE336">
        <v>1</v>
      </c>
      <c r="AG336">
        <v>0</v>
      </c>
      <c r="AH336">
        <v>1</v>
      </c>
      <c r="AI336">
        <v>0</v>
      </c>
      <c r="AJ336">
        <v>1</v>
      </c>
      <c r="AL336">
        <v>0</v>
      </c>
      <c r="AM336">
        <v>-4.9701789264413522E-2</v>
      </c>
      <c r="AN336">
        <v>0.1768903527425747</v>
      </c>
      <c r="AO336">
        <v>3.1290196893392491E-2</v>
      </c>
      <c r="AT336">
        <v>32</v>
      </c>
      <c r="AU336">
        <v>27</v>
      </c>
      <c r="AW336">
        <v>62</v>
      </c>
      <c r="AX336">
        <v>66</v>
      </c>
      <c r="AY336">
        <v>128</v>
      </c>
      <c r="AZ336">
        <v>47</v>
      </c>
      <c r="BA336">
        <v>5</v>
      </c>
      <c r="BB336">
        <v>22</v>
      </c>
      <c r="BC336" t="s">
        <v>128</v>
      </c>
      <c r="BD336">
        <v>42</v>
      </c>
      <c r="BE336" t="s">
        <v>657</v>
      </c>
      <c r="BF336">
        <v>1</v>
      </c>
      <c r="BG336">
        <v>0</v>
      </c>
      <c r="BH336">
        <v>0</v>
      </c>
      <c r="BI336">
        <v>0</v>
      </c>
      <c r="BJ336">
        <v>0</v>
      </c>
      <c r="BK336">
        <v>0</v>
      </c>
      <c r="BL336">
        <v>0</v>
      </c>
      <c r="BM336">
        <v>1</v>
      </c>
      <c r="BN336">
        <v>0</v>
      </c>
      <c r="BO336">
        <v>1</v>
      </c>
      <c r="BP336">
        <v>0</v>
      </c>
      <c r="BQ336">
        <v>0</v>
      </c>
      <c r="BR336">
        <v>0</v>
      </c>
      <c r="BS336">
        <v>1</v>
      </c>
      <c r="BT336">
        <v>0</v>
      </c>
      <c r="BU336">
        <v>1</v>
      </c>
      <c r="BV336">
        <v>1</v>
      </c>
      <c r="BW336">
        <v>0</v>
      </c>
      <c r="BX336">
        <v>1</v>
      </c>
      <c r="BY336">
        <v>0</v>
      </c>
      <c r="BZ336">
        <v>0</v>
      </c>
      <c r="CA336">
        <v>0</v>
      </c>
      <c r="CB336">
        <v>0</v>
      </c>
      <c r="CC336">
        <v>0</v>
      </c>
      <c r="CD336">
        <v>0</v>
      </c>
      <c r="CE336">
        <v>0</v>
      </c>
      <c r="CF336">
        <v>0</v>
      </c>
      <c r="CG336">
        <v>0</v>
      </c>
      <c r="CH336">
        <v>0</v>
      </c>
      <c r="CI336">
        <v>0</v>
      </c>
      <c r="CJ336">
        <v>0</v>
      </c>
      <c r="CK336" t="s">
        <v>670</v>
      </c>
      <c r="CL336">
        <v>20</v>
      </c>
      <c r="CM336">
        <v>98.2</v>
      </c>
      <c r="CN336">
        <v>4.5999999999999996</v>
      </c>
      <c r="CO336">
        <v>0</v>
      </c>
      <c r="CP336" t="s">
        <v>277</v>
      </c>
      <c r="CQ336" t="s">
        <v>121</v>
      </c>
      <c r="CR336">
        <v>1</v>
      </c>
      <c r="CS336" t="s">
        <v>132</v>
      </c>
      <c r="CT336" t="s">
        <v>137</v>
      </c>
      <c r="CU336" t="s">
        <v>137</v>
      </c>
      <c r="CV336" t="s">
        <v>135</v>
      </c>
      <c r="CW336" t="s">
        <v>194</v>
      </c>
      <c r="CX336">
        <v>1</v>
      </c>
      <c r="CY336" t="s">
        <v>135</v>
      </c>
      <c r="CZ336" t="s">
        <v>137</v>
      </c>
      <c r="DA336" t="s">
        <v>137</v>
      </c>
      <c r="DC336">
        <v>1</v>
      </c>
      <c r="DD336">
        <v>12</v>
      </c>
      <c r="DE336">
        <v>12</v>
      </c>
      <c r="DF336">
        <v>0</v>
      </c>
      <c r="DG336">
        <v>1</v>
      </c>
      <c r="DH336">
        <v>0</v>
      </c>
      <c r="DI336">
        <v>0</v>
      </c>
      <c r="DJ336">
        <v>0</v>
      </c>
      <c r="DK336">
        <v>5</v>
      </c>
      <c r="DL336">
        <v>1</v>
      </c>
      <c r="DQ336" s="3">
        <v>93.5</v>
      </c>
      <c r="DR336" s="3">
        <v>92.7</v>
      </c>
      <c r="DS336" s="3">
        <v>93.100000000000009</v>
      </c>
      <c r="DT336" s="3">
        <v>93.100000000000009</v>
      </c>
      <c r="DU336" s="3">
        <v>100</v>
      </c>
      <c r="DV336" s="3">
        <v>15</v>
      </c>
      <c r="DW336" s="3"/>
      <c r="DX336" s="3"/>
      <c r="DY336" s="3"/>
      <c r="EA336" s="3" t="s">
        <v>724</v>
      </c>
    </row>
    <row r="337" spans="1:131" x14ac:dyDescent="0.35">
      <c r="A337" s="5" t="s">
        <v>665</v>
      </c>
      <c r="B337" t="s">
        <v>252</v>
      </c>
      <c r="C337" t="s">
        <v>666</v>
      </c>
      <c r="D337" t="s">
        <v>667</v>
      </c>
      <c r="E337" t="s">
        <v>668</v>
      </c>
      <c r="F337">
        <v>2007</v>
      </c>
      <c r="G337" t="s">
        <v>117</v>
      </c>
      <c r="H337" t="s">
        <v>118</v>
      </c>
      <c r="I337" t="s">
        <v>643</v>
      </c>
      <c r="J337">
        <v>0</v>
      </c>
      <c r="K337" t="s">
        <v>658</v>
      </c>
      <c r="L337" t="s">
        <v>658</v>
      </c>
      <c r="M337">
        <v>12</v>
      </c>
      <c r="N337" t="s">
        <v>142</v>
      </c>
      <c r="O337" t="s">
        <v>645</v>
      </c>
      <c r="P337" t="s">
        <v>124</v>
      </c>
      <c r="Q337" t="s">
        <v>669</v>
      </c>
      <c r="R337">
        <v>0</v>
      </c>
      <c r="S337">
        <v>128</v>
      </c>
      <c r="T337">
        <v>1</v>
      </c>
      <c r="U337" t="s">
        <v>126</v>
      </c>
      <c r="AD337" t="s">
        <v>364</v>
      </c>
      <c r="AE337">
        <v>1</v>
      </c>
      <c r="AG337">
        <v>0</v>
      </c>
      <c r="AH337">
        <v>1</v>
      </c>
      <c r="AI337">
        <v>0</v>
      </c>
      <c r="AJ337">
        <v>1</v>
      </c>
      <c r="AL337">
        <v>0</v>
      </c>
      <c r="AM337">
        <v>-0.16898608349900601</v>
      </c>
      <c r="AN337">
        <v>0.1771781460633787</v>
      </c>
      <c r="AO337">
        <v>3.139209544245597E-2</v>
      </c>
      <c r="AT337">
        <v>32</v>
      </c>
      <c r="AU337">
        <v>27</v>
      </c>
      <c r="AW337">
        <v>62</v>
      </c>
      <c r="AX337">
        <v>66</v>
      </c>
      <c r="AY337">
        <v>128</v>
      </c>
      <c r="AZ337">
        <v>47</v>
      </c>
      <c r="BA337">
        <v>5</v>
      </c>
      <c r="BB337">
        <v>22</v>
      </c>
      <c r="BC337" t="s">
        <v>128</v>
      </c>
      <c r="BD337">
        <v>42</v>
      </c>
      <c r="BE337" t="s">
        <v>657</v>
      </c>
      <c r="BF337">
        <v>1</v>
      </c>
      <c r="BG337">
        <v>0</v>
      </c>
      <c r="BH337">
        <v>0</v>
      </c>
      <c r="BI337">
        <v>0</v>
      </c>
      <c r="BJ337">
        <v>0</v>
      </c>
      <c r="BK337">
        <v>0</v>
      </c>
      <c r="BL337">
        <v>0</v>
      </c>
      <c r="BM337">
        <v>1</v>
      </c>
      <c r="BN337">
        <v>0</v>
      </c>
      <c r="BO337">
        <v>1</v>
      </c>
      <c r="BP337">
        <v>0</v>
      </c>
      <c r="BQ337">
        <v>0</v>
      </c>
      <c r="BR337">
        <v>0</v>
      </c>
      <c r="BS337">
        <v>1</v>
      </c>
      <c r="BT337">
        <v>0</v>
      </c>
      <c r="BU337">
        <v>1</v>
      </c>
      <c r="BV337">
        <v>1</v>
      </c>
      <c r="BW337">
        <v>0</v>
      </c>
      <c r="BX337">
        <v>1</v>
      </c>
      <c r="BY337">
        <v>0</v>
      </c>
      <c r="BZ337">
        <v>0</v>
      </c>
      <c r="CA337">
        <v>0</v>
      </c>
      <c r="CB337">
        <v>0</v>
      </c>
      <c r="CC337">
        <v>0</v>
      </c>
      <c r="CD337">
        <v>0</v>
      </c>
      <c r="CE337">
        <v>0</v>
      </c>
      <c r="CF337">
        <v>0</v>
      </c>
      <c r="CG337">
        <v>0</v>
      </c>
      <c r="CH337">
        <v>0</v>
      </c>
      <c r="CI337">
        <v>0</v>
      </c>
      <c r="CJ337">
        <v>0</v>
      </c>
      <c r="CK337" t="s">
        <v>670</v>
      </c>
      <c r="CL337">
        <v>20</v>
      </c>
      <c r="CM337">
        <v>98.2</v>
      </c>
      <c r="CN337">
        <v>4.5999999999999996</v>
      </c>
      <c r="CO337">
        <v>0</v>
      </c>
      <c r="CP337" t="s">
        <v>277</v>
      </c>
      <c r="CQ337" t="s">
        <v>121</v>
      </c>
      <c r="CR337">
        <v>1</v>
      </c>
      <c r="CS337" t="s">
        <v>132</v>
      </c>
      <c r="CT337" t="s">
        <v>137</v>
      </c>
      <c r="CU337" t="s">
        <v>137</v>
      </c>
      <c r="CV337" t="s">
        <v>135</v>
      </c>
      <c r="CW337" t="s">
        <v>194</v>
      </c>
      <c r="CX337">
        <v>1</v>
      </c>
      <c r="CY337" t="s">
        <v>135</v>
      </c>
      <c r="CZ337" t="s">
        <v>137</v>
      </c>
      <c r="DA337" t="s">
        <v>137</v>
      </c>
      <c r="DC337">
        <v>1</v>
      </c>
      <c r="DD337">
        <v>12</v>
      </c>
      <c r="DE337">
        <v>12</v>
      </c>
      <c r="DF337">
        <v>0</v>
      </c>
      <c r="DG337">
        <v>1</v>
      </c>
      <c r="DH337">
        <v>0</v>
      </c>
      <c r="DI337">
        <v>0</v>
      </c>
      <c r="DJ337">
        <v>0</v>
      </c>
      <c r="DK337">
        <v>6</v>
      </c>
      <c r="DL337">
        <v>1</v>
      </c>
      <c r="DQ337" s="3">
        <v>92.4</v>
      </c>
      <c r="DR337" s="3">
        <v>92.2</v>
      </c>
      <c r="DS337" s="3">
        <v>92.5</v>
      </c>
      <c r="DT337" s="3">
        <v>93</v>
      </c>
      <c r="DU337" s="3">
        <v>100</v>
      </c>
      <c r="DV337" s="3">
        <v>15</v>
      </c>
      <c r="DW337" s="3"/>
      <c r="DX337" s="3"/>
      <c r="DY337" s="3"/>
      <c r="EA337" s="3" t="s">
        <v>724</v>
      </c>
    </row>
    <row r="338" spans="1:131" x14ac:dyDescent="0.35">
      <c r="A338" s="5" t="s">
        <v>665</v>
      </c>
      <c r="B338" t="s">
        <v>252</v>
      </c>
      <c r="C338" t="s">
        <v>666</v>
      </c>
      <c r="D338" t="s">
        <v>667</v>
      </c>
      <c r="E338" t="s">
        <v>668</v>
      </c>
      <c r="F338">
        <v>2007</v>
      </c>
      <c r="G338" t="s">
        <v>117</v>
      </c>
      <c r="H338" t="s">
        <v>118</v>
      </c>
      <c r="I338" t="s">
        <v>643</v>
      </c>
      <c r="J338">
        <v>0</v>
      </c>
      <c r="K338" t="s">
        <v>659</v>
      </c>
      <c r="L338" t="s">
        <v>659</v>
      </c>
      <c r="M338">
        <v>12</v>
      </c>
      <c r="N338" t="s">
        <v>150</v>
      </c>
      <c r="O338" t="s">
        <v>645</v>
      </c>
      <c r="P338" t="s">
        <v>124</v>
      </c>
      <c r="Q338" t="s">
        <v>669</v>
      </c>
      <c r="R338">
        <v>0</v>
      </c>
      <c r="S338">
        <v>91</v>
      </c>
      <c r="T338">
        <v>1</v>
      </c>
      <c r="U338" t="s">
        <v>126</v>
      </c>
      <c r="AD338" t="s">
        <v>364</v>
      </c>
      <c r="AE338">
        <v>1</v>
      </c>
      <c r="AG338">
        <v>0</v>
      </c>
      <c r="AH338">
        <v>1</v>
      </c>
      <c r="AI338">
        <v>0</v>
      </c>
      <c r="AJ338">
        <v>1</v>
      </c>
      <c r="AL338">
        <v>0</v>
      </c>
      <c r="AM338">
        <v>0.13881690140845071</v>
      </c>
      <c r="AN338">
        <v>0.21693663637523261</v>
      </c>
      <c r="AO338">
        <v>4.70615042017999E-2</v>
      </c>
      <c r="AT338">
        <v>32</v>
      </c>
      <c r="AU338">
        <v>27</v>
      </c>
      <c r="AW338">
        <v>57</v>
      </c>
      <c r="AX338">
        <v>34</v>
      </c>
      <c r="AY338">
        <v>91</v>
      </c>
      <c r="AZ338">
        <v>27</v>
      </c>
      <c r="BA338">
        <v>3</v>
      </c>
      <c r="BB338">
        <v>35</v>
      </c>
      <c r="BC338" t="s">
        <v>128</v>
      </c>
      <c r="BD338">
        <v>47</v>
      </c>
      <c r="BE338" t="s">
        <v>671</v>
      </c>
      <c r="BF338">
        <v>0</v>
      </c>
      <c r="BG338">
        <v>0</v>
      </c>
      <c r="BH338">
        <v>0</v>
      </c>
      <c r="BI338">
        <v>0</v>
      </c>
      <c r="BJ338">
        <v>0</v>
      </c>
      <c r="BK338">
        <v>0</v>
      </c>
      <c r="BL338">
        <v>0</v>
      </c>
      <c r="BM338">
        <v>1</v>
      </c>
      <c r="BN338">
        <v>0</v>
      </c>
      <c r="BO338">
        <v>1</v>
      </c>
      <c r="BP338">
        <v>0</v>
      </c>
      <c r="BQ338">
        <v>1</v>
      </c>
      <c r="BR338">
        <v>0</v>
      </c>
      <c r="BS338">
        <v>1</v>
      </c>
      <c r="BT338">
        <v>1</v>
      </c>
      <c r="BU338">
        <v>1</v>
      </c>
      <c r="BV338">
        <v>1</v>
      </c>
      <c r="BW338">
        <v>1</v>
      </c>
      <c r="BX338">
        <v>0</v>
      </c>
      <c r="BY338">
        <v>0</v>
      </c>
      <c r="BZ338">
        <v>0</v>
      </c>
      <c r="CA338">
        <v>0</v>
      </c>
      <c r="CB338">
        <v>0</v>
      </c>
      <c r="CC338">
        <v>0</v>
      </c>
      <c r="CD338">
        <v>0</v>
      </c>
      <c r="CE338">
        <v>0</v>
      </c>
      <c r="CF338">
        <v>0</v>
      </c>
      <c r="CG338">
        <v>0</v>
      </c>
      <c r="CH338">
        <v>0</v>
      </c>
      <c r="CI338">
        <v>0</v>
      </c>
      <c r="CJ338">
        <v>0</v>
      </c>
      <c r="CK338" t="s">
        <v>670</v>
      </c>
      <c r="CL338">
        <v>20</v>
      </c>
      <c r="CM338">
        <v>98.2</v>
      </c>
      <c r="CN338">
        <v>4.5999999999999996</v>
      </c>
      <c r="CO338">
        <v>1</v>
      </c>
      <c r="CP338" t="s">
        <v>277</v>
      </c>
      <c r="CQ338" t="s">
        <v>121</v>
      </c>
      <c r="CR338">
        <v>1</v>
      </c>
      <c r="CS338" t="s">
        <v>132</v>
      </c>
      <c r="CT338" t="s">
        <v>137</v>
      </c>
      <c r="CU338" t="s">
        <v>137</v>
      </c>
      <c r="CV338" t="s">
        <v>135</v>
      </c>
      <c r="CW338" t="s">
        <v>194</v>
      </c>
      <c r="CX338">
        <v>1</v>
      </c>
      <c r="CY338" t="s">
        <v>135</v>
      </c>
      <c r="CZ338" t="s">
        <v>137</v>
      </c>
      <c r="DA338" t="s">
        <v>137</v>
      </c>
      <c r="DC338">
        <v>1</v>
      </c>
      <c r="DD338">
        <v>12</v>
      </c>
      <c r="DE338">
        <v>12</v>
      </c>
      <c r="DF338">
        <v>0</v>
      </c>
      <c r="DG338">
        <v>1</v>
      </c>
      <c r="DH338">
        <v>0</v>
      </c>
      <c r="DI338">
        <v>0</v>
      </c>
      <c r="DJ338">
        <v>0</v>
      </c>
      <c r="DK338">
        <v>1</v>
      </c>
      <c r="DL338">
        <v>1</v>
      </c>
      <c r="DQ338" s="3">
        <v>87.8</v>
      </c>
      <c r="DR338" s="3">
        <v>82.9</v>
      </c>
      <c r="DS338" s="3">
        <v>79.899999999999991</v>
      </c>
      <c r="DT338" s="3">
        <v>72.900000000000006</v>
      </c>
      <c r="DU338" s="3">
        <v>100</v>
      </c>
      <c r="DV338" s="3">
        <v>15</v>
      </c>
      <c r="DW338" s="3"/>
      <c r="DX338" s="3"/>
      <c r="DY338" s="3"/>
      <c r="EA338" s="3" t="s">
        <v>724</v>
      </c>
    </row>
    <row r="339" spans="1:131" x14ac:dyDescent="0.35">
      <c r="A339" s="5" t="s">
        <v>665</v>
      </c>
      <c r="B339" t="s">
        <v>252</v>
      </c>
      <c r="C339" t="s">
        <v>666</v>
      </c>
      <c r="D339" t="s">
        <v>667</v>
      </c>
      <c r="E339" t="s">
        <v>668</v>
      </c>
      <c r="F339">
        <v>2007</v>
      </c>
      <c r="G339" t="s">
        <v>117</v>
      </c>
      <c r="H339" t="s">
        <v>118</v>
      </c>
      <c r="I339" t="s">
        <v>643</v>
      </c>
      <c r="J339">
        <v>0</v>
      </c>
      <c r="K339" t="s">
        <v>659</v>
      </c>
      <c r="L339" t="s">
        <v>659</v>
      </c>
      <c r="M339">
        <v>12</v>
      </c>
      <c r="N339" t="s">
        <v>157</v>
      </c>
      <c r="O339" t="s">
        <v>651</v>
      </c>
      <c r="P339" t="s">
        <v>124</v>
      </c>
      <c r="Q339" t="s">
        <v>669</v>
      </c>
      <c r="R339">
        <v>0</v>
      </c>
      <c r="S339">
        <v>91</v>
      </c>
      <c r="T339">
        <v>1</v>
      </c>
      <c r="U339" t="s">
        <v>126</v>
      </c>
      <c r="AD339" t="s">
        <v>364</v>
      </c>
      <c r="AE339">
        <v>1</v>
      </c>
      <c r="AG339">
        <v>0</v>
      </c>
      <c r="AH339">
        <v>1</v>
      </c>
      <c r="AI339">
        <v>0</v>
      </c>
      <c r="AJ339">
        <v>1</v>
      </c>
      <c r="AL339">
        <v>0</v>
      </c>
      <c r="AM339">
        <v>5.9492957746478871E-2</v>
      </c>
      <c r="AN339">
        <v>0.21673733336415349</v>
      </c>
      <c r="AO339">
        <v>4.6975071673804193E-2</v>
      </c>
      <c r="AT339">
        <v>32</v>
      </c>
      <c r="AU339">
        <v>27</v>
      </c>
      <c r="AW339">
        <v>57</v>
      </c>
      <c r="AX339">
        <v>34</v>
      </c>
      <c r="AY339">
        <v>91</v>
      </c>
      <c r="AZ339">
        <v>27</v>
      </c>
      <c r="BA339">
        <v>3</v>
      </c>
      <c r="BB339">
        <v>35</v>
      </c>
      <c r="BC339" t="s">
        <v>128</v>
      </c>
      <c r="BD339">
        <v>47</v>
      </c>
      <c r="BE339" t="s">
        <v>671</v>
      </c>
      <c r="BF339">
        <v>0</v>
      </c>
      <c r="BG339">
        <v>0</v>
      </c>
      <c r="BH339">
        <v>0</v>
      </c>
      <c r="BI339">
        <v>0</v>
      </c>
      <c r="BJ339">
        <v>0</v>
      </c>
      <c r="BK339">
        <v>0</v>
      </c>
      <c r="BL339">
        <v>0</v>
      </c>
      <c r="BM339">
        <v>1</v>
      </c>
      <c r="BN339">
        <v>0</v>
      </c>
      <c r="BO339">
        <v>1</v>
      </c>
      <c r="BP339">
        <v>0</v>
      </c>
      <c r="BQ339">
        <v>1</v>
      </c>
      <c r="BR339">
        <v>0</v>
      </c>
      <c r="BS339">
        <v>1</v>
      </c>
      <c r="BT339">
        <v>1</v>
      </c>
      <c r="BU339">
        <v>1</v>
      </c>
      <c r="BV339">
        <v>1</v>
      </c>
      <c r="BW339">
        <v>1</v>
      </c>
      <c r="BX339">
        <v>0</v>
      </c>
      <c r="BY339">
        <v>0</v>
      </c>
      <c r="BZ339">
        <v>0</v>
      </c>
      <c r="CA339">
        <v>0</v>
      </c>
      <c r="CB339">
        <v>0</v>
      </c>
      <c r="CC339">
        <v>0</v>
      </c>
      <c r="CD339">
        <v>0</v>
      </c>
      <c r="CE339">
        <v>0</v>
      </c>
      <c r="CF339">
        <v>0</v>
      </c>
      <c r="CG339">
        <v>0</v>
      </c>
      <c r="CH339">
        <v>0</v>
      </c>
      <c r="CI339">
        <v>0</v>
      </c>
      <c r="CJ339">
        <v>0</v>
      </c>
      <c r="CK339" t="s">
        <v>670</v>
      </c>
      <c r="CL339">
        <v>20</v>
      </c>
      <c r="CM339">
        <v>98.2</v>
      </c>
      <c r="CN339">
        <v>4.5999999999999996</v>
      </c>
      <c r="CO339">
        <v>1</v>
      </c>
      <c r="CP339" t="s">
        <v>277</v>
      </c>
      <c r="CQ339" t="s">
        <v>121</v>
      </c>
      <c r="CR339">
        <v>1</v>
      </c>
      <c r="CS339" t="s">
        <v>132</v>
      </c>
      <c r="CT339" t="s">
        <v>137</v>
      </c>
      <c r="CU339" t="s">
        <v>137</v>
      </c>
      <c r="CV339" t="s">
        <v>135</v>
      </c>
      <c r="CW339" t="s">
        <v>194</v>
      </c>
      <c r="CX339">
        <v>1</v>
      </c>
      <c r="CY339" t="s">
        <v>135</v>
      </c>
      <c r="CZ339" t="s">
        <v>137</v>
      </c>
      <c r="DA339" t="s">
        <v>137</v>
      </c>
      <c r="DC339">
        <v>1</v>
      </c>
      <c r="DD339">
        <v>12</v>
      </c>
      <c r="DE339">
        <v>12</v>
      </c>
      <c r="DF339">
        <v>0</v>
      </c>
      <c r="DG339">
        <v>1</v>
      </c>
      <c r="DH339">
        <v>0</v>
      </c>
      <c r="DI339">
        <v>0</v>
      </c>
      <c r="DJ339">
        <v>0</v>
      </c>
      <c r="DK339">
        <v>2</v>
      </c>
      <c r="DL339">
        <v>1</v>
      </c>
      <c r="DQ339" s="3">
        <v>89.4</v>
      </c>
      <c r="DR339" s="3">
        <v>86.5</v>
      </c>
      <c r="DS339" s="3">
        <v>94.300000000000011</v>
      </c>
      <c r="DT339" s="3">
        <v>90.5</v>
      </c>
      <c r="DU339" s="3">
        <v>100</v>
      </c>
      <c r="DV339" s="3">
        <v>15</v>
      </c>
      <c r="DW339" s="3"/>
      <c r="DX339" s="3"/>
      <c r="DY339" s="3"/>
      <c r="EA339" s="3" t="s">
        <v>724</v>
      </c>
    </row>
    <row r="340" spans="1:131" x14ac:dyDescent="0.35">
      <c r="A340" s="5" t="s">
        <v>665</v>
      </c>
      <c r="B340" t="s">
        <v>252</v>
      </c>
      <c r="C340" t="s">
        <v>666</v>
      </c>
      <c r="D340" t="s">
        <v>667</v>
      </c>
      <c r="E340" t="s">
        <v>668</v>
      </c>
      <c r="F340">
        <v>2007</v>
      </c>
      <c r="G340" t="s">
        <v>117</v>
      </c>
      <c r="H340" t="s">
        <v>118</v>
      </c>
      <c r="I340" t="s">
        <v>643</v>
      </c>
      <c r="J340">
        <v>0</v>
      </c>
      <c r="K340" t="s">
        <v>659</v>
      </c>
      <c r="L340" t="s">
        <v>659</v>
      </c>
      <c r="M340">
        <v>12</v>
      </c>
      <c r="N340" t="s">
        <v>157</v>
      </c>
      <c r="O340" t="s">
        <v>652</v>
      </c>
      <c r="P340" t="s">
        <v>124</v>
      </c>
      <c r="Q340" t="s">
        <v>669</v>
      </c>
      <c r="R340">
        <v>0</v>
      </c>
      <c r="S340">
        <v>91</v>
      </c>
      <c r="T340">
        <v>1</v>
      </c>
      <c r="U340" t="s">
        <v>126</v>
      </c>
      <c r="AD340" t="s">
        <v>364</v>
      </c>
      <c r="AE340">
        <v>1</v>
      </c>
      <c r="AG340">
        <v>0</v>
      </c>
      <c r="AH340">
        <v>1</v>
      </c>
      <c r="AI340">
        <v>0</v>
      </c>
      <c r="AJ340">
        <v>1</v>
      </c>
      <c r="AL340">
        <v>0</v>
      </c>
      <c r="AM340">
        <v>0.3272112676056339</v>
      </c>
      <c r="AN340">
        <v>0.2180456506071056</v>
      </c>
      <c r="AO340">
        <v>4.7543905748675959E-2</v>
      </c>
      <c r="AT340">
        <v>32</v>
      </c>
      <c r="AU340">
        <v>27</v>
      </c>
      <c r="AW340">
        <v>57</v>
      </c>
      <c r="AX340">
        <v>34</v>
      </c>
      <c r="AY340">
        <v>91</v>
      </c>
      <c r="AZ340">
        <v>27</v>
      </c>
      <c r="BA340">
        <v>3</v>
      </c>
      <c r="BB340">
        <v>35</v>
      </c>
      <c r="BC340" t="s">
        <v>128</v>
      </c>
      <c r="BD340">
        <v>47</v>
      </c>
      <c r="BE340" t="s">
        <v>671</v>
      </c>
      <c r="BF340">
        <v>0</v>
      </c>
      <c r="BG340">
        <v>0</v>
      </c>
      <c r="BH340">
        <v>0</v>
      </c>
      <c r="BI340">
        <v>0</v>
      </c>
      <c r="BJ340">
        <v>0</v>
      </c>
      <c r="BK340">
        <v>0</v>
      </c>
      <c r="BL340">
        <v>0</v>
      </c>
      <c r="BM340">
        <v>1</v>
      </c>
      <c r="BN340">
        <v>0</v>
      </c>
      <c r="BO340">
        <v>1</v>
      </c>
      <c r="BP340">
        <v>0</v>
      </c>
      <c r="BQ340">
        <v>1</v>
      </c>
      <c r="BR340">
        <v>0</v>
      </c>
      <c r="BS340">
        <v>1</v>
      </c>
      <c r="BT340">
        <v>1</v>
      </c>
      <c r="BU340">
        <v>1</v>
      </c>
      <c r="BV340">
        <v>1</v>
      </c>
      <c r="BW340">
        <v>1</v>
      </c>
      <c r="BX340">
        <v>0</v>
      </c>
      <c r="BY340">
        <v>0</v>
      </c>
      <c r="BZ340">
        <v>0</v>
      </c>
      <c r="CA340">
        <v>0</v>
      </c>
      <c r="CB340">
        <v>0</v>
      </c>
      <c r="CC340">
        <v>0</v>
      </c>
      <c r="CD340">
        <v>0</v>
      </c>
      <c r="CE340">
        <v>0</v>
      </c>
      <c r="CF340">
        <v>0</v>
      </c>
      <c r="CG340">
        <v>0</v>
      </c>
      <c r="CH340">
        <v>0</v>
      </c>
      <c r="CI340">
        <v>0</v>
      </c>
      <c r="CJ340">
        <v>0</v>
      </c>
      <c r="CK340" t="s">
        <v>670</v>
      </c>
      <c r="CL340">
        <v>20</v>
      </c>
      <c r="CM340">
        <v>98.2</v>
      </c>
      <c r="CN340">
        <v>4.5999999999999996</v>
      </c>
      <c r="CO340">
        <v>1</v>
      </c>
      <c r="CP340" t="s">
        <v>277</v>
      </c>
      <c r="CQ340" t="s">
        <v>121</v>
      </c>
      <c r="CR340">
        <v>1</v>
      </c>
      <c r="CS340" t="s">
        <v>132</v>
      </c>
      <c r="CT340" t="s">
        <v>137</v>
      </c>
      <c r="CU340" t="s">
        <v>137</v>
      </c>
      <c r="CV340" t="s">
        <v>135</v>
      </c>
      <c r="CW340" t="s">
        <v>194</v>
      </c>
      <c r="CX340">
        <v>1</v>
      </c>
      <c r="CY340" t="s">
        <v>135</v>
      </c>
      <c r="CZ340" t="s">
        <v>137</v>
      </c>
      <c r="DA340" t="s">
        <v>137</v>
      </c>
      <c r="DC340">
        <v>1</v>
      </c>
      <c r="DD340">
        <v>12</v>
      </c>
      <c r="DE340">
        <v>12</v>
      </c>
      <c r="DF340">
        <v>0</v>
      </c>
      <c r="DG340">
        <v>1</v>
      </c>
      <c r="DH340">
        <v>0</v>
      </c>
      <c r="DI340">
        <v>0</v>
      </c>
      <c r="DJ340">
        <v>0</v>
      </c>
      <c r="DK340">
        <v>3</v>
      </c>
      <c r="DL340">
        <v>1</v>
      </c>
      <c r="DQ340" s="3">
        <v>86.1</v>
      </c>
      <c r="DR340" s="3">
        <v>84.7</v>
      </c>
      <c r="DS340" s="3">
        <v>94.4</v>
      </c>
      <c r="DT340" s="3">
        <v>88.100000000000009</v>
      </c>
      <c r="DU340" s="3">
        <v>100</v>
      </c>
      <c r="DV340" s="3">
        <v>15</v>
      </c>
      <c r="DW340" s="3"/>
      <c r="DX340" s="3"/>
      <c r="DY340" s="3"/>
      <c r="EA340" s="3" t="s">
        <v>724</v>
      </c>
    </row>
    <row r="341" spans="1:131" x14ac:dyDescent="0.35">
      <c r="A341" s="5" t="s">
        <v>665</v>
      </c>
      <c r="B341" t="s">
        <v>252</v>
      </c>
      <c r="C341" t="s">
        <v>666</v>
      </c>
      <c r="D341" t="s">
        <v>667</v>
      </c>
      <c r="E341" t="s">
        <v>668</v>
      </c>
      <c r="F341">
        <v>2007</v>
      </c>
      <c r="G341" t="s">
        <v>117</v>
      </c>
      <c r="H341" t="s">
        <v>118</v>
      </c>
      <c r="I341" t="s">
        <v>643</v>
      </c>
      <c r="J341">
        <v>0</v>
      </c>
      <c r="K341" t="s">
        <v>659</v>
      </c>
      <c r="L341" t="s">
        <v>659</v>
      </c>
      <c r="M341">
        <v>12</v>
      </c>
      <c r="N341" t="s">
        <v>142</v>
      </c>
      <c r="O341" t="s">
        <v>653</v>
      </c>
      <c r="P341" t="s">
        <v>124</v>
      </c>
      <c r="Q341" t="s">
        <v>669</v>
      </c>
      <c r="R341">
        <v>0</v>
      </c>
      <c r="S341">
        <v>91</v>
      </c>
      <c r="T341">
        <v>1</v>
      </c>
      <c r="U341" t="s">
        <v>126</v>
      </c>
      <c r="AD341" t="s">
        <v>364</v>
      </c>
      <c r="AE341">
        <v>1</v>
      </c>
      <c r="AG341">
        <v>0</v>
      </c>
      <c r="AH341">
        <v>1</v>
      </c>
      <c r="AI341">
        <v>0</v>
      </c>
      <c r="AJ341">
        <v>1</v>
      </c>
      <c r="AL341">
        <v>0</v>
      </c>
      <c r="AM341">
        <v>4.95774647887324E-2</v>
      </c>
      <c r="AN341">
        <v>0.21672362454865071</v>
      </c>
      <c r="AO341">
        <v>4.6969129437504503E-2</v>
      </c>
      <c r="AT341">
        <v>32</v>
      </c>
      <c r="AU341">
        <v>27</v>
      </c>
      <c r="AW341">
        <v>57</v>
      </c>
      <c r="AX341">
        <v>34</v>
      </c>
      <c r="AY341">
        <v>91</v>
      </c>
      <c r="AZ341">
        <v>27</v>
      </c>
      <c r="BA341">
        <v>3</v>
      </c>
      <c r="BB341">
        <v>35</v>
      </c>
      <c r="BC341" t="s">
        <v>128</v>
      </c>
      <c r="BD341">
        <v>47</v>
      </c>
      <c r="BE341" t="s">
        <v>671</v>
      </c>
      <c r="BF341">
        <v>0</v>
      </c>
      <c r="BG341">
        <v>0</v>
      </c>
      <c r="BH341">
        <v>0</v>
      </c>
      <c r="BI341">
        <v>0</v>
      </c>
      <c r="BJ341">
        <v>0</v>
      </c>
      <c r="BK341">
        <v>0</v>
      </c>
      <c r="BL341">
        <v>0</v>
      </c>
      <c r="BM341">
        <v>1</v>
      </c>
      <c r="BN341">
        <v>0</v>
      </c>
      <c r="BO341">
        <v>1</v>
      </c>
      <c r="BP341">
        <v>0</v>
      </c>
      <c r="BQ341">
        <v>1</v>
      </c>
      <c r="BR341">
        <v>0</v>
      </c>
      <c r="BS341">
        <v>1</v>
      </c>
      <c r="BT341">
        <v>1</v>
      </c>
      <c r="BU341">
        <v>1</v>
      </c>
      <c r="BV341">
        <v>1</v>
      </c>
      <c r="BW341">
        <v>1</v>
      </c>
      <c r="BX341">
        <v>0</v>
      </c>
      <c r="BY341">
        <v>0</v>
      </c>
      <c r="BZ341">
        <v>0</v>
      </c>
      <c r="CA341">
        <v>0</v>
      </c>
      <c r="CB341">
        <v>0</v>
      </c>
      <c r="CC341">
        <v>0</v>
      </c>
      <c r="CD341">
        <v>0</v>
      </c>
      <c r="CE341">
        <v>0</v>
      </c>
      <c r="CF341">
        <v>0</v>
      </c>
      <c r="CG341">
        <v>0</v>
      </c>
      <c r="CH341">
        <v>0</v>
      </c>
      <c r="CI341">
        <v>0</v>
      </c>
      <c r="CJ341">
        <v>0</v>
      </c>
      <c r="CK341" t="s">
        <v>670</v>
      </c>
      <c r="CL341">
        <v>20</v>
      </c>
      <c r="CM341">
        <v>98.2</v>
      </c>
      <c r="CN341">
        <v>4.5999999999999996</v>
      </c>
      <c r="CO341">
        <v>1</v>
      </c>
      <c r="CP341" t="s">
        <v>277</v>
      </c>
      <c r="CQ341" t="s">
        <v>121</v>
      </c>
      <c r="CR341">
        <v>1</v>
      </c>
      <c r="CS341" t="s">
        <v>132</v>
      </c>
      <c r="CT341" t="s">
        <v>137</v>
      </c>
      <c r="CU341" t="s">
        <v>137</v>
      </c>
      <c r="CV341" t="s">
        <v>135</v>
      </c>
      <c r="CW341" t="s">
        <v>194</v>
      </c>
      <c r="CX341">
        <v>1</v>
      </c>
      <c r="CY341" t="s">
        <v>135</v>
      </c>
      <c r="CZ341" t="s">
        <v>137</v>
      </c>
      <c r="DA341" t="s">
        <v>137</v>
      </c>
      <c r="DC341">
        <v>1</v>
      </c>
      <c r="DD341">
        <v>12</v>
      </c>
      <c r="DE341">
        <v>12</v>
      </c>
      <c r="DF341">
        <v>0</v>
      </c>
      <c r="DG341">
        <v>1</v>
      </c>
      <c r="DH341">
        <v>0</v>
      </c>
      <c r="DI341">
        <v>0</v>
      </c>
      <c r="DJ341">
        <v>0</v>
      </c>
      <c r="DK341">
        <v>4</v>
      </c>
      <c r="DL341">
        <v>1</v>
      </c>
      <c r="DQ341" s="3">
        <v>89.5</v>
      </c>
      <c r="DR341" s="3">
        <v>86.9</v>
      </c>
      <c r="DS341" s="3">
        <v>92</v>
      </c>
      <c r="DT341" s="3">
        <v>88.7</v>
      </c>
      <c r="DU341" s="3">
        <v>100</v>
      </c>
      <c r="DV341" s="3">
        <v>15</v>
      </c>
      <c r="DW341" s="3"/>
      <c r="DX341" s="3"/>
      <c r="DY341" s="3"/>
      <c r="EA341" s="3" t="s">
        <v>724</v>
      </c>
    </row>
    <row r="342" spans="1:131" x14ac:dyDescent="0.35">
      <c r="A342" s="5" t="s">
        <v>665</v>
      </c>
      <c r="B342" t="s">
        <v>252</v>
      </c>
      <c r="C342" t="s">
        <v>666</v>
      </c>
      <c r="D342" t="s">
        <v>667</v>
      </c>
      <c r="E342" t="s">
        <v>668</v>
      </c>
      <c r="F342">
        <v>2007</v>
      </c>
      <c r="G342" t="s">
        <v>117</v>
      </c>
      <c r="H342" t="s">
        <v>118</v>
      </c>
      <c r="I342" t="s">
        <v>643</v>
      </c>
      <c r="J342">
        <v>0</v>
      </c>
      <c r="K342" t="s">
        <v>659</v>
      </c>
      <c r="L342" t="s">
        <v>659</v>
      </c>
      <c r="M342">
        <v>12</v>
      </c>
      <c r="N342" t="s">
        <v>142</v>
      </c>
      <c r="O342" t="s">
        <v>654</v>
      </c>
      <c r="P342" t="s">
        <v>124</v>
      </c>
      <c r="Q342" t="s">
        <v>669</v>
      </c>
      <c r="R342">
        <v>0</v>
      </c>
      <c r="S342">
        <v>91</v>
      </c>
      <c r="T342">
        <v>1</v>
      </c>
      <c r="U342" t="s">
        <v>126</v>
      </c>
      <c r="AD342" t="s">
        <v>364</v>
      </c>
      <c r="AE342">
        <v>1</v>
      </c>
      <c r="AG342">
        <v>0</v>
      </c>
      <c r="AH342">
        <v>1</v>
      </c>
      <c r="AI342">
        <v>0</v>
      </c>
      <c r="AJ342">
        <v>1</v>
      </c>
      <c r="AL342">
        <v>0</v>
      </c>
      <c r="AM342">
        <v>0.35695774647887318</v>
      </c>
      <c r="AN342">
        <v>0.21830191898325221</v>
      </c>
      <c r="AO342">
        <v>4.7655727831770411E-2</v>
      </c>
      <c r="AT342">
        <v>32</v>
      </c>
      <c r="AU342">
        <v>27</v>
      </c>
      <c r="AW342">
        <v>57</v>
      </c>
      <c r="AX342">
        <v>34</v>
      </c>
      <c r="AY342">
        <v>91</v>
      </c>
      <c r="AZ342">
        <v>27</v>
      </c>
      <c r="BA342">
        <v>3</v>
      </c>
      <c r="BB342">
        <v>35</v>
      </c>
      <c r="BC342" t="s">
        <v>128</v>
      </c>
      <c r="BD342">
        <v>47</v>
      </c>
      <c r="BE342" t="s">
        <v>671</v>
      </c>
      <c r="BF342">
        <v>0</v>
      </c>
      <c r="BG342">
        <v>0</v>
      </c>
      <c r="BH342">
        <v>0</v>
      </c>
      <c r="BI342">
        <v>0</v>
      </c>
      <c r="BJ342">
        <v>0</v>
      </c>
      <c r="BK342">
        <v>0</v>
      </c>
      <c r="BL342">
        <v>0</v>
      </c>
      <c r="BM342">
        <v>1</v>
      </c>
      <c r="BN342">
        <v>0</v>
      </c>
      <c r="BO342">
        <v>1</v>
      </c>
      <c r="BP342">
        <v>0</v>
      </c>
      <c r="BQ342">
        <v>1</v>
      </c>
      <c r="BR342">
        <v>0</v>
      </c>
      <c r="BS342">
        <v>1</v>
      </c>
      <c r="BT342">
        <v>1</v>
      </c>
      <c r="BU342">
        <v>1</v>
      </c>
      <c r="BV342">
        <v>1</v>
      </c>
      <c r="BW342">
        <v>1</v>
      </c>
      <c r="BX342">
        <v>0</v>
      </c>
      <c r="BY342">
        <v>0</v>
      </c>
      <c r="BZ342">
        <v>0</v>
      </c>
      <c r="CA342">
        <v>0</v>
      </c>
      <c r="CB342">
        <v>0</v>
      </c>
      <c r="CC342">
        <v>0</v>
      </c>
      <c r="CD342">
        <v>0</v>
      </c>
      <c r="CE342">
        <v>0</v>
      </c>
      <c r="CF342">
        <v>0</v>
      </c>
      <c r="CG342">
        <v>0</v>
      </c>
      <c r="CH342">
        <v>0</v>
      </c>
      <c r="CI342">
        <v>0</v>
      </c>
      <c r="CJ342">
        <v>0</v>
      </c>
      <c r="CK342" t="s">
        <v>670</v>
      </c>
      <c r="CL342">
        <v>20</v>
      </c>
      <c r="CM342">
        <v>98.2</v>
      </c>
      <c r="CN342">
        <v>4.5999999999999996</v>
      </c>
      <c r="CO342">
        <v>1</v>
      </c>
      <c r="CP342" t="s">
        <v>277</v>
      </c>
      <c r="CQ342" t="s">
        <v>121</v>
      </c>
      <c r="CR342">
        <v>1</v>
      </c>
      <c r="CS342" t="s">
        <v>132</v>
      </c>
      <c r="CT342" t="s">
        <v>137</v>
      </c>
      <c r="CU342" t="s">
        <v>137</v>
      </c>
      <c r="CV342" t="s">
        <v>135</v>
      </c>
      <c r="CW342" t="s">
        <v>194</v>
      </c>
      <c r="CX342">
        <v>1</v>
      </c>
      <c r="CY342" t="s">
        <v>135</v>
      </c>
      <c r="CZ342" t="s">
        <v>137</v>
      </c>
      <c r="DA342" t="s">
        <v>137</v>
      </c>
      <c r="DC342">
        <v>1</v>
      </c>
      <c r="DD342">
        <v>12</v>
      </c>
      <c r="DE342">
        <v>12</v>
      </c>
      <c r="DF342">
        <v>0</v>
      </c>
      <c r="DG342">
        <v>1</v>
      </c>
      <c r="DH342">
        <v>0</v>
      </c>
      <c r="DI342">
        <v>0</v>
      </c>
      <c r="DJ342">
        <v>0</v>
      </c>
      <c r="DK342">
        <v>5</v>
      </c>
      <c r="DL342">
        <v>1</v>
      </c>
      <c r="DQ342" s="3">
        <v>93.7</v>
      </c>
      <c r="DR342" s="3">
        <v>91.3</v>
      </c>
      <c r="DS342" s="3">
        <v>98.800000000000011</v>
      </c>
      <c r="DT342" s="3">
        <v>91</v>
      </c>
      <c r="DU342" s="3">
        <v>100</v>
      </c>
      <c r="DV342" s="3">
        <v>15</v>
      </c>
      <c r="DW342" s="3"/>
      <c r="DX342" s="3"/>
      <c r="DY342" s="3"/>
      <c r="EA342" s="3" t="s">
        <v>724</v>
      </c>
    </row>
    <row r="343" spans="1:131" x14ac:dyDescent="0.35">
      <c r="A343" s="5" t="s">
        <v>665</v>
      </c>
      <c r="B343" t="s">
        <v>252</v>
      </c>
      <c r="C343" t="s">
        <v>666</v>
      </c>
      <c r="D343" t="s">
        <v>667</v>
      </c>
      <c r="E343" t="s">
        <v>668</v>
      </c>
      <c r="F343">
        <v>2007</v>
      </c>
      <c r="G343" t="s">
        <v>117</v>
      </c>
      <c r="H343" t="s">
        <v>118</v>
      </c>
      <c r="I343" t="s">
        <v>643</v>
      </c>
      <c r="J343">
        <v>0</v>
      </c>
      <c r="K343" t="s">
        <v>659</v>
      </c>
      <c r="L343" t="s">
        <v>659</v>
      </c>
      <c r="M343">
        <v>12</v>
      </c>
      <c r="N343" t="s">
        <v>142</v>
      </c>
      <c r="O343" t="s">
        <v>645</v>
      </c>
      <c r="P343" t="s">
        <v>124</v>
      </c>
      <c r="Q343" t="s">
        <v>669</v>
      </c>
      <c r="R343">
        <v>0</v>
      </c>
      <c r="S343">
        <v>91</v>
      </c>
      <c r="T343">
        <v>1</v>
      </c>
      <c r="U343" t="s">
        <v>126</v>
      </c>
      <c r="AD343" t="s">
        <v>364</v>
      </c>
      <c r="AE343">
        <v>1</v>
      </c>
      <c r="AG343">
        <v>0</v>
      </c>
      <c r="AH343">
        <v>1</v>
      </c>
      <c r="AI343">
        <v>0</v>
      </c>
      <c r="AJ343">
        <v>1</v>
      </c>
      <c r="AL343">
        <v>0</v>
      </c>
      <c r="AM343">
        <v>9.9154929577464791E-3</v>
      </c>
      <c r="AN343">
        <v>0.2166937113953821</v>
      </c>
      <c r="AO343">
        <v>4.695616455830514E-2</v>
      </c>
      <c r="AT343">
        <v>32</v>
      </c>
      <c r="AU343">
        <v>27</v>
      </c>
      <c r="AW343">
        <v>57</v>
      </c>
      <c r="AX343">
        <v>34</v>
      </c>
      <c r="AY343">
        <v>91</v>
      </c>
      <c r="AZ343">
        <v>27</v>
      </c>
      <c r="BA343">
        <v>3</v>
      </c>
      <c r="BB343">
        <v>35</v>
      </c>
      <c r="BC343" t="s">
        <v>128</v>
      </c>
      <c r="BD343">
        <v>47</v>
      </c>
      <c r="BE343" t="s">
        <v>671</v>
      </c>
      <c r="BF343">
        <v>0</v>
      </c>
      <c r="BG343">
        <v>0</v>
      </c>
      <c r="BH343">
        <v>0</v>
      </c>
      <c r="BI343">
        <v>0</v>
      </c>
      <c r="BJ343">
        <v>0</v>
      </c>
      <c r="BK343">
        <v>0</v>
      </c>
      <c r="BL343">
        <v>0</v>
      </c>
      <c r="BM343">
        <v>1</v>
      </c>
      <c r="BN343">
        <v>0</v>
      </c>
      <c r="BO343">
        <v>1</v>
      </c>
      <c r="BP343">
        <v>0</v>
      </c>
      <c r="BQ343">
        <v>1</v>
      </c>
      <c r="BR343">
        <v>0</v>
      </c>
      <c r="BS343">
        <v>1</v>
      </c>
      <c r="BT343">
        <v>1</v>
      </c>
      <c r="BU343">
        <v>1</v>
      </c>
      <c r="BV343">
        <v>1</v>
      </c>
      <c r="BW343">
        <v>1</v>
      </c>
      <c r="BX343">
        <v>0</v>
      </c>
      <c r="BY343">
        <v>0</v>
      </c>
      <c r="BZ343">
        <v>0</v>
      </c>
      <c r="CA343">
        <v>0</v>
      </c>
      <c r="CB343">
        <v>0</v>
      </c>
      <c r="CC343">
        <v>0</v>
      </c>
      <c r="CD343">
        <v>0</v>
      </c>
      <c r="CE343">
        <v>0</v>
      </c>
      <c r="CF343">
        <v>0</v>
      </c>
      <c r="CG343">
        <v>0</v>
      </c>
      <c r="CH343">
        <v>0</v>
      </c>
      <c r="CI343">
        <v>0</v>
      </c>
      <c r="CJ343">
        <v>0</v>
      </c>
      <c r="CK343" t="s">
        <v>670</v>
      </c>
      <c r="CL343">
        <v>20</v>
      </c>
      <c r="CM343">
        <v>98.2</v>
      </c>
      <c r="CN343">
        <v>4.5999999999999996</v>
      </c>
      <c r="CO343">
        <v>1</v>
      </c>
      <c r="CP343" t="s">
        <v>277</v>
      </c>
      <c r="CQ343" t="s">
        <v>121</v>
      </c>
      <c r="CR343">
        <v>1</v>
      </c>
      <c r="CS343" t="s">
        <v>132</v>
      </c>
      <c r="CT343" t="s">
        <v>137</v>
      </c>
      <c r="CU343" t="s">
        <v>137</v>
      </c>
      <c r="CV343" t="s">
        <v>135</v>
      </c>
      <c r="CW343" t="s">
        <v>194</v>
      </c>
      <c r="CX343">
        <v>1</v>
      </c>
      <c r="CY343" t="s">
        <v>135</v>
      </c>
      <c r="CZ343" t="s">
        <v>137</v>
      </c>
      <c r="DA343" t="s">
        <v>137</v>
      </c>
      <c r="DC343">
        <v>1</v>
      </c>
      <c r="DD343">
        <v>12</v>
      </c>
      <c r="DE343">
        <v>12</v>
      </c>
      <c r="DF343">
        <v>0</v>
      </c>
      <c r="DG343">
        <v>1</v>
      </c>
      <c r="DH343">
        <v>0</v>
      </c>
      <c r="DI343">
        <v>0</v>
      </c>
      <c r="DJ343">
        <v>0</v>
      </c>
      <c r="DK343">
        <v>6</v>
      </c>
      <c r="DL343">
        <v>1</v>
      </c>
      <c r="DQ343" s="3">
        <v>95.1</v>
      </c>
      <c r="DR343" s="3">
        <v>89.1</v>
      </c>
      <c r="DS343" s="3">
        <v>96.399999999999991</v>
      </c>
      <c r="DT343" s="3">
        <v>90.3</v>
      </c>
      <c r="DU343" s="3">
        <v>100</v>
      </c>
      <c r="DV343" s="3">
        <v>15</v>
      </c>
      <c r="DW343" s="3"/>
      <c r="DX343" s="3"/>
      <c r="DY343" s="3"/>
      <c r="EA343" s="3" t="s">
        <v>724</v>
      </c>
    </row>
    <row r="344" spans="1:131" x14ac:dyDescent="0.35">
      <c r="A344" s="5" t="s">
        <v>665</v>
      </c>
      <c r="B344" t="s">
        <v>252</v>
      </c>
      <c r="C344" t="s">
        <v>666</v>
      </c>
      <c r="D344" t="s">
        <v>667</v>
      </c>
      <c r="E344" t="s">
        <v>668</v>
      </c>
      <c r="F344">
        <v>2007</v>
      </c>
      <c r="G344" t="s">
        <v>117</v>
      </c>
      <c r="H344" t="s">
        <v>118</v>
      </c>
      <c r="I344" t="s">
        <v>643</v>
      </c>
      <c r="J344">
        <v>0</v>
      </c>
      <c r="K344" t="s">
        <v>661</v>
      </c>
      <c r="L344" t="s">
        <v>661</v>
      </c>
      <c r="M344">
        <v>12</v>
      </c>
      <c r="N344" t="s">
        <v>150</v>
      </c>
      <c r="O344" t="s">
        <v>645</v>
      </c>
      <c r="P344" t="s">
        <v>124</v>
      </c>
      <c r="Q344" t="s">
        <v>669</v>
      </c>
      <c r="R344">
        <v>0</v>
      </c>
      <c r="S344">
        <v>100</v>
      </c>
      <c r="T344">
        <v>1</v>
      </c>
      <c r="U344" t="s">
        <v>126</v>
      </c>
      <c r="AD344" t="s">
        <v>364</v>
      </c>
      <c r="AE344">
        <v>1</v>
      </c>
      <c r="AG344">
        <v>0</v>
      </c>
      <c r="AH344">
        <v>1</v>
      </c>
      <c r="AI344">
        <v>0</v>
      </c>
      <c r="AJ344">
        <v>1</v>
      </c>
      <c r="AL344">
        <v>0</v>
      </c>
      <c r="AM344">
        <v>-6.9462915601023023E-2</v>
      </c>
      <c r="AN344">
        <v>0.20151560998501969</v>
      </c>
      <c r="AO344">
        <v>4.0608541067634563E-2</v>
      </c>
      <c r="AT344">
        <v>32</v>
      </c>
      <c r="AU344">
        <v>27</v>
      </c>
      <c r="AW344">
        <v>56</v>
      </c>
      <c r="AX344">
        <v>44</v>
      </c>
      <c r="AY344">
        <v>100</v>
      </c>
      <c r="AZ344">
        <v>45</v>
      </c>
      <c r="BA344">
        <v>5</v>
      </c>
      <c r="BB344">
        <v>24</v>
      </c>
      <c r="BC344" t="s">
        <v>128</v>
      </c>
      <c r="BD344">
        <v>53</v>
      </c>
      <c r="BE344" t="s">
        <v>671</v>
      </c>
      <c r="BF344">
        <v>0</v>
      </c>
      <c r="BG344">
        <v>0</v>
      </c>
      <c r="BH344">
        <v>0</v>
      </c>
      <c r="BI344">
        <v>0</v>
      </c>
      <c r="BJ344">
        <v>0</v>
      </c>
      <c r="BK344">
        <v>0</v>
      </c>
      <c r="BL344">
        <v>0</v>
      </c>
      <c r="BM344">
        <v>1</v>
      </c>
      <c r="BN344">
        <v>0</v>
      </c>
      <c r="BO344">
        <v>1</v>
      </c>
      <c r="BP344">
        <v>0</v>
      </c>
      <c r="BQ344">
        <v>1</v>
      </c>
      <c r="BR344">
        <v>0</v>
      </c>
      <c r="BS344">
        <v>1</v>
      </c>
      <c r="BT344">
        <v>1</v>
      </c>
      <c r="BU344">
        <v>1</v>
      </c>
      <c r="BV344">
        <v>1</v>
      </c>
      <c r="BW344">
        <v>1</v>
      </c>
      <c r="BX344">
        <v>0</v>
      </c>
      <c r="BY344">
        <v>0</v>
      </c>
      <c r="BZ344">
        <v>0</v>
      </c>
      <c r="CA344">
        <v>0</v>
      </c>
      <c r="CB344">
        <v>0</v>
      </c>
      <c r="CC344">
        <v>0</v>
      </c>
      <c r="CD344">
        <v>0</v>
      </c>
      <c r="CE344">
        <v>0</v>
      </c>
      <c r="CF344">
        <v>0</v>
      </c>
      <c r="CG344">
        <v>0</v>
      </c>
      <c r="CH344">
        <v>0</v>
      </c>
      <c r="CI344">
        <v>0</v>
      </c>
      <c r="CJ344">
        <v>0</v>
      </c>
      <c r="CK344" t="s">
        <v>670</v>
      </c>
      <c r="CL344">
        <v>20</v>
      </c>
      <c r="CM344">
        <v>98.2</v>
      </c>
      <c r="CN344">
        <v>4.5999999999999996</v>
      </c>
      <c r="CO344">
        <v>1</v>
      </c>
      <c r="CP344" t="s">
        <v>277</v>
      </c>
      <c r="CQ344" t="s">
        <v>121</v>
      </c>
      <c r="CR344">
        <v>1</v>
      </c>
      <c r="CS344" t="s">
        <v>132</v>
      </c>
      <c r="CT344" t="s">
        <v>137</v>
      </c>
      <c r="CU344" t="s">
        <v>137</v>
      </c>
      <c r="CV344" t="s">
        <v>135</v>
      </c>
      <c r="CW344" t="s">
        <v>194</v>
      </c>
      <c r="CX344">
        <v>1</v>
      </c>
      <c r="CY344" t="s">
        <v>135</v>
      </c>
      <c r="CZ344" t="s">
        <v>137</v>
      </c>
      <c r="DA344" t="s">
        <v>137</v>
      </c>
      <c r="DC344">
        <v>1</v>
      </c>
      <c r="DD344">
        <v>12</v>
      </c>
      <c r="DE344">
        <v>12</v>
      </c>
      <c r="DF344">
        <v>0</v>
      </c>
      <c r="DG344">
        <v>1</v>
      </c>
      <c r="DH344">
        <v>0</v>
      </c>
      <c r="DI344">
        <v>0</v>
      </c>
      <c r="DJ344">
        <v>0</v>
      </c>
      <c r="DK344">
        <v>1</v>
      </c>
      <c r="DL344">
        <v>1</v>
      </c>
      <c r="DQ344" s="3">
        <v>89.8</v>
      </c>
      <c r="DR344" s="3">
        <v>89.2</v>
      </c>
      <c r="DS344" s="3">
        <v>83.9</v>
      </c>
      <c r="DT344" s="3">
        <v>84.4</v>
      </c>
      <c r="DU344" s="3">
        <v>100</v>
      </c>
      <c r="DV344" s="3">
        <v>15</v>
      </c>
      <c r="DW344" s="3"/>
      <c r="DX344" s="3"/>
      <c r="DY344" s="3"/>
      <c r="EA344" s="3" t="s">
        <v>724</v>
      </c>
    </row>
    <row r="345" spans="1:131" x14ac:dyDescent="0.35">
      <c r="A345" s="5" t="s">
        <v>665</v>
      </c>
      <c r="B345" t="s">
        <v>252</v>
      </c>
      <c r="C345" t="s">
        <v>666</v>
      </c>
      <c r="D345" t="s">
        <v>667</v>
      </c>
      <c r="E345" t="s">
        <v>668</v>
      </c>
      <c r="F345">
        <v>2007</v>
      </c>
      <c r="G345" t="s">
        <v>117</v>
      </c>
      <c r="H345" t="s">
        <v>118</v>
      </c>
      <c r="I345" t="s">
        <v>643</v>
      </c>
      <c r="J345">
        <v>0</v>
      </c>
      <c r="K345" t="s">
        <v>661</v>
      </c>
      <c r="L345" t="s">
        <v>661</v>
      </c>
      <c r="M345">
        <v>12</v>
      </c>
      <c r="N345" t="s">
        <v>157</v>
      </c>
      <c r="O345" t="s">
        <v>651</v>
      </c>
      <c r="P345" t="s">
        <v>124</v>
      </c>
      <c r="Q345" t="s">
        <v>669</v>
      </c>
      <c r="R345">
        <v>0</v>
      </c>
      <c r="S345">
        <v>100</v>
      </c>
      <c r="T345">
        <v>1</v>
      </c>
      <c r="U345" t="s">
        <v>126</v>
      </c>
      <c r="AD345" t="s">
        <v>364</v>
      </c>
      <c r="AE345">
        <v>1</v>
      </c>
      <c r="AG345">
        <v>0</v>
      </c>
      <c r="AH345">
        <v>1</v>
      </c>
      <c r="AI345">
        <v>0</v>
      </c>
      <c r="AJ345">
        <v>1</v>
      </c>
      <c r="AL345">
        <v>0</v>
      </c>
      <c r="AM345">
        <v>0.22823529411764709</v>
      </c>
      <c r="AN345">
        <v>0.20210114381621011</v>
      </c>
      <c r="AO345">
        <v>4.084487233182043E-2</v>
      </c>
      <c r="AT345">
        <v>32</v>
      </c>
      <c r="AU345">
        <v>27</v>
      </c>
      <c r="AW345">
        <v>56</v>
      </c>
      <c r="AX345">
        <v>44</v>
      </c>
      <c r="AY345">
        <v>100</v>
      </c>
      <c r="AZ345">
        <v>45</v>
      </c>
      <c r="BA345">
        <v>5</v>
      </c>
      <c r="BB345">
        <v>24</v>
      </c>
      <c r="BC345" t="s">
        <v>128</v>
      </c>
      <c r="BD345">
        <v>53</v>
      </c>
      <c r="BE345" t="s">
        <v>671</v>
      </c>
      <c r="BF345">
        <v>0</v>
      </c>
      <c r="BG345">
        <v>0</v>
      </c>
      <c r="BH345">
        <v>0</v>
      </c>
      <c r="BI345">
        <v>0</v>
      </c>
      <c r="BJ345">
        <v>0</v>
      </c>
      <c r="BK345">
        <v>0</v>
      </c>
      <c r="BL345">
        <v>0</v>
      </c>
      <c r="BM345">
        <v>1</v>
      </c>
      <c r="BN345">
        <v>0</v>
      </c>
      <c r="BO345">
        <v>1</v>
      </c>
      <c r="BP345">
        <v>0</v>
      </c>
      <c r="BQ345">
        <v>1</v>
      </c>
      <c r="BR345">
        <v>0</v>
      </c>
      <c r="BS345">
        <v>1</v>
      </c>
      <c r="BT345">
        <v>1</v>
      </c>
      <c r="BU345">
        <v>1</v>
      </c>
      <c r="BV345">
        <v>1</v>
      </c>
      <c r="BW345">
        <v>1</v>
      </c>
      <c r="BX345">
        <v>0</v>
      </c>
      <c r="BY345">
        <v>0</v>
      </c>
      <c r="BZ345">
        <v>0</v>
      </c>
      <c r="CA345">
        <v>0</v>
      </c>
      <c r="CB345">
        <v>0</v>
      </c>
      <c r="CC345">
        <v>0</v>
      </c>
      <c r="CD345">
        <v>0</v>
      </c>
      <c r="CE345">
        <v>0</v>
      </c>
      <c r="CF345">
        <v>0</v>
      </c>
      <c r="CG345">
        <v>0</v>
      </c>
      <c r="CH345">
        <v>0</v>
      </c>
      <c r="CI345">
        <v>0</v>
      </c>
      <c r="CJ345">
        <v>0</v>
      </c>
      <c r="CK345" t="s">
        <v>670</v>
      </c>
      <c r="CL345">
        <v>20</v>
      </c>
      <c r="CM345">
        <v>98.2</v>
      </c>
      <c r="CN345">
        <v>4.5999999999999996</v>
      </c>
      <c r="CO345">
        <v>1</v>
      </c>
      <c r="CP345" t="s">
        <v>277</v>
      </c>
      <c r="CQ345" t="s">
        <v>121</v>
      </c>
      <c r="CR345">
        <v>1</v>
      </c>
      <c r="CS345" t="s">
        <v>132</v>
      </c>
      <c r="CT345" t="s">
        <v>137</v>
      </c>
      <c r="CU345" t="s">
        <v>137</v>
      </c>
      <c r="CV345" t="s">
        <v>135</v>
      </c>
      <c r="CW345" t="s">
        <v>194</v>
      </c>
      <c r="CX345">
        <v>1</v>
      </c>
      <c r="CY345" t="s">
        <v>135</v>
      </c>
      <c r="CZ345" t="s">
        <v>137</v>
      </c>
      <c r="DA345" t="s">
        <v>137</v>
      </c>
      <c r="DC345">
        <v>1</v>
      </c>
      <c r="DD345">
        <v>12</v>
      </c>
      <c r="DE345">
        <v>12</v>
      </c>
      <c r="DF345">
        <v>0</v>
      </c>
      <c r="DG345">
        <v>1</v>
      </c>
      <c r="DH345">
        <v>0</v>
      </c>
      <c r="DI345">
        <v>0</v>
      </c>
      <c r="DJ345">
        <v>0</v>
      </c>
      <c r="DK345">
        <v>2</v>
      </c>
      <c r="DL345">
        <v>1</v>
      </c>
      <c r="DQ345" s="3">
        <v>83.1</v>
      </c>
      <c r="DR345" s="3">
        <v>85.7</v>
      </c>
      <c r="DS345" s="3">
        <v>88</v>
      </c>
      <c r="DT345" s="3">
        <v>87.2</v>
      </c>
      <c r="DU345" s="3">
        <v>100</v>
      </c>
      <c r="DV345" s="3">
        <v>15</v>
      </c>
      <c r="DW345" s="3"/>
      <c r="DX345" s="3"/>
      <c r="DY345" s="3"/>
      <c r="EA345" s="3" t="s">
        <v>724</v>
      </c>
    </row>
    <row r="346" spans="1:131" x14ac:dyDescent="0.35">
      <c r="A346" s="5" t="s">
        <v>665</v>
      </c>
      <c r="B346" t="s">
        <v>252</v>
      </c>
      <c r="C346" t="s">
        <v>666</v>
      </c>
      <c r="D346" t="s">
        <v>667</v>
      </c>
      <c r="E346" t="s">
        <v>668</v>
      </c>
      <c r="F346">
        <v>2007</v>
      </c>
      <c r="G346" t="s">
        <v>117</v>
      </c>
      <c r="H346" t="s">
        <v>118</v>
      </c>
      <c r="I346" t="s">
        <v>643</v>
      </c>
      <c r="J346">
        <v>0</v>
      </c>
      <c r="K346" t="s">
        <v>661</v>
      </c>
      <c r="L346" t="s">
        <v>661</v>
      </c>
      <c r="M346">
        <v>12</v>
      </c>
      <c r="N346" t="s">
        <v>157</v>
      </c>
      <c r="O346" t="s">
        <v>652</v>
      </c>
      <c r="P346" t="s">
        <v>124</v>
      </c>
      <c r="Q346" t="s">
        <v>669</v>
      </c>
      <c r="R346">
        <v>0</v>
      </c>
      <c r="S346">
        <v>100</v>
      </c>
      <c r="T346">
        <v>1</v>
      </c>
      <c r="U346" t="s">
        <v>126</v>
      </c>
      <c r="AD346" t="s">
        <v>364</v>
      </c>
      <c r="AE346">
        <v>1</v>
      </c>
      <c r="AG346">
        <v>0</v>
      </c>
      <c r="AH346">
        <v>1</v>
      </c>
      <c r="AI346">
        <v>0</v>
      </c>
      <c r="AJ346">
        <v>1</v>
      </c>
      <c r="AL346">
        <v>0</v>
      </c>
      <c r="AM346">
        <v>0.20838874680306901</v>
      </c>
      <c r="AN346">
        <v>0.20199392301103111</v>
      </c>
      <c r="AO346">
        <v>4.0801544933386363E-2</v>
      </c>
      <c r="AT346">
        <v>32</v>
      </c>
      <c r="AU346">
        <v>27</v>
      </c>
      <c r="AW346">
        <v>56</v>
      </c>
      <c r="AX346">
        <v>44</v>
      </c>
      <c r="AY346">
        <v>100</v>
      </c>
      <c r="AZ346">
        <v>45</v>
      </c>
      <c r="BA346">
        <v>5</v>
      </c>
      <c r="BB346">
        <v>24</v>
      </c>
      <c r="BC346" t="s">
        <v>128</v>
      </c>
      <c r="BD346">
        <v>53</v>
      </c>
      <c r="BE346" t="s">
        <v>671</v>
      </c>
      <c r="BF346">
        <v>0</v>
      </c>
      <c r="BG346">
        <v>0</v>
      </c>
      <c r="BH346">
        <v>0</v>
      </c>
      <c r="BI346">
        <v>0</v>
      </c>
      <c r="BJ346">
        <v>0</v>
      </c>
      <c r="BK346">
        <v>0</v>
      </c>
      <c r="BL346">
        <v>0</v>
      </c>
      <c r="BM346">
        <v>1</v>
      </c>
      <c r="BN346">
        <v>0</v>
      </c>
      <c r="BO346">
        <v>1</v>
      </c>
      <c r="BP346">
        <v>0</v>
      </c>
      <c r="BQ346">
        <v>1</v>
      </c>
      <c r="BR346">
        <v>0</v>
      </c>
      <c r="BS346">
        <v>1</v>
      </c>
      <c r="BT346">
        <v>1</v>
      </c>
      <c r="BU346">
        <v>1</v>
      </c>
      <c r="BV346">
        <v>1</v>
      </c>
      <c r="BW346">
        <v>1</v>
      </c>
      <c r="BX346">
        <v>0</v>
      </c>
      <c r="BY346">
        <v>0</v>
      </c>
      <c r="BZ346">
        <v>0</v>
      </c>
      <c r="CA346">
        <v>0</v>
      </c>
      <c r="CB346">
        <v>0</v>
      </c>
      <c r="CC346">
        <v>0</v>
      </c>
      <c r="CD346">
        <v>0</v>
      </c>
      <c r="CE346">
        <v>0</v>
      </c>
      <c r="CF346">
        <v>0</v>
      </c>
      <c r="CG346">
        <v>0</v>
      </c>
      <c r="CH346">
        <v>0</v>
      </c>
      <c r="CI346">
        <v>0</v>
      </c>
      <c r="CJ346">
        <v>0</v>
      </c>
      <c r="CK346" t="s">
        <v>670</v>
      </c>
      <c r="CL346">
        <v>20</v>
      </c>
      <c r="CM346">
        <v>98.2</v>
      </c>
      <c r="CN346">
        <v>4.5999999999999996</v>
      </c>
      <c r="CO346">
        <v>1</v>
      </c>
      <c r="CP346" t="s">
        <v>277</v>
      </c>
      <c r="CQ346" t="s">
        <v>121</v>
      </c>
      <c r="CR346">
        <v>1</v>
      </c>
      <c r="CS346" t="s">
        <v>132</v>
      </c>
      <c r="CT346" t="s">
        <v>137</v>
      </c>
      <c r="CU346" t="s">
        <v>137</v>
      </c>
      <c r="CV346" t="s">
        <v>135</v>
      </c>
      <c r="CW346" t="s">
        <v>194</v>
      </c>
      <c r="CX346">
        <v>1</v>
      </c>
      <c r="CY346" t="s">
        <v>135</v>
      </c>
      <c r="CZ346" t="s">
        <v>137</v>
      </c>
      <c r="DA346" t="s">
        <v>137</v>
      </c>
      <c r="DC346">
        <v>1</v>
      </c>
      <c r="DD346">
        <v>12</v>
      </c>
      <c r="DE346">
        <v>12</v>
      </c>
      <c r="DF346">
        <v>0</v>
      </c>
      <c r="DG346">
        <v>1</v>
      </c>
      <c r="DH346">
        <v>0</v>
      </c>
      <c r="DI346">
        <v>0</v>
      </c>
      <c r="DJ346">
        <v>0</v>
      </c>
      <c r="DK346">
        <v>3</v>
      </c>
      <c r="DL346">
        <v>1</v>
      </c>
      <c r="DQ346" s="3">
        <v>77.5</v>
      </c>
      <c r="DR346" s="3">
        <v>80</v>
      </c>
      <c r="DS346" s="3">
        <v>85.600000000000009</v>
      </c>
      <c r="DT346" s="3">
        <v>84.9</v>
      </c>
      <c r="DU346" s="3">
        <v>100</v>
      </c>
      <c r="DV346" s="3">
        <v>15</v>
      </c>
      <c r="DW346" s="3"/>
      <c r="DX346" s="3"/>
      <c r="DY346" s="3"/>
      <c r="EA346" s="3" t="s">
        <v>724</v>
      </c>
    </row>
    <row r="347" spans="1:131" x14ac:dyDescent="0.35">
      <c r="A347" s="5" t="s">
        <v>665</v>
      </c>
      <c r="B347" t="s">
        <v>252</v>
      </c>
      <c r="C347" t="s">
        <v>666</v>
      </c>
      <c r="D347" t="s">
        <v>667</v>
      </c>
      <c r="E347" t="s">
        <v>668</v>
      </c>
      <c r="F347">
        <v>2007</v>
      </c>
      <c r="G347" t="s">
        <v>117</v>
      </c>
      <c r="H347" t="s">
        <v>118</v>
      </c>
      <c r="I347" t="s">
        <v>643</v>
      </c>
      <c r="J347">
        <v>0</v>
      </c>
      <c r="K347" t="s">
        <v>661</v>
      </c>
      <c r="L347" t="s">
        <v>661</v>
      </c>
      <c r="M347">
        <v>12</v>
      </c>
      <c r="N347" t="s">
        <v>142</v>
      </c>
      <c r="O347" t="s">
        <v>653</v>
      </c>
      <c r="P347" t="s">
        <v>124</v>
      </c>
      <c r="Q347" t="s">
        <v>669</v>
      </c>
      <c r="R347">
        <v>0</v>
      </c>
      <c r="S347">
        <v>100</v>
      </c>
      <c r="T347">
        <v>1</v>
      </c>
      <c r="U347" t="s">
        <v>126</v>
      </c>
      <c r="AD347" t="s">
        <v>364</v>
      </c>
      <c r="AE347">
        <v>1</v>
      </c>
      <c r="AG347">
        <v>0</v>
      </c>
      <c r="AH347">
        <v>1</v>
      </c>
      <c r="AI347">
        <v>0</v>
      </c>
      <c r="AJ347">
        <v>1</v>
      </c>
      <c r="AL347">
        <v>0</v>
      </c>
      <c r="AM347">
        <v>9.9232736572890026E-3</v>
      </c>
      <c r="AN347">
        <v>0.2014569630000809</v>
      </c>
      <c r="AO347">
        <v>4.0584907941215977E-2</v>
      </c>
      <c r="AT347">
        <v>32</v>
      </c>
      <c r="AU347">
        <v>27</v>
      </c>
      <c r="AW347">
        <v>56</v>
      </c>
      <c r="AX347">
        <v>44</v>
      </c>
      <c r="AY347">
        <v>100</v>
      </c>
      <c r="AZ347">
        <v>45</v>
      </c>
      <c r="BA347">
        <v>5</v>
      </c>
      <c r="BB347">
        <v>24</v>
      </c>
      <c r="BC347" t="s">
        <v>128</v>
      </c>
      <c r="BD347">
        <v>53</v>
      </c>
      <c r="BE347" t="s">
        <v>671</v>
      </c>
      <c r="BF347">
        <v>0</v>
      </c>
      <c r="BG347">
        <v>0</v>
      </c>
      <c r="BH347">
        <v>0</v>
      </c>
      <c r="BI347">
        <v>0</v>
      </c>
      <c r="BJ347">
        <v>0</v>
      </c>
      <c r="BK347">
        <v>0</v>
      </c>
      <c r="BL347">
        <v>0</v>
      </c>
      <c r="BM347">
        <v>1</v>
      </c>
      <c r="BN347">
        <v>0</v>
      </c>
      <c r="BO347">
        <v>1</v>
      </c>
      <c r="BP347">
        <v>0</v>
      </c>
      <c r="BQ347">
        <v>1</v>
      </c>
      <c r="BR347">
        <v>0</v>
      </c>
      <c r="BS347">
        <v>1</v>
      </c>
      <c r="BT347">
        <v>1</v>
      </c>
      <c r="BU347">
        <v>1</v>
      </c>
      <c r="BV347">
        <v>1</v>
      </c>
      <c r="BW347">
        <v>1</v>
      </c>
      <c r="BX347">
        <v>0</v>
      </c>
      <c r="BY347">
        <v>0</v>
      </c>
      <c r="BZ347">
        <v>0</v>
      </c>
      <c r="CA347">
        <v>0</v>
      </c>
      <c r="CB347">
        <v>0</v>
      </c>
      <c r="CC347">
        <v>0</v>
      </c>
      <c r="CD347">
        <v>0</v>
      </c>
      <c r="CE347">
        <v>0</v>
      </c>
      <c r="CF347">
        <v>0</v>
      </c>
      <c r="CG347">
        <v>0</v>
      </c>
      <c r="CH347">
        <v>0</v>
      </c>
      <c r="CI347">
        <v>0</v>
      </c>
      <c r="CJ347">
        <v>0</v>
      </c>
      <c r="CK347" t="s">
        <v>670</v>
      </c>
      <c r="CL347">
        <v>20</v>
      </c>
      <c r="CM347">
        <v>98.2</v>
      </c>
      <c r="CN347">
        <v>4.5999999999999996</v>
      </c>
      <c r="CO347">
        <v>1</v>
      </c>
      <c r="CP347" t="s">
        <v>277</v>
      </c>
      <c r="CQ347" t="s">
        <v>121</v>
      </c>
      <c r="CR347">
        <v>1</v>
      </c>
      <c r="CS347" t="s">
        <v>132</v>
      </c>
      <c r="CT347" t="s">
        <v>137</v>
      </c>
      <c r="CU347" t="s">
        <v>137</v>
      </c>
      <c r="CV347" t="s">
        <v>135</v>
      </c>
      <c r="CW347" t="s">
        <v>194</v>
      </c>
      <c r="CX347">
        <v>1</v>
      </c>
      <c r="CY347" t="s">
        <v>135</v>
      </c>
      <c r="CZ347" t="s">
        <v>137</v>
      </c>
      <c r="DA347" t="s">
        <v>137</v>
      </c>
      <c r="DC347">
        <v>1</v>
      </c>
      <c r="DD347">
        <v>12</v>
      </c>
      <c r="DE347">
        <v>12</v>
      </c>
      <c r="DF347">
        <v>0</v>
      </c>
      <c r="DG347">
        <v>1</v>
      </c>
      <c r="DH347">
        <v>0</v>
      </c>
      <c r="DI347">
        <v>0</v>
      </c>
      <c r="DJ347">
        <v>0</v>
      </c>
      <c r="DK347">
        <v>4</v>
      </c>
      <c r="DL347">
        <v>1</v>
      </c>
      <c r="DQ347" s="3">
        <v>87.1</v>
      </c>
      <c r="DR347" s="3">
        <v>87.7</v>
      </c>
      <c r="DS347" s="3">
        <v>88.699999999999989</v>
      </c>
      <c r="DT347" s="3">
        <v>89.2</v>
      </c>
      <c r="DU347" s="3">
        <v>100</v>
      </c>
      <c r="DV347" s="3">
        <v>15</v>
      </c>
      <c r="DW347" s="3"/>
      <c r="DX347" s="3"/>
      <c r="DY347" s="3"/>
      <c r="EA347" s="3" t="s">
        <v>724</v>
      </c>
    </row>
    <row r="348" spans="1:131" x14ac:dyDescent="0.35">
      <c r="A348" s="5" t="s">
        <v>665</v>
      </c>
      <c r="B348" t="s">
        <v>252</v>
      </c>
      <c r="C348" t="s">
        <v>666</v>
      </c>
      <c r="D348" t="s">
        <v>667</v>
      </c>
      <c r="E348" t="s">
        <v>668</v>
      </c>
      <c r="F348">
        <v>2007</v>
      </c>
      <c r="G348" t="s">
        <v>117</v>
      </c>
      <c r="H348" t="s">
        <v>118</v>
      </c>
      <c r="I348" t="s">
        <v>643</v>
      </c>
      <c r="J348">
        <v>0</v>
      </c>
      <c r="K348" t="s">
        <v>661</v>
      </c>
      <c r="L348" t="s">
        <v>661</v>
      </c>
      <c r="M348">
        <v>12</v>
      </c>
      <c r="N348" t="s">
        <v>142</v>
      </c>
      <c r="O348" t="s">
        <v>654</v>
      </c>
      <c r="P348" t="s">
        <v>124</v>
      </c>
      <c r="Q348" t="s">
        <v>669</v>
      </c>
      <c r="R348">
        <v>0</v>
      </c>
      <c r="S348">
        <v>100</v>
      </c>
      <c r="T348">
        <v>1</v>
      </c>
      <c r="U348" t="s">
        <v>126</v>
      </c>
      <c r="AD348" t="s">
        <v>364</v>
      </c>
      <c r="AE348">
        <v>1</v>
      </c>
      <c r="AG348">
        <v>0</v>
      </c>
      <c r="AH348">
        <v>1</v>
      </c>
      <c r="AI348">
        <v>0</v>
      </c>
      <c r="AJ348">
        <v>1</v>
      </c>
      <c r="AL348">
        <v>0</v>
      </c>
      <c r="AM348">
        <v>0.22823529411764709</v>
      </c>
      <c r="AN348">
        <v>0.20210114381621011</v>
      </c>
      <c r="AO348">
        <v>4.084487233182043E-2</v>
      </c>
      <c r="AT348">
        <v>32</v>
      </c>
      <c r="AU348">
        <v>27</v>
      </c>
      <c r="AW348">
        <v>56</v>
      </c>
      <c r="AX348">
        <v>44</v>
      </c>
      <c r="AY348">
        <v>100</v>
      </c>
      <c r="AZ348">
        <v>45</v>
      </c>
      <c r="BA348">
        <v>5</v>
      </c>
      <c r="BB348">
        <v>24</v>
      </c>
      <c r="BC348" t="s">
        <v>128</v>
      </c>
      <c r="BD348">
        <v>53</v>
      </c>
      <c r="BE348" t="s">
        <v>671</v>
      </c>
      <c r="BF348">
        <v>0</v>
      </c>
      <c r="BG348">
        <v>0</v>
      </c>
      <c r="BH348">
        <v>0</v>
      </c>
      <c r="BI348">
        <v>0</v>
      </c>
      <c r="BJ348">
        <v>0</v>
      </c>
      <c r="BK348">
        <v>0</v>
      </c>
      <c r="BL348">
        <v>0</v>
      </c>
      <c r="BM348">
        <v>1</v>
      </c>
      <c r="BN348">
        <v>0</v>
      </c>
      <c r="BO348">
        <v>1</v>
      </c>
      <c r="BP348">
        <v>0</v>
      </c>
      <c r="BQ348">
        <v>1</v>
      </c>
      <c r="BR348">
        <v>0</v>
      </c>
      <c r="BS348">
        <v>1</v>
      </c>
      <c r="BT348">
        <v>1</v>
      </c>
      <c r="BU348">
        <v>1</v>
      </c>
      <c r="BV348">
        <v>1</v>
      </c>
      <c r="BW348">
        <v>1</v>
      </c>
      <c r="BX348">
        <v>0</v>
      </c>
      <c r="BY348">
        <v>0</v>
      </c>
      <c r="BZ348">
        <v>0</v>
      </c>
      <c r="CA348">
        <v>0</v>
      </c>
      <c r="CB348">
        <v>0</v>
      </c>
      <c r="CC348">
        <v>0</v>
      </c>
      <c r="CD348">
        <v>0</v>
      </c>
      <c r="CE348">
        <v>0</v>
      </c>
      <c r="CF348">
        <v>0</v>
      </c>
      <c r="CG348">
        <v>0</v>
      </c>
      <c r="CH348">
        <v>0</v>
      </c>
      <c r="CI348">
        <v>0</v>
      </c>
      <c r="CJ348">
        <v>0</v>
      </c>
      <c r="CK348" t="s">
        <v>670</v>
      </c>
      <c r="CL348">
        <v>20</v>
      </c>
      <c r="CM348">
        <v>98.2</v>
      </c>
      <c r="CN348">
        <v>4.5999999999999996</v>
      </c>
      <c r="CO348">
        <v>1</v>
      </c>
      <c r="CP348" t="s">
        <v>277</v>
      </c>
      <c r="CQ348" t="s">
        <v>121</v>
      </c>
      <c r="CR348">
        <v>1</v>
      </c>
      <c r="CS348" t="s">
        <v>132</v>
      </c>
      <c r="CT348" t="s">
        <v>137</v>
      </c>
      <c r="CU348" t="s">
        <v>137</v>
      </c>
      <c r="CV348" t="s">
        <v>135</v>
      </c>
      <c r="CW348" t="s">
        <v>194</v>
      </c>
      <c r="CX348">
        <v>1</v>
      </c>
      <c r="CY348" t="s">
        <v>135</v>
      </c>
      <c r="CZ348" t="s">
        <v>137</v>
      </c>
      <c r="DA348" t="s">
        <v>137</v>
      </c>
      <c r="DC348">
        <v>1</v>
      </c>
      <c r="DD348">
        <v>12</v>
      </c>
      <c r="DE348">
        <v>12</v>
      </c>
      <c r="DF348">
        <v>0</v>
      </c>
      <c r="DG348">
        <v>1</v>
      </c>
      <c r="DH348">
        <v>0</v>
      </c>
      <c r="DI348">
        <v>0</v>
      </c>
      <c r="DJ348">
        <v>0</v>
      </c>
      <c r="DK348">
        <v>5</v>
      </c>
      <c r="DL348">
        <v>1</v>
      </c>
      <c r="DQ348" s="3">
        <v>90.5</v>
      </c>
      <c r="DR348" s="3">
        <v>92.3</v>
      </c>
      <c r="DS348" s="3">
        <v>94</v>
      </c>
      <c r="DT348" s="3">
        <v>92.3</v>
      </c>
      <c r="DU348" s="3">
        <v>100</v>
      </c>
      <c r="DV348" s="3">
        <v>15</v>
      </c>
      <c r="DW348" s="3"/>
      <c r="DX348" s="3"/>
      <c r="DY348" s="3"/>
      <c r="EA348" s="3" t="s">
        <v>724</v>
      </c>
    </row>
    <row r="349" spans="1:131" x14ac:dyDescent="0.35">
      <c r="A349" s="5" t="s">
        <v>665</v>
      </c>
      <c r="B349" t="s">
        <v>252</v>
      </c>
      <c r="C349" t="s">
        <v>666</v>
      </c>
      <c r="D349" t="s">
        <v>667</v>
      </c>
      <c r="E349" t="s">
        <v>668</v>
      </c>
      <c r="F349">
        <v>2007</v>
      </c>
      <c r="G349" t="s">
        <v>117</v>
      </c>
      <c r="H349" t="s">
        <v>118</v>
      </c>
      <c r="I349" t="s">
        <v>643</v>
      </c>
      <c r="J349">
        <v>0</v>
      </c>
      <c r="K349" t="s">
        <v>661</v>
      </c>
      <c r="L349" t="s">
        <v>661</v>
      </c>
      <c r="M349">
        <v>12</v>
      </c>
      <c r="N349" t="s">
        <v>142</v>
      </c>
      <c r="O349" t="s">
        <v>645</v>
      </c>
      <c r="P349" t="s">
        <v>124</v>
      </c>
      <c r="Q349" t="s">
        <v>669</v>
      </c>
      <c r="R349">
        <v>0</v>
      </c>
      <c r="S349">
        <v>100</v>
      </c>
      <c r="T349">
        <v>1</v>
      </c>
      <c r="U349" t="s">
        <v>126</v>
      </c>
      <c r="AD349" t="s">
        <v>364</v>
      </c>
      <c r="AE349">
        <v>1</v>
      </c>
      <c r="AG349">
        <v>0</v>
      </c>
      <c r="AH349">
        <v>1</v>
      </c>
      <c r="AI349">
        <v>0</v>
      </c>
      <c r="AJ349">
        <v>1</v>
      </c>
      <c r="AL349">
        <v>0</v>
      </c>
      <c r="AM349">
        <v>-5.9539641943734012E-2</v>
      </c>
      <c r="AN349">
        <v>0.20149972811204861</v>
      </c>
      <c r="AO349">
        <v>4.0602140429229522E-2</v>
      </c>
      <c r="AT349">
        <v>32</v>
      </c>
      <c r="AU349">
        <v>27</v>
      </c>
      <c r="AW349">
        <v>56</v>
      </c>
      <c r="AX349">
        <v>44</v>
      </c>
      <c r="AY349">
        <v>100</v>
      </c>
      <c r="AZ349">
        <v>45</v>
      </c>
      <c r="BA349">
        <v>5</v>
      </c>
      <c r="BB349">
        <v>24</v>
      </c>
      <c r="BC349" t="s">
        <v>128</v>
      </c>
      <c r="BD349">
        <v>53</v>
      </c>
      <c r="BE349" t="s">
        <v>671</v>
      </c>
      <c r="BF349">
        <v>0</v>
      </c>
      <c r="BG349">
        <v>0</v>
      </c>
      <c r="BH349">
        <v>0</v>
      </c>
      <c r="BI349">
        <v>0</v>
      </c>
      <c r="BJ349">
        <v>0</v>
      </c>
      <c r="BK349">
        <v>0</v>
      </c>
      <c r="BL349">
        <v>0</v>
      </c>
      <c r="BM349">
        <v>1</v>
      </c>
      <c r="BN349">
        <v>0</v>
      </c>
      <c r="BO349">
        <v>1</v>
      </c>
      <c r="BP349">
        <v>0</v>
      </c>
      <c r="BQ349">
        <v>1</v>
      </c>
      <c r="BR349">
        <v>0</v>
      </c>
      <c r="BS349">
        <v>1</v>
      </c>
      <c r="BT349">
        <v>1</v>
      </c>
      <c r="BU349">
        <v>1</v>
      </c>
      <c r="BV349">
        <v>1</v>
      </c>
      <c r="BW349">
        <v>1</v>
      </c>
      <c r="BX349">
        <v>0</v>
      </c>
      <c r="BY349">
        <v>0</v>
      </c>
      <c r="BZ349">
        <v>0</v>
      </c>
      <c r="CA349">
        <v>0</v>
      </c>
      <c r="CB349">
        <v>0</v>
      </c>
      <c r="CC349">
        <v>0</v>
      </c>
      <c r="CD349">
        <v>0</v>
      </c>
      <c r="CE349">
        <v>0</v>
      </c>
      <c r="CF349">
        <v>0</v>
      </c>
      <c r="CG349">
        <v>0</v>
      </c>
      <c r="CH349">
        <v>0</v>
      </c>
      <c r="CI349">
        <v>0</v>
      </c>
      <c r="CJ349">
        <v>0</v>
      </c>
      <c r="CK349" t="s">
        <v>670</v>
      </c>
      <c r="CL349">
        <v>20</v>
      </c>
      <c r="CM349">
        <v>98.2</v>
      </c>
      <c r="CN349">
        <v>4.5999999999999996</v>
      </c>
      <c r="CO349">
        <v>1</v>
      </c>
      <c r="CP349" t="s">
        <v>277</v>
      </c>
      <c r="CQ349" t="s">
        <v>121</v>
      </c>
      <c r="CR349">
        <v>1</v>
      </c>
      <c r="CS349" t="s">
        <v>132</v>
      </c>
      <c r="CT349" t="s">
        <v>137</v>
      </c>
      <c r="CU349" t="s">
        <v>137</v>
      </c>
      <c r="CV349" t="s">
        <v>135</v>
      </c>
      <c r="CW349" t="s">
        <v>194</v>
      </c>
      <c r="CX349">
        <v>1</v>
      </c>
      <c r="CY349" t="s">
        <v>135</v>
      </c>
      <c r="CZ349" t="s">
        <v>137</v>
      </c>
      <c r="DA349" t="s">
        <v>137</v>
      </c>
      <c r="DC349">
        <v>1</v>
      </c>
      <c r="DD349">
        <v>12</v>
      </c>
      <c r="DE349">
        <v>12</v>
      </c>
      <c r="DF349">
        <v>0</v>
      </c>
      <c r="DG349">
        <v>1</v>
      </c>
      <c r="DH349">
        <v>0</v>
      </c>
      <c r="DI349">
        <v>0</v>
      </c>
      <c r="DJ349">
        <v>0</v>
      </c>
      <c r="DK349">
        <v>6</v>
      </c>
      <c r="DL349">
        <v>1</v>
      </c>
      <c r="DQ349" s="3">
        <v>91.3</v>
      </c>
      <c r="DR349" s="3">
        <v>92.8</v>
      </c>
      <c r="DS349" s="3">
        <v>87.6</v>
      </c>
      <c r="DT349" s="3">
        <v>90</v>
      </c>
      <c r="DU349" s="3">
        <v>100</v>
      </c>
      <c r="DV349" s="3">
        <v>15</v>
      </c>
      <c r="DW349" s="3"/>
      <c r="DX349" s="3"/>
      <c r="DY349" s="3"/>
      <c r="EA349" s="3" t="s">
        <v>724</v>
      </c>
    </row>
    <row r="350" spans="1:131" x14ac:dyDescent="0.35">
      <c r="A350" s="5" t="s">
        <v>665</v>
      </c>
      <c r="B350" t="s">
        <v>252</v>
      </c>
      <c r="C350" t="s">
        <v>666</v>
      </c>
      <c r="D350" t="s">
        <v>667</v>
      </c>
      <c r="E350" t="s">
        <v>668</v>
      </c>
      <c r="F350">
        <v>2007</v>
      </c>
      <c r="G350" t="s">
        <v>117</v>
      </c>
      <c r="H350" t="s">
        <v>118</v>
      </c>
      <c r="I350" t="s">
        <v>643</v>
      </c>
      <c r="J350">
        <v>0</v>
      </c>
      <c r="K350" t="s">
        <v>662</v>
      </c>
      <c r="L350" t="s">
        <v>662</v>
      </c>
      <c r="M350">
        <v>12</v>
      </c>
      <c r="N350" t="s">
        <v>150</v>
      </c>
      <c r="O350" t="s">
        <v>645</v>
      </c>
      <c r="P350" t="s">
        <v>124</v>
      </c>
      <c r="Q350" t="s">
        <v>669</v>
      </c>
      <c r="R350">
        <v>0</v>
      </c>
      <c r="S350">
        <v>70</v>
      </c>
      <c r="T350">
        <v>1</v>
      </c>
      <c r="U350" t="s">
        <v>126</v>
      </c>
      <c r="AD350" t="s">
        <v>364</v>
      </c>
      <c r="AE350">
        <v>1</v>
      </c>
      <c r="AG350">
        <v>0</v>
      </c>
      <c r="AH350">
        <v>1</v>
      </c>
      <c r="AI350">
        <v>0</v>
      </c>
      <c r="AJ350">
        <v>1</v>
      </c>
      <c r="AL350">
        <v>0</v>
      </c>
      <c r="AM350">
        <v>0</v>
      </c>
      <c r="AN350">
        <v>0.26877392374377268</v>
      </c>
      <c r="AO350">
        <v>7.2239422084623334E-2</v>
      </c>
      <c r="AT350">
        <v>32</v>
      </c>
      <c r="AU350">
        <v>27</v>
      </c>
      <c r="AW350">
        <v>51</v>
      </c>
      <c r="AX350">
        <v>19</v>
      </c>
      <c r="AY350">
        <v>70</v>
      </c>
      <c r="AZ350">
        <v>61</v>
      </c>
      <c r="BA350">
        <v>3</v>
      </c>
      <c r="BB350">
        <v>45</v>
      </c>
      <c r="BC350" t="s">
        <v>128</v>
      </c>
      <c r="BD350">
        <v>37</v>
      </c>
      <c r="BE350" t="s">
        <v>663</v>
      </c>
      <c r="BF350">
        <v>0</v>
      </c>
      <c r="BG350">
        <v>0</v>
      </c>
      <c r="BH350">
        <v>0</v>
      </c>
      <c r="BI350">
        <v>0</v>
      </c>
      <c r="BJ350">
        <v>0</v>
      </c>
      <c r="BK350">
        <v>0</v>
      </c>
      <c r="BL350">
        <v>0</v>
      </c>
      <c r="BM350">
        <v>1</v>
      </c>
      <c r="BN350">
        <v>0</v>
      </c>
      <c r="BO350">
        <v>1</v>
      </c>
      <c r="BP350">
        <v>0</v>
      </c>
      <c r="BQ350">
        <v>1</v>
      </c>
      <c r="BR350">
        <v>0</v>
      </c>
      <c r="BS350">
        <v>0</v>
      </c>
      <c r="BT350">
        <v>1</v>
      </c>
      <c r="BU350">
        <v>1</v>
      </c>
      <c r="BV350">
        <v>1</v>
      </c>
      <c r="BW350">
        <v>1</v>
      </c>
      <c r="BX350">
        <v>0</v>
      </c>
      <c r="BY350">
        <v>0</v>
      </c>
      <c r="BZ350">
        <v>0</v>
      </c>
      <c r="CA350">
        <v>0</v>
      </c>
      <c r="CB350">
        <v>0</v>
      </c>
      <c r="CC350">
        <v>0</v>
      </c>
      <c r="CD350">
        <v>0</v>
      </c>
      <c r="CE350">
        <v>0</v>
      </c>
      <c r="CF350">
        <v>0</v>
      </c>
      <c r="CG350">
        <v>0</v>
      </c>
      <c r="CH350">
        <v>0</v>
      </c>
      <c r="CI350">
        <v>0</v>
      </c>
      <c r="CJ350">
        <v>0</v>
      </c>
      <c r="CK350" t="s">
        <v>670</v>
      </c>
      <c r="CL350">
        <v>20</v>
      </c>
      <c r="CM350">
        <v>98.2</v>
      </c>
      <c r="CN350">
        <v>4.5999999999999996</v>
      </c>
      <c r="CO350">
        <v>0</v>
      </c>
      <c r="CP350" t="s">
        <v>277</v>
      </c>
      <c r="CQ350" t="s">
        <v>121</v>
      </c>
      <c r="CR350">
        <v>1</v>
      </c>
      <c r="CS350" t="s">
        <v>132</v>
      </c>
      <c r="CT350" t="s">
        <v>137</v>
      </c>
      <c r="CU350" t="s">
        <v>137</v>
      </c>
      <c r="CV350" t="s">
        <v>135</v>
      </c>
      <c r="CW350" t="s">
        <v>194</v>
      </c>
      <c r="CX350">
        <v>1</v>
      </c>
      <c r="CY350" t="s">
        <v>135</v>
      </c>
      <c r="CZ350" t="s">
        <v>137</v>
      </c>
      <c r="DA350" t="s">
        <v>137</v>
      </c>
      <c r="DC350">
        <v>1</v>
      </c>
      <c r="DD350">
        <v>12</v>
      </c>
      <c r="DE350">
        <v>12</v>
      </c>
      <c r="DF350">
        <v>0</v>
      </c>
      <c r="DG350">
        <v>1</v>
      </c>
      <c r="DH350">
        <v>0</v>
      </c>
      <c r="DI350">
        <v>0</v>
      </c>
      <c r="DJ350">
        <v>0</v>
      </c>
      <c r="DK350">
        <v>1</v>
      </c>
      <c r="DL350">
        <v>1</v>
      </c>
      <c r="DQ350" s="3">
        <v>88.3</v>
      </c>
      <c r="DR350" s="3">
        <v>85.2</v>
      </c>
      <c r="DS350" s="3">
        <v>77.999999999999986</v>
      </c>
      <c r="DT350" s="3">
        <v>74.8</v>
      </c>
      <c r="DU350" s="3">
        <v>100</v>
      </c>
      <c r="DV350" s="3">
        <v>15</v>
      </c>
      <c r="DW350" s="3"/>
      <c r="DX350" s="3"/>
      <c r="DY350" s="3"/>
      <c r="EA350" s="3" t="s">
        <v>724</v>
      </c>
    </row>
    <row r="351" spans="1:131" x14ac:dyDescent="0.35">
      <c r="A351" s="5" t="s">
        <v>665</v>
      </c>
      <c r="B351" t="s">
        <v>252</v>
      </c>
      <c r="C351" t="s">
        <v>666</v>
      </c>
      <c r="D351" t="s">
        <v>667</v>
      </c>
      <c r="E351" t="s">
        <v>668</v>
      </c>
      <c r="F351">
        <v>2007</v>
      </c>
      <c r="G351" t="s">
        <v>117</v>
      </c>
      <c r="H351" t="s">
        <v>118</v>
      </c>
      <c r="I351" t="s">
        <v>643</v>
      </c>
      <c r="J351">
        <v>0</v>
      </c>
      <c r="K351" t="s">
        <v>662</v>
      </c>
      <c r="L351" t="s">
        <v>662</v>
      </c>
      <c r="M351">
        <v>12</v>
      </c>
      <c r="N351" t="s">
        <v>157</v>
      </c>
      <c r="O351" t="s">
        <v>651</v>
      </c>
      <c r="P351" t="s">
        <v>124</v>
      </c>
      <c r="Q351" t="s">
        <v>669</v>
      </c>
      <c r="R351">
        <v>0</v>
      </c>
      <c r="S351">
        <v>70</v>
      </c>
      <c r="T351">
        <v>1</v>
      </c>
      <c r="U351" t="s">
        <v>126</v>
      </c>
      <c r="AD351" t="s">
        <v>364</v>
      </c>
      <c r="AE351">
        <v>1</v>
      </c>
      <c r="AG351">
        <v>0</v>
      </c>
      <c r="AH351">
        <v>1</v>
      </c>
      <c r="AI351">
        <v>0</v>
      </c>
      <c r="AJ351">
        <v>1</v>
      </c>
      <c r="AL351">
        <v>0</v>
      </c>
      <c r="AM351">
        <v>0.16811808118081181</v>
      </c>
      <c r="AN351">
        <v>0.26914922548476949</v>
      </c>
      <c r="AO351">
        <v>7.2441305579051291E-2</v>
      </c>
      <c r="AT351">
        <v>32</v>
      </c>
      <c r="AU351">
        <v>27</v>
      </c>
      <c r="AW351">
        <v>51</v>
      </c>
      <c r="AX351">
        <v>19</v>
      </c>
      <c r="AY351">
        <v>70</v>
      </c>
      <c r="AZ351">
        <v>61</v>
      </c>
      <c r="BA351">
        <v>3</v>
      </c>
      <c r="BB351">
        <v>45</v>
      </c>
      <c r="BC351" t="s">
        <v>128</v>
      </c>
      <c r="BD351">
        <v>37</v>
      </c>
      <c r="BE351" t="s">
        <v>663</v>
      </c>
      <c r="BF351">
        <v>0</v>
      </c>
      <c r="BG351">
        <v>0</v>
      </c>
      <c r="BH351">
        <v>0</v>
      </c>
      <c r="BI351">
        <v>0</v>
      </c>
      <c r="BJ351">
        <v>0</v>
      </c>
      <c r="BK351">
        <v>0</v>
      </c>
      <c r="BL351">
        <v>0</v>
      </c>
      <c r="BM351">
        <v>1</v>
      </c>
      <c r="BN351">
        <v>0</v>
      </c>
      <c r="BO351">
        <v>1</v>
      </c>
      <c r="BP351">
        <v>0</v>
      </c>
      <c r="BQ351">
        <v>1</v>
      </c>
      <c r="BR351">
        <v>0</v>
      </c>
      <c r="BS351">
        <v>0</v>
      </c>
      <c r="BT351">
        <v>1</v>
      </c>
      <c r="BU351">
        <v>1</v>
      </c>
      <c r="BV351">
        <v>1</v>
      </c>
      <c r="BW351">
        <v>1</v>
      </c>
      <c r="BX351">
        <v>0</v>
      </c>
      <c r="BY351">
        <v>0</v>
      </c>
      <c r="BZ351">
        <v>0</v>
      </c>
      <c r="CA351">
        <v>0</v>
      </c>
      <c r="CB351">
        <v>0</v>
      </c>
      <c r="CC351">
        <v>0</v>
      </c>
      <c r="CD351">
        <v>0</v>
      </c>
      <c r="CE351">
        <v>0</v>
      </c>
      <c r="CF351">
        <v>0</v>
      </c>
      <c r="CG351">
        <v>0</v>
      </c>
      <c r="CH351">
        <v>0</v>
      </c>
      <c r="CI351">
        <v>0</v>
      </c>
      <c r="CJ351">
        <v>0</v>
      </c>
      <c r="CK351" t="s">
        <v>670</v>
      </c>
      <c r="CL351">
        <v>20</v>
      </c>
      <c r="CM351">
        <v>98.2</v>
      </c>
      <c r="CN351">
        <v>4.5999999999999996</v>
      </c>
      <c r="CO351">
        <v>0</v>
      </c>
      <c r="CP351" t="s">
        <v>277</v>
      </c>
      <c r="CQ351" t="s">
        <v>121</v>
      </c>
      <c r="CR351">
        <v>1</v>
      </c>
      <c r="CS351" t="s">
        <v>132</v>
      </c>
      <c r="CT351" t="s">
        <v>137</v>
      </c>
      <c r="CU351" t="s">
        <v>137</v>
      </c>
      <c r="CV351" t="s">
        <v>135</v>
      </c>
      <c r="CW351" t="s">
        <v>194</v>
      </c>
      <c r="CX351">
        <v>1</v>
      </c>
      <c r="CY351" t="s">
        <v>135</v>
      </c>
      <c r="CZ351" t="s">
        <v>137</v>
      </c>
      <c r="DA351" t="s">
        <v>137</v>
      </c>
      <c r="DC351">
        <v>1</v>
      </c>
      <c r="DD351">
        <v>12</v>
      </c>
      <c r="DE351">
        <v>12</v>
      </c>
      <c r="DF351">
        <v>0</v>
      </c>
      <c r="DG351">
        <v>1</v>
      </c>
      <c r="DH351">
        <v>0</v>
      </c>
      <c r="DI351">
        <v>0</v>
      </c>
      <c r="DJ351">
        <v>0</v>
      </c>
      <c r="DK351">
        <v>2</v>
      </c>
      <c r="DL351">
        <v>1</v>
      </c>
      <c r="DQ351" s="3">
        <v>88.9</v>
      </c>
      <c r="DR351" s="3">
        <v>84.5</v>
      </c>
      <c r="DS351" s="3">
        <v>94.3</v>
      </c>
      <c r="DT351" s="3">
        <v>87.3</v>
      </c>
      <c r="DU351" s="3">
        <v>100</v>
      </c>
      <c r="DV351" s="3">
        <v>15</v>
      </c>
      <c r="DW351" s="3"/>
      <c r="DX351" s="3"/>
      <c r="DY351" s="3"/>
      <c r="EA351" s="3" t="s">
        <v>724</v>
      </c>
    </row>
    <row r="352" spans="1:131" x14ac:dyDescent="0.35">
      <c r="A352" s="5" t="s">
        <v>665</v>
      </c>
      <c r="B352" t="s">
        <v>252</v>
      </c>
      <c r="C352" t="s">
        <v>666</v>
      </c>
      <c r="D352" t="s">
        <v>667</v>
      </c>
      <c r="E352" t="s">
        <v>668</v>
      </c>
      <c r="F352">
        <v>2007</v>
      </c>
      <c r="G352" t="s">
        <v>117</v>
      </c>
      <c r="H352" t="s">
        <v>118</v>
      </c>
      <c r="I352" t="s">
        <v>643</v>
      </c>
      <c r="J352">
        <v>0</v>
      </c>
      <c r="K352" t="s">
        <v>662</v>
      </c>
      <c r="L352" t="s">
        <v>662</v>
      </c>
      <c r="M352">
        <v>12</v>
      </c>
      <c r="N352" t="s">
        <v>157</v>
      </c>
      <c r="O352" t="s">
        <v>652</v>
      </c>
      <c r="P352" t="s">
        <v>124</v>
      </c>
      <c r="Q352" t="s">
        <v>669</v>
      </c>
      <c r="R352">
        <v>0</v>
      </c>
      <c r="S352">
        <v>70</v>
      </c>
      <c r="T352">
        <v>1</v>
      </c>
      <c r="U352" t="s">
        <v>126</v>
      </c>
      <c r="AD352" t="s">
        <v>364</v>
      </c>
      <c r="AE352">
        <v>1</v>
      </c>
      <c r="AG352">
        <v>0</v>
      </c>
      <c r="AH352">
        <v>1</v>
      </c>
      <c r="AI352">
        <v>0</v>
      </c>
      <c r="AJ352">
        <v>1</v>
      </c>
      <c r="AL352">
        <v>0</v>
      </c>
      <c r="AM352">
        <v>0.27690036900369008</v>
      </c>
      <c r="AN352">
        <v>0.26979083043564439</v>
      </c>
      <c r="AO352">
        <v>7.2787092187154623E-2</v>
      </c>
      <c r="AT352">
        <v>32</v>
      </c>
      <c r="AU352">
        <v>27</v>
      </c>
      <c r="AW352">
        <v>51</v>
      </c>
      <c r="AX352">
        <v>19</v>
      </c>
      <c r="AY352">
        <v>70</v>
      </c>
      <c r="AZ352">
        <v>61</v>
      </c>
      <c r="BA352">
        <v>3</v>
      </c>
      <c r="BB352">
        <v>45</v>
      </c>
      <c r="BC352" t="s">
        <v>128</v>
      </c>
      <c r="BD352">
        <v>37</v>
      </c>
      <c r="BE352" t="s">
        <v>663</v>
      </c>
      <c r="BF352">
        <v>0</v>
      </c>
      <c r="BG352">
        <v>0</v>
      </c>
      <c r="BH352">
        <v>0</v>
      </c>
      <c r="BI352">
        <v>0</v>
      </c>
      <c r="BJ352">
        <v>0</v>
      </c>
      <c r="BK352">
        <v>0</v>
      </c>
      <c r="BL352">
        <v>0</v>
      </c>
      <c r="BM352">
        <v>1</v>
      </c>
      <c r="BN352">
        <v>0</v>
      </c>
      <c r="BO352">
        <v>1</v>
      </c>
      <c r="BP352">
        <v>0</v>
      </c>
      <c r="BQ352">
        <v>1</v>
      </c>
      <c r="BR352">
        <v>0</v>
      </c>
      <c r="BS352">
        <v>0</v>
      </c>
      <c r="BT352">
        <v>1</v>
      </c>
      <c r="BU352">
        <v>1</v>
      </c>
      <c r="BV352">
        <v>1</v>
      </c>
      <c r="BW352">
        <v>1</v>
      </c>
      <c r="BX352">
        <v>0</v>
      </c>
      <c r="BY352">
        <v>0</v>
      </c>
      <c r="BZ352">
        <v>0</v>
      </c>
      <c r="CA352">
        <v>0</v>
      </c>
      <c r="CB352">
        <v>0</v>
      </c>
      <c r="CC352">
        <v>0</v>
      </c>
      <c r="CD352">
        <v>0</v>
      </c>
      <c r="CE352">
        <v>0</v>
      </c>
      <c r="CF352">
        <v>0</v>
      </c>
      <c r="CG352">
        <v>0</v>
      </c>
      <c r="CH352">
        <v>0</v>
      </c>
      <c r="CI352">
        <v>0</v>
      </c>
      <c r="CJ352">
        <v>0</v>
      </c>
      <c r="CK352" t="s">
        <v>670</v>
      </c>
      <c r="CL352">
        <v>20</v>
      </c>
      <c r="CM352">
        <v>98.2</v>
      </c>
      <c r="CN352">
        <v>4.5999999999999996</v>
      </c>
      <c r="CO352">
        <v>0</v>
      </c>
      <c r="CP352" t="s">
        <v>277</v>
      </c>
      <c r="CQ352" t="s">
        <v>121</v>
      </c>
      <c r="CR352">
        <v>1</v>
      </c>
      <c r="CS352" t="s">
        <v>132</v>
      </c>
      <c r="CT352" t="s">
        <v>137</v>
      </c>
      <c r="CU352" t="s">
        <v>137</v>
      </c>
      <c r="CV352" t="s">
        <v>135</v>
      </c>
      <c r="CW352" t="s">
        <v>194</v>
      </c>
      <c r="CX352">
        <v>1</v>
      </c>
      <c r="CY352" t="s">
        <v>135</v>
      </c>
      <c r="CZ352" t="s">
        <v>137</v>
      </c>
      <c r="DA352" t="s">
        <v>137</v>
      </c>
      <c r="DC352">
        <v>1</v>
      </c>
      <c r="DD352">
        <v>12</v>
      </c>
      <c r="DE352">
        <v>12</v>
      </c>
      <c r="DF352">
        <v>0</v>
      </c>
      <c r="DG352">
        <v>1</v>
      </c>
      <c r="DH352">
        <v>0</v>
      </c>
      <c r="DI352">
        <v>0</v>
      </c>
      <c r="DJ352">
        <v>0</v>
      </c>
      <c r="DK352">
        <v>3</v>
      </c>
      <c r="DL352">
        <v>1</v>
      </c>
      <c r="DQ352" s="3">
        <v>86.7</v>
      </c>
      <c r="DR352" s="3">
        <v>85.3</v>
      </c>
      <c r="DS352" s="3">
        <v>92.6</v>
      </c>
      <c r="DT352" s="3">
        <v>87.1</v>
      </c>
      <c r="DU352" s="3">
        <v>100</v>
      </c>
      <c r="DV352" s="3">
        <v>15</v>
      </c>
      <c r="DW352" s="3"/>
      <c r="DX352" s="3"/>
      <c r="DY352" s="3"/>
      <c r="EA352" s="3" t="s">
        <v>724</v>
      </c>
    </row>
    <row r="353" spans="1:136" x14ac:dyDescent="0.35">
      <c r="A353" s="5" t="s">
        <v>665</v>
      </c>
      <c r="B353" t="s">
        <v>252</v>
      </c>
      <c r="C353" t="s">
        <v>666</v>
      </c>
      <c r="D353" t="s">
        <v>667</v>
      </c>
      <c r="E353" t="s">
        <v>668</v>
      </c>
      <c r="F353">
        <v>2007</v>
      </c>
      <c r="G353" t="s">
        <v>117</v>
      </c>
      <c r="H353" t="s">
        <v>118</v>
      </c>
      <c r="I353" t="s">
        <v>643</v>
      </c>
      <c r="J353">
        <v>0</v>
      </c>
      <c r="K353" t="s">
        <v>662</v>
      </c>
      <c r="L353" t="s">
        <v>662</v>
      </c>
      <c r="M353">
        <v>12</v>
      </c>
      <c r="N353" t="s">
        <v>142</v>
      </c>
      <c r="O353" t="s">
        <v>653</v>
      </c>
      <c r="P353" t="s">
        <v>124</v>
      </c>
      <c r="Q353" t="s">
        <v>669</v>
      </c>
      <c r="R353">
        <v>0</v>
      </c>
      <c r="S353">
        <v>70</v>
      </c>
      <c r="T353">
        <v>1</v>
      </c>
      <c r="U353" t="s">
        <v>126</v>
      </c>
      <c r="AD353" t="s">
        <v>364</v>
      </c>
      <c r="AE353">
        <v>1</v>
      </c>
      <c r="AG353">
        <v>0</v>
      </c>
      <c r="AH353">
        <v>1</v>
      </c>
      <c r="AI353">
        <v>0</v>
      </c>
      <c r="AJ353">
        <v>1</v>
      </c>
      <c r="AL353">
        <v>0</v>
      </c>
      <c r="AM353">
        <v>0.27690036900369008</v>
      </c>
      <c r="AN353">
        <v>0.26979083043564439</v>
      </c>
      <c r="AO353">
        <v>7.2787092187154623E-2</v>
      </c>
      <c r="AT353">
        <v>32</v>
      </c>
      <c r="AU353">
        <v>27</v>
      </c>
      <c r="AW353">
        <v>51</v>
      </c>
      <c r="AX353">
        <v>19</v>
      </c>
      <c r="AY353">
        <v>70</v>
      </c>
      <c r="AZ353">
        <v>61</v>
      </c>
      <c r="BA353">
        <v>3</v>
      </c>
      <c r="BB353">
        <v>45</v>
      </c>
      <c r="BC353" t="s">
        <v>128</v>
      </c>
      <c r="BD353">
        <v>37</v>
      </c>
      <c r="BE353" t="s">
        <v>663</v>
      </c>
      <c r="BF353">
        <v>0</v>
      </c>
      <c r="BG353">
        <v>0</v>
      </c>
      <c r="BH353">
        <v>0</v>
      </c>
      <c r="BI353">
        <v>0</v>
      </c>
      <c r="BJ353">
        <v>0</v>
      </c>
      <c r="BK353">
        <v>0</v>
      </c>
      <c r="BL353">
        <v>0</v>
      </c>
      <c r="BM353">
        <v>1</v>
      </c>
      <c r="BN353">
        <v>0</v>
      </c>
      <c r="BO353">
        <v>1</v>
      </c>
      <c r="BP353">
        <v>0</v>
      </c>
      <c r="BQ353">
        <v>1</v>
      </c>
      <c r="BR353">
        <v>0</v>
      </c>
      <c r="BS353">
        <v>0</v>
      </c>
      <c r="BT353">
        <v>1</v>
      </c>
      <c r="BU353">
        <v>1</v>
      </c>
      <c r="BV353">
        <v>1</v>
      </c>
      <c r="BW353">
        <v>1</v>
      </c>
      <c r="BX353">
        <v>0</v>
      </c>
      <c r="BY353">
        <v>0</v>
      </c>
      <c r="BZ353">
        <v>0</v>
      </c>
      <c r="CA353">
        <v>0</v>
      </c>
      <c r="CB353">
        <v>0</v>
      </c>
      <c r="CC353">
        <v>0</v>
      </c>
      <c r="CD353">
        <v>0</v>
      </c>
      <c r="CE353">
        <v>0</v>
      </c>
      <c r="CF353">
        <v>0</v>
      </c>
      <c r="CG353">
        <v>0</v>
      </c>
      <c r="CH353">
        <v>0</v>
      </c>
      <c r="CI353">
        <v>0</v>
      </c>
      <c r="CJ353">
        <v>0</v>
      </c>
      <c r="CK353" t="s">
        <v>670</v>
      </c>
      <c r="CL353">
        <v>20</v>
      </c>
      <c r="CM353">
        <v>98.2</v>
      </c>
      <c r="CN353">
        <v>4.5999999999999996</v>
      </c>
      <c r="CO353">
        <v>0</v>
      </c>
      <c r="CP353" t="s">
        <v>277</v>
      </c>
      <c r="CQ353" t="s">
        <v>121</v>
      </c>
      <c r="CR353">
        <v>1</v>
      </c>
      <c r="CS353" t="s">
        <v>132</v>
      </c>
      <c r="CT353" t="s">
        <v>137</v>
      </c>
      <c r="CU353" t="s">
        <v>137</v>
      </c>
      <c r="CV353" t="s">
        <v>135</v>
      </c>
      <c r="CW353" t="s">
        <v>194</v>
      </c>
      <c r="CX353">
        <v>1</v>
      </c>
      <c r="CY353" t="s">
        <v>135</v>
      </c>
      <c r="CZ353" t="s">
        <v>137</v>
      </c>
      <c r="DA353" t="s">
        <v>137</v>
      </c>
      <c r="DC353">
        <v>1</v>
      </c>
      <c r="DD353">
        <v>12</v>
      </c>
      <c r="DE353">
        <v>12</v>
      </c>
      <c r="DF353">
        <v>0</v>
      </c>
      <c r="DG353">
        <v>1</v>
      </c>
      <c r="DH353">
        <v>0</v>
      </c>
      <c r="DI353">
        <v>0</v>
      </c>
      <c r="DJ353">
        <v>0</v>
      </c>
      <c r="DK353">
        <v>4</v>
      </c>
      <c r="DL353">
        <v>1</v>
      </c>
      <c r="DQ353" s="3">
        <v>90.5</v>
      </c>
      <c r="DR353" s="3">
        <v>88.9</v>
      </c>
      <c r="DS353" s="3">
        <v>92.399999999999991</v>
      </c>
      <c r="DT353" s="3">
        <v>86.7</v>
      </c>
      <c r="DU353" s="3">
        <v>100</v>
      </c>
      <c r="DV353" s="3">
        <v>15</v>
      </c>
      <c r="DW353" s="3"/>
      <c r="DX353" s="3"/>
      <c r="DY353" s="3"/>
      <c r="EA353" s="3" t="s">
        <v>724</v>
      </c>
    </row>
    <row r="354" spans="1:136" x14ac:dyDescent="0.35">
      <c r="A354" s="5" t="s">
        <v>665</v>
      </c>
      <c r="B354" t="s">
        <v>252</v>
      </c>
      <c r="C354" t="s">
        <v>666</v>
      </c>
      <c r="D354" t="s">
        <v>667</v>
      </c>
      <c r="E354" t="s">
        <v>668</v>
      </c>
      <c r="F354">
        <v>2007</v>
      </c>
      <c r="G354" t="s">
        <v>117</v>
      </c>
      <c r="H354" t="s">
        <v>118</v>
      </c>
      <c r="I354" t="s">
        <v>643</v>
      </c>
      <c r="J354">
        <v>0</v>
      </c>
      <c r="K354" t="s">
        <v>662</v>
      </c>
      <c r="L354" t="s">
        <v>662</v>
      </c>
      <c r="M354">
        <v>12</v>
      </c>
      <c r="N354" t="s">
        <v>142</v>
      </c>
      <c r="O354" t="s">
        <v>654</v>
      </c>
      <c r="P354" t="s">
        <v>124</v>
      </c>
      <c r="Q354" t="s">
        <v>669</v>
      </c>
      <c r="R354">
        <v>0</v>
      </c>
      <c r="S354">
        <v>70</v>
      </c>
      <c r="T354">
        <v>1</v>
      </c>
      <c r="U354" t="s">
        <v>126</v>
      </c>
      <c r="AD354" t="s">
        <v>364</v>
      </c>
      <c r="AE354">
        <v>1</v>
      </c>
      <c r="AG354">
        <v>0</v>
      </c>
      <c r="AH354">
        <v>1</v>
      </c>
      <c r="AI354">
        <v>0</v>
      </c>
      <c r="AJ354">
        <v>1</v>
      </c>
      <c r="AL354">
        <v>0</v>
      </c>
      <c r="AM354">
        <v>0.37579335793357938</v>
      </c>
      <c r="AN354">
        <v>0.2706439376708058</v>
      </c>
      <c r="AO354">
        <v>7.3248140997958983E-2</v>
      </c>
      <c r="AT354">
        <v>32</v>
      </c>
      <c r="AU354">
        <v>27</v>
      </c>
      <c r="AW354">
        <v>51</v>
      </c>
      <c r="AX354">
        <v>19</v>
      </c>
      <c r="AY354">
        <v>70</v>
      </c>
      <c r="AZ354">
        <v>61</v>
      </c>
      <c r="BA354">
        <v>3</v>
      </c>
      <c r="BB354">
        <v>45</v>
      </c>
      <c r="BC354" t="s">
        <v>128</v>
      </c>
      <c r="BD354">
        <v>37</v>
      </c>
      <c r="BE354" t="s">
        <v>663</v>
      </c>
      <c r="BF354">
        <v>0</v>
      </c>
      <c r="BG354">
        <v>0</v>
      </c>
      <c r="BH354">
        <v>0</v>
      </c>
      <c r="BI354">
        <v>0</v>
      </c>
      <c r="BJ354">
        <v>0</v>
      </c>
      <c r="BK354">
        <v>0</v>
      </c>
      <c r="BL354">
        <v>0</v>
      </c>
      <c r="BM354">
        <v>1</v>
      </c>
      <c r="BN354">
        <v>0</v>
      </c>
      <c r="BO354">
        <v>1</v>
      </c>
      <c r="BP354">
        <v>0</v>
      </c>
      <c r="BQ354">
        <v>1</v>
      </c>
      <c r="BR354">
        <v>0</v>
      </c>
      <c r="BS354">
        <v>0</v>
      </c>
      <c r="BT354">
        <v>1</v>
      </c>
      <c r="BU354">
        <v>1</v>
      </c>
      <c r="BV354">
        <v>1</v>
      </c>
      <c r="BW354">
        <v>1</v>
      </c>
      <c r="BX354">
        <v>0</v>
      </c>
      <c r="BY354">
        <v>0</v>
      </c>
      <c r="BZ354">
        <v>0</v>
      </c>
      <c r="CA354">
        <v>0</v>
      </c>
      <c r="CB354">
        <v>0</v>
      </c>
      <c r="CC354">
        <v>0</v>
      </c>
      <c r="CD354">
        <v>0</v>
      </c>
      <c r="CE354">
        <v>0</v>
      </c>
      <c r="CF354">
        <v>0</v>
      </c>
      <c r="CG354">
        <v>0</v>
      </c>
      <c r="CH354">
        <v>0</v>
      </c>
      <c r="CI354">
        <v>0</v>
      </c>
      <c r="CJ354">
        <v>0</v>
      </c>
      <c r="CK354" t="s">
        <v>670</v>
      </c>
      <c r="CL354">
        <v>20</v>
      </c>
      <c r="CM354">
        <v>98.2</v>
      </c>
      <c r="CN354">
        <v>4.5999999999999996</v>
      </c>
      <c r="CO354">
        <v>0</v>
      </c>
      <c r="CP354" t="s">
        <v>277</v>
      </c>
      <c r="CQ354" t="s">
        <v>121</v>
      </c>
      <c r="CR354">
        <v>1</v>
      </c>
      <c r="CS354" t="s">
        <v>132</v>
      </c>
      <c r="CT354" t="s">
        <v>137</v>
      </c>
      <c r="CU354" t="s">
        <v>137</v>
      </c>
      <c r="CV354" t="s">
        <v>135</v>
      </c>
      <c r="CW354" t="s">
        <v>194</v>
      </c>
      <c r="CX354">
        <v>1</v>
      </c>
      <c r="CY354" t="s">
        <v>135</v>
      </c>
      <c r="CZ354" t="s">
        <v>137</v>
      </c>
      <c r="DA354" t="s">
        <v>137</v>
      </c>
      <c r="DC354">
        <v>1</v>
      </c>
      <c r="DD354">
        <v>12</v>
      </c>
      <c r="DE354">
        <v>12</v>
      </c>
      <c r="DF354">
        <v>0</v>
      </c>
      <c r="DG354">
        <v>1</v>
      </c>
      <c r="DH354">
        <v>0</v>
      </c>
      <c r="DI354">
        <v>0</v>
      </c>
      <c r="DJ354">
        <v>0</v>
      </c>
      <c r="DK354">
        <v>5</v>
      </c>
      <c r="DL354">
        <v>1</v>
      </c>
      <c r="DQ354" s="3">
        <v>94.5</v>
      </c>
      <c r="DR354" s="3">
        <v>92.7</v>
      </c>
      <c r="DS354" s="3">
        <v>100.8</v>
      </c>
      <c r="DT354" s="3">
        <v>93.2</v>
      </c>
      <c r="DU354" s="3">
        <v>100</v>
      </c>
      <c r="DV354" s="3">
        <v>15</v>
      </c>
      <c r="DW354" s="3"/>
      <c r="DX354" s="3"/>
      <c r="DY354" s="3"/>
      <c r="EA354" s="3" t="s">
        <v>724</v>
      </c>
    </row>
    <row r="355" spans="1:136" x14ac:dyDescent="0.35">
      <c r="A355" s="5" t="s">
        <v>665</v>
      </c>
      <c r="B355" t="s">
        <v>252</v>
      </c>
      <c r="C355" t="s">
        <v>666</v>
      </c>
      <c r="D355" t="s">
        <v>667</v>
      </c>
      <c r="E355" t="s">
        <v>668</v>
      </c>
      <c r="F355">
        <v>2007</v>
      </c>
      <c r="G355" t="s">
        <v>117</v>
      </c>
      <c r="H355" t="s">
        <v>118</v>
      </c>
      <c r="I355" t="s">
        <v>643</v>
      </c>
      <c r="J355">
        <v>0</v>
      </c>
      <c r="K355" t="s">
        <v>662</v>
      </c>
      <c r="L355" t="s">
        <v>662</v>
      </c>
      <c r="M355">
        <v>12</v>
      </c>
      <c r="N355" t="s">
        <v>142</v>
      </c>
      <c r="O355" t="s">
        <v>645</v>
      </c>
      <c r="P355" t="s">
        <v>124</v>
      </c>
      <c r="Q355" t="s">
        <v>669</v>
      </c>
      <c r="R355">
        <v>0</v>
      </c>
      <c r="S355">
        <v>70</v>
      </c>
      <c r="T355">
        <v>1</v>
      </c>
      <c r="U355" t="s">
        <v>126</v>
      </c>
      <c r="AD355" t="s">
        <v>364</v>
      </c>
      <c r="AE355">
        <v>1</v>
      </c>
      <c r="AG355">
        <v>0</v>
      </c>
      <c r="AH355">
        <v>1</v>
      </c>
      <c r="AI355">
        <v>0</v>
      </c>
      <c r="AJ355">
        <v>1</v>
      </c>
      <c r="AL355">
        <v>0</v>
      </c>
      <c r="AM355">
        <v>0.22745387453874541</v>
      </c>
      <c r="AN355">
        <v>0.2694604974612626</v>
      </c>
      <c r="AO355">
        <v>7.2608959692071082E-2</v>
      </c>
      <c r="AT355">
        <v>32</v>
      </c>
      <c r="AU355">
        <v>27</v>
      </c>
      <c r="AW355">
        <v>51</v>
      </c>
      <c r="AX355">
        <v>19</v>
      </c>
      <c r="AY355">
        <v>70</v>
      </c>
      <c r="AZ355">
        <v>61</v>
      </c>
      <c r="BA355">
        <v>3</v>
      </c>
      <c r="BB355">
        <v>45</v>
      </c>
      <c r="BC355" t="s">
        <v>128</v>
      </c>
      <c r="BD355">
        <v>37</v>
      </c>
      <c r="BE355" t="s">
        <v>663</v>
      </c>
      <c r="BF355">
        <v>0</v>
      </c>
      <c r="BG355">
        <v>0</v>
      </c>
      <c r="BH355">
        <v>0</v>
      </c>
      <c r="BI355">
        <v>0</v>
      </c>
      <c r="BJ355">
        <v>0</v>
      </c>
      <c r="BK355">
        <v>0</v>
      </c>
      <c r="BL355">
        <v>0</v>
      </c>
      <c r="BM355">
        <v>1</v>
      </c>
      <c r="BN355">
        <v>0</v>
      </c>
      <c r="BO355">
        <v>1</v>
      </c>
      <c r="BP355">
        <v>0</v>
      </c>
      <c r="BQ355">
        <v>1</v>
      </c>
      <c r="BR355">
        <v>0</v>
      </c>
      <c r="BS355">
        <v>0</v>
      </c>
      <c r="BT355">
        <v>1</v>
      </c>
      <c r="BU355">
        <v>1</v>
      </c>
      <c r="BV355">
        <v>1</v>
      </c>
      <c r="BW355">
        <v>1</v>
      </c>
      <c r="BX355">
        <v>0</v>
      </c>
      <c r="BY355">
        <v>0</v>
      </c>
      <c r="BZ355">
        <v>0</v>
      </c>
      <c r="CA355">
        <v>0</v>
      </c>
      <c r="CB355">
        <v>0</v>
      </c>
      <c r="CC355">
        <v>0</v>
      </c>
      <c r="CD355">
        <v>0</v>
      </c>
      <c r="CE355">
        <v>0</v>
      </c>
      <c r="CF355">
        <v>0</v>
      </c>
      <c r="CG355">
        <v>0</v>
      </c>
      <c r="CH355">
        <v>0</v>
      </c>
      <c r="CI355">
        <v>0</v>
      </c>
      <c r="CJ355">
        <v>0</v>
      </c>
      <c r="CK355" t="s">
        <v>670</v>
      </c>
      <c r="CL355">
        <v>20</v>
      </c>
      <c r="CM355">
        <v>98.2</v>
      </c>
      <c r="CN355">
        <v>4.5999999999999996</v>
      </c>
      <c r="CO355">
        <v>0</v>
      </c>
      <c r="CP355" t="s">
        <v>277</v>
      </c>
      <c r="CQ355" t="s">
        <v>121</v>
      </c>
      <c r="CR355">
        <v>1</v>
      </c>
      <c r="CS355" t="s">
        <v>132</v>
      </c>
      <c r="CT355" t="s">
        <v>137</v>
      </c>
      <c r="CU355" t="s">
        <v>137</v>
      </c>
      <c r="CV355" t="s">
        <v>135</v>
      </c>
      <c r="CW355" t="s">
        <v>194</v>
      </c>
      <c r="CX355">
        <v>1</v>
      </c>
      <c r="CY355" t="s">
        <v>135</v>
      </c>
      <c r="CZ355" t="s">
        <v>137</v>
      </c>
      <c r="DA355" t="s">
        <v>137</v>
      </c>
      <c r="DC355">
        <v>1</v>
      </c>
      <c r="DD355">
        <v>12</v>
      </c>
      <c r="DE355">
        <v>12</v>
      </c>
      <c r="DF355">
        <v>0</v>
      </c>
      <c r="DG355">
        <v>1</v>
      </c>
      <c r="DH355">
        <v>0</v>
      </c>
      <c r="DI355">
        <v>0</v>
      </c>
      <c r="DJ355">
        <v>0</v>
      </c>
      <c r="DK355">
        <v>6</v>
      </c>
      <c r="DL355">
        <v>1</v>
      </c>
      <c r="DQ355" s="3">
        <v>93.5</v>
      </c>
      <c r="DR355" s="3">
        <v>91.7</v>
      </c>
      <c r="DS355" s="3">
        <v>94.5</v>
      </c>
      <c r="DT355" s="3">
        <v>89.2</v>
      </c>
      <c r="DU355" s="3">
        <v>100</v>
      </c>
      <c r="DV355" s="3">
        <v>15</v>
      </c>
      <c r="DW355" s="3"/>
      <c r="DX355" s="3"/>
      <c r="DY355" s="3"/>
      <c r="EA355" s="3" t="s">
        <v>724</v>
      </c>
    </row>
    <row r="356" spans="1:136" x14ac:dyDescent="0.35">
      <c r="A356" s="5" t="s">
        <v>665</v>
      </c>
      <c r="B356" t="s">
        <v>252</v>
      </c>
      <c r="C356" t="s">
        <v>666</v>
      </c>
      <c r="D356" t="s">
        <v>667</v>
      </c>
      <c r="E356" t="s">
        <v>668</v>
      </c>
      <c r="F356">
        <v>2007</v>
      </c>
      <c r="G356" t="s">
        <v>117</v>
      </c>
      <c r="H356" t="s">
        <v>118</v>
      </c>
      <c r="I356" t="s">
        <v>643</v>
      </c>
      <c r="J356">
        <v>0</v>
      </c>
      <c r="K356" t="s">
        <v>664</v>
      </c>
      <c r="L356" t="s">
        <v>664</v>
      </c>
      <c r="M356">
        <v>12</v>
      </c>
      <c r="N356" t="s">
        <v>150</v>
      </c>
      <c r="O356" t="s">
        <v>645</v>
      </c>
      <c r="P356" t="s">
        <v>124</v>
      </c>
      <c r="Q356" t="s">
        <v>669</v>
      </c>
      <c r="R356">
        <v>0</v>
      </c>
      <c r="S356">
        <v>88</v>
      </c>
      <c r="T356">
        <v>1</v>
      </c>
      <c r="U356" t="s">
        <v>126</v>
      </c>
      <c r="AD356" t="s">
        <v>364</v>
      </c>
      <c r="AE356">
        <v>1</v>
      </c>
      <c r="AG356">
        <v>0</v>
      </c>
      <c r="AH356">
        <v>1</v>
      </c>
      <c r="AI356">
        <v>0</v>
      </c>
      <c r="AJ356">
        <v>1</v>
      </c>
      <c r="AL356">
        <v>0</v>
      </c>
      <c r="AM356">
        <v>0.30728862973760929</v>
      </c>
      <c r="AN356">
        <v>0.2180482976037634</v>
      </c>
      <c r="AO356">
        <v>4.7545060087899382E-2</v>
      </c>
      <c r="AT356">
        <v>32</v>
      </c>
      <c r="AU356">
        <v>27</v>
      </c>
      <c r="AW356">
        <v>52</v>
      </c>
      <c r="AX356">
        <v>36</v>
      </c>
      <c r="AY356">
        <v>88</v>
      </c>
      <c r="AZ356">
        <v>46</v>
      </c>
      <c r="BA356">
        <v>5</v>
      </c>
      <c r="BB356">
        <v>45</v>
      </c>
      <c r="BC356" t="s">
        <v>128</v>
      </c>
      <c r="BD356">
        <v>58</v>
      </c>
      <c r="BE356" t="s">
        <v>663</v>
      </c>
      <c r="BF356">
        <v>0</v>
      </c>
      <c r="BG356">
        <v>0</v>
      </c>
      <c r="BH356">
        <v>0</v>
      </c>
      <c r="BI356">
        <v>0</v>
      </c>
      <c r="BJ356">
        <v>0</v>
      </c>
      <c r="BK356">
        <v>0</v>
      </c>
      <c r="BL356">
        <v>0</v>
      </c>
      <c r="BM356">
        <v>1</v>
      </c>
      <c r="BN356">
        <v>0</v>
      </c>
      <c r="BO356">
        <v>1</v>
      </c>
      <c r="BP356">
        <v>0</v>
      </c>
      <c r="BQ356">
        <v>1</v>
      </c>
      <c r="BR356">
        <v>0</v>
      </c>
      <c r="BS356">
        <v>0</v>
      </c>
      <c r="BT356">
        <v>1</v>
      </c>
      <c r="BU356">
        <v>1</v>
      </c>
      <c r="BV356">
        <v>1</v>
      </c>
      <c r="BW356">
        <v>1</v>
      </c>
      <c r="BX356">
        <v>0</v>
      </c>
      <c r="BY356">
        <v>0</v>
      </c>
      <c r="BZ356">
        <v>0</v>
      </c>
      <c r="CA356">
        <v>0</v>
      </c>
      <c r="CB356">
        <v>0</v>
      </c>
      <c r="CC356">
        <v>0</v>
      </c>
      <c r="CD356">
        <v>0</v>
      </c>
      <c r="CE356">
        <v>0</v>
      </c>
      <c r="CF356">
        <v>0</v>
      </c>
      <c r="CG356">
        <v>0</v>
      </c>
      <c r="CH356">
        <v>0</v>
      </c>
      <c r="CI356">
        <v>0</v>
      </c>
      <c r="CJ356">
        <v>0</v>
      </c>
      <c r="CK356" t="s">
        <v>670</v>
      </c>
      <c r="CL356">
        <v>20</v>
      </c>
      <c r="CM356">
        <v>98.2</v>
      </c>
      <c r="CN356">
        <v>4.5999999999999996</v>
      </c>
      <c r="CO356">
        <v>0</v>
      </c>
      <c r="CP356" t="s">
        <v>277</v>
      </c>
      <c r="CQ356" t="s">
        <v>121</v>
      </c>
      <c r="CR356">
        <v>1</v>
      </c>
      <c r="CS356" t="s">
        <v>132</v>
      </c>
      <c r="CT356" t="s">
        <v>137</v>
      </c>
      <c r="CU356" t="s">
        <v>137</v>
      </c>
      <c r="CV356" t="s">
        <v>135</v>
      </c>
      <c r="CW356" t="s">
        <v>194</v>
      </c>
      <c r="CX356">
        <v>1</v>
      </c>
      <c r="CY356" t="s">
        <v>135</v>
      </c>
      <c r="CZ356" t="s">
        <v>137</v>
      </c>
      <c r="DA356" t="s">
        <v>137</v>
      </c>
      <c r="DC356">
        <v>1</v>
      </c>
      <c r="DD356">
        <v>12</v>
      </c>
      <c r="DE356">
        <v>12</v>
      </c>
      <c r="DF356">
        <v>0</v>
      </c>
      <c r="DG356">
        <v>1</v>
      </c>
      <c r="DH356">
        <v>0</v>
      </c>
      <c r="DI356">
        <v>0</v>
      </c>
      <c r="DJ356">
        <v>0</v>
      </c>
      <c r="DK356">
        <v>1</v>
      </c>
      <c r="DL356">
        <v>1</v>
      </c>
      <c r="DQ356" s="3">
        <v>91.9</v>
      </c>
      <c r="DR356" s="3">
        <v>95.1</v>
      </c>
      <c r="DS356" s="3">
        <v>87.7</v>
      </c>
      <c r="DT356" s="3">
        <v>86.199999999999989</v>
      </c>
      <c r="DU356" s="3">
        <v>100</v>
      </c>
      <c r="DV356" s="3">
        <v>15</v>
      </c>
      <c r="DW356" s="3"/>
      <c r="DX356" s="3"/>
      <c r="DY356" s="3"/>
      <c r="EA356" s="3" t="s">
        <v>724</v>
      </c>
    </row>
    <row r="357" spans="1:136" x14ac:dyDescent="0.35">
      <c r="A357" s="5" t="s">
        <v>665</v>
      </c>
      <c r="B357" t="s">
        <v>252</v>
      </c>
      <c r="C357" t="s">
        <v>666</v>
      </c>
      <c r="D357" t="s">
        <v>667</v>
      </c>
      <c r="E357" t="s">
        <v>668</v>
      </c>
      <c r="F357">
        <v>2007</v>
      </c>
      <c r="G357" t="s">
        <v>117</v>
      </c>
      <c r="H357" t="s">
        <v>118</v>
      </c>
      <c r="I357" t="s">
        <v>643</v>
      </c>
      <c r="J357">
        <v>0</v>
      </c>
      <c r="K357" t="s">
        <v>664</v>
      </c>
      <c r="L357" t="s">
        <v>664</v>
      </c>
      <c r="M357">
        <v>12</v>
      </c>
      <c r="N357" t="s">
        <v>157</v>
      </c>
      <c r="O357" t="s">
        <v>651</v>
      </c>
      <c r="P357" t="s">
        <v>124</v>
      </c>
      <c r="Q357" t="s">
        <v>669</v>
      </c>
      <c r="R357">
        <v>0</v>
      </c>
      <c r="S357">
        <v>88</v>
      </c>
      <c r="T357">
        <v>1</v>
      </c>
      <c r="U357" t="s">
        <v>126</v>
      </c>
      <c r="AD357" t="s">
        <v>364</v>
      </c>
      <c r="AE357">
        <v>1</v>
      </c>
      <c r="AG357">
        <v>0</v>
      </c>
      <c r="AH357">
        <v>1</v>
      </c>
      <c r="AI357">
        <v>0</v>
      </c>
      <c r="AJ357">
        <v>1</v>
      </c>
      <c r="AL357">
        <v>0</v>
      </c>
      <c r="AM357">
        <v>7.9300291545189514E-2</v>
      </c>
      <c r="AN357">
        <v>0.21689692788992571</v>
      </c>
      <c r="AO357">
        <v>4.7044277328087643E-2</v>
      </c>
      <c r="AT357">
        <v>32</v>
      </c>
      <c r="AU357">
        <v>27</v>
      </c>
      <c r="AW357">
        <v>52</v>
      </c>
      <c r="AX357">
        <v>36</v>
      </c>
      <c r="AY357">
        <v>88</v>
      </c>
      <c r="AZ357">
        <v>46</v>
      </c>
      <c r="BA357">
        <v>5</v>
      </c>
      <c r="BB357">
        <v>45</v>
      </c>
      <c r="BC357" t="s">
        <v>128</v>
      </c>
      <c r="BD357">
        <v>58</v>
      </c>
      <c r="BE357" t="s">
        <v>663</v>
      </c>
      <c r="BF357">
        <v>0</v>
      </c>
      <c r="BG357">
        <v>0</v>
      </c>
      <c r="BH357">
        <v>0</v>
      </c>
      <c r="BI357">
        <v>0</v>
      </c>
      <c r="BJ357">
        <v>0</v>
      </c>
      <c r="BK357">
        <v>0</v>
      </c>
      <c r="BL357">
        <v>0</v>
      </c>
      <c r="BM357">
        <v>1</v>
      </c>
      <c r="BN357">
        <v>0</v>
      </c>
      <c r="BO357">
        <v>1</v>
      </c>
      <c r="BP357">
        <v>0</v>
      </c>
      <c r="BQ357">
        <v>1</v>
      </c>
      <c r="BR357">
        <v>0</v>
      </c>
      <c r="BS357">
        <v>0</v>
      </c>
      <c r="BT357">
        <v>1</v>
      </c>
      <c r="BU357">
        <v>1</v>
      </c>
      <c r="BV357">
        <v>1</v>
      </c>
      <c r="BW357">
        <v>1</v>
      </c>
      <c r="BX357">
        <v>0</v>
      </c>
      <c r="BY357">
        <v>0</v>
      </c>
      <c r="BZ357">
        <v>0</v>
      </c>
      <c r="CA357">
        <v>0</v>
      </c>
      <c r="CB357">
        <v>0</v>
      </c>
      <c r="CC357">
        <v>0</v>
      </c>
      <c r="CD357">
        <v>0</v>
      </c>
      <c r="CE357">
        <v>0</v>
      </c>
      <c r="CF357">
        <v>0</v>
      </c>
      <c r="CG357">
        <v>0</v>
      </c>
      <c r="CH357">
        <v>0</v>
      </c>
      <c r="CI357">
        <v>0</v>
      </c>
      <c r="CJ357">
        <v>0</v>
      </c>
      <c r="CK357" t="s">
        <v>670</v>
      </c>
      <c r="CL357">
        <v>20</v>
      </c>
      <c r="CM357">
        <v>98.2</v>
      </c>
      <c r="CN357">
        <v>4.5999999999999996</v>
      </c>
      <c r="CO357">
        <v>0</v>
      </c>
      <c r="CP357" t="s">
        <v>277</v>
      </c>
      <c r="CQ357" t="s">
        <v>121</v>
      </c>
      <c r="CR357">
        <v>1</v>
      </c>
      <c r="CS357" t="s">
        <v>132</v>
      </c>
      <c r="CT357" t="s">
        <v>137</v>
      </c>
      <c r="CU357" t="s">
        <v>137</v>
      </c>
      <c r="CV357" t="s">
        <v>135</v>
      </c>
      <c r="CW357" t="s">
        <v>194</v>
      </c>
      <c r="CX357">
        <v>1</v>
      </c>
      <c r="CY357" t="s">
        <v>135</v>
      </c>
      <c r="CZ357" t="s">
        <v>137</v>
      </c>
      <c r="DA357" t="s">
        <v>137</v>
      </c>
      <c r="DC357">
        <v>1</v>
      </c>
      <c r="DD357">
        <v>12</v>
      </c>
      <c r="DE357">
        <v>12</v>
      </c>
      <c r="DF357">
        <v>0</v>
      </c>
      <c r="DG357">
        <v>1</v>
      </c>
      <c r="DH357">
        <v>0</v>
      </c>
      <c r="DI357">
        <v>0</v>
      </c>
      <c r="DJ357">
        <v>0</v>
      </c>
      <c r="DK357">
        <v>2</v>
      </c>
      <c r="DL357">
        <v>1</v>
      </c>
      <c r="DQ357" s="3">
        <v>83.8</v>
      </c>
      <c r="DR357" s="3">
        <v>84.9</v>
      </c>
      <c r="DS357" s="3">
        <v>87.6</v>
      </c>
      <c r="DT357" s="3">
        <v>87.600000000000009</v>
      </c>
      <c r="DU357" s="3">
        <v>100</v>
      </c>
      <c r="DV357" s="3">
        <v>15</v>
      </c>
      <c r="DW357" s="3"/>
      <c r="DX357" s="3"/>
      <c r="DY357" s="3"/>
      <c r="EA357" s="3" t="s">
        <v>724</v>
      </c>
    </row>
    <row r="358" spans="1:136" x14ac:dyDescent="0.35">
      <c r="A358" s="5" t="s">
        <v>665</v>
      </c>
      <c r="B358" t="s">
        <v>252</v>
      </c>
      <c r="C358" t="s">
        <v>666</v>
      </c>
      <c r="D358" t="s">
        <v>667</v>
      </c>
      <c r="E358" t="s">
        <v>668</v>
      </c>
      <c r="F358">
        <v>2007</v>
      </c>
      <c r="G358" t="s">
        <v>117</v>
      </c>
      <c r="H358" t="s">
        <v>118</v>
      </c>
      <c r="I358" t="s">
        <v>643</v>
      </c>
      <c r="J358">
        <v>0</v>
      </c>
      <c r="K358" t="s">
        <v>664</v>
      </c>
      <c r="L358" t="s">
        <v>664</v>
      </c>
      <c r="M358">
        <v>12</v>
      </c>
      <c r="N358" t="s">
        <v>157</v>
      </c>
      <c r="O358" t="s">
        <v>652</v>
      </c>
      <c r="P358" t="s">
        <v>124</v>
      </c>
      <c r="Q358" t="s">
        <v>669</v>
      </c>
      <c r="R358">
        <v>0</v>
      </c>
      <c r="S358">
        <v>88</v>
      </c>
      <c r="T358">
        <v>1</v>
      </c>
      <c r="U358" t="s">
        <v>126</v>
      </c>
      <c r="AD358" t="s">
        <v>364</v>
      </c>
      <c r="AE358">
        <v>1</v>
      </c>
      <c r="AG358">
        <v>0</v>
      </c>
      <c r="AH358">
        <v>1</v>
      </c>
      <c r="AI358">
        <v>0</v>
      </c>
      <c r="AJ358">
        <v>1</v>
      </c>
      <c r="AL358">
        <v>0</v>
      </c>
      <c r="AM358">
        <v>0.16851311953352771</v>
      </c>
      <c r="AN358">
        <v>0.21718630650370821</v>
      </c>
      <c r="AO358">
        <v>4.71698917327227E-2</v>
      </c>
      <c r="AT358">
        <v>32</v>
      </c>
      <c r="AU358">
        <v>27</v>
      </c>
      <c r="AW358">
        <v>52</v>
      </c>
      <c r="AX358">
        <v>36</v>
      </c>
      <c r="AY358">
        <v>88</v>
      </c>
      <c r="AZ358">
        <v>46</v>
      </c>
      <c r="BA358">
        <v>5</v>
      </c>
      <c r="BB358">
        <v>45</v>
      </c>
      <c r="BC358" t="s">
        <v>128</v>
      </c>
      <c r="BD358">
        <v>58</v>
      </c>
      <c r="BE358" t="s">
        <v>663</v>
      </c>
      <c r="BF358">
        <v>0</v>
      </c>
      <c r="BG358">
        <v>0</v>
      </c>
      <c r="BH358">
        <v>0</v>
      </c>
      <c r="BI358">
        <v>0</v>
      </c>
      <c r="BJ358">
        <v>0</v>
      </c>
      <c r="BK358">
        <v>0</v>
      </c>
      <c r="BL358">
        <v>0</v>
      </c>
      <c r="BM358">
        <v>1</v>
      </c>
      <c r="BN358">
        <v>0</v>
      </c>
      <c r="BO358">
        <v>1</v>
      </c>
      <c r="BP358">
        <v>0</v>
      </c>
      <c r="BQ358">
        <v>1</v>
      </c>
      <c r="BR358">
        <v>0</v>
      </c>
      <c r="BS358">
        <v>0</v>
      </c>
      <c r="BT358">
        <v>1</v>
      </c>
      <c r="BU358">
        <v>1</v>
      </c>
      <c r="BV358">
        <v>1</v>
      </c>
      <c r="BW358">
        <v>1</v>
      </c>
      <c r="BX358">
        <v>0</v>
      </c>
      <c r="BY358">
        <v>0</v>
      </c>
      <c r="BZ358">
        <v>0</v>
      </c>
      <c r="CA358">
        <v>0</v>
      </c>
      <c r="CB358">
        <v>0</v>
      </c>
      <c r="CC358">
        <v>0</v>
      </c>
      <c r="CD358">
        <v>0</v>
      </c>
      <c r="CE358">
        <v>0</v>
      </c>
      <c r="CF358">
        <v>0</v>
      </c>
      <c r="CG358">
        <v>0</v>
      </c>
      <c r="CH358">
        <v>0</v>
      </c>
      <c r="CI358">
        <v>0</v>
      </c>
      <c r="CJ358">
        <v>0</v>
      </c>
      <c r="CK358" t="s">
        <v>670</v>
      </c>
      <c r="CL358">
        <v>20</v>
      </c>
      <c r="CM358">
        <v>98.2</v>
      </c>
      <c r="CN358">
        <v>4.5999999999999996</v>
      </c>
      <c r="CO358">
        <v>0</v>
      </c>
      <c r="CP358" t="s">
        <v>277</v>
      </c>
      <c r="CQ358" t="s">
        <v>121</v>
      </c>
      <c r="CR358">
        <v>1</v>
      </c>
      <c r="CS358" t="s">
        <v>132</v>
      </c>
      <c r="CT358" t="s">
        <v>137</v>
      </c>
      <c r="CU358" t="s">
        <v>137</v>
      </c>
      <c r="CV358" t="s">
        <v>135</v>
      </c>
      <c r="CW358" t="s">
        <v>194</v>
      </c>
      <c r="CX358">
        <v>1</v>
      </c>
      <c r="CY358" t="s">
        <v>135</v>
      </c>
      <c r="CZ358" t="s">
        <v>137</v>
      </c>
      <c r="DA358" t="s">
        <v>137</v>
      </c>
      <c r="DC358">
        <v>1</v>
      </c>
      <c r="DD358">
        <v>12</v>
      </c>
      <c r="DE358">
        <v>12</v>
      </c>
      <c r="DF358">
        <v>0</v>
      </c>
      <c r="DG358">
        <v>1</v>
      </c>
      <c r="DH358">
        <v>0</v>
      </c>
      <c r="DI358">
        <v>0</v>
      </c>
      <c r="DJ358">
        <v>0</v>
      </c>
      <c r="DK358">
        <v>3</v>
      </c>
      <c r="DL358">
        <v>1</v>
      </c>
      <c r="DQ358" s="3">
        <v>82.6</v>
      </c>
      <c r="DR358" s="3">
        <v>81.5</v>
      </c>
      <c r="DS358" s="3">
        <v>89.399999999999991</v>
      </c>
      <c r="DT358" s="3">
        <v>85.7</v>
      </c>
      <c r="DU358" s="3">
        <v>100</v>
      </c>
      <c r="DV358" s="3">
        <v>15</v>
      </c>
      <c r="DW358" s="3"/>
      <c r="DX358" s="3"/>
      <c r="DY358" s="3"/>
      <c r="EA358" s="3" t="s">
        <v>724</v>
      </c>
    </row>
    <row r="359" spans="1:136" x14ac:dyDescent="0.35">
      <c r="A359" s="5" t="s">
        <v>665</v>
      </c>
      <c r="B359" t="s">
        <v>252</v>
      </c>
      <c r="C359" t="s">
        <v>666</v>
      </c>
      <c r="D359" t="s">
        <v>667</v>
      </c>
      <c r="E359" t="s">
        <v>668</v>
      </c>
      <c r="F359">
        <v>2007</v>
      </c>
      <c r="G359" t="s">
        <v>117</v>
      </c>
      <c r="H359" t="s">
        <v>118</v>
      </c>
      <c r="I359" t="s">
        <v>643</v>
      </c>
      <c r="J359">
        <v>0</v>
      </c>
      <c r="K359" t="s">
        <v>664</v>
      </c>
      <c r="L359" t="s">
        <v>664</v>
      </c>
      <c r="M359">
        <v>12</v>
      </c>
      <c r="N359" t="s">
        <v>142</v>
      </c>
      <c r="O359" t="s">
        <v>653</v>
      </c>
      <c r="P359" t="s">
        <v>124</v>
      </c>
      <c r="Q359" t="s">
        <v>669</v>
      </c>
      <c r="R359">
        <v>0</v>
      </c>
      <c r="S359">
        <v>88</v>
      </c>
      <c r="T359">
        <v>1</v>
      </c>
      <c r="U359" t="s">
        <v>126</v>
      </c>
      <c r="AD359" t="s">
        <v>364</v>
      </c>
      <c r="AE359">
        <v>1</v>
      </c>
      <c r="AG359">
        <v>0</v>
      </c>
      <c r="AH359">
        <v>1</v>
      </c>
      <c r="AI359">
        <v>0</v>
      </c>
      <c r="AJ359">
        <v>1</v>
      </c>
      <c r="AL359">
        <v>0</v>
      </c>
      <c r="AM359">
        <v>0</v>
      </c>
      <c r="AN359">
        <v>0.21681454519599699</v>
      </c>
      <c r="AO359">
        <v>4.7008547008547008E-2</v>
      </c>
      <c r="AT359">
        <v>32</v>
      </c>
      <c r="AU359">
        <v>27</v>
      </c>
      <c r="AW359">
        <v>52</v>
      </c>
      <c r="AX359">
        <v>36</v>
      </c>
      <c r="AY359">
        <v>88</v>
      </c>
      <c r="AZ359">
        <v>46</v>
      </c>
      <c r="BA359">
        <v>5</v>
      </c>
      <c r="BB359">
        <v>45</v>
      </c>
      <c r="BC359" t="s">
        <v>128</v>
      </c>
      <c r="BD359">
        <v>58</v>
      </c>
      <c r="BE359" t="s">
        <v>663</v>
      </c>
      <c r="BF359">
        <v>0</v>
      </c>
      <c r="BG359">
        <v>0</v>
      </c>
      <c r="BH359">
        <v>0</v>
      </c>
      <c r="BI359">
        <v>0</v>
      </c>
      <c r="BJ359">
        <v>0</v>
      </c>
      <c r="BK359">
        <v>0</v>
      </c>
      <c r="BL359">
        <v>0</v>
      </c>
      <c r="BM359">
        <v>1</v>
      </c>
      <c r="BN359">
        <v>0</v>
      </c>
      <c r="BO359">
        <v>1</v>
      </c>
      <c r="BP359">
        <v>0</v>
      </c>
      <c r="BQ359">
        <v>1</v>
      </c>
      <c r="BR359">
        <v>0</v>
      </c>
      <c r="BS359">
        <v>0</v>
      </c>
      <c r="BT359">
        <v>1</v>
      </c>
      <c r="BU359">
        <v>1</v>
      </c>
      <c r="BV359">
        <v>1</v>
      </c>
      <c r="BW359">
        <v>1</v>
      </c>
      <c r="BX359">
        <v>0</v>
      </c>
      <c r="BY359">
        <v>0</v>
      </c>
      <c r="BZ359">
        <v>0</v>
      </c>
      <c r="CA359">
        <v>0</v>
      </c>
      <c r="CB359">
        <v>0</v>
      </c>
      <c r="CC359">
        <v>0</v>
      </c>
      <c r="CD359">
        <v>0</v>
      </c>
      <c r="CE359">
        <v>0</v>
      </c>
      <c r="CF359">
        <v>0</v>
      </c>
      <c r="CG359">
        <v>0</v>
      </c>
      <c r="CH359">
        <v>0</v>
      </c>
      <c r="CI359">
        <v>0</v>
      </c>
      <c r="CJ359">
        <v>0</v>
      </c>
      <c r="CK359" t="s">
        <v>670</v>
      </c>
      <c r="CL359">
        <v>20</v>
      </c>
      <c r="CM359">
        <v>98.2</v>
      </c>
      <c r="CN359">
        <v>4.5999999999999996</v>
      </c>
      <c r="CO359">
        <v>0</v>
      </c>
      <c r="CP359" t="s">
        <v>277</v>
      </c>
      <c r="CQ359" t="s">
        <v>121</v>
      </c>
      <c r="CR359">
        <v>1</v>
      </c>
      <c r="CS359" t="s">
        <v>132</v>
      </c>
      <c r="CT359" t="s">
        <v>137</v>
      </c>
      <c r="CU359" t="s">
        <v>137</v>
      </c>
      <c r="CV359" t="s">
        <v>135</v>
      </c>
      <c r="CW359" t="s">
        <v>194</v>
      </c>
      <c r="CX359">
        <v>1</v>
      </c>
      <c r="CY359" t="s">
        <v>135</v>
      </c>
      <c r="CZ359" t="s">
        <v>137</v>
      </c>
      <c r="DA359" t="s">
        <v>137</v>
      </c>
      <c r="DC359">
        <v>1</v>
      </c>
      <c r="DD359">
        <v>12</v>
      </c>
      <c r="DE359">
        <v>12</v>
      </c>
      <c r="DF359">
        <v>0</v>
      </c>
      <c r="DG359">
        <v>1</v>
      </c>
      <c r="DH359">
        <v>0</v>
      </c>
      <c r="DI359">
        <v>0</v>
      </c>
      <c r="DJ359">
        <v>0</v>
      </c>
      <c r="DK359">
        <v>4</v>
      </c>
      <c r="DL359">
        <v>1</v>
      </c>
      <c r="DQ359" s="3">
        <v>87.8</v>
      </c>
      <c r="DR359" s="3">
        <v>90.2</v>
      </c>
      <c r="DS359" s="3">
        <v>92.1</v>
      </c>
      <c r="DT359" s="3">
        <v>94.5</v>
      </c>
      <c r="DU359" s="3">
        <v>100</v>
      </c>
      <c r="DV359" s="3">
        <v>15</v>
      </c>
      <c r="DW359" s="3"/>
      <c r="DX359" s="3"/>
      <c r="DY359" s="3"/>
      <c r="EA359" s="3" t="s">
        <v>724</v>
      </c>
    </row>
    <row r="360" spans="1:136" x14ac:dyDescent="0.35">
      <c r="A360" s="5" t="s">
        <v>665</v>
      </c>
      <c r="B360" t="s">
        <v>252</v>
      </c>
      <c r="C360" t="s">
        <v>666</v>
      </c>
      <c r="D360" t="s">
        <v>667</v>
      </c>
      <c r="E360" t="s">
        <v>668</v>
      </c>
      <c r="F360">
        <v>2007</v>
      </c>
      <c r="G360" t="s">
        <v>117</v>
      </c>
      <c r="H360" t="s">
        <v>118</v>
      </c>
      <c r="I360" t="s">
        <v>643</v>
      </c>
      <c r="J360">
        <v>0</v>
      </c>
      <c r="K360" t="s">
        <v>664</v>
      </c>
      <c r="L360" t="s">
        <v>664</v>
      </c>
      <c r="M360">
        <v>12</v>
      </c>
      <c r="N360" t="s">
        <v>142</v>
      </c>
      <c r="O360" t="s">
        <v>654</v>
      </c>
      <c r="P360" t="s">
        <v>124</v>
      </c>
      <c r="Q360" t="s">
        <v>669</v>
      </c>
      <c r="R360">
        <v>0</v>
      </c>
      <c r="S360">
        <v>88</v>
      </c>
      <c r="T360">
        <v>1</v>
      </c>
      <c r="U360" t="s">
        <v>126</v>
      </c>
      <c r="AD360" t="s">
        <v>364</v>
      </c>
      <c r="AE360">
        <v>1</v>
      </c>
      <c r="AG360">
        <v>0</v>
      </c>
      <c r="AH360">
        <v>1</v>
      </c>
      <c r="AI360">
        <v>0</v>
      </c>
      <c r="AJ360">
        <v>1</v>
      </c>
      <c r="AL360">
        <v>0</v>
      </c>
      <c r="AM360">
        <v>0.51545189504373179</v>
      </c>
      <c r="AN360">
        <v>0.22026836588384391</v>
      </c>
      <c r="AO360">
        <v>4.8518153009138913E-2</v>
      </c>
      <c r="AT360">
        <v>32</v>
      </c>
      <c r="AU360">
        <v>27</v>
      </c>
      <c r="AW360">
        <v>52</v>
      </c>
      <c r="AX360">
        <v>36</v>
      </c>
      <c r="AY360">
        <v>88</v>
      </c>
      <c r="AZ360">
        <v>46</v>
      </c>
      <c r="BA360">
        <v>5</v>
      </c>
      <c r="BB360">
        <v>45</v>
      </c>
      <c r="BC360" t="s">
        <v>128</v>
      </c>
      <c r="BD360">
        <v>58</v>
      </c>
      <c r="BE360" t="s">
        <v>663</v>
      </c>
      <c r="BF360">
        <v>0</v>
      </c>
      <c r="BG360">
        <v>0</v>
      </c>
      <c r="BH360">
        <v>0</v>
      </c>
      <c r="BI360">
        <v>0</v>
      </c>
      <c r="BJ360">
        <v>0</v>
      </c>
      <c r="BK360">
        <v>0</v>
      </c>
      <c r="BL360">
        <v>0</v>
      </c>
      <c r="BM360">
        <v>1</v>
      </c>
      <c r="BN360">
        <v>0</v>
      </c>
      <c r="BO360">
        <v>1</v>
      </c>
      <c r="BP360">
        <v>0</v>
      </c>
      <c r="BQ360">
        <v>1</v>
      </c>
      <c r="BR360">
        <v>0</v>
      </c>
      <c r="BS360">
        <v>0</v>
      </c>
      <c r="BT360">
        <v>1</v>
      </c>
      <c r="BU360">
        <v>1</v>
      </c>
      <c r="BV360">
        <v>1</v>
      </c>
      <c r="BW360">
        <v>1</v>
      </c>
      <c r="BX360">
        <v>0</v>
      </c>
      <c r="BY360">
        <v>0</v>
      </c>
      <c r="BZ360">
        <v>0</v>
      </c>
      <c r="CA360">
        <v>0</v>
      </c>
      <c r="CB360">
        <v>0</v>
      </c>
      <c r="CC360">
        <v>0</v>
      </c>
      <c r="CD360">
        <v>0</v>
      </c>
      <c r="CE360">
        <v>0</v>
      </c>
      <c r="CF360">
        <v>0</v>
      </c>
      <c r="CG360">
        <v>0</v>
      </c>
      <c r="CH360">
        <v>0</v>
      </c>
      <c r="CI360">
        <v>0</v>
      </c>
      <c r="CJ360">
        <v>0</v>
      </c>
      <c r="CK360" t="s">
        <v>670</v>
      </c>
      <c r="CL360">
        <v>20</v>
      </c>
      <c r="CM360">
        <v>98.2</v>
      </c>
      <c r="CN360">
        <v>4.5999999999999996</v>
      </c>
      <c r="CO360">
        <v>0</v>
      </c>
      <c r="CP360" t="s">
        <v>277</v>
      </c>
      <c r="CQ360" t="s">
        <v>121</v>
      </c>
      <c r="CR360">
        <v>1</v>
      </c>
      <c r="CS360" t="s">
        <v>132</v>
      </c>
      <c r="CT360" t="s">
        <v>137</v>
      </c>
      <c r="CU360" t="s">
        <v>137</v>
      </c>
      <c r="CV360" t="s">
        <v>135</v>
      </c>
      <c r="CW360" t="s">
        <v>194</v>
      </c>
      <c r="CX360">
        <v>1</v>
      </c>
      <c r="CY360" t="s">
        <v>135</v>
      </c>
      <c r="CZ360" t="s">
        <v>137</v>
      </c>
      <c r="DA360" t="s">
        <v>137</v>
      </c>
      <c r="DC360">
        <v>1</v>
      </c>
      <c r="DD360">
        <v>12</v>
      </c>
      <c r="DE360">
        <v>12</v>
      </c>
      <c r="DF360">
        <v>0</v>
      </c>
      <c r="DG360">
        <v>1</v>
      </c>
      <c r="DH360">
        <v>0</v>
      </c>
      <c r="DI360">
        <v>0</v>
      </c>
      <c r="DJ360">
        <v>0</v>
      </c>
      <c r="DK360">
        <v>5</v>
      </c>
      <c r="DL360">
        <v>1</v>
      </c>
      <c r="DQ360" s="3">
        <v>93.1</v>
      </c>
      <c r="DR360" s="3">
        <v>94.6</v>
      </c>
      <c r="DS360" s="3">
        <v>103.19999999999999</v>
      </c>
      <c r="DT360" s="3">
        <v>96.899999999999991</v>
      </c>
      <c r="DU360" s="3">
        <v>100</v>
      </c>
      <c r="DV360" s="3">
        <v>15</v>
      </c>
      <c r="DW360" s="3"/>
      <c r="DX360" s="3"/>
      <c r="DY360" s="3"/>
      <c r="EA360" s="3" t="s">
        <v>724</v>
      </c>
    </row>
    <row r="361" spans="1:136" x14ac:dyDescent="0.35">
      <c r="A361" s="5" t="s">
        <v>665</v>
      </c>
      <c r="B361" t="s">
        <v>252</v>
      </c>
      <c r="C361" t="s">
        <v>666</v>
      </c>
      <c r="D361" t="s">
        <v>667</v>
      </c>
      <c r="E361" t="s">
        <v>668</v>
      </c>
      <c r="F361">
        <v>2007</v>
      </c>
      <c r="G361" t="s">
        <v>117</v>
      </c>
      <c r="H361" t="s">
        <v>118</v>
      </c>
      <c r="I361" t="s">
        <v>643</v>
      </c>
      <c r="J361">
        <v>0</v>
      </c>
      <c r="K361" t="s">
        <v>664</v>
      </c>
      <c r="L361" t="s">
        <v>664</v>
      </c>
      <c r="M361">
        <v>12</v>
      </c>
      <c r="N361" t="s">
        <v>142</v>
      </c>
      <c r="O361" t="s">
        <v>645</v>
      </c>
      <c r="P361" t="s">
        <v>124</v>
      </c>
      <c r="Q361" t="s">
        <v>669</v>
      </c>
      <c r="R361">
        <v>0</v>
      </c>
      <c r="S361">
        <v>88</v>
      </c>
      <c r="T361">
        <v>1</v>
      </c>
      <c r="U361" t="s">
        <v>126</v>
      </c>
      <c r="AD361" t="s">
        <v>364</v>
      </c>
      <c r="AE361">
        <v>1</v>
      </c>
      <c r="AG361">
        <v>0</v>
      </c>
      <c r="AH361">
        <v>1</v>
      </c>
      <c r="AI361">
        <v>0</v>
      </c>
      <c r="AJ361">
        <v>1</v>
      </c>
      <c r="AL361">
        <v>0</v>
      </c>
      <c r="AM361">
        <v>5.9475218658892132E-2</v>
      </c>
      <c r="AN361">
        <v>0.21686088931222389</v>
      </c>
      <c r="AO361">
        <v>4.7028645313288618E-2</v>
      </c>
      <c r="AT361">
        <v>32</v>
      </c>
      <c r="AU361">
        <v>27</v>
      </c>
      <c r="AW361">
        <v>52</v>
      </c>
      <c r="AX361">
        <v>36</v>
      </c>
      <c r="AY361">
        <v>88</v>
      </c>
      <c r="AZ361">
        <v>46</v>
      </c>
      <c r="BA361">
        <v>5</v>
      </c>
      <c r="BB361">
        <v>45</v>
      </c>
      <c r="BC361" t="s">
        <v>128</v>
      </c>
      <c r="BD361">
        <v>58</v>
      </c>
      <c r="BE361" t="s">
        <v>663</v>
      </c>
      <c r="BF361">
        <v>0</v>
      </c>
      <c r="BG361">
        <v>0</v>
      </c>
      <c r="BH361">
        <v>0</v>
      </c>
      <c r="BI361">
        <v>0</v>
      </c>
      <c r="BJ361">
        <v>0</v>
      </c>
      <c r="BK361">
        <v>0</v>
      </c>
      <c r="BL361">
        <v>0</v>
      </c>
      <c r="BM361">
        <v>1</v>
      </c>
      <c r="BN361">
        <v>0</v>
      </c>
      <c r="BO361">
        <v>1</v>
      </c>
      <c r="BP361">
        <v>0</v>
      </c>
      <c r="BQ361">
        <v>1</v>
      </c>
      <c r="BR361">
        <v>0</v>
      </c>
      <c r="BS361">
        <v>0</v>
      </c>
      <c r="BT361">
        <v>1</v>
      </c>
      <c r="BU361">
        <v>1</v>
      </c>
      <c r="BV361">
        <v>1</v>
      </c>
      <c r="BW361">
        <v>1</v>
      </c>
      <c r="BX361">
        <v>0</v>
      </c>
      <c r="BY361">
        <v>0</v>
      </c>
      <c r="BZ361">
        <v>0</v>
      </c>
      <c r="CA361">
        <v>0</v>
      </c>
      <c r="CB361">
        <v>0</v>
      </c>
      <c r="CC361">
        <v>0</v>
      </c>
      <c r="CD361">
        <v>0</v>
      </c>
      <c r="CE361">
        <v>0</v>
      </c>
      <c r="CF361">
        <v>0</v>
      </c>
      <c r="CG361">
        <v>0</v>
      </c>
      <c r="CH361">
        <v>0</v>
      </c>
      <c r="CI361">
        <v>0</v>
      </c>
      <c r="CJ361">
        <v>0</v>
      </c>
      <c r="CK361" t="s">
        <v>670</v>
      </c>
      <c r="CL361">
        <v>20</v>
      </c>
      <c r="CM361">
        <v>98.2</v>
      </c>
      <c r="CN361">
        <v>4.5999999999999996</v>
      </c>
      <c r="CO361">
        <v>0</v>
      </c>
      <c r="CP361" t="s">
        <v>277</v>
      </c>
      <c r="CQ361" t="s">
        <v>121</v>
      </c>
      <c r="CR361">
        <v>1</v>
      </c>
      <c r="CS361" t="s">
        <v>132</v>
      </c>
      <c r="CT361" t="s">
        <v>137</v>
      </c>
      <c r="CU361" t="s">
        <v>137</v>
      </c>
      <c r="CV361" t="s">
        <v>135</v>
      </c>
      <c r="CW361" t="s">
        <v>194</v>
      </c>
      <c r="CX361">
        <v>1</v>
      </c>
      <c r="CY361" t="s">
        <v>135</v>
      </c>
      <c r="CZ361" t="s">
        <v>137</v>
      </c>
      <c r="DA361" t="s">
        <v>137</v>
      </c>
      <c r="DC361">
        <v>1</v>
      </c>
      <c r="DD361">
        <v>12</v>
      </c>
      <c r="DE361">
        <v>12</v>
      </c>
      <c r="DF361">
        <v>0</v>
      </c>
      <c r="DG361">
        <v>1</v>
      </c>
      <c r="DH361">
        <v>0</v>
      </c>
      <c r="DI361">
        <v>0</v>
      </c>
      <c r="DJ361">
        <v>0</v>
      </c>
      <c r="DK361">
        <v>6</v>
      </c>
      <c r="DL361">
        <v>1</v>
      </c>
      <c r="DQ361" s="3">
        <v>90.3</v>
      </c>
      <c r="DR361" s="3">
        <v>96.5</v>
      </c>
      <c r="DS361" s="3">
        <v>89.600000000000009</v>
      </c>
      <c r="DT361" s="3">
        <v>94.9</v>
      </c>
      <c r="DU361" s="3">
        <v>100</v>
      </c>
      <c r="DV361" s="3">
        <v>15</v>
      </c>
      <c r="DW361" s="3"/>
      <c r="DX361" s="3"/>
      <c r="DY361" s="3"/>
      <c r="EA361" s="3" t="s">
        <v>724</v>
      </c>
    </row>
    <row r="362" spans="1:136" s="7" customFormat="1" x14ac:dyDescent="0.35">
      <c r="A362" s="6">
        <v>12487635</v>
      </c>
      <c r="B362" s="7">
        <v>8</v>
      </c>
      <c r="C362" s="7" t="s">
        <v>683</v>
      </c>
      <c r="D362" s="7" t="s">
        <v>684</v>
      </c>
      <c r="E362" s="7" t="s">
        <v>685</v>
      </c>
      <c r="F362" s="7">
        <v>2011</v>
      </c>
      <c r="G362" s="7" t="s">
        <v>117</v>
      </c>
      <c r="H362" s="7" t="s">
        <v>118</v>
      </c>
      <c r="I362" s="7" t="s">
        <v>162</v>
      </c>
      <c r="J362" s="7">
        <v>0</v>
      </c>
      <c r="K362" s="7" t="s">
        <v>686</v>
      </c>
      <c r="L362" s="7" t="s">
        <v>686</v>
      </c>
      <c r="M362" s="7">
        <v>0</v>
      </c>
      <c r="N362" s="7" t="s">
        <v>690</v>
      </c>
      <c r="O362" s="7" t="s">
        <v>687</v>
      </c>
      <c r="P362" s="7" t="s">
        <v>164</v>
      </c>
      <c r="Q362" s="7" t="s">
        <v>689</v>
      </c>
      <c r="R362" s="7">
        <v>1</v>
      </c>
      <c r="S362" s="7">
        <v>65</v>
      </c>
      <c r="T362" s="7">
        <f>AY362/AT362</f>
        <v>20.25</v>
      </c>
      <c r="U362" s="7" t="s">
        <v>300</v>
      </c>
      <c r="AD362" s="7" t="s">
        <v>364</v>
      </c>
      <c r="AE362" s="7">
        <v>0</v>
      </c>
      <c r="AF362" s="7">
        <v>1</v>
      </c>
      <c r="AG362" s="7">
        <v>1</v>
      </c>
      <c r="AH362" s="7">
        <v>0</v>
      </c>
      <c r="AI362" s="7">
        <v>0</v>
      </c>
      <c r="AJ362" s="7">
        <v>1</v>
      </c>
      <c r="AL362" s="7">
        <v>0</v>
      </c>
      <c r="AM362" s="7">
        <f>0.141*(1-(3/(4*AY362-9)))</f>
        <v>0.14091826086956522</v>
      </c>
      <c r="AN362" s="7">
        <f>((AY362/(AW362*AX362))+(AM362^2)/(2*AY362))^0.5</f>
        <v>5.5803987546739063E-2</v>
      </c>
      <c r="AO362" s="7">
        <f>AN362^2</f>
        <v>3.1140850261166084E-3</v>
      </c>
      <c r="AS362" s="7">
        <v>128</v>
      </c>
      <c r="AT362" s="7">
        <v>64</v>
      </c>
      <c r="AU362" s="7">
        <v>38</v>
      </c>
      <c r="AV362" s="7">
        <v>1</v>
      </c>
      <c r="AW362" s="7">
        <v>596</v>
      </c>
      <c r="AX362" s="7">
        <v>700</v>
      </c>
      <c r="AY362" s="7">
        <f>AW362+AX362</f>
        <v>1296</v>
      </c>
      <c r="AZ362" s="7">
        <v>49.2</v>
      </c>
      <c r="BA362" s="7">
        <v>0</v>
      </c>
      <c r="BB362" s="7">
        <v>87.6</v>
      </c>
      <c r="BD362" s="7">
        <v>93.4</v>
      </c>
      <c r="BE362" s="7" t="s">
        <v>688</v>
      </c>
      <c r="BF362" s="7">
        <v>0</v>
      </c>
      <c r="BG362" s="7">
        <v>0</v>
      </c>
      <c r="BH362" s="7">
        <v>0</v>
      </c>
      <c r="BI362" s="7">
        <v>0</v>
      </c>
      <c r="BJ362" s="7">
        <v>0</v>
      </c>
      <c r="BK362" s="7">
        <v>0</v>
      </c>
      <c r="BL362" s="7">
        <v>0</v>
      </c>
      <c r="BM362" s="7">
        <v>0</v>
      </c>
      <c r="BN362" s="7">
        <v>0</v>
      </c>
      <c r="BO362" s="7">
        <v>0</v>
      </c>
      <c r="BP362" s="7">
        <v>0</v>
      </c>
      <c r="BQ362" s="7">
        <v>0</v>
      </c>
      <c r="BR362" s="7">
        <v>0</v>
      </c>
      <c r="BS362" s="7">
        <v>1</v>
      </c>
      <c r="BT362" s="7">
        <v>0</v>
      </c>
      <c r="BU362" s="7">
        <v>0</v>
      </c>
      <c r="BV362" s="7">
        <v>1</v>
      </c>
      <c r="BW362" s="7">
        <v>0</v>
      </c>
      <c r="BX362" s="7">
        <v>1</v>
      </c>
      <c r="BY362" s="7">
        <v>0</v>
      </c>
      <c r="BZ362" s="7">
        <v>0</v>
      </c>
      <c r="CA362" s="7">
        <v>0</v>
      </c>
      <c r="CB362" s="7">
        <v>0</v>
      </c>
      <c r="CC362" s="7">
        <v>0</v>
      </c>
      <c r="CD362" s="7">
        <v>0</v>
      </c>
      <c r="CE362" s="7">
        <v>0</v>
      </c>
      <c r="CF362" s="7">
        <v>0</v>
      </c>
      <c r="CG362" s="7">
        <v>0</v>
      </c>
      <c r="CH362" s="7">
        <v>0</v>
      </c>
      <c r="CI362" s="7">
        <v>1</v>
      </c>
      <c r="CJ362" s="7">
        <v>0</v>
      </c>
      <c r="CK362" s="7" t="s">
        <v>168</v>
      </c>
      <c r="CL362" s="7">
        <v>24</v>
      </c>
      <c r="CO362" s="7">
        <v>1</v>
      </c>
      <c r="CP362" s="7" t="s">
        <v>277</v>
      </c>
      <c r="CQ362" s="7">
        <v>0</v>
      </c>
      <c r="CR362" s="7">
        <v>1</v>
      </c>
      <c r="CS362" s="7" t="s">
        <v>132</v>
      </c>
      <c r="CT362" s="7" t="s">
        <v>170</v>
      </c>
      <c r="CU362" s="7" t="s">
        <v>170</v>
      </c>
      <c r="CV362" s="7">
        <v>3</v>
      </c>
      <c r="CW362" s="7">
        <v>2</v>
      </c>
      <c r="CX362" s="7">
        <v>1</v>
      </c>
      <c r="CY362" s="7">
        <v>2</v>
      </c>
      <c r="CZ362" s="7" t="s">
        <v>137</v>
      </c>
      <c r="DA362" s="7" t="s">
        <v>137</v>
      </c>
      <c r="DC362" s="7">
        <v>0</v>
      </c>
      <c r="DD362" s="7">
        <v>0</v>
      </c>
      <c r="DE362" s="7">
        <v>12</v>
      </c>
      <c r="DF362" s="7">
        <v>0</v>
      </c>
      <c r="DG362" s="7">
        <v>1</v>
      </c>
      <c r="DH362" s="7">
        <v>1</v>
      </c>
      <c r="DI362" s="7">
        <v>0</v>
      </c>
      <c r="DJ362" s="7">
        <v>0</v>
      </c>
      <c r="DK362" s="7">
        <v>1</v>
      </c>
      <c r="DQ362" s="7">
        <v>91.1</v>
      </c>
      <c r="DR362" s="7">
        <v>90.7</v>
      </c>
      <c r="DS362" s="7">
        <v>93.18</v>
      </c>
      <c r="DT362" s="7">
        <v>91.95</v>
      </c>
      <c r="DU362" s="7">
        <v>100</v>
      </c>
      <c r="DV362" s="7">
        <v>15</v>
      </c>
    </row>
    <row r="363" spans="1:136" s="7" customFormat="1" x14ac:dyDescent="0.35">
      <c r="A363" s="6">
        <v>12487635</v>
      </c>
      <c r="B363" s="7">
        <v>8</v>
      </c>
      <c r="C363" s="7" t="s">
        <v>683</v>
      </c>
      <c r="D363" s="7" t="s">
        <v>684</v>
      </c>
      <c r="E363" s="7" t="s">
        <v>685</v>
      </c>
      <c r="F363" s="7">
        <v>2011</v>
      </c>
      <c r="G363" s="7" t="s">
        <v>117</v>
      </c>
      <c r="H363" s="7" t="s">
        <v>118</v>
      </c>
      <c r="I363" s="7" t="s">
        <v>162</v>
      </c>
      <c r="J363" s="7">
        <v>0</v>
      </c>
      <c r="K363" s="7" t="s">
        <v>686</v>
      </c>
      <c r="L363" s="7" t="s">
        <v>686</v>
      </c>
      <c r="M363" s="7">
        <v>12</v>
      </c>
      <c r="N363" s="7" t="s">
        <v>690</v>
      </c>
      <c r="O363" s="7" t="s">
        <v>687</v>
      </c>
      <c r="P363" s="7" t="s">
        <v>164</v>
      </c>
      <c r="Q363" s="7" t="s">
        <v>689</v>
      </c>
      <c r="R363" s="7">
        <v>1</v>
      </c>
      <c r="S363" s="7">
        <v>65</v>
      </c>
      <c r="T363" s="7">
        <f>AY363/AT363</f>
        <v>20.25</v>
      </c>
      <c r="U363" s="7" t="s">
        <v>300</v>
      </c>
      <c r="AD363" s="7" t="s">
        <v>364</v>
      </c>
      <c r="AE363" s="7">
        <v>0</v>
      </c>
      <c r="AF363" s="7">
        <v>1</v>
      </c>
      <c r="AG363" s="7">
        <v>1</v>
      </c>
      <c r="AH363" s="7">
        <v>0</v>
      </c>
      <c r="AI363" s="7">
        <v>0</v>
      </c>
      <c r="AJ363" s="7">
        <v>1</v>
      </c>
      <c r="AL363" s="7">
        <v>0</v>
      </c>
      <c r="AM363" s="7">
        <f>0.032*(1-(3/(4*AY363-9)))</f>
        <v>3.1981449275362318E-2</v>
      </c>
      <c r="AN363" s="7">
        <f>((AY363/(AW363*AX363))+(AM363^2)/(2*AY363))^0.5</f>
        <v>5.5738840868673388E-2</v>
      </c>
      <c r="AO363" s="7">
        <f>AN363^2</f>
        <v>3.1068183813832946E-3</v>
      </c>
      <c r="AS363" s="7">
        <v>128</v>
      </c>
      <c r="AT363" s="7">
        <v>64</v>
      </c>
      <c r="AU363" s="7">
        <v>38</v>
      </c>
      <c r="AV363" s="7">
        <v>1</v>
      </c>
      <c r="AW363" s="7">
        <v>596</v>
      </c>
      <c r="AX363" s="7">
        <v>700</v>
      </c>
      <c r="AY363" s="7">
        <f>AW363+AX363</f>
        <v>1296</v>
      </c>
      <c r="AZ363" s="7">
        <v>49.2</v>
      </c>
      <c r="BA363" s="7">
        <v>0</v>
      </c>
      <c r="BB363" s="7">
        <v>87.6</v>
      </c>
      <c r="BD363" s="7">
        <v>93.4</v>
      </c>
      <c r="BE363" s="7" t="s">
        <v>688</v>
      </c>
      <c r="BF363" s="7">
        <v>0</v>
      </c>
      <c r="BG363" s="7">
        <v>0</v>
      </c>
      <c r="BH363" s="7">
        <v>0</v>
      </c>
      <c r="BI363" s="7">
        <v>0</v>
      </c>
      <c r="BJ363" s="7">
        <v>0</v>
      </c>
      <c r="BK363" s="7">
        <v>0</v>
      </c>
      <c r="BL363" s="7">
        <v>0</v>
      </c>
      <c r="BM363" s="7">
        <v>0</v>
      </c>
      <c r="BN363" s="7">
        <v>0</v>
      </c>
      <c r="BO363" s="7">
        <v>0</v>
      </c>
      <c r="BP363" s="7">
        <v>0</v>
      </c>
      <c r="BQ363" s="7">
        <v>0</v>
      </c>
      <c r="BR363" s="7">
        <v>0</v>
      </c>
      <c r="BS363" s="7">
        <v>1</v>
      </c>
      <c r="BT363" s="7">
        <v>0</v>
      </c>
      <c r="BU363" s="7">
        <v>0</v>
      </c>
      <c r="BV363" s="7">
        <v>1</v>
      </c>
      <c r="BW363" s="7">
        <v>0</v>
      </c>
      <c r="BX363" s="7">
        <v>1</v>
      </c>
      <c r="BY363" s="7">
        <v>0</v>
      </c>
      <c r="BZ363" s="7">
        <v>0</v>
      </c>
      <c r="CA363" s="7">
        <v>0</v>
      </c>
      <c r="CB363" s="7">
        <v>0</v>
      </c>
      <c r="CC363" s="7">
        <v>0</v>
      </c>
      <c r="CD363" s="7">
        <v>0</v>
      </c>
      <c r="CE363" s="7">
        <v>0</v>
      </c>
      <c r="CF363" s="7">
        <v>0</v>
      </c>
      <c r="CG363" s="7">
        <v>0</v>
      </c>
      <c r="CH363" s="7">
        <v>0</v>
      </c>
      <c r="CI363" s="7">
        <v>1</v>
      </c>
      <c r="CJ363" s="7">
        <v>0</v>
      </c>
      <c r="CK363" s="7" t="s">
        <v>168</v>
      </c>
      <c r="CL363" s="7">
        <v>24</v>
      </c>
      <c r="CO363" s="7">
        <v>1</v>
      </c>
      <c r="CP363" s="7" t="s">
        <v>277</v>
      </c>
      <c r="CQ363" s="7">
        <v>0</v>
      </c>
      <c r="CR363" s="7">
        <v>1</v>
      </c>
      <c r="CS363" s="7" t="s">
        <v>132</v>
      </c>
      <c r="CT363" s="7" t="s">
        <v>170</v>
      </c>
      <c r="CU363" s="7" t="s">
        <v>170</v>
      </c>
      <c r="CV363" s="7">
        <v>3</v>
      </c>
      <c r="CW363" s="7">
        <v>2</v>
      </c>
      <c r="CX363" s="7">
        <v>1</v>
      </c>
      <c r="CY363" s="7">
        <v>2</v>
      </c>
      <c r="CZ363" s="7" t="s">
        <v>137</v>
      </c>
      <c r="DA363" s="7" t="s">
        <v>137</v>
      </c>
      <c r="DC363" s="7">
        <v>0</v>
      </c>
      <c r="DD363" s="7">
        <v>12</v>
      </c>
      <c r="DE363" s="7">
        <v>12</v>
      </c>
      <c r="DF363" s="7">
        <v>0</v>
      </c>
      <c r="DG363" s="7">
        <v>1</v>
      </c>
      <c r="DH363" s="7">
        <v>1</v>
      </c>
      <c r="DI363" s="7">
        <v>0</v>
      </c>
      <c r="DJ363" s="7">
        <v>0</v>
      </c>
      <c r="DK363" s="7">
        <v>1</v>
      </c>
      <c r="DL363" s="7">
        <v>1</v>
      </c>
      <c r="DQ363" s="7">
        <v>91.1</v>
      </c>
      <c r="DR363" s="7">
        <v>90.7</v>
      </c>
      <c r="DS363" s="7">
        <v>91.5</v>
      </c>
      <c r="DT363" s="7">
        <v>91.8</v>
      </c>
      <c r="DU363" s="7">
        <v>100</v>
      </c>
      <c r="DV363" s="7">
        <v>15</v>
      </c>
      <c r="EA363" s="7" t="s">
        <v>128</v>
      </c>
    </row>
    <row r="364" spans="1:136" s="7" customFormat="1" x14ac:dyDescent="0.35">
      <c r="A364" s="6">
        <v>12487635</v>
      </c>
      <c r="B364" s="7">
        <v>8</v>
      </c>
      <c r="C364" s="7" t="s">
        <v>683</v>
      </c>
      <c r="D364" s="7" t="s">
        <v>684</v>
      </c>
      <c r="E364" s="7" t="s">
        <v>685</v>
      </c>
      <c r="F364" s="7">
        <v>2011</v>
      </c>
      <c r="G364" s="7" t="s">
        <v>117</v>
      </c>
      <c r="H364" s="7" t="s">
        <v>118</v>
      </c>
      <c r="I364" s="7" t="s">
        <v>162</v>
      </c>
      <c r="J364" s="7">
        <v>0</v>
      </c>
      <c r="K364" s="7" t="s">
        <v>686</v>
      </c>
      <c r="L364" s="7" t="s">
        <v>686</v>
      </c>
      <c r="M364" s="7">
        <v>0</v>
      </c>
      <c r="N364" s="7" t="s">
        <v>691</v>
      </c>
      <c r="O364" s="7" t="s">
        <v>621</v>
      </c>
      <c r="P364" s="7" t="s">
        <v>164</v>
      </c>
      <c r="Q364" s="7" t="s">
        <v>689</v>
      </c>
      <c r="R364" s="7">
        <v>1</v>
      </c>
      <c r="S364" s="7">
        <v>65</v>
      </c>
      <c r="T364" s="7">
        <f>AY364/AT364</f>
        <v>20.25</v>
      </c>
      <c r="U364" s="7" t="s">
        <v>300</v>
      </c>
      <c r="AD364" s="7" t="s">
        <v>364</v>
      </c>
      <c r="AE364" s="7">
        <v>0</v>
      </c>
      <c r="AF364" s="7">
        <v>1</v>
      </c>
      <c r="AG364" s="7">
        <v>1</v>
      </c>
      <c r="AH364" s="7">
        <v>0</v>
      </c>
      <c r="AI364" s="7">
        <v>0</v>
      </c>
      <c r="AJ364" s="7">
        <v>1</v>
      </c>
      <c r="AL364" s="7">
        <v>0</v>
      </c>
      <c r="AM364" s="7">
        <f>0.11*(1-(3/(4*AY364-9)))</f>
        <v>0.10993623188405797</v>
      </c>
      <c r="AN364" s="7">
        <f>((AY364/(AW364*AX364))+(AM364^2)/(2*AY364))^0.5</f>
        <v>5.5777115169151847E-2</v>
      </c>
      <c r="AO364" s="7">
        <f>AN364^2</f>
        <v>3.1110865765928289E-3</v>
      </c>
      <c r="AS364" s="7">
        <v>128</v>
      </c>
      <c r="AT364" s="7">
        <v>64</v>
      </c>
      <c r="AU364" s="7">
        <v>38</v>
      </c>
      <c r="AV364" s="7">
        <v>1</v>
      </c>
      <c r="AW364" s="7">
        <v>596</v>
      </c>
      <c r="AX364" s="7">
        <v>700</v>
      </c>
      <c r="AY364" s="7">
        <f>AW364+AX364</f>
        <v>1296</v>
      </c>
      <c r="AZ364" s="7">
        <v>49.2</v>
      </c>
      <c r="BA364" s="7">
        <v>0</v>
      </c>
      <c r="BB364" s="7">
        <v>87.6</v>
      </c>
      <c r="BD364" s="7">
        <v>93.4</v>
      </c>
      <c r="BE364" s="7" t="s">
        <v>688</v>
      </c>
      <c r="BF364" s="7">
        <v>0</v>
      </c>
      <c r="BG364" s="7">
        <v>0</v>
      </c>
      <c r="BH364" s="7">
        <v>0</v>
      </c>
      <c r="BI364" s="7">
        <v>0</v>
      </c>
      <c r="BJ364" s="7">
        <v>0</v>
      </c>
      <c r="BK364" s="7">
        <v>0</v>
      </c>
      <c r="BL364" s="7">
        <v>0</v>
      </c>
      <c r="BM364" s="7">
        <v>0</v>
      </c>
      <c r="BN364" s="7">
        <v>0</v>
      </c>
      <c r="BO364" s="7">
        <v>0</v>
      </c>
      <c r="BP364" s="7">
        <v>0</v>
      </c>
      <c r="BQ364" s="7">
        <v>0</v>
      </c>
      <c r="BR364" s="7">
        <v>0</v>
      </c>
      <c r="BS364" s="7">
        <v>1</v>
      </c>
      <c r="BT364" s="7">
        <v>0</v>
      </c>
      <c r="BU364" s="7">
        <v>0</v>
      </c>
      <c r="BV364" s="7">
        <v>1</v>
      </c>
      <c r="BW364" s="7">
        <v>0</v>
      </c>
      <c r="BX364" s="7">
        <v>1</v>
      </c>
      <c r="BY364" s="7">
        <v>0</v>
      </c>
      <c r="BZ364" s="7">
        <v>0</v>
      </c>
      <c r="CA364" s="7">
        <v>0</v>
      </c>
      <c r="CB364" s="7">
        <v>0</v>
      </c>
      <c r="CC364" s="7">
        <v>0</v>
      </c>
      <c r="CD364" s="7">
        <v>0</v>
      </c>
      <c r="CE364" s="7">
        <v>0</v>
      </c>
      <c r="CF364" s="7">
        <v>0</v>
      </c>
      <c r="CG364" s="7">
        <v>0</v>
      </c>
      <c r="CH364" s="7">
        <v>0</v>
      </c>
      <c r="CI364" s="7">
        <v>1</v>
      </c>
      <c r="CJ364" s="7">
        <v>0</v>
      </c>
      <c r="CK364" s="7" t="s">
        <v>168</v>
      </c>
      <c r="CL364" s="7">
        <v>24</v>
      </c>
      <c r="CO364" s="7">
        <v>1</v>
      </c>
      <c r="CP364" s="7" t="s">
        <v>277</v>
      </c>
      <c r="CQ364" s="7">
        <v>0</v>
      </c>
      <c r="CR364" s="7">
        <v>1</v>
      </c>
      <c r="CS364" s="7" t="s">
        <v>132</v>
      </c>
      <c r="CT364" s="7" t="s">
        <v>170</v>
      </c>
      <c r="CU364" s="7" t="s">
        <v>170</v>
      </c>
      <c r="CV364" s="7">
        <v>3</v>
      </c>
      <c r="CW364" s="7">
        <v>2</v>
      </c>
      <c r="CX364" s="7">
        <v>1</v>
      </c>
      <c r="CY364" s="7">
        <v>2</v>
      </c>
      <c r="CZ364" s="7" t="s">
        <v>137</v>
      </c>
      <c r="DA364" s="7" t="s">
        <v>137</v>
      </c>
      <c r="DC364" s="7">
        <v>0</v>
      </c>
      <c r="DD364" s="7">
        <v>0</v>
      </c>
      <c r="DE364" s="7">
        <v>12</v>
      </c>
      <c r="DF364" s="7">
        <v>0</v>
      </c>
      <c r="DG364" s="7">
        <v>1</v>
      </c>
      <c r="DH364" s="7">
        <v>1</v>
      </c>
      <c r="DI364" s="7">
        <v>0</v>
      </c>
      <c r="DJ364" s="7">
        <v>0</v>
      </c>
      <c r="DK364" s="7">
        <v>2</v>
      </c>
      <c r="DQ364" s="7">
        <v>88.2</v>
      </c>
      <c r="DR364" s="7">
        <v>87</v>
      </c>
      <c r="DS364" s="7">
        <v>89.93</v>
      </c>
      <c r="DT364" s="7">
        <v>88.42</v>
      </c>
      <c r="DU364" s="7">
        <v>100</v>
      </c>
      <c r="DV364" s="7">
        <v>15</v>
      </c>
    </row>
    <row r="365" spans="1:136" s="7" customFormat="1" x14ac:dyDescent="0.35">
      <c r="A365" s="6">
        <v>12487635</v>
      </c>
      <c r="B365" s="7">
        <v>8</v>
      </c>
      <c r="C365" s="7" t="s">
        <v>683</v>
      </c>
      <c r="D365" s="7" t="s">
        <v>684</v>
      </c>
      <c r="E365" s="7" t="s">
        <v>685</v>
      </c>
      <c r="F365" s="7">
        <v>2011</v>
      </c>
      <c r="G365" s="7" t="s">
        <v>117</v>
      </c>
      <c r="H365" s="7" t="s">
        <v>118</v>
      </c>
      <c r="I365" s="7" t="s">
        <v>162</v>
      </c>
      <c r="J365" s="7">
        <v>0</v>
      </c>
      <c r="K365" s="7" t="s">
        <v>686</v>
      </c>
      <c r="L365" s="7" t="s">
        <v>686</v>
      </c>
      <c r="M365" s="7">
        <v>12</v>
      </c>
      <c r="N365" s="7" t="s">
        <v>692</v>
      </c>
      <c r="O365" s="7" t="s">
        <v>238</v>
      </c>
      <c r="P365" s="7" t="s">
        <v>164</v>
      </c>
      <c r="Q365" s="7" t="s">
        <v>689</v>
      </c>
      <c r="R365" s="7">
        <v>1</v>
      </c>
      <c r="S365" s="7">
        <v>65</v>
      </c>
      <c r="T365" s="7">
        <f>AY365/AT365</f>
        <v>20.25</v>
      </c>
      <c r="U365" s="7" t="s">
        <v>300</v>
      </c>
      <c r="AD365" s="7" t="s">
        <v>364</v>
      </c>
      <c r="AE365" s="7">
        <v>0</v>
      </c>
      <c r="AF365" s="7">
        <v>1</v>
      </c>
      <c r="AG365" s="7">
        <v>1</v>
      </c>
      <c r="AH365" s="7">
        <v>0</v>
      </c>
      <c r="AI365" s="7">
        <v>0</v>
      </c>
      <c r="AJ365" s="7">
        <v>1</v>
      </c>
      <c r="AL365" s="7">
        <v>0</v>
      </c>
      <c r="AM365" s="7">
        <f>0.03*(1-(3/(4*AY365-9)))</f>
        <v>2.9982608695652172E-2</v>
      </c>
      <c r="AN365" s="7">
        <f>((AY365/(AW365*AX365))+(AM365^2)/(2*AY365))^0.5</f>
        <v>5.5738412224669076E-2</v>
      </c>
      <c r="AO365" s="7">
        <f>AN365^2</f>
        <v>3.1067705973271392E-3</v>
      </c>
      <c r="AS365" s="7">
        <v>128</v>
      </c>
      <c r="AT365" s="7">
        <v>64</v>
      </c>
      <c r="AU365" s="7">
        <v>38</v>
      </c>
      <c r="AV365" s="7">
        <v>1</v>
      </c>
      <c r="AW365" s="7">
        <v>596</v>
      </c>
      <c r="AX365" s="7">
        <v>700</v>
      </c>
      <c r="AY365" s="7">
        <f>AW365+AX365</f>
        <v>1296</v>
      </c>
      <c r="AZ365" s="7">
        <v>49.2</v>
      </c>
      <c r="BA365" s="7">
        <v>0</v>
      </c>
      <c r="BB365" s="7">
        <v>87.6</v>
      </c>
      <c r="BD365" s="7">
        <v>93.4</v>
      </c>
      <c r="BE365" s="7" t="s">
        <v>688</v>
      </c>
      <c r="BF365" s="7">
        <v>0</v>
      </c>
      <c r="BG365" s="7">
        <v>0</v>
      </c>
      <c r="BH365" s="7">
        <v>0</v>
      </c>
      <c r="BI365" s="7">
        <v>0</v>
      </c>
      <c r="BJ365" s="7">
        <v>0</v>
      </c>
      <c r="BK365" s="7">
        <v>0</v>
      </c>
      <c r="BL365" s="7">
        <v>0</v>
      </c>
      <c r="BM365" s="7">
        <v>0</v>
      </c>
      <c r="BN365" s="7">
        <v>0</v>
      </c>
      <c r="BO365" s="7">
        <v>0</v>
      </c>
      <c r="BP365" s="7">
        <v>0</v>
      </c>
      <c r="BQ365" s="7">
        <v>0</v>
      </c>
      <c r="BR365" s="7">
        <v>0</v>
      </c>
      <c r="BS365" s="7">
        <v>1</v>
      </c>
      <c r="BT365" s="7">
        <v>0</v>
      </c>
      <c r="BU365" s="7">
        <v>0</v>
      </c>
      <c r="BV365" s="7">
        <v>1</v>
      </c>
      <c r="BW365" s="7">
        <v>0</v>
      </c>
      <c r="BX365" s="7">
        <v>1</v>
      </c>
      <c r="BY365" s="7">
        <v>0</v>
      </c>
      <c r="BZ365" s="7">
        <v>0</v>
      </c>
      <c r="CA365" s="7">
        <v>0</v>
      </c>
      <c r="CB365" s="7">
        <v>0</v>
      </c>
      <c r="CC365" s="7">
        <v>0</v>
      </c>
      <c r="CD365" s="7">
        <v>0</v>
      </c>
      <c r="CE365" s="7">
        <v>0</v>
      </c>
      <c r="CF365" s="7">
        <v>0</v>
      </c>
      <c r="CG365" s="7">
        <v>0</v>
      </c>
      <c r="CH365" s="7">
        <v>0</v>
      </c>
      <c r="CI365" s="7">
        <v>1</v>
      </c>
      <c r="CJ365" s="7">
        <v>0</v>
      </c>
      <c r="CK365" s="7" t="s">
        <v>168</v>
      </c>
      <c r="CL365" s="7">
        <v>24</v>
      </c>
      <c r="CO365" s="7">
        <v>1</v>
      </c>
      <c r="CP365" s="7" t="s">
        <v>277</v>
      </c>
      <c r="CQ365" s="7">
        <v>0</v>
      </c>
      <c r="CR365" s="7">
        <v>1</v>
      </c>
      <c r="CS365" s="7" t="s">
        <v>132</v>
      </c>
      <c r="CT365" s="7" t="s">
        <v>170</v>
      </c>
      <c r="CU365" s="7" t="s">
        <v>170</v>
      </c>
      <c r="CV365" s="7">
        <v>3</v>
      </c>
      <c r="CW365" s="7">
        <v>2</v>
      </c>
      <c r="CX365" s="7">
        <v>1</v>
      </c>
      <c r="CY365" s="7">
        <v>2</v>
      </c>
      <c r="CZ365" s="7" t="s">
        <v>137</v>
      </c>
      <c r="DA365" s="7" t="s">
        <v>137</v>
      </c>
      <c r="DC365" s="7">
        <v>0</v>
      </c>
      <c r="DD365" s="7">
        <v>12</v>
      </c>
      <c r="DE365" s="7">
        <v>12</v>
      </c>
      <c r="DF365" s="7">
        <v>0</v>
      </c>
      <c r="DG365" s="7">
        <v>1</v>
      </c>
      <c r="DH365" s="7">
        <v>1</v>
      </c>
      <c r="DI365" s="7">
        <v>0</v>
      </c>
      <c r="DJ365" s="7">
        <v>0</v>
      </c>
      <c r="DK365" s="7">
        <v>0</v>
      </c>
      <c r="DL365" s="7">
        <v>0</v>
      </c>
      <c r="DQ365" s="7">
        <v>96.9</v>
      </c>
      <c r="DR365" s="7">
        <v>97.5</v>
      </c>
      <c r="DU365" s="7">
        <v>100</v>
      </c>
      <c r="DV365" s="7">
        <v>15</v>
      </c>
      <c r="EA365" s="7" t="s">
        <v>128</v>
      </c>
    </row>
    <row r="366" spans="1:136" x14ac:dyDescent="0.35">
      <c r="A366" s="5">
        <v>20022153</v>
      </c>
      <c r="B366" t="s">
        <v>161</v>
      </c>
      <c r="C366" t="s">
        <v>174</v>
      </c>
      <c r="D366" t="s">
        <v>175</v>
      </c>
      <c r="E366" t="s">
        <v>176</v>
      </c>
      <c r="F366">
        <v>2010</v>
      </c>
      <c r="G366" t="s">
        <v>117</v>
      </c>
      <c r="H366" t="s">
        <v>118</v>
      </c>
      <c r="I366" t="s">
        <v>162</v>
      </c>
      <c r="J366">
        <v>0</v>
      </c>
      <c r="K366" t="s">
        <v>177</v>
      </c>
      <c r="L366" t="s">
        <v>177</v>
      </c>
      <c r="M366">
        <v>0</v>
      </c>
      <c r="N366" t="s">
        <v>178</v>
      </c>
      <c r="O366" t="s">
        <v>179</v>
      </c>
      <c r="P366" t="s">
        <v>180</v>
      </c>
      <c r="Q366" t="s">
        <v>181</v>
      </c>
      <c r="U366" t="s">
        <v>126</v>
      </c>
      <c r="AD366" t="s">
        <v>165</v>
      </c>
      <c r="AE366">
        <v>0</v>
      </c>
      <c r="AG366">
        <v>1</v>
      </c>
      <c r="AL366">
        <v>0</v>
      </c>
      <c r="AM366">
        <v>4.9970255800118983E-2</v>
      </c>
      <c r="AN366">
        <v>5.6966898369267292E-2</v>
      </c>
      <c r="AO366">
        <v>3.2452275098144279E-3</v>
      </c>
      <c r="AT366">
        <v>17</v>
      </c>
      <c r="AU366">
        <v>10</v>
      </c>
      <c r="AW366">
        <v>728.90007241129615</v>
      </c>
      <c r="AX366">
        <v>534.09992758870385</v>
      </c>
      <c r="AY366">
        <v>1263</v>
      </c>
      <c r="AZ366">
        <v>50.4</v>
      </c>
      <c r="BA366">
        <v>9</v>
      </c>
      <c r="BB366">
        <v>82.9</v>
      </c>
      <c r="BD366">
        <v>67.900000000000006</v>
      </c>
      <c r="BE366" t="s">
        <v>167</v>
      </c>
      <c r="BF366">
        <v>0</v>
      </c>
      <c r="BG366">
        <v>1</v>
      </c>
      <c r="BH366">
        <v>0</v>
      </c>
      <c r="BI366">
        <v>1</v>
      </c>
      <c r="BJ366">
        <v>0</v>
      </c>
      <c r="BK366">
        <v>0</v>
      </c>
      <c r="BL366">
        <v>0</v>
      </c>
      <c r="BM366">
        <v>0</v>
      </c>
      <c r="BN366">
        <v>0</v>
      </c>
      <c r="BR366">
        <v>1</v>
      </c>
      <c r="BS366">
        <v>1</v>
      </c>
      <c r="BT366">
        <v>0</v>
      </c>
      <c r="BU366">
        <v>1</v>
      </c>
      <c r="BV366">
        <v>1</v>
      </c>
      <c r="BW366">
        <v>1</v>
      </c>
      <c r="BX366">
        <v>1</v>
      </c>
      <c r="BY366">
        <v>0</v>
      </c>
      <c r="BZ366">
        <v>0</v>
      </c>
      <c r="CA366">
        <v>0</v>
      </c>
      <c r="CB366">
        <v>0</v>
      </c>
      <c r="CC366">
        <v>0</v>
      </c>
      <c r="CD366">
        <v>0</v>
      </c>
      <c r="CF366">
        <v>0</v>
      </c>
      <c r="CG366">
        <v>1</v>
      </c>
      <c r="CH366">
        <v>0</v>
      </c>
      <c r="CI366">
        <v>1</v>
      </c>
      <c r="CK366" t="s">
        <v>168</v>
      </c>
      <c r="CL366">
        <v>40</v>
      </c>
      <c r="CM366">
        <v>135</v>
      </c>
      <c r="CN366">
        <v>3.07</v>
      </c>
      <c r="CO366">
        <v>1</v>
      </c>
      <c r="CP366" t="s">
        <v>169</v>
      </c>
      <c r="CQ366" t="s">
        <v>121</v>
      </c>
      <c r="CR366">
        <v>1</v>
      </c>
      <c r="CS366" t="s">
        <v>132</v>
      </c>
      <c r="CT366" t="s">
        <v>170</v>
      </c>
      <c r="CU366" t="s">
        <v>170</v>
      </c>
      <c r="CV366" t="s">
        <v>134</v>
      </c>
      <c r="CW366" t="s">
        <v>134</v>
      </c>
      <c r="CX366">
        <v>1</v>
      </c>
      <c r="CY366" t="s">
        <v>113</v>
      </c>
      <c r="CZ366" t="s">
        <v>137</v>
      </c>
      <c r="DA366" t="s">
        <v>137</v>
      </c>
      <c r="DC366">
        <v>0</v>
      </c>
      <c r="DD366">
        <v>0</v>
      </c>
      <c r="DE366">
        <v>12</v>
      </c>
      <c r="DF366">
        <v>0</v>
      </c>
      <c r="DG366">
        <v>1</v>
      </c>
      <c r="DH366">
        <v>0</v>
      </c>
      <c r="DI366">
        <v>0</v>
      </c>
      <c r="DJ366" s="3">
        <v>0</v>
      </c>
      <c r="DK366" s="3">
        <v>1</v>
      </c>
      <c r="DU366" s="3"/>
      <c r="DV366" s="3"/>
      <c r="DW366" s="3"/>
      <c r="DX366" s="3"/>
      <c r="DY366" s="3"/>
      <c r="DZ366" s="3"/>
      <c r="EA366" s="3"/>
      <c r="EB366" s="3"/>
      <c r="EC366" s="3"/>
      <c r="ED366" s="3"/>
      <c r="EE366" s="3"/>
      <c r="EF366" s="3"/>
    </row>
    <row r="367" spans="1:136" x14ac:dyDescent="0.35">
      <c r="A367" s="5">
        <v>20022153</v>
      </c>
      <c r="B367" t="s">
        <v>161</v>
      </c>
      <c r="C367" t="s">
        <v>174</v>
      </c>
      <c r="D367" t="s">
        <v>175</v>
      </c>
      <c r="E367" t="s">
        <v>176</v>
      </c>
      <c r="F367">
        <v>2010</v>
      </c>
      <c r="G367" t="s">
        <v>117</v>
      </c>
      <c r="H367" t="s">
        <v>118</v>
      </c>
      <c r="I367" t="s">
        <v>162</v>
      </c>
      <c r="J367">
        <v>0</v>
      </c>
      <c r="K367" t="s">
        <v>177</v>
      </c>
      <c r="L367" t="s">
        <v>177</v>
      </c>
      <c r="M367">
        <v>0</v>
      </c>
      <c r="N367" t="s">
        <v>178</v>
      </c>
      <c r="O367" t="s">
        <v>179</v>
      </c>
      <c r="P367" t="s">
        <v>164</v>
      </c>
      <c r="Q367" t="s">
        <v>181</v>
      </c>
      <c r="U367" t="s">
        <v>126</v>
      </c>
      <c r="AD367" t="s">
        <v>165</v>
      </c>
      <c r="AE367">
        <v>0</v>
      </c>
      <c r="AG367">
        <v>1</v>
      </c>
      <c r="AL367">
        <v>0</v>
      </c>
      <c r="AM367">
        <v>0.1498929336188437</v>
      </c>
      <c r="AN367">
        <v>6.2465244105929657E-2</v>
      </c>
      <c r="AO367">
        <v>3.9019067212133808E-3</v>
      </c>
      <c r="AT367">
        <v>17</v>
      </c>
      <c r="AU367">
        <v>10</v>
      </c>
      <c r="AW367">
        <v>607.7052860246198</v>
      </c>
      <c r="AX367">
        <v>445.2947139753802</v>
      </c>
      <c r="AY367">
        <v>1053</v>
      </c>
      <c r="AZ367">
        <v>50.4</v>
      </c>
      <c r="BA367">
        <v>9</v>
      </c>
      <c r="BB367">
        <v>82.9</v>
      </c>
      <c r="BD367">
        <v>67.900000000000006</v>
      </c>
      <c r="BE367" t="s">
        <v>167</v>
      </c>
      <c r="BF367">
        <v>0</v>
      </c>
      <c r="BG367">
        <v>1</v>
      </c>
      <c r="BH367">
        <v>0</v>
      </c>
      <c r="BI367">
        <v>1</v>
      </c>
      <c r="BJ367">
        <v>0</v>
      </c>
      <c r="BK367">
        <v>0</v>
      </c>
      <c r="BL367">
        <v>0</v>
      </c>
      <c r="BM367">
        <v>0</v>
      </c>
      <c r="BN367">
        <v>0</v>
      </c>
      <c r="BR367">
        <v>0</v>
      </c>
      <c r="BS367">
        <v>1</v>
      </c>
      <c r="BT367">
        <v>0</v>
      </c>
      <c r="BU367">
        <v>1</v>
      </c>
      <c r="BV367">
        <v>1</v>
      </c>
      <c r="BW367">
        <v>1</v>
      </c>
      <c r="BX367">
        <v>1</v>
      </c>
      <c r="BY367">
        <v>0</v>
      </c>
      <c r="BZ367">
        <v>0</v>
      </c>
      <c r="CA367">
        <v>0</v>
      </c>
      <c r="CB367">
        <v>0</v>
      </c>
      <c r="CC367">
        <v>0</v>
      </c>
      <c r="CD367">
        <v>0</v>
      </c>
      <c r="CF367">
        <v>0</v>
      </c>
      <c r="CG367">
        <v>1</v>
      </c>
      <c r="CH367">
        <v>0</v>
      </c>
      <c r="CI367">
        <v>1</v>
      </c>
      <c r="CK367" t="s">
        <v>168</v>
      </c>
      <c r="CL367">
        <v>40</v>
      </c>
      <c r="CM367">
        <v>135</v>
      </c>
      <c r="CN367">
        <v>3.07</v>
      </c>
      <c r="CO367">
        <v>1</v>
      </c>
      <c r="CP367" t="s">
        <v>169</v>
      </c>
      <c r="CQ367" t="s">
        <v>121</v>
      </c>
      <c r="CR367">
        <v>1</v>
      </c>
      <c r="CS367" t="s">
        <v>132</v>
      </c>
      <c r="CT367" t="s">
        <v>170</v>
      </c>
      <c r="CU367" t="s">
        <v>170</v>
      </c>
      <c r="CV367" t="s">
        <v>134</v>
      </c>
      <c r="CW367" t="s">
        <v>134</v>
      </c>
      <c r="CX367">
        <v>1</v>
      </c>
      <c r="CY367" t="s">
        <v>113</v>
      </c>
      <c r="CZ367" t="s">
        <v>137</v>
      </c>
      <c r="DA367" t="s">
        <v>137</v>
      </c>
      <c r="DC367">
        <v>0</v>
      </c>
      <c r="DD367">
        <v>0</v>
      </c>
      <c r="DE367">
        <v>12</v>
      </c>
      <c r="DF367">
        <v>0</v>
      </c>
      <c r="DG367">
        <v>1</v>
      </c>
      <c r="DH367">
        <v>0</v>
      </c>
      <c r="DI367">
        <v>0</v>
      </c>
      <c r="DJ367" s="3">
        <v>0</v>
      </c>
      <c r="DK367" s="3">
        <v>2</v>
      </c>
      <c r="DU367" s="3"/>
      <c r="DV367" s="3"/>
      <c r="DW367" s="3"/>
      <c r="DX367" s="3"/>
      <c r="DY367" s="3"/>
      <c r="DZ367" s="3"/>
      <c r="EA367" s="3"/>
      <c r="EB367" s="3"/>
      <c r="EC367" s="3"/>
      <c r="ED367" s="3"/>
      <c r="EE367" s="3"/>
      <c r="EF367" s="3"/>
    </row>
    <row r="368" spans="1:136" x14ac:dyDescent="0.35">
      <c r="A368" s="5" t="s">
        <v>173</v>
      </c>
      <c r="B368" t="s">
        <v>161</v>
      </c>
      <c r="C368" t="s">
        <v>174</v>
      </c>
      <c r="D368" t="s">
        <v>175</v>
      </c>
      <c r="E368" t="s">
        <v>176</v>
      </c>
      <c r="F368">
        <v>2010</v>
      </c>
      <c r="G368" t="s">
        <v>117</v>
      </c>
      <c r="H368" t="s">
        <v>118</v>
      </c>
      <c r="I368" t="s">
        <v>162</v>
      </c>
      <c r="J368">
        <v>0</v>
      </c>
      <c r="K368" t="s">
        <v>177</v>
      </c>
      <c r="L368" t="s">
        <v>177</v>
      </c>
      <c r="M368">
        <v>12</v>
      </c>
      <c r="N368" t="s">
        <v>178</v>
      </c>
      <c r="O368" t="s">
        <v>179</v>
      </c>
      <c r="P368" t="s">
        <v>180</v>
      </c>
      <c r="Q368" t="s">
        <v>181</v>
      </c>
      <c r="U368" t="s">
        <v>126</v>
      </c>
      <c r="AD368" t="s">
        <v>165</v>
      </c>
      <c r="AE368">
        <v>0</v>
      </c>
      <c r="AG368">
        <v>1</v>
      </c>
      <c r="AL368">
        <v>0</v>
      </c>
      <c r="AM368">
        <v>-2.9981613891726249E-2</v>
      </c>
      <c r="AN368">
        <v>5.7814487029467392E-2</v>
      </c>
      <c r="AO368">
        <v>3.3425149104804519E-3</v>
      </c>
      <c r="AT368">
        <v>17</v>
      </c>
      <c r="AU368">
        <v>10</v>
      </c>
      <c r="AW368">
        <v>707.54670528602458</v>
      </c>
      <c r="AX368">
        <v>518.45329471397542</v>
      </c>
      <c r="AY368">
        <v>1226</v>
      </c>
      <c r="AZ368">
        <v>50.4</v>
      </c>
      <c r="BA368">
        <v>9</v>
      </c>
      <c r="BB368">
        <v>82.9</v>
      </c>
      <c r="BD368">
        <v>67.900000000000006</v>
      </c>
      <c r="BE368" t="s">
        <v>167</v>
      </c>
      <c r="BF368">
        <v>0</v>
      </c>
      <c r="BG368">
        <v>1</v>
      </c>
      <c r="BH368">
        <v>0</v>
      </c>
      <c r="BI368">
        <v>1</v>
      </c>
      <c r="BJ368">
        <v>0</v>
      </c>
      <c r="BK368">
        <v>0</v>
      </c>
      <c r="BL368">
        <v>0</v>
      </c>
      <c r="BM368">
        <v>0</v>
      </c>
      <c r="BN368">
        <v>0</v>
      </c>
      <c r="BR368">
        <v>1</v>
      </c>
      <c r="BS368">
        <v>1</v>
      </c>
      <c r="BT368">
        <v>0</v>
      </c>
      <c r="BU368">
        <v>1</v>
      </c>
      <c r="BV368">
        <v>1</v>
      </c>
      <c r="BW368">
        <v>1</v>
      </c>
      <c r="BX368">
        <v>1</v>
      </c>
      <c r="BY368">
        <v>0</v>
      </c>
      <c r="BZ368">
        <v>0</v>
      </c>
      <c r="CA368">
        <v>0</v>
      </c>
      <c r="CB368">
        <v>0</v>
      </c>
      <c r="CC368">
        <v>0</v>
      </c>
      <c r="CD368">
        <v>0</v>
      </c>
      <c r="CF368">
        <v>0</v>
      </c>
      <c r="CG368">
        <v>1</v>
      </c>
      <c r="CH368">
        <v>0</v>
      </c>
      <c r="CI368">
        <v>1</v>
      </c>
      <c r="CK368" t="s">
        <v>168</v>
      </c>
      <c r="CL368">
        <v>40</v>
      </c>
      <c r="CM368">
        <v>135</v>
      </c>
      <c r="CN368">
        <v>3.07</v>
      </c>
      <c r="CO368">
        <v>1</v>
      </c>
      <c r="CP368" t="s">
        <v>169</v>
      </c>
      <c r="CQ368" t="s">
        <v>121</v>
      </c>
      <c r="CR368">
        <v>1</v>
      </c>
      <c r="CS368" t="s">
        <v>132</v>
      </c>
      <c r="CT368" t="s">
        <v>170</v>
      </c>
      <c r="CU368" t="s">
        <v>170</v>
      </c>
      <c r="CV368" t="s">
        <v>134</v>
      </c>
      <c r="CW368" t="s">
        <v>134</v>
      </c>
      <c r="CX368">
        <v>1</v>
      </c>
      <c r="CY368" t="s">
        <v>113</v>
      </c>
      <c r="CZ368" t="s">
        <v>137</v>
      </c>
      <c r="DA368" t="s">
        <v>137</v>
      </c>
      <c r="DC368">
        <v>0</v>
      </c>
      <c r="DD368">
        <v>12</v>
      </c>
      <c r="DE368">
        <v>12</v>
      </c>
      <c r="DF368">
        <v>0</v>
      </c>
      <c r="DG368">
        <v>1</v>
      </c>
      <c r="DH368">
        <v>0</v>
      </c>
      <c r="DI368">
        <v>0</v>
      </c>
      <c r="DJ368" s="3">
        <v>0</v>
      </c>
      <c r="DK368" s="3">
        <v>1</v>
      </c>
      <c r="DL368">
        <v>1</v>
      </c>
      <c r="DM368">
        <v>0</v>
      </c>
      <c r="DU368" s="3"/>
      <c r="DV368" s="3"/>
      <c r="DW368" s="3"/>
      <c r="DX368" s="3"/>
      <c r="DY368" s="3"/>
      <c r="DZ368" s="3"/>
      <c r="EA368" s="3" t="s">
        <v>727</v>
      </c>
      <c r="EB368" s="3"/>
      <c r="EC368" s="3"/>
      <c r="ED368" s="3"/>
      <c r="EE368" s="3"/>
      <c r="EF368" s="3"/>
    </row>
    <row r="369" spans="1:136" x14ac:dyDescent="0.35">
      <c r="A369" s="5" t="s">
        <v>173</v>
      </c>
      <c r="B369" t="s">
        <v>161</v>
      </c>
      <c r="C369" t="s">
        <v>174</v>
      </c>
      <c r="D369" t="s">
        <v>175</v>
      </c>
      <c r="E369" t="s">
        <v>176</v>
      </c>
      <c r="F369">
        <v>2010</v>
      </c>
      <c r="G369" t="s">
        <v>117</v>
      </c>
      <c r="H369" t="s">
        <v>118</v>
      </c>
      <c r="I369" t="s">
        <v>162</v>
      </c>
      <c r="J369">
        <v>0</v>
      </c>
      <c r="K369" t="s">
        <v>177</v>
      </c>
      <c r="L369" t="s">
        <v>177</v>
      </c>
      <c r="M369">
        <v>12</v>
      </c>
      <c r="N369" t="s">
        <v>178</v>
      </c>
      <c r="O369" t="s">
        <v>179</v>
      </c>
      <c r="P369" t="s">
        <v>164</v>
      </c>
      <c r="Q369" t="s">
        <v>181</v>
      </c>
      <c r="U369" t="s">
        <v>126</v>
      </c>
      <c r="AD369" t="s">
        <v>165</v>
      </c>
      <c r="AE369">
        <v>0</v>
      </c>
      <c r="AG369">
        <v>1</v>
      </c>
      <c r="AL369">
        <v>0</v>
      </c>
      <c r="AM369">
        <v>2.9980224126565591E-2</v>
      </c>
      <c r="AN369">
        <v>5.9955562773846047E-2</v>
      </c>
      <c r="AO369">
        <v>3.5946695075285938E-3</v>
      </c>
      <c r="AT369">
        <v>17</v>
      </c>
      <c r="AU369">
        <v>10</v>
      </c>
      <c r="AW369">
        <v>657.91455467052856</v>
      </c>
      <c r="AX369">
        <v>482.08544532947138</v>
      </c>
      <c r="AY369">
        <v>1140</v>
      </c>
      <c r="AZ369">
        <v>50.4</v>
      </c>
      <c r="BA369">
        <v>9</v>
      </c>
      <c r="BB369">
        <v>82.9</v>
      </c>
      <c r="BD369">
        <v>67.900000000000006</v>
      </c>
      <c r="BE369" t="s">
        <v>167</v>
      </c>
      <c r="BF369">
        <v>0</v>
      </c>
      <c r="BG369">
        <v>1</v>
      </c>
      <c r="BH369">
        <v>0</v>
      </c>
      <c r="BI369">
        <v>1</v>
      </c>
      <c r="BJ369">
        <v>0</v>
      </c>
      <c r="BK369">
        <v>0</v>
      </c>
      <c r="BL369">
        <v>0</v>
      </c>
      <c r="BM369">
        <v>0</v>
      </c>
      <c r="BN369">
        <v>0</v>
      </c>
      <c r="BR369">
        <v>0</v>
      </c>
      <c r="BS369">
        <v>1</v>
      </c>
      <c r="BT369">
        <v>0</v>
      </c>
      <c r="BU369">
        <v>1</v>
      </c>
      <c r="BV369">
        <v>1</v>
      </c>
      <c r="BW369">
        <v>1</v>
      </c>
      <c r="BX369">
        <v>1</v>
      </c>
      <c r="BY369">
        <v>0</v>
      </c>
      <c r="BZ369">
        <v>0</v>
      </c>
      <c r="CA369">
        <v>0</v>
      </c>
      <c r="CB369">
        <v>0</v>
      </c>
      <c r="CC369">
        <v>0</v>
      </c>
      <c r="CD369">
        <v>0</v>
      </c>
      <c r="CF369">
        <v>0</v>
      </c>
      <c r="CG369">
        <v>1</v>
      </c>
      <c r="CH369">
        <v>0</v>
      </c>
      <c r="CI369">
        <v>1</v>
      </c>
      <c r="CK369" t="s">
        <v>168</v>
      </c>
      <c r="CL369">
        <v>40</v>
      </c>
      <c r="CM369">
        <v>135</v>
      </c>
      <c r="CN369">
        <v>3.07</v>
      </c>
      <c r="CO369">
        <v>1</v>
      </c>
      <c r="CP369" t="s">
        <v>169</v>
      </c>
      <c r="CQ369" t="s">
        <v>121</v>
      </c>
      <c r="CR369">
        <v>1</v>
      </c>
      <c r="CS369" t="s">
        <v>132</v>
      </c>
      <c r="CT369" t="s">
        <v>170</v>
      </c>
      <c r="CU369" t="s">
        <v>170</v>
      </c>
      <c r="CV369" t="s">
        <v>134</v>
      </c>
      <c r="CW369" t="s">
        <v>134</v>
      </c>
      <c r="CX369">
        <v>1</v>
      </c>
      <c r="CY369" t="s">
        <v>113</v>
      </c>
      <c r="CZ369" t="s">
        <v>137</v>
      </c>
      <c r="DA369" t="s">
        <v>137</v>
      </c>
      <c r="DC369">
        <v>0</v>
      </c>
      <c r="DD369">
        <v>12</v>
      </c>
      <c r="DE369">
        <v>12</v>
      </c>
      <c r="DF369">
        <v>0</v>
      </c>
      <c r="DG369">
        <v>1</v>
      </c>
      <c r="DH369">
        <v>0</v>
      </c>
      <c r="DI369">
        <v>0</v>
      </c>
      <c r="DJ369" s="3">
        <v>0</v>
      </c>
      <c r="DK369" s="3">
        <v>2</v>
      </c>
      <c r="DL369">
        <v>1</v>
      </c>
      <c r="DM369">
        <v>0</v>
      </c>
      <c r="DU369" s="3"/>
      <c r="DV369" s="3"/>
      <c r="DW369" s="3"/>
      <c r="DX369" s="3"/>
      <c r="DY369" s="3"/>
      <c r="DZ369" s="3"/>
      <c r="EA369" s="3" t="s">
        <v>727</v>
      </c>
      <c r="EB369" s="3"/>
      <c r="EC369" s="3"/>
      <c r="ED369" s="3"/>
      <c r="EE369" s="3"/>
      <c r="EF369" s="3"/>
    </row>
    <row r="370" spans="1:136" x14ac:dyDescent="0.35">
      <c r="A370" s="5" t="s">
        <v>173</v>
      </c>
      <c r="B370" t="s">
        <v>161</v>
      </c>
      <c r="C370" t="s">
        <v>174</v>
      </c>
      <c r="D370" t="s">
        <v>175</v>
      </c>
      <c r="E370" t="s">
        <v>176</v>
      </c>
      <c r="F370">
        <v>2010</v>
      </c>
      <c r="G370" t="s">
        <v>117</v>
      </c>
      <c r="H370" t="s">
        <v>118</v>
      </c>
      <c r="I370" t="s">
        <v>162</v>
      </c>
      <c r="J370">
        <v>0</v>
      </c>
      <c r="K370" t="s">
        <v>182</v>
      </c>
      <c r="L370" t="s">
        <v>182</v>
      </c>
      <c r="M370">
        <v>0</v>
      </c>
      <c r="N370" t="s">
        <v>178</v>
      </c>
      <c r="O370" t="s">
        <v>179</v>
      </c>
      <c r="P370" t="s">
        <v>180</v>
      </c>
      <c r="Q370" t="s">
        <v>181</v>
      </c>
      <c r="U370" t="s">
        <v>126</v>
      </c>
      <c r="AD370" t="s">
        <v>165</v>
      </c>
      <c r="AE370">
        <v>0</v>
      </c>
      <c r="AG370">
        <v>1</v>
      </c>
      <c r="AL370">
        <v>0</v>
      </c>
      <c r="AM370">
        <v>7.9957226875779719E-2</v>
      </c>
      <c r="AN370">
        <v>5.3883087517374438E-2</v>
      </c>
      <c r="AO370">
        <v>2.9033871204050331E-3</v>
      </c>
      <c r="AT370">
        <v>17</v>
      </c>
      <c r="AU370">
        <v>10</v>
      </c>
      <c r="AW370">
        <v>798.46452523826338</v>
      </c>
      <c r="AX370">
        <v>606.53547476173674</v>
      </c>
      <c r="AY370">
        <v>1405</v>
      </c>
      <c r="AZ370">
        <v>50.3</v>
      </c>
      <c r="BA370">
        <v>9</v>
      </c>
      <c r="BB370">
        <v>83.9</v>
      </c>
      <c r="BD370">
        <v>66.400000000000006</v>
      </c>
      <c r="BE370" t="s">
        <v>172</v>
      </c>
      <c r="BF370">
        <v>0</v>
      </c>
      <c r="BG370">
        <v>1</v>
      </c>
      <c r="BH370">
        <v>0</v>
      </c>
      <c r="BI370">
        <v>1</v>
      </c>
      <c r="BJ370">
        <v>0</v>
      </c>
      <c r="BK370">
        <v>1</v>
      </c>
      <c r="BL370">
        <v>0</v>
      </c>
      <c r="BM370">
        <v>0</v>
      </c>
      <c r="BN370">
        <v>0</v>
      </c>
      <c r="BR370">
        <v>1</v>
      </c>
      <c r="BS370">
        <v>1</v>
      </c>
      <c r="BT370">
        <v>0</v>
      </c>
      <c r="BU370">
        <v>1</v>
      </c>
      <c r="BV370">
        <v>1</v>
      </c>
      <c r="BW370">
        <v>1</v>
      </c>
      <c r="BX370">
        <v>1</v>
      </c>
      <c r="BY370">
        <v>0</v>
      </c>
      <c r="BZ370">
        <v>0</v>
      </c>
      <c r="CA370">
        <v>0</v>
      </c>
      <c r="CB370">
        <v>0</v>
      </c>
      <c r="CC370">
        <v>0</v>
      </c>
      <c r="CD370">
        <v>0</v>
      </c>
      <c r="CF370">
        <v>0</v>
      </c>
      <c r="CG370">
        <v>1</v>
      </c>
      <c r="CH370">
        <v>0</v>
      </c>
      <c r="CI370">
        <v>1</v>
      </c>
      <c r="CK370" t="s">
        <v>168</v>
      </c>
      <c r="CL370">
        <v>40</v>
      </c>
      <c r="CM370">
        <v>135</v>
      </c>
      <c r="CN370">
        <v>3</v>
      </c>
      <c r="CO370">
        <v>1</v>
      </c>
      <c r="CP370" t="s">
        <v>169</v>
      </c>
      <c r="CQ370" t="s">
        <v>121</v>
      </c>
      <c r="CR370">
        <v>1</v>
      </c>
      <c r="CS370" t="s">
        <v>132</v>
      </c>
      <c r="CT370" t="s">
        <v>170</v>
      </c>
      <c r="CU370" t="s">
        <v>170</v>
      </c>
      <c r="CV370" t="s">
        <v>134</v>
      </c>
      <c r="CW370" t="s">
        <v>134</v>
      </c>
      <c r="CX370">
        <v>1</v>
      </c>
      <c r="CY370" t="s">
        <v>113</v>
      </c>
      <c r="CZ370" t="s">
        <v>137</v>
      </c>
      <c r="DA370" t="s">
        <v>137</v>
      </c>
      <c r="DC370">
        <v>0</v>
      </c>
      <c r="DD370">
        <v>0</v>
      </c>
      <c r="DE370">
        <v>12</v>
      </c>
      <c r="DF370">
        <v>0</v>
      </c>
      <c r="DG370">
        <v>1</v>
      </c>
      <c r="DH370">
        <v>0</v>
      </c>
      <c r="DI370">
        <v>0</v>
      </c>
      <c r="DJ370" s="3">
        <v>0</v>
      </c>
      <c r="DK370" s="3">
        <v>1</v>
      </c>
      <c r="DU370" s="3"/>
      <c r="DV370" s="3"/>
      <c r="DW370" s="3"/>
      <c r="DX370" s="3"/>
      <c r="DY370" s="3"/>
      <c r="DZ370" s="3"/>
      <c r="EA370" s="3"/>
      <c r="EB370" s="3"/>
      <c r="EC370" s="3"/>
      <c r="ED370" s="3"/>
      <c r="EE370" s="3"/>
      <c r="EF370" s="3"/>
    </row>
    <row r="371" spans="1:136" x14ac:dyDescent="0.35">
      <c r="A371" s="5" t="s">
        <v>173</v>
      </c>
      <c r="B371" t="s">
        <v>161</v>
      </c>
      <c r="C371" t="s">
        <v>174</v>
      </c>
      <c r="D371" t="s">
        <v>175</v>
      </c>
      <c r="E371" t="s">
        <v>176</v>
      </c>
      <c r="F371">
        <v>2010</v>
      </c>
      <c r="G371" t="s">
        <v>117</v>
      </c>
      <c r="H371" t="s">
        <v>118</v>
      </c>
      <c r="I371" t="s">
        <v>162</v>
      </c>
      <c r="J371">
        <v>0</v>
      </c>
      <c r="K371" t="s">
        <v>182</v>
      </c>
      <c r="L371" t="s">
        <v>182</v>
      </c>
      <c r="M371">
        <v>0</v>
      </c>
      <c r="N371" t="s">
        <v>178</v>
      </c>
      <c r="O371" t="s">
        <v>179</v>
      </c>
      <c r="P371" t="s">
        <v>164</v>
      </c>
      <c r="Q371" t="s">
        <v>181</v>
      </c>
      <c r="U371" t="s">
        <v>126</v>
      </c>
      <c r="AD371" t="s">
        <v>165</v>
      </c>
      <c r="AE371">
        <v>0</v>
      </c>
      <c r="AG371">
        <v>1</v>
      </c>
      <c r="AL371">
        <v>0</v>
      </c>
      <c r="AM371">
        <v>7.9949526813880123E-2</v>
      </c>
      <c r="AN371">
        <v>5.8524097016438632E-2</v>
      </c>
      <c r="AO371">
        <v>3.425069931589521E-3</v>
      </c>
      <c r="AT371">
        <v>17</v>
      </c>
      <c r="AU371">
        <v>10</v>
      </c>
      <c r="AW371">
        <v>676.84786445464181</v>
      </c>
      <c r="AX371">
        <v>514.15213554535831</v>
      </c>
      <c r="AY371">
        <v>1191</v>
      </c>
      <c r="AZ371">
        <v>50.3</v>
      </c>
      <c r="BA371">
        <v>9</v>
      </c>
      <c r="BB371">
        <v>83.9</v>
      </c>
      <c r="BD371">
        <v>66.400000000000006</v>
      </c>
      <c r="BE371" t="s">
        <v>172</v>
      </c>
      <c r="BF371">
        <v>0</v>
      </c>
      <c r="BG371">
        <v>1</v>
      </c>
      <c r="BH371">
        <v>0</v>
      </c>
      <c r="BI371">
        <v>1</v>
      </c>
      <c r="BJ371">
        <v>0</v>
      </c>
      <c r="BK371">
        <v>1</v>
      </c>
      <c r="BL371">
        <v>0</v>
      </c>
      <c r="BM371">
        <v>0</v>
      </c>
      <c r="BN371">
        <v>0</v>
      </c>
      <c r="BR371">
        <v>0</v>
      </c>
      <c r="BS371">
        <v>1</v>
      </c>
      <c r="BT371">
        <v>0</v>
      </c>
      <c r="BU371">
        <v>1</v>
      </c>
      <c r="BV371">
        <v>1</v>
      </c>
      <c r="BW371">
        <v>1</v>
      </c>
      <c r="BX371">
        <v>1</v>
      </c>
      <c r="BY371">
        <v>0</v>
      </c>
      <c r="BZ371">
        <v>0</v>
      </c>
      <c r="CA371">
        <v>0</v>
      </c>
      <c r="CB371">
        <v>0</v>
      </c>
      <c r="CC371">
        <v>0</v>
      </c>
      <c r="CD371">
        <v>0</v>
      </c>
      <c r="CF371">
        <v>0</v>
      </c>
      <c r="CG371">
        <v>1</v>
      </c>
      <c r="CH371">
        <v>0</v>
      </c>
      <c r="CI371">
        <v>1</v>
      </c>
      <c r="CK371" t="s">
        <v>168</v>
      </c>
      <c r="CL371">
        <v>40</v>
      </c>
      <c r="CM371">
        <v>135</v>
      </c>
      <c r="CN371">
        <v>3</v>
      </c>
      <c r="CO371">
        <v>1</v>
      </c>
      <c r="CP371" t="s">
        <v>169</v>
      </c>
      <c r="CQ371" t="s">
        <v>121</v>
      </c>
      <c r="CR371">
        <v>1</v>
      </c>
      <c r="CS371" t="s">
        <v>132</v>
      </c>
      <c r="CT371" t="s">
        <v>170</v>
      </c>
      <c r="CU371" t="s">
        <v>170</v>
      </c>
      <c r="CV371" t="s">
        <v>134</v>
      </c>
      <c r="CW371" t="s">
        <v>134</v>
      </c>
      <c r="CX371">
        <v>1</v>
      </c>
      <c r="CY371" t="s">
        <v>113</v>
      </c>
      <c r="CZ371" t="s">
        <v>137</v>
      </c>
      <c r="DA371" t="s">
        <v>137</v>
      </c>
      <c r="DC371">
        <v>0</v>
      </c>
      <c r="DD371">
        <v>0</v>
      </c>
      <c r="DE371">
        <v>12</v>
      </c>
      <c r="DF371">
        <v>0</v>
      </c>
      <c r="DG371">
        <v>1</v>
      </c>
      <c r="DH371">
        <v>0</v>
      </c>
      <c r="DI371">
        <v>0</v>
      </c>
      <c r="DJ371" s="3">
        <v>0</v>
      </c>
      <c r="DK371" s="3">
        <v>2</v>
      </c>
      <c r="DU371" s="3"/>
      <c r="DV371" s="3"/>
      <c r="DW371" s="3"/>
      <c r="DX371" s="3"/>
      <c r="DY371" s="3"/>
      <c r="DZ371" s="3"/>
      <c r="EA371" s="3"/>
      <c r="EB371" s="3"/>
      <c r="EC371" s="3"/>
      <c r="ED371" s="3"/>
      <c r="EE371" s="3"/>
      <c r="EF371" s="3"/>
    </row>
    <row r="372" spans="1:136" x14ac:dyDescent="0.35">
      <c r="A372" s="5" t="s">
        <v>173</v>
      </c>
      <c r="B372" t="s">
        <v>161</v>
      </c>
      <c r="C372" t="s">
        <v>174</v>
      </c>
      <c r="D372" t="s">
        <v>175</v>
      </c>
      <c r="E372" t="s">
        <v>176</v>
      </c>
      <c r="F372">
        <v>2010</v>
      </c>
      <c r="G372" t="s">
        <v>117</v>
      </c>
      <c r="H372" t="s">
        <v>118</v>
      </c>
      <c r="I372" t="s">
        <v>162</v>
      </c>
      <c r="J372">
        <v>0</v>
      </c>
      <c r="K372" t="s">
        <v>182</v>
      </c>
      <c r="L372" t="s">
        <v>182</v>
      </c>
      <c r="M372">
        <v>12</v>
      </c>
      <c r="N372" t="s">
        <v>178</v>
      </c>
      <c r="O372" t="s">
        <v>179</v>
      </c>
      <c r="P372" t="s">
        <v>180</v>
      </c>
      <c r="Q372" t="s">
        <v>181</v>
      </c>
      <c r="U372" t="s">
        <v>126</v>
      </c>
      <c r="AD372" t="s">
        <v>165</v>
      </c>
      <c r="AE372">
        <v>0</v>
      </c>
      <c r="AG372">
        <v>1</v>
      </c>
      <c r="AL372">
        <v>0</v>
      </c>
      <c r="AM372">
        <v>-5.9965616045845271E-2</v>
      </c>
      <c r="AN372">
        <v>5.5771820887242467E-2</v>
      </c>
      <c r="AO372">
        <v>3.1104960050786549E-3</v>
      </c>
      <c r="AT372">
        <v>17</v>
      </c>
      <c r="AU372">
        <v>10</v>
      </c>
      <c r="AW372">
        <v>745.04412283798104</v>
      </c>
      <c r="AX372">
        <v>565.95587716201908</v>
      </c>
      <c r="AY372">
        <v>1311</v>
      </c>
      <c r="AZ372">
        <v>50.3</v>
      </c>
      <c r="BA372">
        <v>9</v>
      </c>
      <c r="BB372">
        <v>83.9</v>
      </c>
      <c r="BD372">
        <v>66.400000000000006</v>
      </c>
      <c r="BE372" t="s">
        <v>172</v>
      </c>
      <c r="BF372">
        <v>0</v>
      </c>
      <c r="BG372">
        <v>1</v>
      </c>
      <c r="BH372">
        <v>0</v>
      </c>
      <c r="BI372">
        <v>1</v>
      </c>
      <c r="BJ372">
        <v>0</v>
      </c>
      <c r="BK372">
        <v>1</v>
      </c>
      <c r="BL372">
        <v>0</v>
      </c>
      <c r="BM372">
        <v>0</v>
      </c>
      <c r="BN372">
        <v>0</v>
      </c>
      <c r="BR372">
        <v>1</v>
      </c>
      <c r="BS372">
        <v>1</v>
      </c>
      <c r="BT372">
        <v>0</v>
      </c>
      <c r="BU372">
        <v>1</v>
      </c>
      <c r="BV372">
        <v>1</v>
      </c>
      <c r="BW372">
        <v>1</v>
      </c>
      <c r="BX372">
        <v>1</v>
      </c>
      <c r="BY372">
        <v>0</v>
      </c>
      <c r="BZ372">
        <v>0</v>
      </c>
      <c r="CA372">
        <v>0</v>
      </c>
      <c r="CB372">
        <v>0</v>
      </c>
      <c r="CC372">
        <v>0</v>
      </c>
      <c r="CD372">
        <v>0</v>
      </c>
      <c r="CF372">
        <v>0</v>
      </c>
      <c r="CG372">
        <v>1</v>
      </c>
      <c r="CH372">
        <v>0</v>
      </c>
      <c r="CI372">
        <v>1</v>
      </c>
      <c r="CK372" t="s">
        <v>168</v>
      </c>
      <c r="CL372">
        <v>40</v>
      </c>
      <c r="CM372">
        <v>135</v>
      </c>
      <c r="CN372">
        <v>3</v>
      </c>
      <c r="CO372">
        <v>1</v>
      </c>
      <c r="CP372" t="s">
        <v>169</v>
      </c>
      <c r="CQ372" t="s">
        <v>121</v>
      </c>
      <c r="CR372">
        <v>1</v>
      </c>
      <c r="CS372" t="s">
        <v>132</v>
      </c>
      <c r="CT372" t="s">
        <v>170</v>
      </c>
      <c r="CU372" t="s">
        <v>170</v>
      </c>
      <c r="CV372" t="s">
        <v>134</v>
      </c>
      <c r="CW372" t="s">
        <v>134</v>
      </c>
      <c r="CX372">
        <v>1</v>
      </c>
      <c r="CY372" t="s">
        <v>113</v>
      </c>
      <c r="CZ372" t="s">
        <v>137</v>
      </c>
      <c r="DA372" t="s">
        <v>137</v>
      </c>
      <c r="DC372">
        <v>0</v>
      </c>
      <c r="DD372">
        <v>12</v>
      </c>
      <c r="DE372">
        <v>12</v>
      </c>
      <c r="DF372">
        <v>0</v>
      </c>
      <c r="DG372">
        <v>1</v>
      </c>
      <c r="DH372">
        <v>0</v>
      </c>
      <c r="DI372">
        <v>0</v>
      </c>
      <c r="DJ372" s="3">
        <v>0</v>
      </c>
      <c r="DK372" s="3">
        <v>1</v>
      </c>
      <c r="DL372">
        <v>1</v>
      </c>
      <c r="DM372">
        <v>0</v>
      </c>
      <c r="DU372" s="3"/>
      <c r="DV372" s="3"/>
      <c r="DW372" s="3"/>
      <c r="DX372" s="3"/>
      <c r="DY372" s="3"/>
      <c r="DZ372" s="3"/>
      <c r="EA372" s="3" t="s">
        <v>727</v>
      </c>
      <c r="EB372" s="3"/>
      <c r="EC372" s="3"/>
      <c r="ED372" s="3"/>
      <c r="EE372" s="3"/>
      <c r="EF372" s="3"/>
    </row>
    <row r="373" spans="1:136" x14ac:dyDescent="0.35">
      <c r="A373" s="5" t="s">
        <v>173</v>
      </c>
      <c r="B373" t="s">
        <v>161</v>
      </c>
      <c r="C373" t="s">
        <v>174</v>
      </c>
      <c r="D373" t="s">
        <v>175</v>
      </c>
      <c r="E373" t="s">
        <v>176</v>
      </c>
      <c r="F373">
        <v>2010</v>
      </c>
      <c r="G373" t="s">
        <v>117</v>
      </c>
      <c r="H373" t="s">
        <v>118</v>
      </c>
      <c r="I373" t="s">
        <v>162</v>
      </c>
      <c r="J373">
        <v>0</v>
      </c>
      <c r="K373" t="s">
        <v>182</v>
      </c>
      <c r="L373" t="s">
        <v>182</v>
      </c>
      <c r="M373">
        <v>12</v>
      </c>
      <c r="N373" t="s">
        <v>178</v>
      </c>
      <c r="O373" t="s">
        <v>179</v>
      </c>
      <c r="P373" t="s">
        <v>164</v>
      </c>
      <c r="Q373" t="s">
        <v>181</v>
      </c>
      <c r="U373" t="s">
        <v>126</v>
      </c>
      <c r="AD373" t="s">
        <v>165</v>
      </c>
      <c r="AE373">
        <v>0</v>
      </c>
      <c r="AG373">
        <v>1</v>
      </c>
      <c r="AL373">
        <v>0</v>
      </c>
      <c r="AM373">
        <v>0</v>
      </c>
      <c r="AN373">
        <v>5.669709157708068E-2</v>
      </c>
      <c r="AO373">
        <v>3.2145601932998731E-3</v>
      </c>
      <c r="AT373">
        <v>17</v>
      </c>
      <c r="AU373">
        <v>10</v>
      </c>
      <c r="AW373">
        <v>720.60713025061773</v>
      </c>
      <c r="AX373">
        <v>547.39286974938227</v>
      </c>
      <c r="AY373">
        <v>1268</v>
      </c>
      <c r="AZ373">
        <v>50.3</v>
      </c>
      <c r="BA373">
        <v>9</v>
      </c>
      <c r="BB373">
        <v>83.9</v>
      </c>
      <c r="BD373">
        <v>66.400000000000006</v>
      </c>
      <c r="BE373" t="s">
        <v>172</v>
      </c>
      <c r="BF373">
        <v>0</v>
      </c>
      <c r="BG373">
        <v>1</v>
      </c>
      <c r="BH373">
        <v>0</v>
      </c>
      <c r="BI373">
        <v>1</v>
      </c>
      <c r="BJ373">
        <v>0</v>
      </c>
      <c r="BK373">
        <v>1</v>
      </c>
      <c r="BL373">
        <v>0</v>
      </c>
      <c r="BM373">
        <v>0</v>
      </c>
      <c r="BN373">
        <v>0</v>
      </c>
      <c r="BR373">
        <v>0</v>
      </c>
      <c r="BS373">
        <v>1</v>
      </c>
      <c r="BT373">
        <v>0</v>
      </c>
      <c r="BU373">
        <v>1</v>
      </c>
      <c r="BV373">
        <v>1</v>
      </c>
      <c r="BW373">
        <v>1</v>
      </c>
      <c r="BX373">
        <v>1</v>
      </c>
      <c r="BY373">
        <v>0</v>
      </c>
      <c r="BZ373">
        <v>0</v>
      </c>
      <c r="CA373">
        <v>0</v>
      </c>
      <c r="CB373">
        <v>0</v>
      </c>
      <c r="CC373">
        <v>0</v>
      </c>
      <c r="CD373">
        <v>0</v>
      </c>
      <c r="CF373">
        <v>0</v>
      </c>
      <c r="CG373">
        <v>1</v>
      </c>
      <c r="CH373">
        <v>0</v>
      </c>
      <c r="CI373">
        <v>1</v>
      </c>
      <c r="CK373" t="s">
        <v>168</v>
      </c>
      <c r="CL373">
        <v>40</v>
      </c>
      <c r="CM373">
        <v>135</v>
      </c>
      <c r="CN373">
        <v>3</v>
      </c>
      <c r="CO373">
        <v>1</v>
      </c>
      <c r="CP373" t="s">
        <v>169</v>
      </c>
      <c r="CQ373" t="s">
        <v>121</v>
      </c>
      <c r="CR373">
        <v>1</v>
      </c>
      <c r="CS373" t="s">
        <v>132</v>
      </c>
      <c r="CT373" t="s">
        <v>170</v>
      </c>
      <c r="CU373" t="s">
        <v>170</v>
      </c>
      <c r="CV373" t="s">
        <v>134</v>
      </c>
      <c r="CW373" t="s">
        <v>134</v>
      </c>
      <c r="CX373">
        <v>1</v>
      </c>
      <c r="CY373" t="s">
        <v>113</v>
      </c>
      <c r="CZ373" t="s">
        <v>137</v>
      </c>
      <c r="DA373" t="s">
        <v>137</v>
      </c>
      <c r="DC373">
        <v>0</v>
      </c>
      <c r="DD373">
        <v>12</v>
      </c>
      <c r="DE373">
        <v>12</v>
      </c>
      <c r="DF373">
        <v>0</v>
      </c>
      <c r="DG373">
        <v>1</v>
      </c>
      <c r="DH373">
        <v>0</v>
      </c>
      <c r="DI373">
        <v>0</v>
      </c>
      <c r="DJ373" s="3">
        <v>0</v>
      </c>
      <c r="DK373" s="3">
        <v>2</v>
      </c>
      <c r="DL373">
        <v>1</v>
      </c>
      <c r="DM373">
        <v>0</v>
      </c>
      <c r="DU373" s="3"/>
      <c r="DV373" s="3"/>
      <c r="DW373" s="3"/>
      <c r="DX373" s="3"/>
      <c r="DY373" s="3"/>
      <c r="DZ373" s="3"/>
      <c r="EA373" s="3" t="s">
        <v>727</v>
      </c>
      <c r="EB373" s="3"/>
      <c r="EC373" s="3"/>
      <c r="ED373" s="3"/>
      <c r="EE373" s="3"/>
      <c r="EF373" s="3"/>
    </row>
    <row r="374" spans="1:136" s="7" customFormat="1" x14ac:dyDescent="0.35">
      <c r="A374" s="6">
        <v>13740933</v>
      </c>
      <c r="B374" s="7">
        <v>13740933</v>
      </c>
      <c r="C374" s="7" t="s">
        <v>674</v>
      </c>
      <c r="D374" s="7" t="s">
        <v>697</v>
      </c>
      <c r="E374" s="7" t="s">
        <v>675</v>
      </c>
      <c r="F374" s="7">
        <v>2007</v>
      </c>
      <c r="G374" s="7" t="s">
        <v>117</v>
      </c>
      <c r="H374" s="7" t="s">
        <v>118</v>
      </c>
      <c r="I374" s="7" t="s">
        <v>676</v>
      </c>
      <c r="J374" s="7">
        <v>1</v>
      </c>
      <c r="K374" s="7" t="s">
        <v>677</v>
      </c>
      <c r="L374" s="7" t="s">
        <v>677</v>
      </c>
      <c r="M374" s="7">
        <v>0</v>
      </c>
      <c r="N374" s="7" t="s">
        <v>678</v>
      </c>
      <c r="O374" s="7" t="s">
        <v>179</v>
      </c>
      <c r="P374" s="7" t="s">
        <v>680</v>
      </c>
      <c r="Q374" s="7" t="s">
        <v>699</v>
      </c>
      <c r="R374" s="7">
        <v>1</v>
      </c>
      <c r="U374" s="7" t="s">
        <v>681</v>
      </c>
      <c r="AD374" s="7" t="s">
        <v>364</v>
      </c>
      <c r="AE374" s="7">
        <v>1</v>
      </c>
      <c r="AG374" s="7">
        <v>1</v>
      </c>
      <c r="AH374" s="7">
        <v>1</v>
      </c>
      <c r="AI374" s="7">
        <v>0</v>
      </c>
      <c r="AK374" s="7" t="s">
        <v>166</v>
      </c>
      <c r="AL374" s="7">
        <v>0</v>
      </c>
      <c r="AM374" s="7">
        <v>0.152</v>
      </c>
      <c r="AN374" s="7">
        <v>0.03</v>
      </c>
      <c r="AO374" s="7">
        <f>AN374^2</f>
        <v>8.9999999999999998E-4</v>
      </c>
      <c r="AS374" s="7">
        <v>230</v>
      </c>
      <c r="AT374" s="7">
        <v>75</v>
      </c>
      <c r="AV374" s="7">
        <v>1</v>
      </c>
      <c r="AW374" s="7">
        <v>2174</v>
      </c>
      <c r="AX374" s="7">
        <v>2085</v>
      </c>
      <c r="AY374" s="7">
        <v>4259</v>
      </c>
      <c r="BA374" s="7">
        <v>0</v>
      </c>
      <c r="BB374" s="7">
        <v>33.1</v>
      </c>
      <c r="BE374" s="7" t="s">
        <v>729</v>
      </c>
      <c r="BF374" s="7">
        <v>0</v>
      </c>
      <c r="BG374" s="7">
        <v>0</v>
      </c>
      <c r="BH374" s="7">
        <v>0</v>
      </c>
      <c r="BI374" s="7">
        <v>0</v>
      </c>
      <c r="BJ374" s="7">
        <v>1</v>
      </c>
      <c r="BK374" s="7">
        <v>0</v>
      </c>
      <c r="BL374" s="7">
        <v>0</v>
      </c>
      <c r="BM374" s="7">
        <v>0</v>
      </c>
      <c r="BN374" s="7">
        <v>0</v>
      </c>
      <c r="BO374" s="7">
        <v>0</v>
      </c>
      <c r="BP374" s="7">
        <v>0</v>
      </c>
      <c r="BQ374" s="7">
        <v>0</v>
      </c>
      <c r="BR374" s="7">
        <v>0</v>
      </c>
      <c r="BS374" s="7">
        <v>0</v>
      </c>
      <c r="BT374" s="7">
        <v>0</v>
      </c>
      <c r="BU374" s="7">
        <v>0</v>
      </c>
      <c r="BV374" s="7">
        <v>0</v>
      </c>
      <c r="BW374" s="7">
        <v>0</v>
      </c>
      <c r="BX374" s="7">
        <v>0</v>
      </c>
      <c r="BY374" s="7">
        <v>0</v>
      </c>
      <c r="BZ374" s="7">
        <v>0</v>
      </c>
      <c r="CA374" s="7">
        <v>0</v>
      </c>
      <c r="CB374" s="7">
        <v>0</v>
      </c>
      <c r="CC374" s="7">
        <v>0</v>
      </c>
      <c r="CD374" s="7">
        <v>0</v>
      </c>
      <c r="CE374" s="7">
        <v>0</v>
      </c>
      <c r="CF374" s="7">
        <v>1</v>
      </c>
      <c r="CG374" s="7">
        <v>0</v>
      </c>
      <c r="CH374" s="7">
        <v>0</v>
      </c>
      <c r="CI374" s="7">
        <v>1</v>
      </c>
      <c r="CJ374" s="7">
        <v>1</v>
      </c>
      <c r="CK374" s="7" t="s">
        <v>168</v>
      </c>
      <c r="CL374" s="7">
        <f>4*40</f>
        <v>160</v>
      </c>
      <c r="CP374" s="7" t="s">
        <v>169</v>
      </c>
      <c r="CQ374" s="7">
        <v>0</v>
      </c>
      <c r="CR374" s="7">
        <v>1</v>
      </c>
      <c r="CS374" t="s">
        <v>132</v>
      </c>
      <c r="DC374" s="7">
        <v>0</v>
      </c>
      <c r="DD374" s="7">
        <v>0</v>
      </c>
      <c r="DE374" s="7">
        <v>60</v>
      </c>
      <c r="DF374" s="7">
        <v>0</v>
      </c>
      <c r="DG374" s="7">
        <v>1</v>
      </c>
      <c r="DH374" s="7">
        <v>0</v>
      </c>
      <c r="DI374" s="7">
        <v>1</v>
      </c>
      <c r="DK374" s="7">
        <v>1</v>
      </c>
    </row>
    <row r="375" spans="1:136" s="7" customFormat="1" x14ac:dyDescent="0.35">
      <c r="A375" s="6">
        <v>13740933</v>
      </c>
      <c r="B375" s="7">
        <v>13740933</v>
      </c>
      <c r="C375" s="7" t="s">
        <v>674</v>
      </c>
      <c r="D375" s="7" t="s">
        <v>697</v>
      </c>
      <c r="E375" s="7" t="s">
        <v>675</v>
      </c>
      <c r="F375" s="7">
        <v>2007</v>
      </c>
      <c r="G375" s="7" t="s">
        <v>117</v>
      </c>
      <c r="H375" s="7" t="s">
        <v>118</v>
      </c>
      <c r="I375" s="7" t="s">
        <v>676</v>
      </c>
      <c r="J375" s="7">
        <v>1</v>
      </c>
      <c r="K375" s="7" t="s">
        <v>677</v>
      </c>
      <c r="L375" s="7" t="s">
        <v>677</v>
      </c>
      <c r="M375" s="7">
        <f>1*12</f>
        <v>12</v>
      </c>
      <c r="N375" s="7" t="s">
        <v>679</v>
      </c>
      <c r="O375" s="7" t="s">
        <v>179</v>
      </c>
      <c r="P375" s="7" t="s">
        <v>680</v>
      </c>
      <c r="Q375" s="7" t="s">
        <v>699</v>
      </c>
      <c r="R375" s="7">
        <v>1</v>
      </c>
      <c r="U375" s="7" t="s">
        <v>681</v>
      </c>
      <c r="AD375" s="7" t="s">
        <v>364</v>
      </c>
      <c r="AE375" s="7">
        <v>1</v>
      </c>
      <c r="AG375" s="7">
        <v>1</v>
      </c>
      <c r="AH375" s="7">
        <v>1</v>
      </c>
      <c r="AI375" s="7">
        <v>0</v>
      </c>
      <c r="AK375" s="7" t="s">
        <v>166</v>
      </c>
      <c r="AL375" s="7">
        <v>0</v>
      </c>
      <c r="AM375" s="7">
        <v>3.5000000000000003E-2</v>
      </c>
      <c r="AN375" s="7">
        <v>0.03</v>
      </c>
      <c r="AO375" s="7">
        <f t="shared" ref="AO375:AO379" si="48">AN375^2</f>
        <v>8.9999999999999998E-4</v>
      </c>
      <c r="AS375" s="7">
        <v>195</v>
      </c>
      <c r="AT375" s="7">
        <v>64</v>
      </c>
      <c r="AV375" s="7">
        <v>1</v>
      </c>
      <c r="AW375" s="7">
        <v>1847</v>
      </c>
      <c r="AX375" s="7">
        <v>1757</v>
      </c>
      <c r="AY375" s="7">
        <v>3604</v>
      </c>
      <c r="BA375" s="7">
        <v>0</v>
      </c>
      <c r="BB375" s="7">
        <v>33.1</v>
      </c>
      <c r="BE375" s="7" t="s">
        <v>729</v>
      </c>
      <c r="BF375" s="7">
        <v>0</v>
      </c>
      <c r="BG375" s="7">
        <v>0</v>
      </c>
      <c r="BH375" s="7">
        <v>0</v>
      </c>
      <c r="BI375" s="7">
        <v>0</v>
      </c>
      <c r="BJ375" s="7">
        <v>1</v>
      </c>
      <c r="BK375" s="7">
        <v>0</v>
      </c>
      <c r="BL375" s="7">
        <v>0</v>
      </c>
      <c r="BM375" s="7">
        <v>0</v>
      </c>
      <c r="BN375" s="7">
        <v>0</v>
      </c>
      <c r="BO375" s="7">
        <v>0</v>
      </c>
      <c r="BP375" s="7">
        <v>0</v>
      </c>
      <c r="BQ375" s="7">
        <v>0</v>
      </c>
      <c r="BR375" s="7">
        <v>0</v>
      </c>
      <c r="BS375" s="7">
        <v>0</v>
      </c>
      <c r="BT375" s="7">
        <v>0</v>
      </c>
      <c r="BU375" s="7">
        <v>0</v>
      </c>
      <c r="BV375" s="7">
        <v>0</v>
      </c>
      <c r="BW375" s="7">
        <v>0</v>
      </c>
      <c r="BX375" s="7">
        <v>0</v>
      </c>
      <c r="BY375" s="7">
        <v>0</v>
      </c>
      <c r="BZ375" s="7">
        <v>0</v>
      </c>
      <c r="CA375" s="7">
        <v>0</v>
      </c>
      <c r="CB375" s="7">
        <v>0</v>
      </c>
      <c r="CC375" s="7">
        <v>0</v>
      </c>
      <c r="CD375" s="7">
        <v>0</v>
      </c>
      <c r="CE375" s="7">
        <v>0</v>
      </c>
      <c r="CF375" s="7">
        <v>1</v>
      </c>
      <c r="CG375" s="7">
        <v>0</v>
      </c>
      <c r="CH375" s="7">
        <v>0</v>
      </c>
      <c r="CI375" s="7">
        <v>1</v>
      </c>
      <c r="CJ375" s="7">
        <v>1</v>
      </c>
      <c r="CK375" s="7" t="s">
        <v>168</v>
      </c>
      <c r="CL375" s="7">
        <f t="shared" ref="CL375:CL379" si="49">4*40</f>
        <v>160</v>
      </c>
      <c r="CP375" s="7" t="s">
        <v>169</v>
      </c>
      <c r="CQ375" s="7">
        <v>0</v>
      </c>
      <c r="CR375" s="7">
        <v>1</v>
      </c>
      <c r="CS375" t="s">
        <v>132</v>
      </c>
      <c r="DC375" s="7">
        <v>0</v>
      </c>
      <c r="DD375" s="7">
        <f>1*12</f>
        <v>12</v>
      </c>
      <c r="DE375" s="7">
        <v>60</v>
      </c>
      <c r="DF375" s="7">
        <v>0</v>
      </c>
      <c r="DG375" s="7">
        <v>1</v>
      </c>
      <c r="DH375" s="7">
        <v>0</v>
      </c>
      <c r="DI375" s="7">
        <v>1</v>
      </c>
      <c r="DK375" s="7">
        <v>1</v>
      </c>
      <c r="DL375" s="7">
        <v>1</v>
      </c>
      <c r="DM375" s="7">
        <v>0</v>
      </c>
      <c r="EA375" s="7" t="s">
        <v>728</v>
      </c>
    </row>
    <row r="376" spans="1:136" s="7" customFormat="1" x14ac:dyDescent="0.35">
      <c r="A376" s="6">
        <v>13740933</v>
      </c>
      <c r="B376" s="7">
        <v>13740933</v>
      </c>
      <c r="C376" s="7" t="s">
        <v>674</v>
      </c>
      <c r="D376" s="7" t="s">
        <v>697</v>
      </c>
      <c r="E376" s="7" t="s">
        <v>675</v>
      </c>
      <c r="F376" s="7">
        <v>2007</v>
      </c>
      <c r="G376" s="7" t="s">
        <v>117</v>
      </c>
      <c r="H376" s="7" t="s">
        <v>118</v>
      </c>
      <c r="I376" s="7" t="s">
        <v>676</v>
      </c>
      <c r="J376" s="7">
        <v>1</v>
      </c>
      <c r="K376" s="7" t="s">
        <v>677</v>
      </c>
      <c r="L376" s="7" t="s">
        <v>677</v>
      </c>
      <c r="M376" s="7">
        <f>2*12</f>
        <v>24</v>
      </c>
      <c r="N376" s="7" t="s">
        <v>679</v>
      </c>
      <c r="O376" s="7" t="s">
        <v>179</v>
      </c>
      <c r="P376" s="7" t="s">
        <v>680</v>
      </c>
      <c r="Q376" s="7" t="s">
        <v>699</v>
      </c>
      <c r="R376" s="7">
        <v>1</v>
      </c>
      <c r="U376" s="7" t="s">
        <v>681</v>
      </c>
      <c r="AD376" s="7" t="s">
        <v>364</v>
      </c>
      <c r="AE376" s="7">
        <v>1</v>
      </c>
      <c r="AG376" s="7">
        <v>1</v>
      </c>
      <c r="AH376" s="7">
        <v>1</v>
      </c>
      <c r="AI376" s="7">
        <v>0</v>
      </c>
      <c r="AK376" s="7" t="s">
        <v>166</v>
      </c>
      <c r="AL376" s="7">
        <v>0</v>
      </c>
      <c r="AM376" s="7">
        <v>4.8000000000000001E-2</v>
      </c>
      <c r="AN376" s="7">
        <v>0.05</v>
      </c>
      <c r="AO376" s="7">
        <f t="shared" si="48"/>
        <v>2.5000000000000005E-3</v>
      </c>
      <c r="AS376" s="7">
        <v>80</v>
      </c>
      <c r="AT376" s="7">
        <v>26</v>
      </c>
      <c r="AV376" s="7">
        <v>1</v>
      </c>
      <c r="AW376" s="7">
        <v>756</v>
      </c>
      <c r="AX376" s="7">
        <v>719</v>
      </c>
      <c r="AY376" s="7">
        <v>1475</v>
      </c>
      <c r="BA376" s="7">
        <v>0</v>
      </c>
      <c r="BB376" s="7">
        <v>33.1</v>
      </c>
      <c r="BE376" s="7" t="s">
        <v>729</v>
      </c>
      <c r="BF376" s="7">
        <v>0</v>
      </c>
      <c r="BG376" s="7">
        <v>0</v>
      </c>
      <c r="BH376" s="7">
        <v>0</v>
      </c>
      <c r="BI376" s="7">
        <v>0</v>
      </c>
      <c r="BJ376" s="7">
        <v>1</v>
      </c>
      <c r="BK376" s="7">
        <v>0</v>
      </c>
      <c r="BL376" s="7">
        <v>0</v>
      </c>
      <c r="BM376" s="7">
        <v>0</v>
      </c>
      <c r="BN376" s="7">
        <v>0</v>
      </c>
      <c r="BO376" s="7">
        <v>0</v>
      </c>
      <c r="BP376" s="7">
        <v>0</v>
      </c>
      <c r="BQ376" s="7">
        <v>0</v>
      </c>
      <c r="BR376" s="7">
        <v>0</v>
      </c>
      <c r="BS376" s="7">
        <v>0</v>
      </c>
      <c r="BT376" s="7">
        <v>0</v>
      </c>
      <c r="BU376" s="7">
        <v>0</v>
      </c>
      <c r="BV376" s="7">
        <v>0</v>
      </c>
      <c r="BW376" s="7">
        <v>0</v>
      </c>
      <c r="BX376" s="7">
        <v>0</v>
      </c>
      <c r="BY376" s="7">
        <v>0</v>
      </c>
      <c r="BZ376" s="7">
        <v>0</v>
      </c>
      <c r="CA376" s="7">
        <v>0</v>
      </c>
      <c r="CB376" s="7">
        <v>0</v>
      </c>
      <c r="CC376" s="7">
        <v>0</v>
      </c>
      <c r="CD376" s="7">
        <v>0</v>
      </c>
      <c r="CE376" s="7">
        <v>0</v>
      </c>
      <c r="CF376" s="7">
        <v>1</v>
      </c>
      <c r="CG376" s="7">
        <v>0</v>
      </c>
      <c r="CH376" s="7">
        <v>0</v>
      </c>
      <c r="CI376" s="7">
        <v>1</v>
      </c>
      <c r="CJ376" s="7">
        <v>1</v>
      </c>
      <c r="CK376" s="7" t="s">
        <v>168</v>
      </c>
      <c r="CL376" s="7">
        <f t="shared" si="49"/>
        <v>160</v>
      </c>
      <c r="CP376" s="7" t="s">
        <v>169</v>
      </c>
      <c r="CQ376" s="7">
        <v>0</v>
      </c>
      <c r="CR376" s="7">
        <v>1</v>
      </c>
      <c r="CS376" t="s">
        <v>132</v>
      </c>
      <c r="DC376" s="7">
        <v>0</v>
      </c>
      <c r="DD376" s="7">
        <f>2*12</f>
        <v>24</v>
      </c>
      <c r="DE376" s="7">
        <v>60</v>
      </c>
      <c r="DF376" s="7">
        <v>0</v>
      </c>
      <c r="DG376" s="7">
        <v>1</v>
      </c>
      <c r="DH376" s="7">
        <v>0</v>
      </c>
      <c r="DI376" s="7">
        <v>1</v>
      </c>
      <c r="DK376" s="7">
        <v>1</v>
      </c>
      <c r="DL376" s="7">
        <v>1</v>
      </c>
      <c r="DM376" s="7">
        <v>0</v>
      </c>
      <c r="EA376" s="7" t="s">
        <v>728</v>
      </c>
    </row>
    <row r="377" spans="1:136" s="7" customFormat="1" x14ac:dyDescent="0.35">
      <c r="A377" s="6">
        <v>13740933</v>
      </c>
      <c r="B377" s="7">
        <v>13740933</v>
      </c>
      <c r="C377" s="7" t="s">
        <v>674</v>
      </c>
      <c r="D377" s="7" t="s">
        <v>697</v>
      </c>
      <c r="E377" s="7" t="s">
        <v>675</v>
      </c>
      <c r="F377" s="7">
        <v>2007</v>
      </c>
      <c r="G377" s="7" t="s">
        <v>117</v>
      </c>
      <c r="H377" s="7" t="s">
        <v>118</v>
      </c>
      <c r="I377" s="7" t="s">
        <v>676</v>
      </c>
      <c r="J377" s="7">
        <v>1</v>
      </c>
      <c r="K377" s="7" t="s">
        <v>677</v>
      </c>
      <c r="L377" s="7" t="s">
        <v>677</v>
      </c>
      <c r="M377" s="7">
        <f>3*12</f>
        <v>36</v>
      </c>
      <c r="N377" s="7" t="s">
        <v>679</v>
      </c>
      <c r="O377" s="7" t="s">
        <v>179</v>
      </c>
      <c r="P377" s="7" t="s">
        <v>680</v>
      </c>
      <c r="Q377" s="7" t="s">
        <v>699</v>
      </c>
      <c r="R377" s="7">
        <v>1</v>
      </c>
      <c r="U377" s="7" t="s">
        <v>681</v>
      </c>
      <c r="AD377" s="7" t="s">
        <v>364</v>
      </c>
      <c r="AE377" s="7">
        <v>1</v>
      </c>
      <c r="AG377" s="7">
        <v>1</v>
      </c>
      <c r="AH377" s="7">
        <v>1</v>
      </c>
      <c r="AI377" s="7">
        <v>0</v>
      </c>
      <c r="AK377" s="7" t="s">
        <v>166</v>
      </c>
      <c r="AL377" s="7">
        <v>0</v>
      </c>
      <c r="AM377" s="7">
        <v>0.06</v>
      </c>
      <c r="AN377" s="7">
        <v>0.03</v>
      </c>
      <c r="AO377" s="7">
        <f t="shared" si="48"/>
        <v>8.9999999999999998E-4</v>
      </c>
      <c r="AS377" s="7">
        <v>198</v>
      </c>
      <c r="AT377" s="7">
        <v>65</v>
      </c>
      <c r="AV377" s="7">
        <v>1</v>
      </c>
      <c r="AW377" s="7">
        <v>1877</v>
      </c>
      <c r="AX377" s="7">
        <v>1785</v>
      </c>
      <c r="AY377" s="7">
        <v>3662</v>
      </c>
      <c r="BA377" s="7">
        <v>0</v>
      </c>
      <c r="BB377" s="7">
        <v>33.1</v>
      </c>
      <c r="BE377" s="7" t="s">
        <v>729</v>
      </c>
      <c r="BF377" s="7">
        <v>0</v>
      </c>
      <c r="BG377" s="7">
        <v>0</v>
      </c>
      <c r="BH377" s="7">
        <v>0</v>
      </c>
      <c r="BI377" s="7">
        <v>0</v>
      </c>
      <c r="BJ377" s="7">
        <v>1</v>
      </c>
      <c r="BK377" s="7">
        <v>0</v>
      </c>
      <c r="BL377" s="7">
        <v>0</v>
      </c>
      <c r="BM377" s="7">
        <v>0</v>
      </c>
      <c r="BN377" s="7">
        <v>0</v>
      </c>
      <c r="BO377" s="7">
        <v>0</v>
      </c>
      <c r="BP377" s="7">
        <v>0</v>
      </c>
      <c r="BQ377" s="7">
        <v>0</v>
      </c>
      <c r="BR377" s="7">
        <v>0</v>
      </c>
      <c r="BS377" s="7">
        <v>0</v>
      </c>
      <c r="BT377" s="7">
        <v>0</v>
      </c>
      <c r="BU377" s="7">
        <v>0</v>
      </c>
      <c r="BV377" s="7">
        <v>0</v>
      </c>
      <c r="BW377" s="7">
        <v>0</v>
      </c>
      <c r="BX377" s="7">
        <v>0</v>
      </c>
      <c r="BY377" s="7">
        <v>0</v>
      </c>
      <c r="BZ377" s="7">
        <v>0</v>
      </c>
      <c r="CA377" s="7">
        <v>0</v>
      </c>
      <c r="CB377" s="7">
        <v>0</v>
      </c>
      <c r="CC377" s="7">
        <v>0</v>
      </c>
      <c r="CD377" s="7">
        <v>0</v>
      </c>
      <c r="CE377" s="7">
        <v>0</v>
      </c>
      <c r="CF377" s="7">
        <v>1</v>
      </c>
      <c r="CG377" s="7">
        <v>0</v>
      </c>
      <c r="CH377" s="7">
        <v>0</v>
      </c>
      <c r="CI377" s="7">
        <v>1</v>
      </c>
      <c r="CJ377" s="7">
        <v>1</v>
      </c>
      <c r="CK377" s="7" t="s">
        <v>168</v>
      </c>
      <c r="CL377" s="7">
        <f t="shared" si="49"/>
        <v>160</v>
      </c>
      <c r="CP377" s="7" t="s">
        <v>169</v>
      </c>
      <c r="CQ377" s="7">
        <v>0</v>
      </c>
      <c r="CR377" s="7">
        <v>1</v>
      </c>
      <c r="CS377" t="s">
        <v>132</v>
      </c>
      <c r="DC377" s="7">
        <v>0</v>
      </c>
      <c r="DD377" s="7">
        <f>3*12</f>
        <v>36</v>
      </c>
      <c r="DE377" s="7">
        <v>60</v>
      </c>
      <c r="DF377" s="7">
        <v>0</v>
      </c>
      <c r="DG377" s="7">
        <v>1</v>
      </c>
      <c r="DH377" s="7">
        <v>0</v>
      </c>
      <c r="DI377" s="7">
        <v>1</v>
      </c>
      <c r="DK377" s="7">
        <v>1</v>
      </c>
      <c r="DL377" s="7">
        <v>1</v>
      </c>
      <c r="DM377" s="7">
        <v>0</v>
      </c>
      <c r="EA377" s="7" t="s">
        <v>728</v>
      </c>
    </row>
    <row r="378" spans="1:136" s="7" customFormat="1" x14ac:dyDescent="0.35">
      <c r="A378" s="6">
        <v>13740933</v>
      </c>
      <c r="B378" s="7">
        <v>13740933</v>
      </c>
      <c r="C378" s="7" t="s">
        <v>674</v>
      </c>
      <c r="D378" s="7" t="s">
        <v>697</v>
      </c>
      <c r="E378" s="7" t="s">
        <v>675</v>
      </c>
      <c r="F378" s="7">
        <v>2007</v>
      </c>
      <c r="G378" s="7" t="s">
        <v>117</v>
      </c>
      <c r="H378" s="7" t="s">
        <v>118</v>
      </c>
      <c r="I378" s="7" t="s">
        <v>676</v>
      </c>
      <c r="J378" s="7">
        <v>1</v>
      </c>
      <c r="K378" s="7" t="s">
        <v>677</v>
      </c>
      <c r="L378" s="7" t="s">
        <v>677</v>
      </c>
      <c r="M378" s="7">
        <f>4*12</f>
        <v>48</v>
      </c>
      <c r="N378" s="7" t="s">
        <v>679</v>
      </c>
      <c r="O378" s="7" t="s">
        <v>179</v>
      </c>
      <c r="P378" s="7" t="s">
        <v>680</v>
      </c>
      <c r="Q378" s="7" t="s">
        <v>699</v>
      </c>
      <c r="R378" s="7">
        <v>1</v>
      </c>
      <c r="U378" s="7" t="s">
        <v>681</v>
      </c>
      <c r="AD378" s="7" t="s">
        <v>364</v>
      </c>
      <c r="AE378" s="7">
        <v>1</v>
      </c>
      <c r="AG378" s="7">
        <v>1</v>
      </c>
      <c r="AH378" s="7">
        <v>1</v>
      </c>
      <c r="AI378" s="7">
        <v>0</v>
      </c>
      <c r="AK378" s="7" t="s">
        <v>166</v>
      </c>
      <c r="AL378" s="7">
        <v>0</v>
      </c>
      <c r="AM378" s="7">
        <v>0.04</v>
      </c>
      <c r="AN378" s="7">
        <v>0.04</v>
      </c>
      <c r="AO378" s="7">
        <f t="shared" si="48"/>
        <v>1.6000000000000001E-3</v>
      </c>
      <c r="AS378" s="7">
        <v>152</v>
      </c>
      <c r="AT378" s="7">
        <v>50</v>
      </c>
      <c r="AV378" s="7">
        <v>1</v>
      </c>
      <c r="AW378" s="7">
        <v>1440</v>
      </c>
      <c r="AX378" s="7">
        <v>1370</v>
      </c>
      <c r="AY378" s="7">
        <v>2810</v>
      </c>
      <c r="BA378" s="7">
        <v>0</v>
      </c>
      <c r="BB378" s="7">
        <v>33.1</v>
      </c>
      <c r="BE378" s="7" t="s">
        <v>729</v>
      </c>
      <c r="BF378" s="7">
        <v>0</v>
      </c>
      <c r="BG378" s="7">
        <v>0</v>
      </c>
      <c r="BH378" s="7">
        <v>0</v>
      </c>
      <c r="BI378" s="7">
        <v>0</v>
      </c>
      <c r="BJ378" s="7">
        <v>1</v>
      </c>
      <c r="BK378" s="7">
        <v>0</v>
      </c>
      <c r="BL378" s="7">
        <v>0</v>
      </c>
      <c r="BM378" s="7">
        <v>0</v>
      </c>
      <c r="BN378" s="7">
        <v>0</v>
      </c>
      <c r="BO378" s="7">
        <v>0</v>
      </c>
      <c r="BP378" s="7">
        <v>0</v>
      </c>
      <c r="BQ378" s="7">
        <v>0</v>
      </c>
      <c r="BR378" s="7">
        <v>0</v>
      </c>
      <c r="BS378" s="7">
        <v>0</v>
      </c>
      <c r="BT378" s="7">
        <v>0</v>
      </c>
      <c r="BU378" s="7">
        <v>0</v>
      </c>
      <c r="BV378" s="7">
        <v>0</v>
      </c>
      <c r="BW378" s="7">
        <v>0</v>
      </c>
      <c r="BX378" s="7">
        <v>0</v>
      </c>
      <c r="BY378" s="7">
        <v>0</v>
      </c>
      <c r="BZ378" s="7">
        <v>0</v>
      </c>
      <c r="CA378" s="7">
        <v>0</v>
      </c>
      <c r="CB378" s="7">
        <v>0</v>
      </c>
      <c r="CC378" s="7">
        <v>0</v>
      </c>
      <c r="CD378" s="7">
        <v>0</v>
      </c>
      <c r="CE378" s="7">
        <v>0</v>
      </c>
      <c r="CF378" s="7">
        <v>1</v>
      </c>
      <c r="CG378" s="7">
        <v>0</v>
      </c>
      <c r="CH378" s="7">
        <v>0</v>
      </c>
      <c r="CI378" s="7">
        <v>1</v>
      </c>
      <c r="CJ378" s="7">
        <v>1</v>
      </c>
      <c r="CK378" s="7" t="s">
        <v>168</v>
      </c>
      <c r="CL378" s="7">
        <f t="shared" si="49"/>
        <v>160</v>
      </c>
      <c r="CP378" s="7" t="s">
        <v>169</v>
      </c>
      <c r="CQ378" s="7">
        <v>0</v>
      </c>
      <c r="CR378" s="7">
        <v>1</v>
      </c>
      <c r="CS378" t="s">
        <v>132</v>
      </c>
      <c r="DC378" s="7">
        <v>0</v>
      </c>
      <c r="DD378" s="7">
        <f>4*12</f>
        <v>48</v>
      </c>
      <c r="DE378" s="7">
        <v>60</v>
      </c>
      <c r="DF378" s="7">
        <v>0</v>
      </c>
      <c r="DG378" s="7">
        <v>1</v>
      </c>
      <c r="DH378" s="7">
        <v>0</v>
      </c>
      <c r="DI378" s="7">
        <v>1</v>
      </c>
      <c r="DK378" s="7">
        <v>1</v>
      </c>
      <c r="DL378" s="7">
        <v>1</v>
      </c>
      <c r="DM378" s="7">
        <v>0</v>
      </c>
      <c r="EA378" s="7" t="s">
        <v>728</v>
      </c>
    </row>
    <row r="379" spans="1:136" s="7" customFormat="1" x14ac:dyDescent="0.35">
      <c r="A379" s="6">
        <v>13740933</v>
      </c>
      <c r="B379" s="7">
        <v>13740933</v>
      </c>
      <c r="C379" s="7" t="s">
        <v>674</v>
      </c>
      <c r="D379" s="7" t="s">
        <v>697</v>
      </c>
      <c r="E379" s="7" t="s">
        <v>675</v>
      </c>
      <c r="F379" s="7">
        <v>2007</v>
      </c>
      <c r="G379" s="7" t="s">
        <v>117</v>
      </c>
      <c r="H379" s="7" t="s">
        <v>118</v>
      </c>
      <c r="I379" s="7" t="s">
        <v>676</v>
      </c>
      <c r="J379" s="7">
        <v>1</v>
      </c>
      <c r="K379" s="7" t="s">
        <v>677</v>
      </c>
      <c r="L379" s="7" t="s">
        <v>677</v>
      </c>
      <c r="M379" s="7">
        <f>5*12</f>
        <v>60</v>
      </c>
      <c r="N379" s="7" t="s">
        <v>679</v>
      </c>
      <c r="O379" s="7" t="s">
        <v>179</v>
      </c>
      <c r="P379" s="7" t="s">
        <v>680</v>
      </c>
      <c r="Q379" s="7" t="s">
        <v>699</v>
      </c>
      <c r="R379" s="7">
        <v>1</v>
      </c>
      <c r="U379" s="7" t="s">
        <v>681</v>
      </c>
      <c r="AD379" s="7" t="s">
        <v>364</v>
      </c>
      <c r="AE379" s="7">
        <v>1</v>
      </c>
      <c r="AG379" s="7">
        <v>1</v>
      </c>
      <c r="AH379" s="7">
        <v>1</v>
      </c>
      <c r="AI379" s="7">
        <v>0</v>
      </c>
      <c r="AK379" s="7" t="s">
        <v>166</v>
      </c>
      <c r="AL379" s="7">
        <v>0</v>
      </c>
      <c r="AM379" s="7">
        <v>3.5999999999999997E-2</v>
      </c>
      <c r="AN379" s="7">
        <v>0.03</v>
      </c>
      <c r="AO379" s="7">
        <f t="shared" si="48"/>
        <v>8.9999999999999998E-4</v>
      </c>
      <c r="AS379" s="7">
        <v>195</v>
      </c>
      <c r="AT379" s="7">
        <v>64</v>
      </c>
      <c r="AV379" s="7">
        <v>1</v>
      </c>
      <c r="AW379" s="7">
        <v>1854</v>
      </c>
      <c r="AX379" s="7">
        <v>1763</v>
      </c>
      <c r="AY379" s="7">
        <v>3617</v>
      </c>
      <c r="BA379" s="7">
        <v>0</v>
      </c>
      <c r="BB379" s="7">
        <v>33.1</v>
      </c>
      <c r="BE379" s="7" t="s">
        <v>729</v>
      </c>
      <c r="BF379" s="7">
        <v>0</v>
      </c>
      <c r="BG379" s="7">
        <v>0</v>
      </c>
      <c r="BH379" s="7">
        <v>0</v>
      </c>
      <c r="BI379" s="7">
        <v>0</v>
      </c>
      <c r="BJ379" s="7">
        <v>1</v>
      </c>
      <c r="BK379" s="7">
        <v>0</v>
      </c>
      <c r="BL379" s="7">
        <v>0</v>
      </c>
      <c r="BM379" s="7">
        <v>0</v>
      </c>
      <c r="BN379" s="7">
        <v>0</v>
      </c>
      <c r="BO379" s="7">
        <v>0</v>
      </c>
      <c r="BP379" s="7">
        <v>0</v>
      </c>
      <c r="BQ379" s="7">
        <v>0</v>
      </c>
      <c r="BR379" s="7">
        <v>0</v>
      </c>
      <c r="BS379" s="7">
        <v>0</v>
      </c>
      <c r="BT379" s="7">
        <v>0</v>
      </c>
      <c r="BU379" s="7">
        <v>0</v>
      </c>
      <c r="BV379" s="7">
        <v>0</v>
      </c>
      <c r="BW379" s="7">
        <v>0</v>
      </c>
      <c r="BX379" s="7">
        <v>0</v>
      </c>
      <c r="BY379" s="7">
        <v>0</v>
      </c>
      <c r="BZ379" s="7">
        <v>0</v>
      </c>
      <c r="CA379" s="7">
        <v>0</v>
      </c>
      <c r="CB379" s="7">
        <v>0</v>
      </c>
      <c r="CC379" s="7">
        <v>0</v>
      </c>
      <c r="CD379" s="7">
        <v>0</v>
      </c>
      <c r="CE379" s="7">
        <v>0</v>
      </c>
      <c r="CF379" s="7">
        <v>1</v>
      </c>
      <c r="CG379" s="7">
        <v>0</v>
      </c>
      <c r="CH379" s="7">
        <v>0</v>
      </c>
      <c r="CI379" s="7">
        <v>1</v>
      </c>
      <c r="CJ379" s="7">
        <v>1</v>
      </c>
      <c r="CK379" s="7" t="s">
        <v>168</v>
      </c>
      <c r="CL379" s="7">
        <f t="shared" si="49"/>
        <v>160</v>
      </c>
      <c r="CP379" s="7" t="s">
        <v>169</v>
      </c>
      <c r="CQ379" s="7">
        <v>0</v>
      </c>
      <c r="CR379" s="7">
        <v>1</v>
      </c>
      <c r="CS379" t="s">
        <v>132</v>
      </c>
      <c r="DC379" s="7">
        <v>0</v>
      </c>
      <c r="DD379" s="7">
        <f>5*12</f>
        <v>60</v>
      </c>
      <c r="DE379" s="7">
        <v>60</v>
      </c>
      <c r="DF379" s="7">
        <v>0</v>
      </c>
      <c r="DG379" s="7">
        <v>1</v>
      </c>
      <c r="DH379" s="7">
        <v>0</v>
      </c>
      <c r="DI379" s="7">
        <v>1</v>
      </c>
      <c r="DK379" s="7">
        <v>1</v>
      </c>
      <c r="DL379" s="7">
        <v>1</v>
      </c>
      <c r="DM379" s="7">
        <v>0</v>
      </c>
      <c r="EA379" s="7" t="s">
        <v>728</v>
      </c>
    </row>
    <row r="380" spans="1:136" x14ac:dyDescent="0.35">
      <c r="A380" s="5">
        <v>19768710</v>
      </c>
      <c r="B380" t="s">
        <v>183</v>
      </c>
      <c r="C380" t="s">
        <v>184</v>
      </c>
      <c r="D380" t="s">
        <v>185</v>
      </c>
      <c r="E380" t="s">
        <v>186</v>
      </c>
      <c r="F380">
        <v>2015</v>
      </c>
      <c r="G380" t="s">
        <v>117</v>
      </c>
      <c r="H380" t="s">
        <v>118</v>
      </c>
      <c r="I380" t="s">
        <v>187</v>
      </c>
      <c r="J380">
        <v>1</v>
      </c>
      <c r="K380" t="s">
        <v>188</v>
      </c>
      <c r="L380" t="s">
        <v>188</v>
      </c>
      <c r="M380">
        <v>0</v>
      </c>
      <c r="N380" t="s">
        <v>189</v>
      </c>
      <c r="O380" t="s">
        <v>190</v>
      </c>
      <c r="P380" t="s">
        <v>68</v>
      </c>
      <c r="Q380" t="s">
        <v>191</v>
      </c>
      <c r="R380">
        <v>0</v>
      </c>
      <c r="S380">
        <v>86</v>
      </c>
      <c r="T380">
        <v>1</v>
      </c>
      <c r="U380" t="s">
        <v>126</v>
      </c>
      <c r="V380">
        <v>31.64</v>
      </c>
      <c r="W380">
        <v>25.66</v>
      </c>
      <c r="X380">
        <v>8</v>
      </c>
      <c r="Y380">
        <v>6.37</v>
      </c>
      <c r="Z380">
        <v>13.57</v>
      </c>
      <c r="AA380">
        <v>14.67</v>
      </c>
      <c r="AB380">
        <v>4.05</v>
      </c>
      <c r="AC380">
        <v>3.57</v>
      </c>
      <c r="AD380" t="s">
        <v>127</v>
      </c>
      <c r="AG380">
        <v>0</v>
      </c>
      <c r="AH380">
        <v>0</v>
      </c>
      <c r="AI380">
        <v>0</v>
      </c>
      <c r="AJ380">
        <v>1</v>
      </c>
      <c r="AL380">
        <v>0</v>
      </c>
      <c r="AM380">
        <v>0.81740377653195906</v>
      </c>
      <c r="AN380">
        <v>0.22454706268782701</v>
      </c>
      <c r="AO380">
        <v>5.0421383361730888E-2</v>
      </c>
      <c r="AP380">
        <v>7.2503307806314208</v>
      </c>
      <c r="AQ380">
        <v>3.8232503000905989</v>
      </c>
      <c r="AR380">
        <v>7.2503307806314208</v>
      </c>
      <c r="AT380">
        <v>4</v>
      </c>
      <c r="AU380">
        <v>2</v>
      </c>
      <c r="AV380">
        <v>1</v>
      </c>
      <c r="AW380">
        <v>44</v>
      </c>
      <c r="AX380">
        <v>42</v>
      </c>
      <c r="AY380">
        <v>86</v>
      </c>
      <c r="AZ380">
        <v>54.5</v>
      </c>
      <c r="BA380">
        <v>0</v>
      </c>
      <c r="BB380">
        <v>79.540000000000006</v>
      </c>
      <c r="BC380">
        <v>38.700000000000003</v>
      </c>
      <c r="BD380">
        <v>81.8</v>
      </c>
      <c r="BE380" t="s">
        <v>129</v>
      </c>
      <c r="BF380">
        <v>0</v>
      </c>
      <c r="BG380">
        <v>0</v>
      </c>
      <c r="BH380">
        <v>0</v>
      </c>
      <c r="BI380">
        <v>0</v>
      </c>
      <c r="BJ380">
        <v>0</v>
      </c>
      <c r="BK380">
        <v>0</v>
      </c>
      <c r="BL380">
        <v>0</v>
      </c>
      <c r="BM380">
        <v>1</v>
      </c>
      <c r="BN380">
        <v>1</v>
      </c>
      <c r="BO380">
        <v>0</v>
      </c>
      <c r="BP380">
        <v>1</v>
      </c>
      <c r="BQ380">
        <v>1</v>
      </c>
      <c r="BR380">
        <v>1</v>
      </c>
      <c r="BS380">
        <v>0</v>
      </c>
      <c r="BT380">
        <v>0</v>
      </c>
      <c r="BU380">
        <v>0</v>
      </c>
      <c r="BV380">
        <v>0</v>
      </c>
      <c r="BW380">
        <v>0</v>
      </c>
      <c r="BX380">
        <v>0</v>
      </c>
      <c r="BY380">
        <v>0</v>
      </c>
      <c r="BZ380">
        <v>0</v>
      </c>
      <c r="CA380">
        <v>0</v>
      </c>
      <c r="CB380">
        <v>1</v>
      </c>
      <c r="CC380">
        <v>1</v>
      </c>
      <c r="CD380">
        <v>1</v>
      </c>
      <c r="CE380">
        <v>1</v>
      </c>
      <c r="CF380">
        <v>0</v>
      </c>
      <c r="CG380">
        <v>0</v>
      </c>
      <c r="CH380">
        <v>0</v>
      </c>
      <c r="CI380">
        <v>0</v>
      </c>
      <c r="CJ380">
        <v>0</v>
      </c>
      <c r="CK380" t="s">
        <v>192</v>
      </c>
      <c r="CL380">
        <v>8</v>
      </c>
      <c r="CM380">
        <v>24</v>
      </c>
      <c r="CN380">
        <v>1.5</v>
      </c>
      <c r="CO380">
        <v>0</v>
      </c>
      <c r="CP380" t="s">
        <v>193</v>
      </c>
      <c r="CQ380" t="s">
        <v>137</v>
      </c>
      <c r="CR380">
        <v>0</v>
      </c>
      <c r="CS380" t="s">
        <v>132</v>
      </c>
      <c r="CT380" t="s">
        <v>137</v>
      </c>
      <c r="CU380" t="s">
        <v>137</v>
      </c>
      <c r="CV380" t="s">
        <v>134</v>
      </c>
      <c r="CW380" t="s">
        <v>194</v>
      </c>
      <c r="CX380">
        <v>1</v>
      </c>
      <c r="CY380" t="s">
        <v>194</v>
      </c>
      <c r="CZ380" t="s">
        <v>137</v>
      </c>
      <c r="DA380" t="s">
        <v>137</v>
      </c>
      <c r="DC380">
        <v>1</v>
      </c>
      <c r="DD380">
        <v>0</v>
      </c>
      <c r="DE380">
        <v>1.8</v>
      </c>
      <c r="DF380">
        <v>0</v>
      </c>
      <c r="DG380">
        <v>1</v>
      </c>
      <c r="DH380">
        <v>0</v>
      </c>
      <c r="DI380">
        <v>0</v>
      </c>
      <c r="DJ380">
        <v>0</v>
      </c>
      <c r="DK380" s="3">
        <v>1</v>
      </c>
      <c r="DL380" s="3"/>
      <c r="DM380" s="3"/>
      <c r="DN380" s="3">
        <v>31</v>
      </c>
      <c r="DO380" s="3">
        <v>25.74</v>
      </c>
      <c r="DP380" s="3"/>
      <c r="DQ380">
        <v>13.57</v>
      </c>
      <c r="DR380">
        <v>14.67</v>
      </c>
      <c r="DS380" s="3">
        <v>31</v>
      </c>
      <c r="DT380" s="3">
        <v>25.74</v>
      </c>
      <c r="DU380" s="3">
        <v>36.65</v>
      </c>
      <c r="DV380" s="3">
        <v>4.45</v>
      </c>
      <c r="DW380" s="3" t="s">
        <v>750</v>
      </c>
      <c r="DX380" s="3">
        <v>28.92</v>
      </c>
      <c r="DY380" s="3">
        <v>5.6</v>
      </c>
      <c r="EA380" s="7"/>
      <c r="EB380">
        <v>13.57</v>
      </c>
      <c r="EC380" s="3">
        <v>14.67</v>
      </c>
      <c r="ED380" s="3">
        <v>4.05</v>
      </c>
      <c r="EE380" s="3">
        <v>3.57</v>
      </c>
      <c r="EF380" s="3"/>
    </row>
    <row r="381" spans="1:136" x14ac:dyDescent="0.35">
      <c r="A381" s="5" t="s">
        <v>183</v>
      </c>
      <c r="B381" t="s">
        <v>183</v>
      </c>
      <c r="C381" t="s">
        <v>184</v>
      </c>
      <c r="D381" t="s">
        <v>185</v>
      </c>
      <c r="E381" t="s">
        <v>186</v>
      </c>
      <c r="F381">
        <v>2015</v>
      </c>
      <c r="G381" t="s">
        <v>117</v>
      </c>
      <c r="H381" t="s">
        <v>118</v>
      </c>
      <c r="I381" t="s">
        <v>187</v>
      </c>
      <c r="J381">
        <v>1</v>
      </c>
      <c r="K381" t="s">
        <v>188</v>
      </c>
      <c r="L381" t="s">
        <v>188</v>
      </c>
      <c r="M381">
        <v>0</v>
      </c>
      <c r="N381" t="s">
        <v>195</v>
      </c>
      <c r="O381" t="s">
        <v>196</v>
      </c>
      <c r="P381" t="s">
        <v>68</v>
      </c>
      <c r="Q381" t="s">
        <v>191</v>
      </c>
      <c r="R381">
        <v>0</v>
      </c>
      <c r="S381">
        <v>86</v>
      </c>
      <c r="T381">
        <v>1</v>
      </c>
      <c r="U381" t="s">
        <v>126</v>
      </c>
      <c r="V381">
        <v>4.96</v>
      </c>
      <c r="W381">
        <v>3.31</v>
      </c>
      <c r="X381">
        <v>3.09</v>
      </c>
      <c r="Y381">
        <v>2.5299999999999998</v>
      </c>
      <c r="Z381">
        <v>1</v>
      </c>
      <c r="AA381">
        <v>0.98</v>
      </c>
      <c r="AB381">
        <v>1.49</v>
      </c>
      <c r="AC381">
        <v>1.39</v>
      </c>
      <c r="AD381" t="s">
        <v>127</v>
      </c>
      <c r="AG381">
        <v>0</v>
      </c>
      <c r="AH381">
        <v>0</v>
      </c>
      <c r="AI381">
        <v>0</v>
      </c>
      <c r="AJ381">
        <v>1</v>
      </c>
      <c r="AL381">
        <v>0</v>
      </c>
      <c r="AM381">
        <v>0.5777070321043587</v>
      </c>
      <c r="AN381">
        <v>0.22017533207930351</v>
      </c>
      <c r="AO381">
        <v>4.8477176856231582E-2</v>
      </c>
      <c r="AP381">
        <v>2.8305417620425009</v>
      </c>
      <c r="AQ381">
        <v>1.4420570624731091</v>
      </c>
      <c r="AR381">
        <v>2.8305417620425009</v>
      </c>
      <c r="AT381">
        <v>4</v>
      </c>
      <c r="AU381">
        <v>2</v>
      </c>
      <c r="AV381">
        <v>1</v>
      </c>
      <c r="AW381">
        <v>44</v>
      </c>
      <c r="AX381">
        <v>42</v>
      </c>
      <c r="AY381">
        <v>86</v>
      </c>
      <c r="AZ381">
        <v>54.5</v>
      </c>
      <c r="BA381">
        <v>0</v>
      </c>
      <c r="BB381">
        <v>79.540000000000006</v>
      </c>
      <c r="BC381">
        <v>38.700000000000003</v>
      </c>
      <c r="BD381">
        <v>81.8</v>
      </c>
      <c r="BE381" t="s">
        <v>129</v>
      </c>
      <c r="BF381">
        <v>0</v>
      </c>
      <c r="BG381">
        <v>0</v>
      </c>
      <c r="BH381">
        <v>0</v>
      </c>
      <c r="BI381">
        <v>0</v>
      </c>
      <c r="BJ381">
        <v>0</v>
      </c>
      <c r="BK381">
        <v>0</v>
      </c>
      <c r="BL381">
        <v>0</v>
      </c>
      <c r="BM381">
        <v>1</v>
      </c>
      <c r="BN381">
        <v>1</v>
      </c>
      <c r="BO381">
        <v>0</v>
      </c>
      <c r="BP381">
        <v>1</v>
      </c>
      <c r="BQ381">
        <v>1</v>
      </c>
      <c r="BR381">
        <v>1</v>
      </c>
      <c r="BS381">
        <v>0</v>
      </c>
      <c r="BT381">
        <v>0</v>
      </c>
      <c r="BU381">
        <v>0</v>
      </c>
      <c r="BV381">
        <v>0</v>
      </c>
      <c r="BW381">
        <v>0</v>
      </c>
      <c r="BX381">
        <v>0</v>
      </c>
      <c r="BY381">
        <v>0</v>
      </c>
      <c r="BZ381">
        <v>0</v>
      </c>
      <c r="CA381">
        <v>0</v>
      </c>
      <c r="CB381">
        <v>1</v>
      </c>
      <c r="CC381">
        <v>1</v>
      </c>
      <c r="CD381">
        <v>1</v>
      </c>
      <c r="CE381">
        <v>1</v>
      </c>
      <c r="CF381">
        <v>0</v>
      </c>
      <c r="CG381">
        <v>0</v>
      </c>
      <c r="CH381">
        <v>0</v>
      </c>
      <c r="CI381">
        <v>0</v>
      </c>
      <c r="CJ381">
        <v>0</v>
      </c>
      <c r="CK381" t="s">
        <v>192</v>
      </c>
      <c r="CL381">
        <v>8</v>
      </c>
      <c r="CM381">
        <v>24</v>
      </c>
      <c r="CN381">
        <v>1.5</v>
      </c>
      <c r="CO381">
        <v>0</v>
      </c>
      <c r="CP381" t="s">
        <v>193</v>
      </c>
      <c r="CQ381" t="s">
        <v>137</v>
      </c>
      <c r="CR381">
        <v>0</v>
      </c>
      <c r="CS381" t="s">
        <v>132</v>
      </c>
      <c r="CT381" t="s">
        <v>137</v>
      </c>
      <c r="CU381" t="s">
        <v>137</v>
      </c>
      <c r="CV381" t="s">
        <v>134</v>
      </c>
      <c r="CW381" t="s">
        <v>194</v>
      </c>
      <c r="CX381">
        <v>1</v>
      </c>
      <c r="CY381" t="s">
        <v>194</v>
      </c>
      <c r="CZ381" t="s">
        <v>137</v>
      </c>
      <c r="DA381" t="s">
        <v>137</v>
      </c>
      <c r="DC381">
        <v>1</v>
      </c>
      <c r="DD381">
        <v>0</v>
      </c>
      <c r="DE381">
        <v>1.8</v>
      </c>
      <c r="DF381">
        <v>0</v>
      </c>
      <c r="DG381">
        <v>1</v>
      </c>
      <c r="DH381">
        <v>0</v>
      </c>
      <c r="DI381">
        <v>0</v>
      </c>
      <c r="DJ381">
        <v>0</v>
      </c>
      <c r="DK381" s="3">
        <v>2</v>
      </c>
      <c r="DL381" s="3"/>
      <c r="DM381" s="3"/>
      <c r="DN381" s="3">
        <v>5.09</v>
      </c>
      <c r="DO381" s="3">
        <v>3.21</v>
      </c>
      <c r="DP381" s="3"/>
      <c r="DQ381">
        <v>1</v>
      </c>
      <c r="DR381">
        <v>0.98</v>
      </c>
      <c r="DS381" s="3">
        <v>5.09</v>
      </c>
      <c r="DT381" s="3">
        <v>3.21</v>
      </c>
      <c r="DU381" s="3">
        <v>5.89</v>
      </c>
      <c r="DV381" s="3">
        <v>2.0699999999999998</v>
      </c>
      <c r="DW381" s="3" t="s">
        <v>750</v>
      </c>
      <c r="DX381" s="3">
        <v>3.5</v>
      </c>
      <c r="DY381" s="3">
        <v>2.56</v>
      </c>
      <c r="EB381">
        <v>1</v>
      </c>
      <c r="EC381" s="3">
        <v>0.98</v>
      </c>
      <c r="ED381" s="3">
        <v>1.49</v>
      </c>
      <c r="EE381" s="3">
        <v>1.39</v>
      </c>
      <c r="EF381" s="3"/>
    </row>
    <row r="382" spans="1:136" x14ac:dyDescent="0.35">
      <c r="A382" s="5" t="s">
        <v>183</v>
      </c>
      <c r="B382" t="s">
        <v>183</v>
      </c>
      <c r="C382" t="s">
        <v>184</v>
      </c>
      <c r="D382" t="s">
        <v>185</v>
      </c>
      <c r="E382" t="s">
        <v>186</v>
      </c>
      <c r="F382">
        <v>2015</v>
      </c>
      <c r="G382" t="s">
        <v>117</v>
      </c>
      <c r="H382" t="s">
        <v>118</v>
      </c>
      <c r="I382" t="s">
        <v>187</v>
      </c>
      <c r="J382">
        <v>1</v>
      </c>
      <c r="K382" t="s">
        <v>188</v>
      </c>
      <c r="L382" t="s">
        <v>188</v>
      </c>
      <c r="M382">
        <v>1.8</v>
      </c>
      <c r="N382" t="s">
        <v>189</v>
      </c>
      <c r="O382" t="s">
        <v>190</v>
      </c>
      <c r="P382" t="s">
        <v>68</v>
      </c>
      <c r="Q382" t="s">
        <v>191</v>
      </c>
      <c r="R382">
        <v>0</v>
      </c>
      <c r="S382">
        <v>86</v>
      </c>
      <c r="T382">
        <v>1</v>
      </c>
      <c r="U382" t="s">
        <v>126</v>
      </c>
      <c r="V382">
        <v>33.78</v>
      </c>
      <c r="W382">
        <v>29.52</v>
      </c>
      <c r="X382">
        <v>7.3</v>
      </c>
      <c r="Y382">
        <v>7.73</v>
      </c>
      <c r="Z382">
        <v>13.57</v>
      </c>
      <c r="AA382">
        <v>14.67</v>
      </c>
      <c r="AB382">
        <v>4.05</v>
      </c>
      <c r="AC382">
        <v>3.57</v>
      </c>
      <c r="AD382" t="s">
        <v>127</v>
      </c>
      <c r="AG382">
        <v>0</v>
      </c>
      <c r="AH382">
        <v>0</v>
      </c>
      <c r="AI382">
        <v>0</v>
      </c>
      <c r="AJ382">
        <v>1</v>
      </c>
      <c r="AL382">
        <v>0</v>
      </c>
      <c r="AM382">
        <v>0.56194268134223124</v>
      </c>
      <c r="AN382">
        <v>0.21993800106101649</v>
      </c>
      <c r="AO382">
        <v>4.8372724310715702E-2</v>
      </c>
      <c r="AP382">
        <v>7.5129561900949291</v>
      </c>
      <c r="AQ382">
        <v>3.8232503000905989</v>
      </c>
      <c r="AR382">
        <v>7.5129561900949291</v>
      </c>
      <c r="AT382">
        <v>4</v>
      </c>
      <c r="AU382">
        <v>2</v>
      </c>
      <c r="AV382">
        <v>1</v>
      </c>
      <c r="AW382">
        <v>44</v>
      </c>
      <c r="AX382">
        <v>42</v>
      </c>
      <c r="AY382">
        <v>86</v>
      </c>
      <c r="AZ382">
        <v>54.5</v>
      </c>
      <c r="BA382">
        <v>0</v>
      </c>
      <c r="BB382">
        <v>79.540000000000006</v>
      </c>
      <c r="BC382">
        <v>38.700000000000003</v>
      </c>
      <c r="BD382">
        <v>81.8</v>
      </c>
      <c r="BE382" t="s">
        <v>129</v>
      </c>
      <c r="BF382">
        <v>0</v>
      </c>
      <c r="BG382">
        <v>0</v>
      </c>
      <c r="BH382">
        <v>0</v>
      </c>
      <c r="BI382">
        <v>0</v>
      </c>
      <c r="BJ382">
        <v>0</v>
      </c>
      <c r="BK382">
        <v>0</v>
      </c>
      <c r="BL382">
        <v>0</v>
      </c>
      <c r="BM382">
        <v>1</v>
      </c>
      <c r="BN382">
        <v>1</v>
      </c>
      <c r="BO382">
        <v>0</v>
      </c>
      <c r="BP382">
        <v>1</v>
      </c>
      <c r="BQ382">
        <v>1</v>
      </c>
      <c r="BR382">
        <v>1</v>
      </c>
      <c r="BS382">
        <v>0</v>
      </c>
      <c r="BT382">
        <v>0</v>
      </c>
      <c r="BU382">
        <v>0</v>
      </c>
      <c r="BV382">
        <v>0</v>
      </c>
      <c r="BW382">
        <v>0</v>
      </c>
      <c r="BX382">
        <v>0</v>
      </c>
      <c r="BY382">
        <v>0</v>
      </c>
      <c r="BZ382">
        <v>0</v>
      </c>
      <c r="CA382">
        <v>0</v>
      </c>
      <c r="CB382">
        <v>1</v>
      </c>
      <c r="CC382">
        <v>1</v>
      </c>
      <c r="CD382">
        <v>1</v>
      </c>
      <c r="CE382">
        <v>1</v>
      </c>
      <c r="CF382">
        <v>0</v>
      </c>
      <c r="CG382">
        <v>0</v>
      </c>
      <c r="CH382">
        <v>0</v>
      </c>
      <c r="CI382">
        <v>0</v>
      </c>
      <c r="CJ382">
        <v>0</v>
      </c>
      <c r="CK382" t="s">
        <v>192</v>
      </c>
      <c r="CL382">
        <v>8</v>
      </c>
      <c r="CM382">
        <v>24</v>
      </c>
      <c r="CN382">
        <v>1.5</v>
      </c>
      <c r="CO382">
        <v>0</v>
      </c>
      <c r="CP382" t="s">
        <v>193</v>
      </c>
      <c r="CQ382" t="s">
        <v>137</v>
      </c>
      <c r="CR382">
        <v>0</v>
      </c>
      <c r="CS382" t="s">
        <v>132</v>
      </c>
      <c r="CT382" t="s">
        <v>137</v>
      </c>
      <c r="CU382" t="s">
        <v>137</v>
      </c>
      <c r="CV382" t="s">
        <v>134</v>
      </c>
      <c r="CW382" t="s">
        <v>194</v>
      </c>
      <c r="CX382">
        <v>1</v>
      </c>
      <c r="CY382" t="s">
        <v>194</v>
      </c>
      <c r="CZ382" t="s">
        <v>137</v>
      </c>
      <c r="DA382" t="s">
        <v>137</v>
      </c>
      <c r="DC382">
        <v>1</v>
      </c>
      <c r="DD382">
        <v>1.8</v>
      </c>
      <c r="DE382">
        <v>1.8</v>
      </c>
      <c r="DF382">
        <v>0</v>
      </c>
      <c r="DG382">
        <v>1</v>
      </c>
      <c r="DH382">
        <v>0</v>
      </c>
      <c r="DI382">
        <v>0</v>
      </c>
      <c r="DJ382">
        <v>0</v>
      </c>
      <c r="DK382" s="3">
        <v>1</v>
      </c>
      <c r="DL382" s="3">
        <v>1</v>
      </c>
      <c r="DM382" s="3">
        <v>1</v>
      </c>
      <c r="DN382" s="3">
        <v>33.049999999999997</v>
      </c>
      <c r="DO382" s="3">
        <v>29.69</v>
      </c>
      <c r="DP382" s="3"/>
      <c r="DQ382">
        <v>13.57</v>
      </c>
      <c r="DR382">
        <v>14.67</v>
      </c>
      <c r="DS382" s="3">
        <v>33.049999999999997</v>
      </c>
      <c r="DT382" s="3">
        <v>29.69</v>
      </c>
      <c r="DU382" s="3">
        <v>38.840000000000003</v>
      </c>
      <c r="DV382" s="3">
        <v>3.52</v>
      </c>
      <c r="DW382" s="3" t="s">
        <v>750</v>
      </c>
      <c r="DX382" s="3">
        <v>28.92</v>
      </c>
      <c r="DY382" s="3">
        <v>5.6</v>
      </c>
      <c r="DZ382" s="3">
        <v>0</v>
      </c>
      <c r="EA382" s="3"/>
      <c r="EB382">
        <v>13.57</v>
      </c>
      <c r="EC382" s="3">
        <v>14.67</v>
      </c>
      <c r="ED382" s="3">
        <v>4.05</v>
      </c>
      <c r="EE382" s="3">
        <v>3.57</v>
      </c>
      <c r="EF382" s="3"/>
    </row>
    <row r="383" spans="1:136" x14ac:dyDescent="0.35">
      <c r="A383" s="5" t="s">
        <v>183</v>
      </c>
      <c r="B383" t="s">
        <v>183</v>
      </c>
      <c r="C383" t="s">
        <v>184</v>
      </c>
      <c r="D383" t="s">
        <v>185</v>
      </c>
      <c r="E383" t="s">
        <v>186</v>
      </c>
      <c r="F383">
        <v>2015</v>
      </c>
      <c r="G383" t="s">
        <v>117</v>
      </c>
      <c r="H383" t="s">
        <v>118</v>
      </c>
      <c r="I383" t="s">
        <v>187</v>
      </c>
      <c r="J383">
        <v>1</v>
      </c>
      <c r="K383" t="s">
        <v>188</v>
      </c>
      <c r="L383" t="s">
        <v>188</v>
      </c>
      <c r="M383">
        <v>1.8</v>
      </c>
      <c r="N383" t="s">
        <v>195</v>
      </c>
      <c r="O383" t="s">
        <v>196</v>
      </c>
      <c r="P383" t="s">
        <v>68</v>
      </c>
      <c r="Q383" t="s">
        <v>191</v>
      </c>
      <c r="R383">
        <v>0</v>
      </c>
      <c r="S383">
        <v>86</v>
      </c>
      <c r="T383">
        <v>1</v>
      </c>
      <c r="U383" t="s">
        <v>126</v>
      </c>
      <c r="V383">
        <v>6.45</v>
      </c>
      <c r="W383">
        <v>5.0999999999999996</v>
      </c>
      <c r="X383">
        <v>3.11</v>
      </c>
      <c r="Y383">
        <v>2.3199999999999998</v>
      </c>
      <c r="Z383">
        <v>1</v>
      </c>
      <c r="AA383">
        <v>0.98</v>
      </c>
      <c r="AB383">
        <v>1.49</v>
      </c>
      <c r="AC383">
        <v>1.39</v>
      </c>
      <c r="AD383" t="s">
        <v>127</v>
      </c>
      <c r="AG383">
        <v>0</v>
      </c>
      <c r="AH383">
        <v>0</v>
      </c>
      <c r="AI383">
        <v>0</v>
      </c>
      <c r="AJ383">
        <v>1</v>
      </c>
      <c r="AL383">
        <v>0</v>
      </c>
      <c r="AM383">
        <v>0.48600488743566422</v>
      </c>
      <c r="AN383">
        <v>0.21888366022791539</v>
      </c>
      <c r="AO383">
        <v>4.7910056714769507E-2</v>
      </c>
      <c r="AP383">
        <v>2.7528744717372891</v>
      </c>
      <c r="AQ383">
        <v>1.4420570624731091</v>
      </c>
      <c r="AR383">
        <v>2.7528744717372891</v>
      </c>
      <c r="AT383">
        <v>4</v>
      </c>
      <c r="AU383">
        <v>2</v>
      </c>
      <c r="AV383">
        <v>1</v>
      </c>
      <c r="AW383">
        <v>44</v>
      </c>
      <c r="AX383">
        <v>42</v>
      </c>
      <c r="AY383">
        <v>86</v>
      </c>
      <c r="AZ383">
        <v>54.5</v>
      </c>
      <c r="BA383">
        <v>0</v>
      </c>
      <c r="BB383">
        <v>79.540000000000006</v>
      </c>
      <c r="BC383">
        <v>38.700000000000003</v>
      </c>
      <c r="BD383">
        <v>81.8</v>
      </c>
      <c r="BE383" t="s">
        <v>129</v>
      </c>
      <c r="BF383">
        <v>0</v>
      </c>
      <c r="BG383">
        <v>0</v>
      </c>
      <c r="BH383">
        <v>0</v>
      </c>
      <c r="BI383">
        <v>0</v>
      </c>
      <c r="BJ383">
        <v>0</v>
      </c>
      <c r="BK383">
        <v>0</v>
      </c>
      <c r="BL383">
        <v>0</v>
      </c>
      <c r="BM383">
        <v>1</v>
      </c>
      <c r="BN383">
        <v>1</v>
      </c>
      <c r="BO383">
        <v>0</v>
      </c>
      <c r="BP383">
        <v>1</v>
      </c>
      <c r="BQ383">
        <v>1</v>
      </c>
      <c r="BR383">
        <v>1</v>
      </c>
      <c r="BS383">
        <v>0</v>
      </c>
      <c r="BT383">
        <v>0</v>
      </c>
      <c r="BU383">
        <v>0</v>
      </c>
      <c r="BV383">
        <v>0</v>
      </c>
      <c r="BW383">
        <v>0</v>
      </c>
      <c r="BX383">
        <v>0</v>
      </c>
      <c r="BY383">
        <v>0</v>
      </c>
      <c r="BZ383">
        <v>0</v>
      </c>
      <c r="CA383">
        <v>0</v>
      </c>
      <c r="CB383">
        <v>1</v>
      </c>
      <c r="CC383">
        <v>1</v>
      </c>
      <c r="CD383">
        <v>1</v>
      </c>
      <c r="CE383">
        <v>1</v>
      </c>
      <c r="CF383">
        <v>0</v>
      </c>
      <c r="CG383">
        <v>0</v>
      </c>
      <c r="CH383">
        <v>0</v>
      </c>
      <c r="CI383">
        <v>0</v>
      </c>
      <c r="CJ383">
        <v>0</v>
      </c>
      <c r="CK383" t="s">
        <v>192</v>
      </c>
      <c r="CL383">
        <v>8</v>
      </c>
      <c r="CM383">
        <v>24</v>
      </c>
      <c r="CN383">
        <v>1.5</v>
      </c>
      <c r="CO383">
        <v>0</v>
      </c>
      <c r="CP383" t="s">
        <v>193</v>
      </c>
      <c r="CQ383" t="s">
        <v>137</v>
      </c>
      <c r="CR383">
        <v>0</v>
      </c>
      <c r="CS383" t="s">
        <v>132</v>
      </c>
      <c r="CT383" t="s">
        <v>137</v>
      </c>
      <c r="CU383" t="s">
        <v>137</v>
      </c>
      <c r="CV383" t="s">
        <v>134</v>
      </c>
      <c r="CW383" t="s">
        <v>194</v>
      </c>
      <c r="CX383">
        <v>1</v>
      </c>
      <c r="CY383" t="s">
        <v>194</v>
      </c>
      <c r="CZ383" t="s">
        <v>137</v>
      </c>
      <c r="DA383" t="s">
        <v>137</v>
      </c>
      <c r="DC383">
        <v>1</v>
      </c>
      <c r="DD383">
        <v>1.8</v>
      </c>
      <c r="DE383">
        <v>1.8</v>
      </c>
      <c r="DF383">
        <v>0</v>
      </c>
      <c r="DG383">
        <v>1</v>
      </c>
      <c r="DH383">
        <v>0</v>
      </c>
      <c r="DI383">
        <v>0</v>
      </c>
      <c r="DJ383">
        <v>0</v>
      </c>
      <c r="DK383" s="3">
        <v>2</v>
      </c>
      <c r="DL383" s="3">
        <v>1</v>
      </c>
      <c r="DM383" s="3">
        <v>1</v>
      </c>
      <c r="DN383" s="3">
        <v>6.41</v>
      </c>
      <c r="DO383" s="3">
        <v>5.17</v>
      </c>
      <c r="DP383" s="3"/>
      <c r="DQ383">
        <v>1</v>
      </c>
      <c r="DR383">
        <v>0.98</v>
      </c>
      <c r="DS383" s="3">
        <v>6.41</v>
      </c>
      <c r="DT383" s="3">
        <v>5.17</v>
      </c>
      <c r="DU383" s="3">
        <v>7.24</v>
      </c>
      <c r="DV383" s="3">
        <v>2.19</v>
      </c>
      <c r="DW383" s="3" t="s">
        <v>750</v>
      </c>
      <c r="DX383" s="3">
        <v>3.5</v>
      </c>
      <c r="DY383" s="3">
        <v>2.56</v>
      </c>
      <c r="DZ383" s="3">
        <v>0</v>
      </c>
      <c r="EA383" s="3"/>
      <c r="EB383">
        <v>1</v>
      </c>
      <c r="EC383" s="3">
        <v>0.98</v>
      </c>
      <c r="ED383" s="3">
        <v>1.49</v>
      </c>
      <c r="EE383" s="3">
        <v>1.39</v>
      </c>
      <c r="EF383" s="3"/>
    </row>
    <row r="384" spans="1:136" x14ac:dyDescent="0.35">
      <c r="A384" s="5" t="s">
        <v>183</v>
      </c>
      <c r="B384" t="s">
        <v>183</v>
      </c>
      <c r="C384" t="s">
        <v>184</v>
      </c>
      <c r="D384" t="s">
        <v>185</v>
      </c>
      <c r="E384" t="s">
        <v>186</v>
      </c>
      <c r="F384">
        <v>2015</v>
      </c>
      <c r="G384" t="s">
        <v>117</v>
      </c>
      <c r="H384" t="s">
        <v>118</v>
      </c>
      <c r="I384" t="s">
        <v>187</v>
      </c>
      <c r="J384">
        <v>1</v>
      </c>
      <c r="K384" t="s">
        <v>197</v>
      </c>
      <c r="L384" t="s">
        <v>197</v>
      </c>
      <c r="M384">
        <v>0</v>
      </c>
      <c r="N384" t="s">
        <v>189</v>
      </c>
      <c r="O384" t="s">
        <v>190</v>
      </c>
      <c r="P384" t="s">
        <v>68</v>
      </c>
      <c r="Q384" t="s">
        <v>191</v>
      </c>
      <c r="R384">
        <v>0</v>
      </c>
      <c r="S384">
        <v>82</v>
      </c>
      <c r="T384">
        <v>1</v>
      </c>
      <c r="U384" t="s">
        <v>126</v>
      </c>
      <c r="V384">
        <v>28.08</v>
      </c>
      <c r="W384">
        <v>25.66</v>
      </c>
      <c r="X384">
        <v>8.69</v>
      </c>
      <c r="Y384">
        <v>6.37</v>
      </c>
      <c r="Z384">
        <v>15.03</v>
      </c>
      <c r="AA384">
        <v>14.67</v>
      </c>
      <c r="AB384">
        <v>4.58</v>
      </c>
      <c r="AC384">
        <v>3.57</v>
      </c>
      <c r="AD384" t="s">
        <v>127</v>
      </c>
      <c r="AG384">
        <v>0</v>
      </c>
      <c r="AH384">
        <v>0</v>
      </c>
      <c r="AI384">
        <v>0</v>
      </c>
      <c r="AJ384">
        <v>1</v>
      </c>
      <c r="AL384">
        <v>0</v>
      </c>
      <c r="AM384">
        <v>0.31583752850215979</v>
      </c>
      <c r="AN384">
        <v>0.2223010929113641</v>
      </c>
      <c r="AO384">
        <v>4.9417775909586938E-2</v>
      </c>
      <c r="AP384">
        <v>7.5901093536259419</v>
      </c>
      <c r="AQ384">
        <v>4.0936238530182534</v>
      </c>
      <c r="AR384">
        <v>7.5901093536259419</v>
      </c>
      <c r="AT384">
        <v>4</v>
      </c>
      <c r="AU384">
        <v>2</v>
      </c>
      <c r="AV384">
        <v>1</v>
      </c>
      <c r="AW384">
        <v>40</v>
      </c>
      <c r="AX384">
        <v>42</v>
      </c>
      <c r="AY384">
        <v>82</v>
      </c>
      <c r="AZ384">
        <v>50</v>
      </c>
      <c r="BA384">
        <v>0</v>
      </c>
      <c r="BB384">
        <v>75</v>
      </c>
      <c r="BC384">
        <v>42.5</v>
      </c>
      <c r="BD384">
        <v>77.5</v>
      </c>
      <c r="BE384" t="s">
        <v>129</v>
      </c>
      <c r="BF384">
        <v>0</v>
      </c>
      <c r="BG384">
        <v>0</v>
      </c>
      <c r="BH384">
        <v>0</v>
      </c>
      <c r="BI384">
        <v>0</v>
      </c>
      <c r="BJ384">
        <v>0</v>
      </c>
      <c r="BK384">
        <v>0</v>
      </c>
      <c r="BL384">
        <v>0</v>
      </c>
      <c r="BM384">
        <v>1</v>
      </c>
      <c r="BN384">
        <v>1</v>
      </c>
      <c r="BO384">
        <v>0</v>
      </c>
      <c r="BP384">
        <v>1</v>
      </c>
      <c r="BQ384">
        <v>1</v>
      </c>
      <c r="BR384">
        <v>1</v>
      </c>
      <c r="BS384">
        <v>0</v>
      </c>
      <c r="BT384">
        <v>0</v>
      </c>
      <c r="BU384">
        <v>0</v>
      </c>
      <c r="BV384">
        <v>0</v>
      </c>
      <c r="BW384">
        <v>0</v>
      </c>
      <c r="BX384">
        <v>0</v>
      </c>
      <c r="BY384">
        <v>0</v>
      </c>
      <c r="BZ384">
        <v>0</v>
      </c>
      <c r="CA384">
        <v>0</v>
      </c>
      <c r="CB384">
        <v>1</v>
      </c>
      <c r="CC384">
        <v>1</v>
      </c>
      <c r="CD384">
        <v>1</v>
      </c>
      <c r="CE384">
        <v>1</v>
      </c>
      <c r="CF384">
        <v>0</v>
      </c>
      <c r="CG384">
        <v>0</v>
      </c>
      <c r="CH384">
        <v>0</v>
      </c>
      <c r="CI384">
        <v>0</v>
      </c>
      <c r="CJ384">
        <v>0</v>
      </c>
      <c r="CK384" t="s">
        <v>192</v>
      </c>
      <c r="CL384">
        <v>8</v>
      </c>
      <c r="CM384">
        <v>24</v>
      </c>
      <c r="CN384">
        <v>1.5</v>
      </c>
      <c r="CO384">
        <v>0</v>
      </c>
      <c r="CP384" t="s">
        <v>193</v>
      </c>
      <c r="CQ384" t="s">
        <v>137</v>
      </c>
      <c r="CR384">
        <v>0</v>
      </c>
      <c r="CS384" t="s">
        <v>132</v>
      </c>
      <c r="CT384" t="s">
        <v>137</v>
      </c>
      <c r="CU384" t="s">
        <v>137</v>
      </c>
      <c r="CV384" t="s">
        <v>134</v>
      </c>
      <c r="CW384" t="s">
        <v>194</v>
      </c>
      <c r="CX384">
        <v>1</v>
      </c>
      <c r="CY384" t="s">
        <v>194</v>
      </c>
      <c r="CZ384" t="s">
        <v>137</v>
      </c>
      <c r="DA384" t="s">
        <v>137</v>
      </c>
      <c r="DC384">
        <v>1</v>
      </c>
      <c r="DD384">
        <v>0</v>
      </c>
      <c r="DE384">
        <v>1.8</v>
      </c>
      <c r="DF384">
        <v>0</v>
      </c>
      <c r="DG384">
        <v>1</v>
      </c>
      <c r="DH384">
        <v>0</v>
      </c>
      <c r="DI384">
        <v>0</v>
      </c>
      <c r="DJ384">
        <v>0</v>
      </c>
      <c r="DK384" s="3">
        <v>1</v>
      </c>
      <c r="DL384" s="3"/>
      <c r="DM384" s="3"/>
      <c r="DN384" s="3">
        <v>28.7</v>
      </c>
      <c r="DO384">
        <v>25.74</v>
      </c>
      <c r="DQ384">
        <v>15.03</v>
      </c>
      <c r="DR384">
        <v>14.67</v>
      </c>
      <c r="DS384" s="3">
        <v>28.7</v>
      </c>
      <c r="DT384">
        <v>25.74</v>
      </c>
      <c r="DU384" s="3">
        <v>36.65</v>
      </c>
      <c r="DV384" s="3">
        <v>4.45</v>
      </c>
      <c r="DW384" s="3" t="s">
        <v>750</v>
      </c>
      <c r="DX384" s="3">
        <v>28.92</v>
      </c>
      <c r="DY384" s="3">
        <v>5.6</v>
      </c>
      <c r="DZ384" s="3"/>
      <c r="EA384" s="3"/>
      <c r="EB384" s="3">
        <v>15.03</v>
      </c>
      <c r="EC384" s="3">
        <v>14.67</v>
      </c>
      <c r="ED384" s="3">
        <v>4.58</v>
      </c>
      <c r="EE384" s="3">
        <v>3.57</v>
      </c>
      <c r="EF384" s="3"/>
    </row>
    <row r="385" spans="1:136" x14ac:dyDescent="0.35">
      <c r="A385" s="5" t="s">
        <v>183</v>
      </c>
      <c r="B385" t="s">
        <v>183</v>
      </c>
      <c r="C385" t="s">
        <v>184</v>
      </c>
      <c r="D385" t="s">
        <v>185</v>
      </c>
      <c r="E385" t="s">
        <v>186</v>
      </c>
      <c r="F385">
        <v>2015</v>
      </c>
      <c r="G385" t="s">
        <v>117</v>
      </c>
      <c r="H385" t="s">
        <v>118</v>
      </c>
      <c r="I385" t="s">
        <v>187</v>
      </c>
      <c r="J385">
        <v>1</v>
      </c>
      <c r="K385" t="s">
        <v>197</v>
      </c>
      <c r="L385" t="s">
        <v>197</v>
      </c>
      <c r="M385">
        <v>0</v>
      </c>
      <c r="N385" t="s">
        <v>195</v>
      </c>
      <c r="O385" t="s">
        <v>196</v>
      </c>
      <c r="P385" t="s">
        <v>68</v>
      </c>
      <c r="Q385" t="s">
        <v>191</v>
      </c>
      <c r="R385">
        <v>0</v>
      </c>
      <c r="S385">
        <v>82</v>
      </c>
      <c r="T385">
        <v>1</v>
      </c>
      <c r="U385" t="s">
        <v>126</v>
      </c>
      <c r="V385">
        <v>4.92</v>
      </c>
      <c r="W385">
        <v>3.31</v>
      </c>
      <c r="X385">
        <v>3.12</v>
      </c>
      <c r="Y385">
        <v>2.5299999999999998</v>
      </c>
      <c r="Z385">
        <v>0.85</v>
      </c>
      <c r="AA385">
        <v>0.98</v>
      </c>
      <c r="AB385">
        <v>1.33</v>
      </c>
      <c r="AC385">
        <v>1.39</v>
      </c>
      <c r="AD385" t="s">
        <v>127</v>
      </c>
      <c r="AG385">
        <v>0</v>
      </c>
      <c r="AH385">
        <v>0</v>
      </c>
      <c r="AI385">
        <v>0</v>
      </c>
      <c r="AJ385">
        <v>1</v>
      </c>
      <c r="AL385">
        <v>0</v>
      </c>
      <c r="AM385">
        <v>0.56295438353374194</v>
      </c>
      <c r="AN385">
        <v>0.2252597354857461</v>
      </c>
      <c r="AO385">
        <v>5.0741948431108297E-2</v>
      </c>
      <c r="AP385">
        <v>2.8330162812804311</v>
      </c>
      <c r="AQ385">
        <v>1.361080453169466</v>
      </c>
      <c r="AR385">
        <v>2.8330162812804311</v>
      </c>
      <c r="AT385">
        <v>4</v>
      </c>
      <c r="AU385">
        <v>2</v>
      </c>
      <c r="AV385">
        <v>1</v>
      </c>
      <c r="AW385">
        <v>40</v>
      </c>
      <c r="AX385">
        <v>42</v>
      </c>
      <c r="AY385">
        <v>82</v>
      </c>
      <c r="AZ385">
        <v>50</v>
      </c>
      <c r="BA385">
        <v>0</v>
      </c>
      <c r="BB385">
        <v>75</v>
      </c>
      <c r="BC385">
        <v>42.5</v>
      </c>
      <c r="BD385">
        <v>77.5</v>
      </c>
      <c r="BE385" t="s">
        <v>129</v>
      </c>
      <c r="BF385">
        <v>0</v>
      </c>
      <c r="BG385">
        <v>0</v>
      </c>
      <c r="BH385">
        <v>0</v>
      </c>
      <c r="BI385">
        <v>0</v>
      </c>
      <c r="BJ385">
        <v>0</v>
      </c>
      <c r="BK385">
        <v>0</v>
      </c>
      <c r="BL385">
        <v>0</v>
      </c>
      <c r="BM385">
        <v>1</v>
      </c>
      <c r="BN385">
        <v>1</v>
      </c>
      <c r="BO385">
        <v>0</v>
      </c>
      <c r="BP385">
        <v>1</v>
      </c>
      <c r="BQ385">
        <v>1</v>
      </c>
      <c r="BR385">
        <v>1</v>
      </c>
      <c r="BS385">
        <v>0</v>
      </c>
      <c r="BT385">
        <v>0</v>
      </c>
      <c r="BU385">
        <v>0</v>
      </c>
      <c r="BV385">
        <v>0</v>
      </c>
      <c r="BW385">
        <v>0</v>
      </c>
      <c r="BX385">
        <v>0</v>
      </c>
      <c r="BY385">
        <v>0</v>
      </c>
      <c r="BZ385">
        <v>0</v>
      </c>
      <c r="CA385">
        <v>0</v>
      </c>
      <c r="CB385">
        <v>1</v>
      </c>
      <c r="CC385">
        <v>1</v>
      </c>
      <c r="CD385">
        <v>1</v>
      </c>
      <c r="CE385">
        <v>1</v>
      </c>
      <c r="CF385">
        <v>0</v>
      </c>
      <c r="CG385">
        <v>0</v>
      </c>
      <c r="CH385">
        <v>0</v>
      </c>
      <c r="CI385">
        <v>0</v>
      </c>
      <c r="CJ385">
        <v>0</v>
      </c>
      <c r="CK385" t="s">
        <v>192</v>
      </c>
      <c r="CL385">
        <v>8</v>
      </c>
      <c r="CM385">
        <v>24</v>
      </c>
      <c r="CN385">
        <v>1.5</v>
      </c>
      <c r="CO385">
        <v>0</v>
      </c>
      <c r="CP385" t="s">
        <v>193</v>
      </c>
      <c r="CQ385" t="s">
        <v>137</v>
      </c>
      <c r="CR385">
        <v>0</v>
      </c>
      <c r="CS385" t="s">
        <v>132</v>
      </c>
      <c r="CT385" t="s">
        <v>137</v>
      </c>
      <c r="CU385" t="s">
        <v>137</v>
      </c>
      <c r="CV385" t="s">
        <v>134</v>
      </c>
      <c r="CW385" t="s">
        <v>194</v>
      </c>
      <c r="CX385">
        <v>1</v>
      </c>
      <c r="CY385" t="s">
        <v>194</v>
      </c>
      <c r="CZ385" t="s">
        <v>137</v>
      </c>
      <c r="DA385" t="s">
        <v>137</v>
      </c>
      <c r="DC385">
        <v>1</v>
      </c>
      <c r="DD385">
        <v>0</v>
      </c>
      <c r="DE385">
        <v>1.8</v>
      </c>
      <c r="DF385">
        <v>0</v>
      </c>
      <c r="DG385">
        <v>1</v>
      </c>
      <c r="DH385">
        <v>0</v>
      </c>
      <c r="DI385">
        <v>0</v>
      </c>
      <c r="DJ385">
        <v>0</v>
      </c>
      <c r="DK385" s="3">
        <v>2</v>
      </c>
      <c r="DL385" s="3"/>
      <c r="DM385" s="3"/>
      <c r="DN385" s="3">
        <v>4.88</v>
      </c>
      <c r="DO385" s="3">
        <v>3.21</v>
      </c>
      <c r="DP385" s="3"/>
      <c r="DQ385">
        <v>0.85</v>
      </c>
      <c r="DR385">
        <v>0.98</v>
      </c>
      <c r="DS385" s="3">
        <v>4.88</v>
      </c>
      <c r="DT385" s="3">
        <v>3.21</v>
      </c>
      <c r="DU385" s="3">
        <v>5.89</v>
      </c>
      <c r="DV385" s="3">
        <v>2.0699999999999998</v>
      </c>
      <c r="DW385" s="3" t="s">
        <v>750</v>
      </c>
      <c r="DX385" s="3">
        <v>3.5</v>
      </c>
      <c r="DY385" s="3">
        <v>2.56</v>
      </c>
      <c r="DZ385" s="3"/>
      <c r="EA385" s="3"/>
      <c r="EB385" s="3">
        <v>0.85</v>
      </c>
      <c r="EC385" s="3">
        <v>0.98</v>
      </c>
      <c r="ED385" s="3">
        <v>1.33</v>
      </c>
      <c r="EE385" s="3">
        <v>3.57</v>
      </c>
      <c r="EF385" s="3"/>
    </row>
    <row r="386" spans="1:136" x14ac:dyDescent="0.35">
      <c r="A386" s="5" t="s">
        <v>183</v>
      </c>
      <c r="B386" t="s">
        <v>183</v>
      </c>
      <c r="C386" t="s">
        <v>184</v>
      </c>
      <c r="D386" t="s">
        <v>185</v>
      </c>
      <c r="E386" t="s">
        <v>186</v>
      </c>
      <c r="F386">
        <v>2015</v>
      </c>
      <c r="G386" t="s">
        <v>117</v>
      </c>
      <c r="H386" t="s">
        <v>118</v>
      </c>
      <c r="I386" t="s">
        <v>187</v>
      </c>
      <c r="J386">
        <v>1</v>
      </c>
      <c r="K386" t="s">
        <v>197</v>
      </c>
      <c r="L386" t="s">
        <v>197</v>
      </c>
      <c r="M386">
        <v>1.8</v>
      </c>
      <c r="N386" t="s">
        <v>189</v>
      </c>
      <c r="O386" t="s">
        <v>190</v>
      </c>
      <c r="P386" t="s">
        <v>68</v>
      </c>
      <c r="Q386" t="s">
        <v>191</v>
      </c>
      <c r="R386">
        <v>0</v>
      </c>
      <c r="S386">
        <v>82</v>
      </c>
      <c r="T386">
        <v>1</v>
      </c>
      <c r="U386" t="s">
        <v>126</v>
      </c>
      <c r="V386">
        <v>31.77</v>
      </c>
      <c r="W386">
        <v>29.52</v>
      </c>
      <c r="X386">
        <v>9.0299999999999994</v>
      </c>
      <c r="Y386">
        <v>7.73</v>
      </c>
      <c r="Z386">
        <v>15.03</v>
      </c>
      <c r="AA386">
        <v>14.67</v>
      </c>
      <c r="AB386">
        <v>4.58</v>
      </c>
      <c r="AC386">
        <v>3.57</v>
      </c>
      <c r="AD386" t="s">
        <v>127</v>
      </c>
      <c r="AG386">
        <v>0</v>
      </c>
      <c r="AH386">
        <v>0</v>
      </c>
      <c r="AI386">
        <v>0</v>
      </c>
      <c r="AJ386">
        <v>1</v>
      </c>
      <c r="AL386">
        <v>0</v>
      </c>
      <c r="AM386">
        <v>0.26568748773052508</v>
      </c>
      <c r="AN386">
        <v>0.22190076536621631</v>
      </c>
      <c r="AO386">
        <v>4.9239949670112568E-2</v>
      </c>
      <c r="AP386">
        <v>8.3889540468404054</v>
      </c>
      <c r="AQ386">
        <v>4.0936238530182534</v>
      </c>
      <c r="AR386">
        <v>8.3889540468404054</v>
      </c>
      <c r="AT386">
        <v>4</v>
      </c>
      <c r="AU386">
        <v>2</v>
      </c>
      <c r="AV386">
        <v>1</v>
      </c>
      <c r="AW386">
        <v>40</v>
      </c>
      <c r="AX386">
        <v>42</v>
      </c>
      <c r="AY386">
        <v>82</v>
      </c>
      <c r="AZ386">
        <v>50</v>
      </c>
      <c r="BA386">
        <v>0</v>
      </c>
      <c r="BB386">
        <v>75</v>
      </c>
      <c r="BC386">
        <v>42.5</v>
      </c>
      <c r="BD386">
        <v>77.5</v>
      </c>
      <c r="BE386" t="s">
        <v>129</v>
      </c>
      <c r="BF386">
        <v>0</v>
      </c>
      <c r="BG386">
        <v>0</v>
      </c>
      <c r="BH386">
        <v>0</v>
      </c>
      <c r="BI386">
        <v>0</v>
      </c>
      <c r="BJ386">
        <v>0</v>
      </c>
      <c r="BK386">
        <v>0</v>
      </c>
      <c r="BL386">
        <v>0</v>
      </c>
      <c r="BM386">
        <v>1</v>
      </c>
      <c r="BN386">
        <v>1</v>
      </c>
      <c r="BO386">
        <v>0</v>
      </c>
      <c r="BP386">
        <v>1</v>
      </c>
      <c r="BQ386">
        <v>1</v>
      </c>
      <c r="BR386">
        <v>1</v>
      </c>
      <c r="BS386">
        <v>0</v>
      </c>
      <c r="BT386">
        <v>0</v>
      </c>
      <c r="BU386">
        <v>0</v>
      </c>
      <c r="BV386">
        <v>0</v>
      </c>
      <c r="BW386">
        <v>0</v>
      </c>
      <c r="BX386">
        <v>0</v>
      </c>
      <c r="BY386">
        <v>0</v>
      </c>
      <c r="BZ386">
        <v>0</v>
      </c>
      <c r="CA386">
        <v>0</v>
      </c>
      <c r="CB386">
        <v>1</v>
      </c>
      <c r="CC386">
        <v>1</v>
      </c>
      <c r="CD386">
        <v>1</v>
      </c>
      <c r="CE386">
        <v>1</v>
      </c>
      <c r="CF386">
        <v>0</v>
      </c>
      <c r="CG386">
        <v>0</v>
      </c>
      <c r="CH386">
        <v>0</v>
      </c>
      <c r="CI386">
        <v>0</v>
      </c>
      <c r="CJ386">
        <v>0</v>
      </c>
      <c r="CK386" t="s">
        <v>192</v>
      </c>
      <c r="CL386">
        <v>8</v>
      </c>
      <c r="CM386">
        <v>24</v>
      </c>
      <c r="CN386">
        <v>1.5</v>
      </c>
      <c r="CO386">
        <v>0</v>
      </c>
      <c r="CP386" t="s">
        <v>193</v>
      </c>
      <c r="CQ386" t="s">
        <v>137</v>
      </c>
      <c r="CR386">
        <v>0</v>
      </c>
      <c r="CS386" t="s">
        <v>132</v>
      </c>
      <c r="CT386" t="s">
        <v>137</v>
      </c>
      <c r="CU386" t="s">
        <v>137</v>
      </c>
      <c r="CV386" t="s">
        <v>134</v>
      </c>
      <c r="CW386" t="s">
        <v>194</v>
      </c>
      <c r="CX386">
        <v>1</v>
      </c>
      <c r="CY386" t="s">
        <v>194</v>
      </c>
      <c r="CZ386" t="s">
        <v>137</v>
      </c>
      <c r="DA386" t="s">
        <v>137</v>
      </c>
      <c r="DC386">
        <v>1</v>
      </c>
      <c r="DD386">
        <v>1.8</v>
      </c>
      <c r="DE386">
        <v>1.8</v>
      </c>
      <c r="DF386">
        <v>0</v>
      </c>
      <c r="DG386">
        <v>1</v>
      </c>
      <c r="DH386">
        <v>0</v>
      </c>
      <c r="DI386">
        <v>0</v>
      </c>
      <c r="DJ386">
        <v>0</v>
      </c>
      <c r="DK386" s="3">
        <v>1</v>
      </c>
      <c r="DL386" s="3">
        <v>1</v>
      </c>
      <c r="DM386" s="3">
        <v>1</v>
      </c>
      <c r="DN386" s="3">
        <v>32.4</v>
      </c>
      <c r="DO386" s="3">
        <v>25.74</v>
      </c>
      <c r="DP386" s="3"/>
      <c r="DQ386">
        <v>15.03</v>
      </c>
      <c r="DR386">
        <v>14.67</v>
      </c>
      <c r="DS386" s="3">
        <v>32.4</v>
      </c>
      <c r="DT386" s="3">
        <v>25.74</v>
      </c>
      <c r="DU386" s="3">
        <v>38.840000000000003</v>
      </c>
      <c r="DV386" s="3">
        <v>3.52</v>
      </c>
      <c r="DW386" s="3" t="s">
        <v>750</v>
      </c>
      <c r="DX386" s="3">
        <v>28.92</v>
      </c>
      <c r="DY386" s="3">
        <v>5.6</v>
      </c>
      <c r="DZ386" s="3">
        <v>0</v>
      </c>
      <c r="EA386" s="3"/>
      <c r="EB386" s="3">
        <v>15.03</v>
      </c>
      <c r="EC386" s="3">
        <v>14.67</v>
      </c>
      <c r="ED386" s="3">
        <v>4.58</v>
      </c>
      <c r="EE386" s="3">
        <v>3.57</v>
      </c>
      <c r="EF386" s="3"/>
    </row>
    <row r="387" spans="1:136" x14ac:dyDescent="0.35">
      <c r="A387" s="5" t="s">
        <v>183</v>
      </c>
      <c r="B387" t="s">
        <v>183</v>
      </c>
      <c r="C387" t="s">
        <v>184</v>
      </c>
      <c r="D387" t="s">
        <v>185</v>
      </c>
      <c r="E387" t="s">
        <v>186</v>
      </c>
      <c r="F387">
        <v>2015</v>
      </c>
      <c r="G387" t="s">
        <v>117</v>
      </c>
      <c r="H387" t="s">
        <v>118</v>
      </c>
      <c r="I387" t="s">
        <v>187</v>
      </c>
      <c r="J387">
        <v>1</v>
      </c>
      <c r="K387" t="s">
        <v>197</v>
      </c>
      <c r="L387" t="s">
        <v>197</v>
      </c>
      <c r="M387">
        <v>1.8</v>
      </c>
      <c r="N387" t="s">
        <v>195</v>
      </c>
      <c r="O387" t="s">
        <v>196</v>
      </c>
      <c r="P387" t="s">
        <v>68</v>
      </c>
      <c r="Q387" t="s">
        <v>191</v>
      </c>
      <c r="R387">
        <v>0</v>
      </c>
      <c r="S387">
        <v>82</v>
      </c>
      <c r="T387">
        <v>1</v>
      </c>
      <c r="U387" t="s">
        <v>126</v>
      </c>
      <c r="V387">
        <v>5.41</v>
      </c>
      <c r="W387">
        <v>5.0999999999999996</v>
      </c>
      <c r="X387">
        <v>2.9</v>
      </c>
      <c r="Y387">
        <v>2.3199999999999998</v>
      </c>
      <c r="Z387">
        <v>0.85</v>
      </c>
      <c r="AA387">
        <v>0.98</v>
      </c>
      <c r="AB387">
        <v>1.33</v>
      </c>
      <c r="AC387">
        <v>1.39</v>
      </c>
      <c r="AD387" t="s">
        <v>127</v>
      </c>
      <c r="AG387">
        <v>0</v>
      </c>
      <c r="AH387">
        <v>0</v>
      </c>
      <c r="AI387">
        <v>0</v>
      </c>
      <c r="AJ387">
        <v>1</v>
      </c>
      <c r="AL387">
        <v>0</v>
      </c>
      <c r="AM387">
        <v>0.1172595201980729</v>
      </c>
      <c r="AN387">
        <v>0.22111843890415031</v>
      </c>
      <c r="AO387">
        <v>4.889336402340845E-2</v>
      </c>
      <c r="AP387">
        <v>2.6188461199543589</v>
      </c>
      <c r="AQ387">
        <v>1.361080453169466</v>
      </c>
      <c r="AR387">
        <v>2.6188461199543589</v>
      </c>
      <c r="AT387">
        <v>4</v>
      </c>
      <c r="AU387">
        <v>2</v>
      </c>
      <c r="AV387">
        <v>1</v>
      </c>
      <c r="AW387">
        <v>40</v>
      </c>
      <c r="AX387">
        <v>42</v>
      </c>
      <c r="AY387">
        <v>82</v>
      </c>
      <c r="AZ387">
        <v>50</v>
      </c>
      <c r="BA387">
        <v>0</v>
      </c>
      <c r="BB387">
        <v>75</v>
      </c>
      <c r="BC387">
        <v>42.5</v>
      </c>
      <c r="BD387">
        <v>77.5</v>
      </c>
      <c r="BE387" t="s">
        <v>129</v>
      </c>
      <c r="BF387">
        <v>0</v>
      </c>
      <c r="BG387">
        <v>0</v>
      </c>
      <c r="BH387">
        <v>0</v>
      </c>
      <c r="BI387">
        <v>0</v>
      </c>
      <c r="BJ387">
        <v>0</v>
      </c>
      <c r="BK387">
        <v>0</v>
      </c>
      <c r="BL387">
        <v>0</v>
      </c>
      <c r="BM387">
        <v>1</v>
      </c>
      <c r="BN387">
        <v>1</v>
      </c>
      <c r="BO387">
        <v>0</v>
      </c>
      <c r="BP387">
        <v>1</v>
      </c>
      <c r="BQ387">
        <v>1</v>
      </c>
      <c r="BR387">
        <v>1</v>
      </c>
      <c r="BS387">
        <v>0</v>
      </c>
      <c r="BT387">
        <v>0</v>
      </c>
      <c r="BU387">
        <v>0</v>
      </c>
      <c r="BV387">
        <v>0</v>
      </c>
      <c r="BW387">
        <v>0</v>
      </c>
      <c r="BX387">
        <v>0</v>
      </c>
      <c r="BY387">
        <v>0</v>
      </c>
      <c r="BZ387">
        <v>0</v>
      </c>
      <c r="CA387">
        <v>0</v>
      </c>
      <c r="CB387">
        <v>1</v>
      </c>
      <c r="CC387">
        <v>1</v>
      </c>
      <c r="CD387">
        <v>1</v>
      </c>
      <c r="CE387">
        <v>1</v>
      </c>
      <c r="CF387">
        <v>0</v>
      </c>
      <c r="CG387">
        <v>0</v>
      </c>
      <c r="CH387">
        <v>0</v>
      </c>
      <c r="CI387">
        <v>0</v>
      </c>
      <c r="CJ387">
        <v>0</v>
      </c>
      <c r="CK387" t="s">
        <v>192</v>
      </c>
      <c r="CL387">
        <v>8</v>
      </c>
      <c r="CM387">
        <v>24</v>
      </c>
      <c r="CN387">
        <v>1.5</v>
      </c>
      <c r="CO387">
        <v>0</v>
      </c>
      <c r="CP387" t="s">
        <v>193</v>
      </c>
      <c r="CQ387" t="s">
        <v>137</v>
      </c>
      <c r="CR387">
        <v>0</v>
      </c>
      <c r="CS387" t="s">
        <v>132</v>
      </c>
      <c r="CT387" t="s">
        <v>137</v>
      </c>
      <c r="CU387" t="s">
        <v>137</v>
      </c>
      <c r="CV387" t="s">
        <v>134</v>
      </c>
      <c r="CW387" t="s">
        <v>194</v>
      </c>
      <c r="CX387">
        <v>1</v>
      </c>
      <c r="CY387" t="s">
        <v>194</v>
      </c>
      <c r="CZ387" t="s">
        <v>137</v>
      </c>
      <c r="DA387" t="s">
        <v>137</v>
      </c>
      <c r="DC387">
        <v>1</v>
      </c>
      <c r="DD387">
        <v>1.8</v>
      </c>
      <c r="DE387">
        <v>1.8</v>
      </c>
      <c r="DF387">
        <v>0</v>
      </c>
      <c r="DG387">
        <v>1</v>
      </c>
      <c r="DH387">
        <v>0</v>
      </c>
      <c r="DI387">
        <v>0</v>
      </c>
      <c r="DJ387">
        <v>0</v>
      </c>
      <c r="DK387" s="3">
        <v>2</v>
      </c>
      <c r="DL387" s="3">
        <v>1</v>
      </c>
      <c r="DM387" s="3">
        <v>1</v>
      </c>
      <c r="DN387" s="3">
        <v>5.38</v>
      </c>
      <c r="DO387" s="3">
        <v>5.17</v>
      </c>
      <c r="DP387" s="3"/>
      <c r="DQ387">
        <v>0.85</v>
      </c>
      <c r="DR387">
        <v>0.98</v>
      </c>
      <c r="DS387" s="3">
        <v>5.38</v>
      </c>
      <c r="DT387" s="3">
        <v>5.17</v>
      </c>
      <c r="DU387" s="3">
        <v>7.24</v>
      </c>
      <c r="DV387" s="3">
        <v>2.19</v>
      </c>
      <c r="DW387" s="3" t="s">
        <v>750</v>
      </c>
      <c r="DX387" s="3">
        <v>3.5</v>
      </c>
      <c r="DY387" s="3">
        <v>2.56</v>
      </c>
      <c r="DZ387" s="3">
        <v>0</v>
      </c>
      <c r="EA387" s="3"/>
      <c r="EB387" s="3">
        <v>0.85</v>
      </c>
      <c r="EC387" s="3">
        <v>0.98</v>
      </c>
      <c r="ED387" s="3">
        <v>1.33</v>
      </c>
      <c r="EE387" s="3">
        <v>3.57</v>
      </c>
      <c r="EF387" s="3"/>
    </row>
    <row r="388" spans="1:136" s="7" customFormat="1" x14ac:dyDescent="0.35">
      <c r="A388" s="6">
        <v>19768901</v>
      </c>
      <c r="B388" s="7" t="s">
        <v>198</v>
      </c>
      <c r="C388" s="7" t="s">
        <v>199</v>
      </c>
      <c r="D388" s="7" t="s">
        <v>200</v>
      </c>
      <c r="E388" s="7" t="s">
        <v>201</v>
      </c>
      <c r="F388" s="7">
        <v>2005</v>
      </c>
      <c r="G388" s="7" t="s">
        <v>117</v>
      </c>
      <c r="H388" s="7" t="s">
        <v>118</v>
      </c>
      <c r="I388" s="7" t="s">
        <v>202</v>
      </c>
      <c r="J388" s="7">
        <v>1</v>
      </c>
      <c r="K388" s="7" t="s">
        <v>203</v>
      </c>
      <c r="L388" s="7" t="s">
        <v>203</v>
      </c>
      <c r="M388" s="7">
        <v>0</v>
      </c>
      <c r="N388" s="7" t="s">
        <v>204</v>
      </c>
      <c r="O388" s="7" t="s">
        <v>205</v>
      </c>
      <c r="P388" s="7" t="s">
        <v>124</v>
      </c>
      <c r="Q388" s="7" t="s">
        <v>206</v>
      </c>
      <c r="R388" s="7">
        <v>0</v>
      </c>
      <c r="S388" s="7">
        <v>131</v>
      </c>
      <c r="T388" s="7">
        <v>1</v>
      </c>
      <c r="U388" s="7" t="s">
        <v>126</v>
      </c>
      <c r="V388" s="7">
        <v>87.61</v>
      </c>
      <c r="W388" s="7">
        <v>77.14</v>
      </c>
      <c r="X388" s="7">
        <v>25.16</v>
      </c>
      <c r="Y388" s="7">
        <v>22.11</v>
      </c>
      <c r="Z388" s="7">
        <v>61.99</v>
      </c>
      <c r="AA388" s="7">
        <v>63.25</v>
      </c>
      <c r="AB388" s="7">
        <v>19.48</v>
      </c>
      <c r="AC388" s="7">
        <v>15.81</v>
      </c>
      <c r="AD388" s="7" t="s">
        <v>207</v>
      </c>
      <c r="AG388" s="7">
        <v>0</v>
      </c>
      <c r="AH388" s="7">
        <v>0</v>
      </c>
      <c r="AI388" s="7">
        <v>1</v>
      </c>
      <c r="AJ388" s="7">
        <v>1</v>
      </c>
      <c r="AL388" s="7">
        <v>0</v>
      </c>
      <c r="AM388" s="7">
        <v>0.43927393801931142</v>
      </c>
      <c r="AN388" s="7">
        <v>0.17684067734676481</v>
      </c>
      <c r="AO388" s="7">
        <v>3.1272625164462581E-2</v>
      </c>
      <c r="AP388" s="7">
        <v>23.69594188918229</v>
      </c>
      <c r="AQ388" s="7">
        <v>17.754302109935288</v>
      </c>
      <c r="AR388" s="7">
        <v>23.69594188918229</v>
      </c>
      <c r="AT388" s="7">
        <v>14</v>
      </c>
      <c r="AU388" s="7">
        <v>4</v>
      </c>
      <c r="AV388" s="7">
        <v>1</v>
      </c>
      <c r="AW388" s="7">
        <v>66</v>
      </c>
      <c r="AX388" s="7">
        <v>65</v>
      </c>
      <c r="AY388" s="7">
        <v>131</v>
      </c>
      <c r="AZ388" s="7">
        <v>46.2</v>
      </c>
      <c r="BA388" s="7">
        <v>2.2240000000000002</v>
      </c>
      <c r="BB388" s="7">
        <v>100</v>
      </c>
      <c r="BC388" s="7" t="s">
        <v>128</v>
      </c>
      <c r="BE388" s="7" t="s">
        <v>208</v>
      </c>
      <c r="BF388" s="7">
        <v>0</v>
      </c>
      <c r="BG388" s="7">
        <v>0</v>
      </c>
      <c r="BH388" s="7">
        <v>0</v>
      </c>
      <c r="BI388" s="7">
        <v>0</v>
      </c>
      <c r="BJ388" s="7">
        <v>0</v>
      </c>
      <c r="BK388" s="7">
        <v>0</v>
      </c>
      <c r="BL388" s="7">
        <v>0</v>
      </c>
      <c r="BM388" s="7">
        <v>1</v>
      </c>
      <c r="BN388" s="7">
        <v>0</v>
      </c>
      <c r="BO388" s="7">
        <v>1</v>
      </c>
      <c r="BP388" s="7">
        <v>0</v>
      </c>
      <c r="BQ388" s="7">
        <v>1</v>
      </c>
      <c r="BR388" s="7">
        <v>0</v>
      </c>
      <c r="BS388" s="7">
        <v>0</v>
      </c>
      <c r="BT388" s="7">
        <v>1</v>
      </c>
      <c r="BU388" s="7">
        <v>1</v>
      </c>
      <c r="BV388" s="7">
        <v>1</v>
      </c>
      <c r="BW388" s="7">
        <v>0</v>
      </c>
      <c r="BX388" s="7">
        <v>1</v>
      </c>
      <c r="BY388" s="7">
        <v>0</v>
      </c>
      <c r="BZ388" s="7">
        <v>0</v>
      </c>
      <c r="CA388" s="7">
        <v>0</v>
      </c>
      <c r="CB388" s="7">
        <v>0</v>
      </c>
      <c r="CC388" s="7">
        <v>0</v>
      </c>
      <c r="CD388" s="7">
        <v>0</v>
      </c>
      <c r="CE388" s="7">
        <v>0</v>
      </c>
      <c r="CF388" s="7">
        <v>0</v>
      </c>
      <c r="CG388" s="7">
        <v>0</v>
      </c>
      <c r="CH388" s="7">
        <v>1</v>
      </c>
      <c r="CI388" s="7">
        <v>0</v>
      </c>
      <c r="CJ388" s="7">
        <v>0</v>
      </c>
      <c r="CK388" s="7" t="s">
        <v>209</v>
      </c>
      <c r="CL388" s="7">
        <v>69</v>
      </c>
      <c r="CM388" s="7">
        <v>400</v>
      </c>
      <c r="CN388" s="7">
        <v>2.5</v>
      </c>
      <c r="CO388" s="7">
        <v>0</v>
      </c>
      <c r="CP388" s="7" t="s">
        <v>210</v>
      </c>
      <c r="CQ388" s="7" t="s">
        <v>121</v>
      </c>
      <c r="CR388" s="7">
        <v>0</v>
      </c>
      <c r="CS388" s="7" t="s">
        <v>132</v>
      </c>
      <c r="CT388" s="7" t="s">
        <v>137</v>
      </c>
      <c r="CU388" s="7" t="s">
        <v>137</v>
      </c>
      <c r="CV388" s="7" t="s">
        <v>134</v>
      </c>
      <c r="CW388" s="7" t="s">
        <v>134</v>
      </c>
      <c r="CX388" s="7">
        <v>2</v>
      </c>
      <c r="CY388" s="7" t="s">
        <v>135</v>
      </c>
      <c r="CZ388" s="7" t="s">
        <v>137</v>
      </c>
      <c r="DA388" s="7" t="s">
        <v>137</v>
      </c>
      <c r="DC388" s="7">
        <v>1</v>
      </c>
      <c r="DD388" s="7">
        <v>0</v>
      </c>
      <c r="DE388" s="7">
        <v>24</v>
      </c>
      <c r="DF388" s="7">
        <v>0</v>
      </c>
      <c r="DG388" s="7">
        <v>1</v>
      </c>
      <c r="DH388" s="7">
        <v>0</v>
      </c>
      <c r="DI388" s="7">
        <v>0</v>
      </c>
      <c r="DJ388" s="7">
        <v>0</v>
      </c>
      <c r="DK388" s="7">
        <v>1</v>
      </c>
      <c r="DQ388" s="7">
        <v>61.99</v>
      </c>
      <c r="DR388" s="7">
        <v>63.25</v>
      </c>
      <c r="DS388" s="7">
        <v>87.61</v>
      </c>
      <c r="DT388" s="7">
        <v>77.14</v>
      </c>
      <c r="DU388" s="7">
        <v>100</v>
      </c>
      <c r="DV388" s="7">
        <v>15</v>
      </c>
    </row>
    <row r="389" spans="1:136" s="7" customFormat="1" x14ac:dyDescent="0.35">
      <c r="A389" s="6" t="s">
        <v>198</v>
      </c>
      <c r="B389" s="7" t="s">
        <v>198</v>
      </c>
      <c r="C389" s="7" t="s">
        <v>199</v>
      </c>
      <c r="D389" s="7" t="s">
        <v>200</v>
      </c>
      <c r="E389" s="7" t="s">
        <v>201</v>
      </c>
      <c r="F389" s="7">
        <v>2005</v>
      </c>
      <c r="G389" s="7" t="s">
        <v>117</v>
      </c>
      <c r="H389" s="7" t="s">
        <v>118</v>
      </c>
      <c r="I389" s="7" t="s">
        <v>202</v>
      </c>
      <c r="J389" s="7">
        <v>1</v>
      </c>
      <c r="K389" s="7" t="s">
        <v>203</v>
      </c>
      <c r="L389" s="7" t="s">
        <v>203</v>
      </c>
      <c r="M389" s="7">
        <v>0</v>
      </c>
      <c r="N389" s="7" t="s">
        <v>204</v>
      </c>
      <c r="O389" s="7" t="s">
        <v>211</v>
      </c>
      <c r="P389" s="7" t="s">
        <v>124</v>
      </c>
      <c r="Q389" s="7" t="s">
        <v>206</v>
      </c>
      <c r="R389" s="7">
        <v>0</v>
      </c>
      <c r="S389" s="7">
        <v>115</v>
      </c>
      <c r="T389" s="7">
        <v>1</v>
      </c>
      <c r="U389" s="7" t="s">
        <v>126</v>
      </c>
      <c r="V389" s="7">
        <v>82.02</v>
      </c>
      <c r="W389" s="7">
        <v>75.5</v>
      </c>
      <c r="X389" s="7">
        <v>21.63</v>
      </c>
      <c r="Y389" s="7">
        <v>17.399999999999999</v>
      </c>
      <c r="AD389" s="7" t="s">
        <v>207</v>
      </c>
      <c r="AG389" s="7">
        <v>0</v>
      </c>
      <c r="AH389" s="7">
        <v>0</v>
      </c>
      <c r="AI389" s="7">
        <v>1</v>
      </c>
      <c r="AJ389" s="7">
        <v>1</v>
      </c>
      <c r="AL389" s="7">
        <v>0</v>
      </c>
      <c r="AM389" s="7">
        <v>0.3290131176188813</v>
      </c>
      <c r="AN389" s="7">
        <v>0.1878215801539822</v>
      </c>
      <c r="AO389" s="7">
        <v>3.5276945971538763E-2</v>
      </c>
      <c r="AP389" s="7">
        <v>19.685019729985321</v>
      </c>
      <c r="AR389" s="7">
        <v>19.685019729985321</v>
      </c>
      <c r="AT389" s="7">
        <v>14</v>
      </c>
      <c r="AU389" s="7">
        <v>4</v>
      </c>
      <c r="AV389" s="7">
        <v>1</v>
      </c>
      <c r="AW389" s="7">
        <v>59</v>
      </c>
      <c r="AX389" s="7">
        <v>56</v>
      </c>
      <c r="AY389" s="7">
        <v>115</v>
      </c>
      <c r="AZ389" s="7">
        <v>46.2</v>
      </c>
      <c r="BA389" s="7">
        <v>2.2240000000000002</v>
      </c>
      <c r="BB389" s="7">
        <v>100</v>
      </c>
      <c r="BC389" s="7" t="s">
        <v>128</v>
      </c>
      <c r="BE389" s="7" t="s">
        <v>208</v>
      </c>
      <c r="BF389" s="7">
        <v>0</v>
      </c>
      <c r="BG389" s="7">
        <v>0</v>
      </c>
      <c r="BH389" s="7">
        <v>0</v>
      </c>
      <c r="BI389" s="7">
        <v>0</v>
      </c>
      <c r="BJ389" s="7">
        <v>0</v>
      </c>
      <c r="BK389" s="7">
        <v>0</v>
      </c>
      <c r="BL389" s="7">
        <v>0</v>
      </c>
      <c r="BM389" s="7">
        <v>1</v>
      </c>
      <c r="BN389" s="7">
        <v>0</v>
      </c>
      <c r="BO389" s="7">
        <v>1</v>
      </c>
      <c r="BP389" s="7">
        <v>0</v>
      </c>
      <c r="BQ389" s="7">
        <v>1</v>
      </c>
      <c r="BR389" s="7">
        <v>0</v>
      </c>
      <c r="BS389" s="7">
        <v>0</v>
      </c>
      <c r="BT389" s="7">
        <v>1</v>
      </c>
      <c r="BU389" s="7">
        <v>1</v>
      </c>
      <c r="BV389" s="7">
        <v>1</v>
      </c>
      <c r="BW389" s="7">
        <v>0</v>
      </c>
      <c r="BX389" s="7">
        <v>1</v>
      </c>
      <c r="BY389" s="7">
        <v>0</v>
      </c>
      <c r="BZ389" s="7">
        <v>0</v>
      </c>
      <c r="CA389" s="7">
        <v>0</v>
      </c>
      <c r="CB389" s="7">
        <v>0</v>
      </c>
      <c r="CC389" s="7">
        <v>0</v>
      </c>
      <c r="CD389" s="7">
        <v>0</v>
      </c>
      <c r="CE389" s="7">
        <v>0</v>
      </c>
      <c r="CF389" s="7">
        <v>0</v>
      </c>
      <c r="CG389" s="7">
        <v>0</v>
      </c>
      <c r="CH389" s="7">
        <v>1</v>
      </c>
      <c r="CI389" s="7">
        <v>0</v>
      </c>
      <c r="CJ389" s="7">
        <v>0</v>
      </c>
      <c r="CK389" s="7" t="s">
        <v>209</v>
      </c>
      <c r="CL389" s="7">
        <v>69</v>
      </c>
      <c r="CM389" s="7">
        <v>400</v>
      </c>
      <c r="CN389" s="7">
        <v>2.5</v>
      </c>
      <c r="CO389" s="7">
        <v>0</v>
      </c>
      <c r="CP389" s="7" t="s">
        <v>210</v>
      </c>
      <c r="CQ389" s="7" t="s">
        <v>121</v>
      </c>
      <c r="CR389" s="7">
        <v>0</v>
      </c>
      <c r="CS389" s="7" t="s">
        <v>132</v>
      </c>
      <c r="CT389" s="7" t="s">
        <v>137</v>
      </c>
      <c r="CU389" s="7" t="s">
        <v>137</v>
      </c>
      <c r="CV389" s="7" t="s">
        <v>134</v>
      </c>
      <c r="CW389" s="7" t="s">
        <v>134</v>
      </c>
      <c r="CX389" s="7">
        <v>2</v>
      </c>
      <c r="CY389" s="7" t="s">
        <v>135</v>
      </c>
      <c r="CZ389" s="7" t="s">
        <v>137</v>
      </c>
      <c r="DA389" s="7" t="s">
        <v>137</v>
      </c>
      <c r="DC389" s="7">
        <v>1</v>
      </c>
      <c r="DD389" s="7">
        <v>0</v>
      </c>
      <c r="DE389" s="7">
        <v>24</v>
      </c>
      <c r="DF389" s="7">
        <v>0</v>
      </c>
      <c r="DG389" s="7">
        <v>1</v>
      </c>
      <c r="DH389" s="7">
        <v>0</v>
      </c>
      <c r="DI389" s="7">
        <v>0</v>
      </c>
      <c r="DJ389" s="7">
        <v>0</v>
      </c>
      <c r="DK389" s="7">
        <v>2</v>
      </c>
      <c r="DS389" s="7">
        <v>82.02</v>
      </c>
      <c r="DT389" s="7">
        <v>75.5</v>
      </c>
      <c r="DU389" s="7">
        <v>100</v>
      </c>
      <c r="DV389" s="7">
        <v>15</v>
      </c>
    </row>
    <row r="390" spans="1:136" s="7" customFormat="1" x14ac:dyDescent="0.35">
      <c r="A390" s="6" t="s">
        <v>198</v>
      </c>
      <c r="B390" s="7" t="s">
        <v>198</v>
      </c>
      <c r="C390" s="7" t="s">
        <v>199</v>
      </c>
      <c r="D390" s="7" t="s">
        <v>200</v>
      </c>
      <c r="E390" s="7" t="s">
        <v>201</v>
      </c>
      <c r="F390" s="7">
        <v>2005</v>
      </c>
      <c r="G390" s="7" t="s">
        <v>117</v>
      </c>
      <c r="H390" s="7" t="s">
        <v>118</v>
      </c>
      <c r="I390" s="7" t="s">
        <v>202</v>
      </c>
      <c r="J390" s="7">
        <v>1</v>
      </c>
      <c r="K390" s="7" t="s">
        <v>203</v>
      </c>
      <c r="L390" s="7" t="s">
        <v>203</v>
      </c>
      <c r="M390" s="7">
        <v>0</v>
      </c>
      <c r="N390" s="7" t="s">
        <v>204</v>
      </c>
      <c r="O390" s="7" t="s">
        <v>74</v>
      </c>
      <c r="P390" s="7" t="s">
        <v>124</v>
      </c>
      <c r="Q390" s="7" t="s">
        <v>206</v>
      </c>
      <c r="R390" s="7">
        <v>0</v>
      </c>
      <c r="S390" s="7">
        <v>116</v>
      </c>
      <c r="T390" s="7">
        <v>1</v>
      </c>
      <c r="U390" s="7" t="s">
        <v>126</v>
      </c>
      <c r="V390" s="7">
        <v>78.540000000000006</v>
      </c>
      <c r="W390" s="7">
        <v>75.400000000000006</v>
      </c>
      <c r="X390" s="7">
        <v>15.77</v>
      </c>
      <c r="Y390" s="7">
        <v>14.12</v>
      </c>
      <c r="AD390" s="7" t="s">
        <v>207</v>
      </c>
      <c r="AG390" s="7">
        <v>0</v>
      </c>
      <c r="AH390" s="7">
        <v>0</v>
      </c>
      <c r="AI390" s="7">
        <v>1</v>
      </c>
      <c r="AJ390" s="7">
        <v>1</v>
      </c>
      <c r="AL390" s="7">
        <v>0</v>
      </c>
      <c r="AM390" s="7">
        <v>0.2082002002191779</v>
      </c>
      <c r="AN390" s="7">
        <v>0.1862252778292435</v>
      </c>
      <c r="AO390" s="7">
        <v>3.4679854102578907E-2</v>
      </c>
      <c r="AP390" s="7">
        <v>14.98219838411749</v>
      </c>
      <c r="AR390" s="7">
        <v>14.98219838411749</v>
      </c>
      <c r="AT390" s="7">
        <v>14</v>
      </c>
      <c r="AU390" s="7">
        <v>4</v>
      </c>
      <c r="AV390" s="7">
        <v>1</v>
      </c>
      <c r="AW390" s="7">
        <v>59</v>
      </c>
      <c r="AX390" s="7">
        <v>57</v>
      </c>
      <c r="AY390" s="7">
        <v>116</v>
      </c>
      <c r="AZ390" s="7">
        <v>46.2</v>
      </c>
      <c r="BA390" s="7">
        <v>2.2240000000000002</v>
      </c>
      <c r="BB390" s="7">
        <v>100</v>
      </c>
      <c r="BC390" s="7" t="s">
        <v>128</v>
      </c>
      <c r="BE390" s="7" t="s">
        <v>208</v>
      </c>
      <c r="BF390" s="7">
        <v>0</v>
      </c>
      <c r="BG390" s="7">
        <v>0</v>
      </c>
      <c r="BH390" s="7">
        <v>0</v>
      </c>
      <c r="BI390" s="7">
        <v>0</v>
      </c>
      <c r="BJ390" s="7">
        <v>0</v>
      </c>
      <c r="BK390" s="7">
        <v>0</v>
      </c>
      <c r="BL390" s="7">
        <v>0</v>
      </c>
      <c r="BM390" s="7">
        <v>1</v>
      </c>
      <c r="BN390" s="7">
        <v>0</v>
      </c>
      <c r="BO390" s="7">
        <v>1</v>
      </c>
      <c r="BP390" s="7">
        <v>0</v>
      </c>
      <c r="BQ390" s="7">
        <v>1</v>
      </c>
      <c r="BR390" s="7">
        <v>0</v>
      </c>
      <c r="BS390" s="7">
        <v>0</v>
      </c>
      <c r="BT390" s="7">
        <v>1</v>
      </c>
      <c r="BU390" s="7">
        <v>1</v>
      </c>
      <c r="BV390" s="7">
        <v>1</v>
      </c>
      <c r="BW390" s="7">
        <v>0</v>
      </c>
      <c r="BX390" s="7">
        <v>1</v>
      </c>
      <c r="BY390" s="7">
        <v>0</v>
      </c>
      <c r="BZ390" s="7">
        <v>0</v>
      </c>
      <c r="CA390" s="7">
        <v>0</v>
      </c>
      <c r="CB390" s="7">
        <v>0</v>
      </c>
      <c r="CC390" s="7">
        <v>0</v>
      </c>
      <c r="CD390" s="7">
        <v>0</v>
      </c>
      <c r="CE390" s="7">
        <v>0</v>
      </c>
      <c r="CF390" s="7">
        <v>0</v>
      </c>
      <c r="CG390" s="7">
        <v>0</v>
      </c>
      <c r="CH390" s="7">
        <v>1</v>
      </c>
      <c r="CI390" s="7">
        <v>0</v>
      </c>
      <c r="CJ390" s="7">
        <v>0</v>
      </c>
      <c r="CK390" s="7" t="s">
        <v>209</v>
      </c>
      <c r="CL390" s="7">
        <v>69</v>
      </c>
      <c r="CM390" s="7">
        <v>400</v>
      </c>
      <c r="CN390" s="7">
        <v>2.5</v>
      </c>
      <c r="CO390" s="7">
        <v>0</v>
      </c>
      <c r="CP390" s="7" t="s">
        <v>210</v>
      </c>
      <c r="CQ390" s="7" t="s">
        <v>121</v>
      </c>
      <c r="CR390" s="7">
        <v>0</v>
      </c>
      <c r="CS390" s="7" t="s">
        <v>132</v>
      </c>
      <c r="CT390" s="7" t="s">
        <v>137</v>
      </c>
      <c r="CU390" s="7" t="s">
        <v>137</v>
      </c>
      <c r="CV390" s="7" t="s">
        <v>134</v>
      </c>
      <c r="CW390" s="7" t="s">
        <v>134</v>
      </c>
      <c r="CX390" s="7">
        <v>2</v>
      </c>
      <c r="CY390" s="7" t="s">
        <v>135</v>
      </c>
      <c r="CZ390" s="7" t="s">
        <v>137</v>
      </c>
      <c r="DA390" s="7" t="s">
        <v>137</v>
      </c>
      <c r="DC390" s="7">
        <v>1</v>
      </c>
      <c r="DD390" s="7">
        <v>0</v>
      </c>
      <c r="DE390" s="7">
        <v>24</v>
      </c>
      <c r="DF390" s="7">
        <v>0</v>
      </c>
      <c r="DG390" s="7">
        <v>1</v>
      </c>
      <c r="DH390" s="7">
        <v>0</v>
      </c>
      <c r="DI390" s="7">
        <v>0</v>
      </c>
      <c r="DJ390" s="7">
        <v>0</v>
      </c>
      <c r="DK390" s="7">
        <v>3</v>
      </c>
      <c r="DS390" s="7">
        <v>78.540000000000006</v>
      </c>
      <c r="DT390" s="7">
        <v>75.400000000000006</v>
      </c>
      <c r="DU390" s="7">
        <v>100</v>
      </c>
      <c r="DV390" s="7">
        <v>15</v>
      </c>
    </row>
    <row r="391" spans="1:136" s="7" customFormat="1" x14ac:dyDescent="0.35">
      <c r="A391" s="6" t="s">
        <v>198</v>
      </c>
      <c r="B391" s="7" t="s">
        <v>198</v>
      </c>
      <c r="C391" s="7" t="s">
        <v>199</v>
      </c>
      <c r="D391" s="7" t="s">
        <v>200</v>
      </c>
      <c r="E391" s="7" t="s">
        <v>201</v>
      </c>
      <c r="F391" s="7">
        <v>2005</v>
      </c>
      <c r="G391" s="7" t="s">
        <v>117</v>
      </c>
      <c r="H391" s="7" t="s">
        <v>118</v>
      </c>
      <c r="I391" s="7" t="s">
        <v>202</v>
      </c>
      <c r="J391" s="7">
        <v>1</v>
      </c>
      <c r="K391" s="7" t="s">
        <v>203</v>
      </c>
      <c r="L391" s="7" t="s">
        <v>203</v>
      </c>
      <c r="M391" s="7">
        <v>0</v>
      </c>
      <c r="N391" s="7" t="s">
        <v>204</v>
      </c>
      <c r="O391" s="7" t="s">
        <v>212</v>
      </c>
      <c r="P391" s="7" t="s">
        <v>124</v>
      </c>
      <c r="Q391" s="7" t="s">
        <v>206</v>
      </c>
      <c r="R391" s="7">
        <v>0</v>
      </c>
      <c r="S391" s="7">
        <v>131</v>
      </c>
      <c r="T391" s="7">
        <v>1</v>
      </c>
      <c r="U391" s="7" t="s">
        <v>126</v>
      </c>
      <c r="V391" s="7">
        <v>97.15</v>
      </c>
      <c r="W391" s="7">
        <v>88.11</v>
      </c>
      <c r="X391" s="7">
        <v>16.77</v>
      </c>
      <c r="Y391" s="7">
        <v>13.71</v>
      </c>
      <c r="Z391" s="7">
        <v>82.29</v>
      </c>
      <c r="AA391" s="7">
        <v>85.89</v>
      </c>
      <c r="AB391" s="7">
        <v>11.85</v>
      </c>
      <c r="AC391" s="7">
        <v>10.37</v>
      </c>
      <c r="AD391" s="7" t="s">
        <v>207</v>
      </c>
      <c r="AG391" s="7">
        <v>0</v>
      </c>
      <c r="AH391" s="7">
        <v>0</v>
      </c>
      <c r="AI391" s="7">
        <v>1</v>
      </c>
      <c r="AJ391" s="7">
        <v>1</v>
      </c>
      <c r="AL391" s="7">
        <v>0</v>
      </c>
      <c r="AM391" s="7">
        <v>0.5863192986752489</v>
      </c>
      <c r="AN391" s="7">
        <v>0.17846072675561461</v>
      </c>
      <c r="AO391" s="7">
        <v>3.1848230994142121E-2</v>
      </c>
      <c r="AP391" s="7">
        <v>15.328405232663449</v>
      </c>
      <c r="AQ391" s="7">
        <v>11.14033947265035</v>
      </c>
      <c r="AR391" s="7">
        <v>15.328405232663449</v>
      </c>
      <c r="AT391" s="7">
        <v>14</v>
      </c>
      <c r="AU391" s="7">
        <v>4</v>
      </c>
      <c r="AV391" s="7">
        <v>1</v>
      </c>
      <c r="AW391" s="7">
        <v>66</v>
      </c>
      <c r="AX391" s="7">
        <v>65</v>
      </c>
      <c r="AY391" s="7">
        <v>131</v>
      </c>
      <c r="AZ391" s="7">
        <v>46.2</v>
      </c>
      <c r="BA391" s="7">
        <v>2.2240000000000002</v>
      </c>
      <c r="BB391" s="7">
        <v>100</v>
      </c>
      <c r="BC391" s="7" t="s">
        <v>128</v>
      </c>
      <c r="BE391" s="7" t="s">
        <v>208</v>
      </c>
      <c r="BF391" s="7">
        <v>0</v>
      </c>
      <c r="BG391" s="7">
        <v>0</v>
      </c>
      <c r="BH391" s="7">
        <v>0</v>
      </c>
      <c r="BI391" s="7">
        <v>0</v>
      </c>
      <c r="BJ391" s="7">
        <v>0</v>
      </c>
      <c r="BK391" s="7">
        <v>0</v>
      </c>
      <c r="BL391" s="7">
        <v>0</v>
      </c>
      <c r="BM391" s="7">
        <v>1</v>
      </c>
      <c r="BN391" s="7">
        <v>0</v>
      </c>
      <c r="BO391" s="7">
        <v>1</v>
      </c>
      <c r="BP391" s="7">
        <v>0</v>
      </c>
      <c r="BQ391" s="7">
        <v>1</v>
      </c>
      <c r="BR391" s="7">
        <v>0</v>
      </c>
      <c r="BS391" s="7">
        <v>0</v>
      </c>
      <c r="BT391" s="7">
        <v>1</v>
      </c>
      <c r="BU391" s="7">
        <v>1</v>
      </c>
      <c r="BV391" s="7">
        <v>1</v>
      </c>
      <c r="BW391" s="7">
        <v>0</v>
      </c>
      <c r="BX391" s="7">
        <v>1</v>
      </c>
      <c r="BY391" s="7">
        <v>0</v>
      </c>
      <c r="BZ391" s="7">
        <v>0</v>
      </c>
      <c r="CA391" s="7">
        <v>0</v>
      </c>
      <c r="CB391" s="7">
        <v>0</v>
      </c>
      <c r="CC391" s="7">
        <v>0</v>
      </c>
      <c r="CD391" s="7">
        <v>0</v>
      </c>
      <c r="CE391" s="7">
        <v>0</v>
      </c>
      <c r="CF391" s="7">
        <v>0</v>
      </c>
      <c r="CG391" s="7">
        <v>0</v>
      </c>
      <c r="CH391" s="7">
        <v>1</v>
      </c>
      <c r="CI391" s="7">
        <v>0</v>
      </c>
      <c r="CJ391" s="7">
        <v>0</v>
      </c>
      <c r="CK391" s="7" t="s">
        <v>209</v>
      </c>
      <c r="CL391" s="7">
        <v>69</v>
      </c>
      <c r="CM391" s="7">
        <v>400</v>
      </c>
      <c r="CN391" s="7">
        <v>2.5</v>
      </c>
      <c r="CO391" s="7">
        <v>0</v>
      </c>
      <c r="CP391" s="7" t="s">
        <v>210</v>
      </c>
      <c r="CQ391" s="7" t="s">
        <v>121</v>
      </c>
      <c r="CR391" s="7">
        <v>0</v>
      </c>
      <c r="CS391" s="7" t="s">
        <v>132</v>
      </c>
      <c r="CT391" s="7" t="s">
        <v>137</v>
      </c>
      <c r="CU391" s="7" t="s">
        <v>137</v>
      </c>
      <c r="CV391" s="7" t="s">
        <v>134</v>
      </c>
      <c r="CW391" s="7" t="s">
        <v>134</v>
      </c>
      <c r="CX391" s="7">
        <v>2</v>
      </c>
      <c r="CY391" s="7" t="s">
        <v>135</v>
      </c>
      <c r="CZ391" s="7" t="s">
        <v>137</v>
      </c>
      <c r="DA391" s="7" t="s">
        <v>137</v>
      </c>
      <c r="DC391" s="7">
        <v>1</v>
      </c>
      <c r="DD391" s="7">
        <v>0</v>
      </c>
      <c r="DE391" s="7">
        <v>24</v>
      </c>
      <c r="DF391" s="7">
        <v>0</v>
      </c>
      <c r="DG391" s="7">
        <v>1</v>
      </c>
      <c r="DH391" s="7">
        <v>0</v>
      </c>
      <c r="DI391" s="7">
        <v>0</v>
      </c>
      <c r="DJ391" s="7">
        <v>0</v>
      </c>
      <c r="DK391" s="7">
        <v>4</v>
      </c>
      <c r="DQ391" s="7">
        <v>82.29</v>
      </c>
      <c r="DR391" s="7">
        <v>85.89</v>
      </c>
      <c r="DS391" s="7">
        <v>97.15</v>
      </c>
      <c r="DT391" s="7">
        <v>88.11</v>
      </c>
      <c r="DU391" s="7">
        <v>100</v>
      </c>
      <c r="DV391" s="7">
        <v>15</v>
      </c>
    </row>
    <row r="392" spans="1:136" s="7" customFormat="1" x14ac:dyDescent="0.35">
      <c r="A392" s="6" t="s">
        <v>198</v>
      </c>
      <c r="B392" s="7" t="s">
        <v>198</v>
      </c>
      <c r="C392" s="7" t="s">
        <v>199</v>
      </c>
      <c r="D392" s="7" t="s">
        <v>200</v>
      </c>
      <c r="E392" s="7" t="s">
        <v>201</v>
      </c>
      <c r="F392" s="7">
        <v>2005</v>
      </c>
      <c r="G392" s="7" t="s">
        <v>117</v>
      </c>
      <c r="H392" s="7" t="s">
        <v>118</v>
      </c>
      <c r="I392" s="7" t="s">
        <v>202</v>
      </c>
      <c r="J392" s="7">
        <v>1</v>
      </c>
      <c r="K392" s="7" t="s">
        <v>203</v>
      </c>
      <c r="L392" s="7" t="s">
        <v>203</v>
      </c>
      <c r="M392" s="7">
        <v>24</v>
      </c>
      <c r="N392" s="7" t="s">
        <v>204</v>
      </c>
      <c r="O392" s="7" t="s">
        <v>205</v>
      </c>
      <c r="P392" s="7" t="s">
        <v>124</v>
      </c>
      <c r="Q392" s="7" t="s">
        <v>206</v>
      </c>
      <c r="R392" s="7">
        <v>0</v>
      </c>
      <c r="S392" s="7">
        <v>118</v>
      </c>
      <c r="T392" s="7">
        <v>1</v>
      </c>
      <c r="U392" s="7" t="s">
        <v>126</v>
      </c>
      <c r="V392" s="7">
        <v>94.78</v>
      </c>
      <c r="W392" s="7">
        <v>89.23</v>
      </c>
      <c r="X392" s="7">
        <v>19.420000000000002</v>
      </c>
      <c r="Y392" s="7">
        <v>16.399999999999999</v>
      </c>
      <c r="Z392" s="7">
        <v>61.99</v>
      </c>
      <c r="AA392" s="7">
        <v>63.25</v>
      </c>
      <c r="AB392" s="7">
        <v>19.48</v>
      </c>
      <c r="AC392" s="7">
        <v>15.81</v>
      </c>
      <c r="AD392" s="7" t="s">
        <v>207</v>
      </c>
      <c r="AG392" s="7">
        <v>0</v>
      </c>
      <c r="AH392" s="7">
        <v>0</v>
      </c>
      <c r="AI392" s="7">
        <v>1</v>
      </c>
      <c r="AJ392" s="7">
        <v>1</v>
      </c>
      <c r="AL392" s="7">
        <v>0</v>
      </c>
      <c r="AM392" s="7">
        <v>0.30723020772894138</v>
      </c>
      <c r="AN392" s="7">
        <v>0.18522420279579691</v>
      </c>
      <c r="AO392" s="7">
        <v>3.4308005301338478E-2</v>
      </c>
      <c r="AP392" s="7">
        <v>17.94758047279873</v>
      </c>
      <c r="AQ392" s="7">
        <v>17.708663061162842</v>
      </c>
      <c r="AR392" s="7">
        <v>17.94758047279873</v>
      </c>
      <c r="AT392" s="7">
        <v>14</v>
      </c>
      <c r="AU392" s="7">
        <v>4</v>
      </c>
      <c r="AV392" s="7">
        <v>1</v>
      </c>
      <c r="AW392" s="7">
        <v>58</v>
      </c>
      <c r="AX392" s="7">
        <v>60</v>
      </c>
      <c r="AY392" s="7">
        <v>118</v>
      </c>
      <c r="AZ392" s="7">
        <v>46.2</v>
      </c>
      <c r="BA392" s="7">
        <v>2.2240000000000002</v>
      </c>
      <c r="BB392" s="7">
        <v>100</v>
      </c>
      <c r="BC392" s="7" t="s">
        <v>128</v>
      </c>
      <c r="BE392" s="7" t="s">
        <v>208</v>
      </c>
      <c r="BF392" s="7">
        <v>0</v>
      </c>
      <c r="BG392" s="7">
        <v>0</v>
      </c>
      <c r="BH392" s="7">
        <v>0</v>
      </c>
      <c r="BI392" s="7">
        <v>0</v>
      </c>
      <c r="BJ392" s="7">
        <v>0</v>
      </c>
      <c r="BK392" s="7">
        <v>0</v>
      </c>
      <c r="BL392" s="7">
        <v>0</v>
      </c>
      <c r="BM392" s="7">
        <v>1</v>
      </c>
      <c r="BN392" s="7">
        <v>0</v>
      </c>
      <c r="BO392" s="7">
        <v>1</v>
      </c>
      <c r="BP392" s="7">
        <v>0</v>
      </c>
      <c r="BQ392" s="7">
        <v>1</v>
      </c>
      <c r="BR392" s="7">
        <v>0</v>
      </c>
      <c r="BS392" s="7">
        <v>0</v>
      </c>
      <c r="BT392" s="7">
        <v>1</v>
      </c>
      <c r="BU392" s="7">
        <v>1</v>
      </c>
      <c r="BV392" s="7">
        <v>1</v>
      </c>
      <c r="BW392" s="7">
        <v>0</v>
      </c>
      <c r="BX392" s="7">
        <v>1</v>
      </c>
      <c r="BY392" s="7">
        <v>0</v>
      </c>
      <c r="BZ392" s="7">
        <v>0</v>
      </c>
      <c r="CA392" s="7">
        <v>0</v>
      </c>
      <c r="CB392" s="7">
        <v>0</v>
      </c>
      <c r="CC392" s="7">
        <v>0</v>
      </c>
      <c r="CD392" s="7">
        <v>0</v>
      </c>
      <c r="CE392" s="7">
        <v>0</v>
      </c>
      <c r="CF392" s="7">
        <v>0</v>
      </c>
      <c r="CG392" s="7">
        <v>0</v>
      </c>
      <c r="CH392" s="7">
        <v>1</v>
      </c>
      <c r="CI392" s="7">
        <v>0</v>
      </c>
      <c r="CJ392" s="7">
        <v>0</v>
      </c>
      <c r="CK392" s="7" t="s">
        <v>209</v>
      </c>
      <c r="CL392" s="7">
        <v>69</v>
      </c>
      <c r="CM392" s="7">
        <v>400</v>
      </c>
      <c r="CN392" s="7">
        <v>2.5</v>
      </c>
      <c r="CO392" s="7">
        <v>0</v>
      </c>
      <c r="CP392" s="7" t="s">
        <v>210</v>
      </c>
      <c r="CQ392" s="7" t="s">
        <v>121</v>
      </c>
      <c r="CR392" s="7">
        <v>0</v>
      </c>
      <c r="CS392" s="7" t="s">
        <v>132</v>
      </c>
      <c r="CT392" s="7" t="s">
        <v>137</v>
      </c>
      <c r="CU392" s="7" t="s">
        <v>137</v>
      </c>
      <c r="CV392" s="7" t="s">
        <v>134</v>
      </c>
      <c r="CW392" s="7" t="s">
        <v>135</v>
      </c>
      <c r="CX392" s="7">
        <v>2</v>
      </c>
      <c r="CY392" s="7" t="s">
        <v>135</v>
      </c>
      <c r="CZ392" s="7" t="s">
        <v>137</v>
      </c>
      <c r="DA392" s="7" t="s">
        <v>137</v>
      </c>
      <c r="DC392" s="7">
        <v>1</v>
      </c>
      <c r="DD392" s="7">
        <v>24</v>
      </c>
      <c r="DE392" s="7">
        <v>24</v>
      </c>
      <c r="DF392" s="7">
        <v>0</v>
      </c>
      <c r="DG392" s="7">
        <v>1</v>
      </c>
      <c r="DH392" s="7">
        <v>0</v>
      </c>
      <c r="DI392" s="7">
        <v>0</v>
      </c>
      <c r="DJ392" s="7">
        <v>0</v>
      </c>
      <c r="DK392" s="7">
        <v>1</v>
      </c>
      <c r="DL392" s="7">
        <v>1</v>
      </c>
      <c r="DQ392" s="7">
        <v>61.99</v>
      </c>
      <c r="DR392" s="7">
        <v>63.25</v>
      </c>
      <c r="DS392" s="7">
        <v>94.78</v>
      </c>
      <c r="DT392" s="7">
        <v>89.23</v>
      </c>
      <c r="DU392" s="7">
        <v>100</v>
      </c>
      <c r="DV392" s="7">
        <v>15</v>
      </c>
      <c r="EA392" s="7" t="s">
        <v>730</v>
      </c>
    </row>
    <row r="393" spans="1:136" s="7" customFormat="1" x14ac:dyDescent="0.35">
      <c r="A393" s="6" t="s">
        <v>198</v>
      </c>
      <c r="B393" s="7" t="s">
        <v>198</v>
      </c>
      <c r="C393" s="7" t="s">
        <v>199</v>
      </c>
      <c r="D393" s="7" t="s">
        <v>200</v>
      </c>
      <c r="E393" s="7" t="s">
        <v>201</v>
      </c>
      <c r="F393" s="7">
        <v>2005</v>
      </c>
      <c r="G393" s="7" t="s">
        <v>117</v>
      </c>
      <c r="H393" s="7" t="s">
        <v>118</v>
      </c>
      <c r="I393" s="7" t="s">
        <v>202</v>
      </c>
      <c r="J393" s="7">
        <v>1</v>
      </c>
      <c r="K393" s="7" t="s">
        <v>203</v>
      </c>
      <c r="L393" s="7" t="s">
        <v>203</v>
      </c>
      <c r="M393" s="7">
        <v>24</v>
      </c>
      <c r="N393" s="7" t="s">
        <v>204</v>
      </c>
      <c r="O393" s="7" t="s">
        <v>211</v>
      </c>
      <c r="P393" s="7" t="s">
        <v>124</v>
      </c>
      <c r="Q393" s="7" t="s">
        <v>206</v>
      </c>
      <c r="R393" s="7">
        <v>0</v>
      </c>
      <c r="S393" s="7">
        <v>117</v>
      </c>
      <c r="T393" s="7">
        <v>1</v>
      </c>
      <c r="U393" s="7" t="s">
        <v>126</v>
      </c>
      <c r="V393" s="7">
        <v>84.47</v>
      </c>
      <c r="W393" s="7">
        <v>82.44</v>
      </c>
      <c r="X393" s="7">
        <v>16.579999999999998</v>
      </c>
      <c r="Y393" s="7">
        <v>12.72</v>
      </c>
      <c r="AD393" s="7" t="s">
        <v>207</v>
      </c>
      <c r="AG393" s="7">
        <v>0</v>
      </c>
      <c r="AH393" s="7">
        <v>0</v>
      </c>
      <c r="AI393" s="7">
        <v>1</v>
      </c>
      <c r="AJ393" s="7">
        <v>1</v>
      </c>
      <c r="AL393" s="7">
        <v>0</v>
      </c>
      <c r="AM393" s="7">
        <v>0.136635566485629</v>
      </c>
      <c r="AN393" s="7">
        <v>0.1851224327091594</v>
      </c>
      <c r="AO393" s="7">
        <v>3.4270315092157243E-2</v>
      </c>
      <c r="AP393" s="7">
        <v>14.759934605722931</v>
      </c>
      <c r="AR393" s="7">
        <v>14.759934605722931</v>
      </c>
      <c r="AT393" s="7">
        <v>14</v>
      </c>
      <c r="AU393" s="7">
        <v>4</v>
      </c>
      <c r="AV393" s="7">
        <v>1</v>
      </c>
      <c r="AW393" s="7">
        <v>58</v>
      </c>
      <c r="AX393" s="7">
        <v>59</v>
      </c>
      <c r="AY393" s="7">
        <v>117</v>
      </c>
      <c r="AZ393" s="7">
        <v>46.2</v>
      </c>
      <c r="BA393" s="7">
        <v>2.2240000000000002</v>
      </c>
      <c r="BB393" s="7">
        <v>100</v>
      </c>
      <c r="BC393" s="7" t="s">
        <v>128</v>
      </c>
      <c r="BE393" s="7" t="s">
        <v>208</v>
      </c>
      <c r="BF393" s="7">
        <v>0</v>
      </c>
      <c r="BG393" s="7">
        <v>0</v>
      </c>
      <c r="BH393" s="7">
        <v>0</v>
      </c>
      <c r="BI393" s="7">
        <v>0</v>
      </c>
      <c r="BJ393" s="7">
        <v>0</v>
      </c>
      <c r="BK393" s="7">
        <v>0</v>
      </c>
      <c r="BL393" s="7">
        <v>0</v>
      </c>
      <c r="BM393" s="7">
        <v>1</v>
      </c>
      <c r="BN393" s="7">
        <v>0</v>
      </c>
      <c r="BO393" s="7">
        <v>1</v>
      </c>
      <c r="BP393" s="7">
        <v>0</v>
      </c>
      <c r="BQ393" s="7">
        <v>1</v>
      </c>
      <c r="BR393" s="7">
        <v>0</v>
      </c>
      <c r="BS393" s="7">
        <v>0</v>
      </c>
      <c r="BT393" s="7">
        <v>1</v>
      </c>
      <c r="BU393" s="7">
        <v>1</v>
      </c>
      <c r="BV393" s="7">
        <v>1</v>
      </c>
      <c r="BW393" s="7">
        <v>0</v>
      </c>
      <c r="BX393" s="7">
        <v>1</v>
      </c>
      <c r="BY393" s="7">
        <v>0</v>
      </c>
      <c r="BZ393" s="7">
        <v>0</v>
      </c>
      <c r="CA393" s="7">
        <v>0</v>
      </c>
      <c r="CB393" s="7">
        <v>0</v>
      </c>
      <c r="CC393" s="7">
        <v>0</v>
      </c>
      <c r="CD393" s="7">
        <v>0</v>
      </c>
      <c r="CE393" s="7">
        <v>0</v>
      </c>
      <c r="CF393" s="7">
        <v>0</v>
      </c>
      <c r="CG393" s="7">
        <v>0</v>
      </c>
      <c r="CH393" s="7">
        <v>1</v>
      </c>
      <c r="CI393" s="7">
        <v>0</v>
      </c>
      <c r="CJ393" s="7">
        <v>0</v>
      </c>
      <c r="CK393" s="7" t="s">
        <v>209</v>
      </c>
      <c r="CL393" s="7">
        <v>69</v>
      </c>
      <c r="CM393" s="7">
        <v>400</v>
      </c>
      <c r="CN393" s="7">
        <v>2.5</v>
      </c>
      <c r="CO393" s="7">
        <v>0</v>
      </c>
      <c r="CP393" s="7" t="s">
        <v>210</v>
      </c>
      <c r="CQ393" s="7" t="s">
        <v>121</v>
      </c>
      <c r="CR393" s="7">
        <v>0</v>
      </c>
      <c r="CS393" s="7" t="s">
        <v>132</v>
      </c>
      <c r="CT393" s="7" t="s">
        <v>137</v>
      </c>
      <c r="CU393" s="7" t="s">
        <v>137</v>
      </c>
      <c r="CV393" s="7" t="s">
        <v>134</v>
      </c>
      <c r="CW393" s="7" t="s">
        <v>135</v>
      </c>
      <c r="CX393" s="7">
        <v>2</v>
      </c>
      <c r="CY393" s="7" t="s">
        <v>135</v>
      </c>
      <c r="CZ393" s="7" t="s">
        <v>137</v>
      </c>
      <c r="DA393" s="7" t="s">
        <v>137</v>
      </c>
      <c r="DC393" s="7">
        <v>1</v>
      </c>
      <c r="DD393" s="7">
        <v>24</v>
      </c>
      <c r="DE393" s="7">
        <v>24</v>
      </c>
      <c r="DF393" s="7">
        <v>0</v>
      </c>
      <c r="DG393" s="7">
        <v>1</v>
      </c>
      <c r="DH393" s="7">
        <v>0</v>
      </c>
      <c r="DI393" s="7">
        <v>0</v>
      </c>
      <c r="DJ393" s="7">
        <v>0</v>
      </c>
      <c r="DK393" s="7">
        <v>2</v>
      </c>
      <c r="DL393" s="7">
        <v>1</v>
      </c>
      <c r="DS393" s="7">
        <v>84.47</v>
      </c>
      <c r="DT393" s="7">
        <v>82.44</v>
      </c>
      <c r="DU393" s="7">
        <v>100</v>
      </c>
      <c r="DV393" s="7">
        <v>15</v>
      </c>
      <c r="EA393" s="7" t="s">
        <v>730</v>
      </c>
    </row>
    <row r="394" spans="1:136" s="7" customFormat="1" x14ac:dyDescent="0.35">
      <c r="A394" s="6" t="s">
        <v>198</v>
      </c>
      <c r="B394" s="7" t="s">
        <v>198</v>
      </c>
      <c r="C394" s="7" t="s">
        <v>199</v>
      </c>
      <c r="D394" s="7" t="s">
        <v>200</v>
      </c>
      <c r="E394" s="7" t="s">
        <v>201</v>
      </c>
      <c r="F394" s="7">
        <v>2005</v>
      </c>
      <c r="G394" s="7" t="s">
        <v>117</v>
      </c>
      <c r="H394" s="7" t="s">
        <v>118</v>
      </c>
      <c r="I394" s="7" t="s">
        <v>202</v>
      </c>
      <c r="J394" s="7">
        <v>1</v>
      </c>
      <c r="K394" s="7" t="s">
        <v>203</v>
      </c>
      <c r="L394" s="7" t="s">
        <v>203</v>
      </c>
      <c r="M394" s="7">
        <v>24</v>
      </c>
      <c r="N394" s="7" t="s">
        <v>204</v>
      </c>
      <c r="O394" s="7" t="s">
        <v>74</v>
      </c>
      <c r="P394" s="7" t="s">
        <v>124</v>
      </c>
      <c r="Q394" s="7" t="s">
        <v>206</v>
      </c>
      <c r="R394" s="7">
        <v>0</v>
      </c>
      <c r="S394" s="7">
        <v>117</v>
      </c>
      <c r="T394" s="7">
        <v>1</v>
      </c>
      <c r="U394" s="7" t="s">
        <v>126</v>
      </c>
      <c r="V394" s="7">
        <v>77.17</v>
      </c>
      <c r="W394" s="7">
        <v>76.760000000000005</v>
      </c>
      <c r="X394" s="7">
        <v>16.14</v>
      </c>
      <c r="Y394" s="7">
        <v>12.73</v>
      </c>
      <c r="AD394" s="7" t="s">
        <v>207</v>
      </c>
      <c r="AG394" s="7">
        <v>0</v>
      </c>
      <c r="AH394" s="7">
        <v>0</v>
      </c>
      <c r="AI394" s="7">
        <v>1</v>
      </c>
      <c r="AJ394" s="7">
        <v>1</v>
      </c>
      <c r="AL394" s="7">
        <v>0</v>
      </c>
      <c r="AM394" s="7">
        <v>2.8051174086861891E-2</v>
      </c>
      <c r="AN394" s="7">
        <v>0.18491591207370331</v>
      </c>
      <c r="AO394" s="7">
        <v>3.4193894538049573E-2</v>
      </c>
      <c r="AP394" s="7">
        <v>14.520613653340041</v>
      </c>
      <c r="AR394" s="7">
        <v>14.520613653340041</v>
      </c>
      <c r="AT394" s="7">
        <v>14</v>
      </c>
      <c r="AU394" s="7">
        <v>4</v>
      </c>
      <c r="AV394" s="7">
        <v>1</v>
      </c>
      <c r="AW394" s="7">
        <v>58</v>
      </c>
      <c r="AX394" s="7">
        <v>59</v>
      </c>
      <c r="AY394" s="7">
        <v>117</v>
      </c>
      <c r="AZ394" s="7">
        <v>46.2</v>
      </c>
      <c r="BA394" s="7">
        <v>2.2240000000000002</v>
      </c>
      <c r="BB394" s="7">
        <v>100</v>
      </c>
      <c r="BC394" s="7" t="s">
        <v>128</v>
      </c>
      <c r="BE394" s="7" t="s">
        <v>208</v>
      </c>
      <c r="BF394" s="7">
        <v>0</v>
      </c>
      <c r="BG394" s="7">
        <v>0</v>
      </c>
      <c r="BH394" s="7">
        <v>0</v>
      </c>
      <c r="BI394" s="7">
        <v>0</v>
      </c>
      <c r="BJ394" s="7">
        <v>0</v>
      </c>
      <c r="BK394" s="7">
        <v>0</v>
      </c>
      <c r="BL394" s="7">
        <v>0</v>
      </c>
      <c r="BM394" s="7">
        <v>1</v>
      </c>
      <c r="BN394" s="7">
        <v>0</v>
      </c>
      <c r="BO394" s="7">
        <v>1</v>
      </c>
      <c r="BP394" s="7">
        <v>0</v>
      </c>
      <c r="BQ394" s="7">
        <v>1</v>
      </c>
      <c r="BR394" s="7">
        <v>0</v>
      </c>
      <c r="BS394" s="7">
        <v>0</v>
      </c>
      <c r="BT394" s="7">
        <v>1</v>
      </c>
      <c r="BU394" s="7">
        <v>1</v>
      </c>
      <c r="BV394" s="7">
        <v>1</v>
      </c>
      <c r="BW394" s="7">
        <v>0</v>
      </c>
      <c r="BX394" s="7">
        <v>1</v>
      </c>
      <c r="BY394" s="7">
        <v>0</v>
      </c>
      <c r="BZ394" s="7">
        <v>0</v>
      </c>
      <c r="CA394" s="7">
        <v>0</v>
      </c>
      <c r="CB394" s="7">
        <v>0</v>
      </c>
      <c r="CC394" s="7">
        <v>0</v>
      </c>
      <c r="CD394" s="7">
        <v>0</v>
      </c>
      <c r="CE394" s="7">
        <v>0</v>
      </c>
      <c r="CF394" s="7">
        <v>0</v>
      </c>
      <c r="CG394" s="7">
        <v>0</v>
      </c>
      <c r="CH394" s="7">
        <v>1</v>
      </c>
      <c r="CI394" s="7">
        <v>0</v>
      </c>
      <c r="CJ394" s="7">
        <v>0</v>
      </c>
      <c r="CK394" s="7" t="s">
        <v>209</v>
      </c>
      <c r="CL394" s="7">
        <v>69</v>
      </c>
      <c r="CM394" s="7">
        <v>400</v>
      </c>
      <c r="CN394" s="7">
        <v>2.5</v>
      </c>
      <c r="CO394" s="7">
        <v>0</v>
      </c>
      <c r="CP394" s="7" t="s">
        <v>210</v>
      </c>
      <c r="CQ394" s="7" t="s">
        <v>121</v>
      </c>
      <c r="CR394" s="7">
        <v>0</v>
      </c>
      <c r="CS394" s="7" t="s">
        <v>132</v>
      </c>
      <c r="CT394" s="7" t="s">
        <v>137</v>
      </c>
      <c r="CU394" s="7" t="s">
        <v>137</v>
      </c>
      <c r="CV394" s="7" t="s">
        <v>134</v>
      </c>
      <c r="CW394" s="7" t="s">
        <v>135</v>
      </c>
      <c r="CX394" s="7">
        <v>2</v>
      </c>
      <c r="CY394" s="7" t="s">
        <v>135</v>
      </c>
      <c r="CZ394" s="7" t="s">
        <v>137</v>
      </c>
      <c r="DA394" s="7" t="s">
        <v>137</v>
      </c>
      <c r="DC394" s="7">
        <v>1</v>
      </c>
      <c r="DD394" s="7">
        <v>24</v>
      </c>
      <c r="DE394" s="7">
        <v>24</v>
      </c>
      <c r="DF394" s="7">
        <v>0</v>
      </c>
      <c r="DG394" s="7">
        <v>1</v>
      </c>
      <c r="DH394" s="7">
        <v>0</v>
      </c>
      <c r="DI394" s="7">
        <v>0</v>
      </c>
      <c r="DJ394" s="7">
        <v>0</v>
      </c>
      <c r="DK394" s="7">
        <v>3</v>
      </c>
      <c r="DL394" s="7">
        <v>1</v>
      </c>
      <c r="DS394" s="7">
        <v>77.17</v>
      </c>
      <c r="DT394" s="7">
        <v>76.760000000000005</v>
      </c>
      <c r="DU394" s="7">
        <v>100</v>
      </c>
      <c r="DV394" s="7">
        <v>15</v>
      </c>
      <c r="EA394" s="7" t="s">
        <v>730</v>
      </c>
    </row>
    <row r="395" spans="1:136" s="7" customFormat="1" x14ac:dyDescent="0.35">
      <c r="A395" s="6" t="s">
        <v>198</v>
      </c>
      <c r="B395" s="7" t="s">
        <v>198</v>
      </c>
      <c r="C395" s="7" t="s">
        <v>199</v>
      </c>
      <c r="D395" s="7" t="s">
        <v>200</v>
      </c>
      <c r="E395" s="7" t="s">
        <v>201</v>
      </c>
      <c r="F395" s="7">
        <v>2005</v>
      </c>
      <c r="G395" s="7" t="s">
        <v>117</v>
      </c>
      <c r="H395" s="7" t="s">
        <v>118</v>
      </c>
      <c r="I395" s="7" t="s">
        <v>202</v>
      </c>
      <c r="J395" s="7">
        <v>1</v>
      </c>
      <c r="K395" s="7" t="s">
        <v>203</v>
      </c>
      <c r="L395" s="7" t="s">
        <v>203</v>
      </c>
      <c r="M395" s="7">
        <v>24</v>
      </c>
      <c r="N395" s="7" t="s">
        <v>204</v>
      </c>
      <c r="O395" s="7" t="s">
        <v>212</v>
      </c>
      <c r="P395" s="7" t="s">
        <v>124</v>
      </c>
      <c r="Q395" s="7" t="s">
        <v>206</v>
      </c>
      <c r="R395" s="7">
        <v>0</v>
      </c>
      <c r="S395" s="7">
        <v>118</v>
      </c>
      <c r="T395" s="7">
        <v>1</v>
      </c>
      <c r="U395" s="7" t="s">
        <v>126</v>
      </c>
      <c r="V395" s="7">
        <v>100.31</v>
      </c>
      <c r="W395" s="7">
        <v>93.18</v>
      </c>
      <c r="X395" s="7">
        <v>19.829999999999998</v>
      </c>
      <c r="Y395" s="7">
        <v>16.2</v>
      </c>
      <c r="Z395" s="7">
        <v>82.29</v>
      </c>
      <c r="AA395" s="7">
        <v>85.89</v>
      </c>
      <c r="AB395" s="7">
        <v>11.85</v>
      </c>
      <c r="AC395" s="7">
        <v>10.37</v>
      </c>
      <c r="AD395" s="7" t="s">
        <v>207</v>
      </c>
      <c r="AG395" s="7">
        <v>0</v>
      </c>
      <c r="AH395" s="7">
        <v>0</v>
      </c>
      <c r="AI395" s="7">
        <v>1</v>
      </c>
      <c r="AJ395" s="7">
        <v>1</v>
      </c>
      <c r="AL395" s="7">
        <v>0</v>
      </c>
      <c r="AM395" s="7">
        <v>0.3919107512291008</v>
      </c>
      <c r="AN395" s="7">
        <v>0.1859001564479934</v>
      </c>
      <c r="AO395" s="7">
        <v>3.4558868167388443E-2</v>
      </c>
      <c r="AP395" s="7">
        <v>18.07503691511468</v>
      </c>
      <c r="AQ395" s="7">
        <v>11.121879492616159</v>
      </c>
      <c r="AR395" s="7">
        <v>18.07503691511468</v>
      </c>
      <c r="AT395" s="7">
        <v>14</v>
      </c>
      <c r="AU395" s="7">
        <v>4</v>
      </c>
      <c r="AV395" s="7">
        <v>1</v>
      </c>
      <c r="AW395" s="7">
        <v>58</v>
      </c>
      <c r="AX395" s="7">
        <v>60</v>
      </c>
      <c r="AY395" s="7">
        <v>118</v>
      </c>
      <c r="AZ395" s="7">
        <v>46.2</v>
      </c>
      <c r="BA395" s="7">
        <v>2.2240000000000002</v>
      </c>
      <c r="BB395" s="7">
        <v>100</v>
      </c>
      <c r="BC395" s="7" t="s">
        <v>128</v>
      </c>
      <c r="BE395" s="7" t="s">
        <v>208</v>
      </c>
      <c r="BF395" s="7">
        <v>0</v>
      </c>
      <c r="BG395" s="7">
        <v>0</v>
      </c>
      <c r="BH395" s="7">
        <v>0</v>
      </c>
      <c r="BI395" s="7">
        <v>0</v>
      </c>
      <c r="BJ395" s="7">
        <v>0</v>
      </c>
      <c r="BK395" s="7">
        <v>0</v>
      </c>
      <c r="BL395" s="7">
        <v>0</v>
      </c>
      <c r="BM395" s="7">
        <v>1</v>
      </c>
      <c r="BN395" s="7">
        <v>0</v>
      </c>
      <c r="BO395" s="7">
        <v>1</v>
      </c>
      <c r="BP395" s="7">
        <v>0</v>
      </c>
      <c r="BQ395" s="7">
        <v>1</v>
      </c>
      <c r="BR395" s="7">
        <v>0</v>
      </c>
      <c r="BS395" s="7">
        <v>0</v>
      </c>
      <c r="BT395" s="7">
        <v>1</v>
      </c>
      <c r="BU395" s="7">
        <v>1</v>
      </c>
      <c r="BV395" s="7">
        <v>1</v>
      </c>
      <c r="BW395" s="7">
        <v>0</v>
      </c>
      <c r="BX395" s="7">
        <v>1</v>
      </c>
      <c r="BY395" s="7">
        <v>0</v>
      </c>
      <c r="BZ395" s="7">
        <v>0</v>
      </c>
      <c r="CA395" s="7">
        <v>0</v>
      </c>
      <c r="CB395" s="7">
        <v>0</v>
      </c>
      <c r="CC395" s="7">
        <v>0</v>
      </c>
      <c r="CD395" s="7">
        <v>0</v>
      </c>
      <c r="CE395" s="7">
        <v>0</v>
      </c>
      <c r="CF395" s="7">
        <v>0</v>
      </c>
      <c r="CG395" s="7">
        <v>0</v>
      </c>
      <c r="CH395" s="7">
        <v>1</v>
      </c>
      <c r="CI395" s="7">
        <v>0</v>
      </c>
      <c r="CJ395" s="7">
        <v>0</v>
      </c>
      <c r="CK395" s="7" t="s">
        <v>209</v>
      </c>
      <c r="CL395" s="7">
        <v>69</v>
      </c>
      <c r="CM395" s="7">
        <v>400</v>
      </c>
      <c r="CN395" s="7">
        <v>2.5</v>
      </c>
      <c r="CO395" s="7">
        <v>0</v>
      </c>
      <c r="CP395" s="7" t="s">
        <v>210</v>
      </c>
      <c r="CQ395" s="7" t="s">
        <v>121</v>
      </c>
      <c r="CR395" s="7">
        <v>0</v>
      </c>
      <c r="CS395" s="7" t="s">
        <v>132</v>
      </c>
      <c r="CT395" s="7" t="s">
        <v>137</v>
      </c>
      <c r="CU395" s="7" t="s">
        <v>137</v>
      </c>
      <c r="CV395" s="7" t="s">
        <v>134</v>
      </c>
      <c r="CW395" s="7" t="s">
        <v>135</v>
      </c>
      <c r="CX395" s="7">
        <v>2</v>
      </c>
      <c r="CY395" s="7" t="s">
        <v>135</v>
      </c>
      <c r="CZ395" s="7" t="s">
        <v>137</v>
      </c>
      <c r="DA395" s="7" t="s">
        <v>137</v>
      </c>
      <c r="DC395" s="7">
        <v>1</v>
      </c>
      <c r="DD395" s="7">
        <v>24</v>
      </c>
      <c r="DE395" s="7">
        <v>24</v>
      </c>
      <c r="DF395" s="7">
        <v>0</v>
      </c>
      <c r="DG395" s="7">
        <v>1</v>
      </c>
      <c r="DH395" s="7">
        <v>0</v>
      </c>
      <c r="DI395" s="7">
        <v>0</v>
      </c>
      <c r="DJ395" s="7">
        <v>0</v>
      </c>
      <c r="DK395" s="7">
        <v>4</v>
      </c>
      <c r="DL395" s="7">
        <v>1</v>
      </c>
      <c r="DQ395" s="7">
        <v>82.29</v>
      </c>
      <c r="DR395" s="7">
        <v>85.89</v>
      </c>
      <c r="DS395" s="7">
        <v>100.31</v>
      </c>
      <c r="DT395" s="7">
        <v>93.18</v>
      </c>
      <c r="DU395" s="7">
        <v>100</v>
      </c>
      <c r="DV395" s="7">
        <v>15</v>
      </c>
      <c r="EA395" s="7" t="s">
        <v>730</v>
      </c>
    </row>
    <row r="396" spans="1:136" s="7" customFormat="1" x14ac:dyDescent="0.35">
      <c r="A396" s="6" t="s">
        <v>198</v>
      </c>
      <c r="B396" s="7" t="s">
        <v>198</v>
      </c>
      <c r="C396" s="7" t="s">
        <v>199</v>
      </c>
      <c r="D396" s="7" t="s">
        <v>200</v>
      </c>
      <c r="E396" s="7" t="s">
        <v>201</v>
      </c>
      <c r="F396" s="7">
        <v>2005</v>
      </c>
      <c r="G396" s="7" t="s">
        <v>117</v>
      </c>
      <c r="H396" s="7" t="s">
        <v>118</v>
      </c>
      <c r="I396" s="7" t="s">
        <v>202</v>
      </c>
      <c r="J396" s="7">
        <v>1</v>
      </c>
      <c r="K396" s="7" t="s">
        <v>213</v>
      </c>
      <c r="L396" s="7" t="s">
        <v>213</v>
      </c>
      <c r="M396" s="7">
        <v>0</v>
      </c>
      <c r="N396" s="7" t="s">
        <v>204</v>
      </c>
      <c r="O396" s="7" t="s">
        <v>205</v>
      </c>
      <c r="P396" s="7" t="s">
        <v>124</v>
      </c>
      <c r="Q396" s="7" t="s">
        <v>206</v>
      </c>
      <c r="R396" s="7">
        <v>0</v>
      </c>
      <c r="S396" s="7">
        <v>114</v>
      </c>
      <c r="T396" s="7">
        <v>1</v>
      </c>
      <c r="U396" s="7" t="s">
        <v>126</v>
      </c>
      <c r="V396" s="7">
        <v>97.33</v>
      </c>
      <c r="W396" s="7">
        <v>93.17</v>
      </c>
      <c r="X396" s="7">
        <v>24.07</v>
      </c>
      <c r="Y396" s="7">
        <v>19.059999999999999</v>
      </c>
      <c r="Z396" s="7">
        <v>83.61</v>
      </c>
      <c r="AA396" s="7">
        <v>80.62</v>
      </c>
      <c r="AB396" s="7">
        <v>22.62</v>
      </c>
      <c r="AC396" s="7">
        <v>19.88</v>
      </c>
      <c r="AD396" s="7" t="s">
        <v>207</v>
      </c>
      <c r="AG396" s="7">
        <v>0</v>
      </c>
      <c r="AH396" s="7">
        <v>0</v>
      </c>
      <c r="AI396" s="7">
        <v>1</v>
      </c>
      <c r="AJ396" s="7">
        <v>1</v>
      </c>
      <c r="AL396" s="7">
        <v>0</v>
      </c>
      <c r="AM396" s="7">
        <v>0.19111462526127521</v>
      </c>
      <c r="AN396" s="7">
        <v>0.18785943472546121</v>
      </c>
      <c r="AO396" s="7">
        <v>3.5291167215369817E-2</v>
      </c>
      <c r="AP396" s="7">
        <v>21.620954080639979</v>
      </c>
      <c r="AQ396" s="7">
        <v>21.245233246878829</v>
      </c>
      <c r="AR396" s="7">
        <v>21.620954080639979</v>
      </c>
      <c r="AT396" s="7">
        <v>14</v>
      </c>
      <c r="AU396" s="7">
        <v>4</v>
      </c>
      <c r="AV396" s="7">
        <v>1</v>
      </c>
      <c r="AW396" s="7">
        <v>55</v>
      </c>
      <c r="AX396" s="7">
        <v>59</v>
      </c>
      <c r="AY396" s="7">
        <v>114</v>
      </c>
      <c r="AZ396" s="7">
        <v>46.2</v>
      </c>
      <c r="BA396" s="7">
        <v>1.688311688311688</v>
      </c>
      <c r="BB396" s="7">
        <v>0</v>
      </c>
      <c r="BC396" s="7" t="s">
        <v>128</v>
      </c>
      <c r="BE396" s="7" t="s">
        <v>208</v>
      </c>
      <c r="BF396" s="7">
        <v>0</v>
      </c>
      <c r="BG396" s="7">
        <v>0</v>
      </c>
      <c r="BH396" s="7">
        <v>0</v>
      </c>
      <c r="BI396" s="7">
        <v>0</v>
      </c>
      <c r="BJ396" s="7">
        <v>0</v>
      </c>
      <c r="BK396" s="7">
        <v>0</v>
      </c>
      <c r="BL396" s="7">
        <v>0</v>
      </c>
      <c r="BM396" s="7">
        <v>1</v>
      </c>
      <c r="BN396" s="7">
        <v>0</v>
      </c>
      <c r="BO396" s="7">
        <v>1</v>
      </c>
      <c r="BP396" s="7">
        <v>0</v>
      </c>
      <c r="BQ396" s="7">
        <v>1</v>
      </c>
      <c r="BR396" s="7">
        <v>0</v>
      </c>
      <c r="BS396" s="7">
        <v>0</v>
      </c>
      <c r="BT396" s="7">
        <v>1</v>
      </c>
      <c r="BU396" s="7">
        <v>1</v>
      </c>
      <c r="BV396" s="7">
        <v>1</v>
      </c>
      <c r="BW396" s="7">
        <v>0</v>
      </c>
      <c r="BX396" s="7">
        <v>0</v>
      </c>
      <c r="BY396" s="7">
        <v>0</v>
      </c>
      <c r="BZ396" s="7">
        <v>0</v>
      </c>
      <c r="CA396" s="7">
        <v>0</v>
      </c>
      <c r="CB396" s="7">
        <v>0</v>
      </c>
      <c r="CC396" s="7">
        <v>0</v>
      </c>
      <c r="CD396" s="7">
        <v>0</v>
      </c>
      <c r="CE396" s="7">
        <v>0</v>
      </c>
      <c r="CF396" s="7">
        <v>0</v>
      </c>
      <c r="CG396" s="7">
        <v>0</v>
      </c>
      <c r="CH396" s="7">
        <v>1</v>
      </c>
      <c r="CI396" s="7">
        <v>0</v>
      </c>
      <c r="CJ396" s="7">
        <v>0</v>
      </c>
      <c r="CK396" s="7" t="s">
        <v>209</v>
      </c>
      <c r="CL396" s="7">
        <v>69</v>
      </c>
      <c r="CM396" s="7">
        <v>400</v>
      </c>
      <c r="CN396" s="7">
        <v>2.5</v>
      </c>
      <c r="CO396" s="7">
        <v>0</v>
      </c>
      <c r="CP396" s="7" t="s">
        <v>210</v>
      </c>
      <c r="CQ396" s="7" t="s">
        <v>121</v>
      </c>
      <c r="CR396" s="7">
        <v>0</v>
      </c>
      <c r="CS396" s="7" t="s">
        <v>132</v>
      </c>
      <c r="CT396" s="7" t="s">
        <v>137</v>
      </c>
      <c r="CU396" s="7" t="s">
        <v>137</v>
      </c>
      <c r="CV396" s="7" t="s">
        <v>134</v>
      </c>
      <c r="CW396" s="7" t="s">
        <v>134</v>
      </c>
      <c r="CX396" s="7">
        <v>2</v>
      </c>
      <c r="CY396" s="7" t="s">
        <v>135</v>
      </c>
      <c r="CZ396" s="7" t="s">
        <v>137</v>
      </c>
      <c r="DA396" s="7" t="s">
        <v>137</v>
      </c>
      <c r="DC396" s="7">
        <v>1</v>
      </c>
      <c r="DD396" s="7">
        <v>0</v>
      </c>
      <c r="DE396" s="7">
        <v>24</v>
      </c>
      <c r="DF396" s="7">
        <v>0</v>
      </c>
      <c r="DG396" s="7">
        <v>1</v>
      </c>
      <c r="DH396" s="7">
        <v>0</v>
      </c>
      <c r="DI396" s="7">
        <v>0</v>
      </c>
      <c r="DJ396" s="7">
        <v>0</v>
      </c>
      <c r="DK396" s="7">
        <v>1</v>
      </c>
      <c r="DQ396" s="7">
        <v>83.61</v>
      </c>
      <c r="DR396" s="7">
        <v>80.62</v>
      </c>
      <c r="DS396" s="7">
        <v>97.33</v>
      </c>
      <c r="DT396" s="7">
        <v>93.17</v>
      </c>
      <c r="DU396" s="7">
        <v>100</v>
      </c>
      <c r="DV396" s="7">
        <v>15</v>
      </c>
    </row>
    <row r="397" spans="1:136" s="7" customFormat="1" x14ac:dyDescent="0.35">
      <c r="A397" s="6" t="s">
        <v>198</v>
      </c>
      <c r="B397" s="7" t="s">
        <v>198</v>
      </c>
      <c r="C397" s="7" t="s">
        <v>199</v>
      </c>
      <c r="D397" s="7" t="s">
        <v>200</v>
      </c>
      <c r="E397" s="7" t="s">
        <v>201</v>
      </c>
      <c r="F397" s="7">
        <v>2005</v>
      </c>
      <c r="G397" s="7" t="s">
        <v>117</v>
      </c>
      <c r="H397" s="7" t="s">
        <v>118</v>
      </c>
      <c r="I397" s="7" t="s">
        <v>202</v>
      </c>
      <c r="J397" s="7">
        <v>1</v>
      </c>
      <c r="K397" s="7" t="s">
        <v>213</v>
      </c>
      <c r="L397" s="7" t="s">
        <v>213</v>
      </c>
      <c r="M397" s="7">
        <v>0</v>
      </c>
      <c r="N397" s="7" t="s">
        <v>204</v>
      </c>
      <c r="O397" s="7" t="s">
        <v>211</v>
      </c>
      <c r="P397" s="7" t="s">
        <v>124</v>
      </c>
      <c r="Q397" s="7" t="s">
        <v>206</v>
      </c>
      <c r="R397" s="7">
        <v>0</v>
      </c>
      <c r="S397" s="7">
        <v>95</v>
      </c>
      <c r="T397" s="7">
        <v>1</v>
      </c>
      <c r="U397" s="7" t="s">
        <v>126</v>
      </c>
      <c r="V397" s="7">
        <v>95.33</v>
      </c>
      <c r="W397" s="7">
        <v>91.53</v>
      </c>
      <c r="X397" s="7">
        <v>23.44</v>
      </c>
      <c r="Y397" s="7">
        <v>17.55</v>
      </c>
      <c r="AD397" s="7" t="s">
        <v>207</v>
      </c>
      <c r="AG397" s="7">
        <v>0</v>
      </c>
      <c r="AH397" s="7">
        <v>0</v>
      </c>
      <c r="AI397" s="7">
        <v>1</v>
      </c>
      <c r="AJ397" s="7">
        <v>1</v>
      </c>
      <c r="AL397" s="7">
        <v>0</v>
      </c>
      <c r="AM397" s="7">
        <v>0.1828744292813356</v>
      </c>
      <c r="AN397" s="7">
        <v>0.20572629824345989</v>
      </c>
      <c r="AO397" s="7">
        <v>4.2323309788957021E-2</v>
      </c>
      <c r="AP397" s="7">
        <v>20.611259059067692</v>
      </c>
      <c r="AR397" s="7">
        <v>20.611259059067692</v>
      </c>
      <c r="AT397" s="7">
        <v>14</v>
      </c>
      <c r="AU397" s="7">
        <v>4</v>
      </c>
      <c r="AV397" s="7">
        <v>1</v>
      </c>
      <c r="AW397" s="7">
        <v>46</v>
      </c>
      <c r="AX397" s="7">
        <v>49</v>
      </c>
      <c r="AY397" s="7">
        <v>95</v>
      </c>
      <c r="AZ397" s="7">
        <v>46.2</v>
      </c>
      <c r="BA397" s="7">
        <v>1.688311688311688</v>
      </c>
      <c r="BB397" s="7">
        <v>0</v>
      </c>
      <c r="BC397" s="7" t="s">
        <v>128</v>
      </c>
      <c r="BE397" s="7" t="s">
        <v>208</v>
      </c>
      <c r="BF397" s="7">
        <v>0</v>
      </c>
      <c r="BG397" s="7">
        <v>0</v>
      </c>
      <c r="BH397" s="7">
        <v>0</v>
      </c>
      <c r="BI397" s="7">
        <v>0</v>
      </c>
      <c r="BJ397" s="7">
        <v>0</v>
      </c>
      <c r="BK397" s="7">
        <v>0</v>
      </c>
      <c r="BL397" s="7">
        <v>0</v>
      </c>
      <c r="BM397" s="7">
        <v>1</v>
      </c>
      <c r="BN397" s="7">
        <v>0</v>
      </c>
      <c r="BO397" s="7">
        <v>1</v>
      </c>
      <c r="BP397" s="7">
        <v>0</v>
      </c>
      <c r="BQ397" s="7">
        <v>1</v>
      </c>
      <c r="BR397" s="7">
        <v>0</v>
      </c>
      <c r="BS397" s="7">
        <v>0</v>
      </c>
      <c r="BT397" s="7">
        <v>1</v>
      </c>
      <c r="BU397" s="7">
        <v>1</v>
      </c>
      <c r="BV397" s="7">
        <v>1</v>
      </c>
      <c r="BW397" s="7">
        <v>0</v>
      </c>
      <c r="BX397" s="7">
        <v>0</v>
      </c>
      <c r="BY397" s="7">
        <v>0</v>
      </c>
      <c r="BZ397" s="7">
        <v>0</v>
      </c>
      <c r="CA397" s="7">
        <v>0</v>
      </c>
      <c r="CB397" s="7">
        <v>0</v>
      </c>
      <c r="CC397" s="7">
        <v>0</v>
      </c>
      <c r="CD397" s="7">
        <v>0</v>
      </c>
      <c r="CE397" s="7">
        <v>0</v>
      </c>
      <c r="CF397" s="7">
        <v>0</v>
      </c>
      <c r="CG397" s="7">
        <v>0</v>
      </c>
      <c r="CH397" s="7">
        <v>1</v>
      </c>
      <c r="CI397" s="7">
        <v>0</v>
      </c>
      <c r="CJ397" s="7">
        <v>0</v>
      </c>
      <c r="CK397" s="7" t="s">
        <v>209</v>
      </c>
      <c r="CL397" s="7">
        <v>69</v>
      </c>
      <c r="CM397" s="7">
        <v>400</v>
      </c>
      <c r="CN397" s="7">
        <v>2.5</v>
      </c>
      <c r="CO397" s="7">
        <v>0</v>
      </c>
      <c r="CP397" s="7" t="s">
        <v>210</v>
      </c>
      <c r="CQ397" s="7" t="s">
        <v>121</v>
      </c>
      <c r="CR397" s="7">
        <v>0</v>
      </c>
      <c r="CS397" s="7" t="s">
        <v>132</v>
      </c>
      <c r="CT397" s="7" t="s">
        <v>137</v>
      </c>
      <c r="CU397" s="7" t="s">
        <v>137</v>
      </c>
      <c r="CV397" s="7" t="s">
        <v>134</v>
      </c>
      <c r="CW397" s="7" t="s">
        <v>134</v>
      </c>
      <c r="CX397" s="7">
        <v>2</v>
      </c>
      <c r="CY397" s="7" t="s">
        <v>135</v>
      </c>
      <c r="CZ397" s="7" t="s">
        <v>137</v>
      </c>
      <c r="DA397" s="7" t="s">
        <v>137</v>
      </c>
      <c r="DC397" s="7">
        <v>1</v>
      </c>
      <c r="DD397" s="7">
        <v>0</v>
      </c>
      <c r="DE397" s="7">
        <v>24</v>
      </c>
      <c r="DF397" s="7">
        <v>0</v>
      </c>
      <c r="DG397" s="7">
        <v>1</v>
      </c>
      <c r="DH397" s="7">
        <v>0</v>
      </c>
      <c r="DI397" s="7">
        <v>0</v>
      </c>
      <c r="DJ397" s="7">
        <v>0</v>
      </c>
      <c r="DK397" s="7">
        <v>2</v>
      </c>
      <c r="DS397" s="7">
        <v>95.33</v>
      </c>
      <c r="DT397" s="7">
        <v>91.53</v>
      </c>
      <c r="DU397" s="7">
        <v>100</v>
      </c>
      <c r="DV397" s="7">
        <v>15</v>
      </c>
    </row>
    <row r="398" spans="1:136" s="7" customFormat="1" x14ac:dyDescent="0.35">
      <c r="A398" s="6" t="s">
        <v>198</v>
      </c>
      <c r="B398" s="7" t="s">
        <v>198</v>
      </c>
      <c r="C398" s="7" t="s">
        <v>199</v>
      </c>
      <c r="D398" s="7" t="s">
        <v>200</v>
      </c>
      <c r="E398" s="7" t="s">
        <v>201</v>
      </c>
      <c r="F398" s="7">
        <v>2005</v>
      </c>
      <c r="G398" s="7" t="s">
        <v>117</v>
      </c>
      <c r="H398" s="7" t="s">
        <v>118</v>
      </c>
      <c r="I398" s="7" t="s">
        <v>202</v>
      </c>
      <c r="J398" s="7">
        <v>1</v>
      </c>
      <c r="K398" s="7" t="s">
        <v>213</v>
      </c>
      <c r="L398" s="7" t="s">
        <v>213</v>
      </c>
      <c r="M398" s="7">
        <v>0</v>
      </c>
      <c r="N398" s="7" t="s">
        <v>204</v>
      </c>
      <c r="O398" s="7" t="s">
        <v>74</v>
      </c>
      <c r="P398" s="7" t="s">
        <v>124</v>
      </c>
      <c r="Q398" s="7" t="s">
        <v>206</v>
      </c>
      <c r="R398" s="7">
        <v>0</v>
      </c>
      <c r="S398" s="7">
        <v>95</v>
      </c>
      <c r="T398" s="7">
        <v>1</v>
      </c>
      <c r="U398" s="7" t="s">
        <v>126</v>
      </c>
      <c r="V398" s="7">
        <v>95.59</v>
      </c>
      <c r="W398" s="7">
        <v>92</v>
      </c>
      <c r="X398" s="7">
        <v>19.87</v>
      </c>
      <c r="Y398" s="7">
        <v>19.32</v>
      </c>
      <c r="AD398" s="7" t="s">
        <v>207</v>
      </c>
      <c r="AG398" s="7">
        <v>0</v>
      </c>
      <c r="AH398" s="7">
        <v>0</v>
      </c>
      <c r="AI398" s="7">
        <v>1</v>
      </c>
      <c r="AJ398" s="7">
        <v>1</v>
      </c>
      <c r="AL398" s="7">
        <v>0</v>
      </c>
      <c r="AM398" s="7">
        <v>0.1817929291714678</v>
      </c>
      <c r="AN398" s="7">
        <v>0.2057212533107744</v>
      </c>
      <c r="AO398" s="7">
        <v>4.2321234063755798E-2</v>
      </c>
      <c r="AP398" s="7">
        <v>19.588057503851509</v>
      </c>
      <c r="AR398" s="7">
        <v>19.588057503851509</v>
      </c>
      <c r="AT398" s="7">
        <v>14</v>
      </c>
      <c r="AU398" s="7">
        <v>4</v>
      </c>
      <c r="AV398" s="7">
        <v>1</v>
      </c>
      <c r="AW398" s="7">
        <v>46</v>
      </c>
      <c r="AX398" s="7">
        <v>49</v>
      </c>
      <c r="AY398" s="7">
        <v>95</v>
      </c>
      <c r="AZ398" s="7">
        <v>46.2</v>
      </c>
      <c r="BA398" s="7">
        <v>1.688311688311688</v>
      </c>
      <c r="BB398" s="7">
        <v>0</v>
      </c>
      <c r="BC398" s="7" t="s">
        <v>128</v>
      </c>
      <c r="BE398" s="7" t="s">
        <v>208</v>
      </c>
      <c r="BF398" s="7">
        <v>0</v>
      </c>
      <c r="BG398" s="7">
        <v>0</v>
      </c>
      <c r="BH398" s="7">
        <v>0</v>
      </c>
      <c r="BI398" s="7">
        <v>0</v>
      </c>
      <c r="BJ398" s="7">
        <v>0</v>
      </c>
      <c r="BK398" s="7">
        <v>0</v>
      </c>
      <c r="BL398" s="7">
        <v>0</v>
      </c>
      <c r="BM398" s="7">
        <v>1</v>
      </c>
      <c r="BN398" s="7">
        <v>0</v>
      </c>
      <c r="BO398" s="7">
        <v>1</v>
      </c>
      <c r="BP398" s="7">
        <v>0</v>
      </c>
      <c r="BQ398" s="7">
        <v>1</v>
      </c>
      <c r="BR398" s="7">
        <v>0</v>
      </c>
      <c r="BS398" s="7">
        <v>0</v>
      </c>
      <c r="BT398" s="7">
        <v>1</v>
      </c>
      <c r="BU398" s="7">
        <v>1</v>
      </c>
      <c r="BV398" s="7">
        <v>1</v>
      </c>
      <c r="BW398" s="7">
        <v>0</v>
      </c>
      <c r="BX398" s="7">
        <v>0</v>
      </c>
      <c r="BY398" s="7">
        <v>0</v>
      </c>
      <c r="BZ398" s="7">
        <v>0</v>
      </c>
      <c r="CA398" s="7">
        <v>0</v>
      </c>
      <c r="CB398" s="7">
        <v>0</v>
      </c>
      <c r="CC398" s="7">
        <v>0</v>
      </c>
      <c r="CD398" s="7">
        <v>0</v>
      </c>
      <c r="CE398" s="7">
        <v>0</v>
      </c>
      <c r="CF398" s="7">
        <v>0</v>
      </c>
      <c r="CG398" s="7">
        <v>0</v>
      </c>
      <c r="CH398" s="7">
        <v>1</v>
      </c>
      <c r="CI398" s="7">
        <v>0</v>
      </c>
      <c r="CJ398" s="7">
        <v>0</v>
      </c>
      <c r="CK398" s="7" t="s">
        <v>209</v>
      </c>
      <c r="CL398" s="7">
        <v>69</v>
      </c>
      <c r="CM398" s="7">
        <v>400</v>
      </c>
      <c r="CN398" s="7">
        <v>2.5</v>
      </c>
      <c r="CO398" s="7">
        <v>0</v>
      </c>
      <c r="CP398" s="7" t="s">
        <v>210</v>
      </c>
      <c r="CQ398" s="7" t="s">
        <v>121</v>
      </c>
      <c r="CR398" s="7">
        <v>0</v>
      </c>
      <c r="CS398" s="7" t="s">
        <v>132</v>
      </c>
      <c r="CT398" s="7" t="s">
        <v>137</v>
      </c>
      <c r="CU398" s="7" t="s">
        <v>137</v>
      </c>
      <c r="CV398" s="7" t="s">
        <v>134</v>
      </c>
      <c r="CW398" s="7" t="s">
        <v>134</v>
      </c>
      <c r="CX398" s="7">
        <v>2</v>
      </c>
      <c r="CY398" s="7" t="s">
        <v>135</v>
      </c>
      <c r="CZ398" s="7" t="s">
        <v>137</v>
      </c>
      <c r="DA398" s="7" t="s">
        <v>137</v>
      </c>
      <c r="DC398" s="7">
        <v>1</v>
      </c>
      <c r="DD398" s="7">
        <v>0</v>
      </c>
      <c r="DE398" s="7">
        <v>24</v>
      </c>
      <c r="DF398" s="7">
        <v>0</v>
      </c>
      <c r="DG398" s="7">
        <v>1</v>
      </c>
      <c r="DH398" s="7">
        <v>0</v>
      </c>
      <c r="DI398" s="7">
        <v>0</v>
      </c>
      <c r="DJ398" s="7">
        <v>0</v>
      </c>
      <c r="DK398" s="7">
        <v>3</v>
      </c>
      <c r="DS398" s="7">
        <v>95.59</v>
      </c>
      <c r="DT398" s="7">
        <v>92</v>
      </c>
      <c r="DU398" s="7">
        <v>100</v>
      </c>
      <c r="DV398" s="7">
        <v>15</v>
      </c>
    </row>
    <row r="399" spans="1:136" s="7" customFormat="1" x14ac:dyDescent="0.35">
      <c r="A399" s="6" t="s">
        <v>198</v>
      </c>
      <c r="B399" s="7" t="s">
        <v>198</v>
      </c>
      <c r="C399" s="7" t="s">
        <v>199</v>
      </c>
      <c r="D399" s="7" t="s">
        <v>200</v>
      </c>
      <c r="E399" s="7" t="s">
        <v>201</v>
      </c>
      <c r="F399" s="7">
        <v>2005</v>
      </c>
      <c r="G399" s="7" t="s">
        <v>117</v>
      </c>
      <c r="H399" s="7" t="s">
        <v>118</v>
      </c>
      <c r="I399" s="7" t="s">
        <v>202</v>
      </c>
      <c r="J399" s="7">
        <v>1</v>
      </c>
      <c r="K399" s="7" t="s">
        <v>213</v>
      </c>
      <c r="L399" s="7" t="s">
        <v>213</v>
      </c>
      <c r="M399" s="7">
        <v>0</v>
      </c>
      <c r="N399" s="7" t="s">
        <v>204</v>
      </c>
      <c r="O399" s="7" t="s">
        <v>212</v>
      </c>
      <c r="P399" s="7" t="s">
        <v>124</v>
      </c>
      <c r="Q399" s="7" t="s">
        <v>206</v>
      </c>
      <c r="R399" s="7">
        <v>0</v>
      </c>
      <c r="S399" s="7">
        <v>114</v>
      </c>
      <c r="T399" s="7">
        <v>1</v>
      </c>
      <c r="U399" s="7" t="s">
        <v>126</v>
      </c>
      <c r="V399" s="7">
        <v>106.04</v>
      </c>
      <c r="W399" s="7">
        <v>97.1</v>
      </c>
      <c r="X399" s="7">
        <v>19.260000000000002</v>
      </c>
      <c r="Y399" s="7">
        <v>16.93</v>
      </c>
      <c r="Z399" s="7">
        <v>94.53</v>
      </c>
      <c r="AA399" s="7">
        <v>91.88</v>
      </c>
      <c r="AB399" s="7">
        <v>14.98</v>
      </c>
      <c r="AC399" s="7">
        <v>11.97</v>
      </c>
      <c r="AD399" s="7" t="s">
        <v>207</v>
      </c>
      <c r="AG399" s="7">
        <v>0</v>
      </c>
      <c r="AH399" s="7">
        <v>0</v>
      </c>
      <c r="AI399" s="7">
        <v>1</v>
      </c>
      <c r="AJ399" s="7">
        <v>1</v>
      </c>
      <c r="AL399" s="7">
        <v>0</v>
      </c>
      <c r="AM399" s="7">
        <v>0.49085464948209501</v>
      </c>
      <c r="AN399" s="7">
        <v>0.1902306957266342</v>
      </c>
      <c r="AO399" s="7">
        <v>3.618771759663926E-2</v>
      </c>
      <c r="AP399" s="7">
        <v>18.09089515474566</v>
      </c>
      <c r="AQ399" s="7">
        <v>13.50526147469941</v>
      </c>
      <c r="AR399" s="7">
        <v>18.09089515474566</v>
      </c>
      <c r="AT399" s="7">
        <v>14</v>
      </c>
      <c r="AU399" s="7">
        <v>4</v>
      </c>
      <c r="AV399" s="7">
        <v>1</v>
      </c>
      <c r="AW399" s="7">
        <v>55</v>
      </c>
      <c r="AX399" s="7">
        <v>59</v>
      </c>
      <c r="AY399" s="7">
        <v>114</v>
      </c>
      <c r="AZ399" s="7">
        <v>46.2</v>
      </c>
      <c r="BA399" s="7">
        <v>1.688311688311688</v>
      </c>
      <c r="BB399" s="7">
        <v>0</v>
      </c>
      <c r="BC399" s="7" t="s">
        <v>128</v>
      </c>
      <c r="BE399" s="7" t="s">
        <v>208</v>
      </c>
      <c r="BF399" s="7">
        <v>0</v>
      </c>
      <c r="BG399" s="7">
        <v>0</v>
      </c>
      <c r="BH399" s="7">
        <v>0</v>
      </c>
      <c r="BI399" s="7">
        <v>0</v>
      </c>
      <c r="BJ399" s="7">
        <v>0</v>
      </c>
      <c r="BK399" s="7">
        <v>0</v>
      </c>
      <c r="BL399" s="7">
        <v>0</v>
      </c>
      <c r="BM399" s="7">
        <v>1</v>
      </c>
      <c r="BN399" s="7">
        <v>0</v>
      </c>
      <c r="BO399" s="7">
        <v>1</v>
      </c>
      <c r="BP399" s="7">
        <v>0</v>
      </c>
      <c r="BQ399" s="7">
        <v>1</v>
      </c>
      <c r="BR399" s="7">
        <v>0</v>
      </c>
      <c r="BS399" s="7">
        <v>0</v>
      </c>
      <c r="BT399" s="7">
        <v>1</v>
      </c>
      <c r="BU399" s="7">
        <v>1</v>
      </c>
      <c r="BV399" s="7">
        <v>1</v>
      </c>
      <c r="BW399" s="7">
        <v>0</v>
      </c>
      <c r="BX399" s="7">
        <v>0</v>
      </c>
      <c r="BY399" s="7">
        <v>0</v>
      </c>
      <c r="BZ399" s="7">
        <v>0</v>
      </c>
      <c r="CA399" s="7">
        <v>0</v>
      </c>
      <c r="CB399" s="7">
        <v>0</v>
      </c>
      <c r="CC399" s="7">
        <v>0</v>
      </c>
      <c r="CD399" s="7">
        <v>0</v>
      </c>
      <c r="CE399" s="7">
        <v>0</v>
      </c>
      <c r="CF399" s="7">
        <v>0</v>
      </c>
      <c r="CG399" s="7">
        <v>0</v>
      </c>
      <c r="CH399" s="7">
        <v>1</v>
      </c>
      <c r="CI399" s="7">
        <v>0</v>
      </c>
      <c r="CJ399" s="7">
        <v>0</v>
      </c>
      <c r="CK399" s="7" t="s">
        <v>209</v>
      </c>
      <c r="CL399" s="7">
        <v>69</v>
      </c>
      <c r="CM399" s="7">
        <v>400</v>
      </c>
      <c r="CN399" s="7">
        <v>2.5</v>
      </c>
      <c r="CO399" s="7">
        <v>0</v>
      </c>
      <c r="CP399" s="7" t="s">
        <v>210</v>
      </c>
      <c r="CQ399" s="7" t="s">
        <v>121</v>
      </c>
      <c r="CR399" s="7">
        <v>0</v>
      </c>
      <c r="CS399" s="7" t="s">
        <v>132</v>
      </c>
      <c r="CT399" s="7" t="s">
        <v>137</v>
      </c>
      <c r="CU399" s="7" t="s">
        <v>137</v>
      </c>
      <c r="CV399" s="7" t="s">
        <v>134</v>
      </c>
      <c r="CW399" s="7" t="s">
        <v>134</v>
      </c>
      <c r="CX399" s="7">
        <v>2</v>
      </c>
      <c r="CY399" s="7" t="s">
        <v>135</v>
      </c>
      <c r="CZ399" s="7" t="s">
        <v>137</v>
      </c>
      <c r="DA399" s="7" t="s">
        <v>137</v>
      </c>
      <c r="DC399" s="7">
        <v>1</v>
      </c>
      <c r="DD399" s="7">
        <v>0</v>
      </c>
      <c r="DE399" s="7">
        <v>24</v>
      </c>
      <c r="DF399" s="7">
        <v>0</v>
      </c>
      <c r="DG399" s="7">
        <v>1</v>
      </c>
      <c r="DH399" s="7">
        <v>0</v>
      </c>
      <c r="DI399" s="7">
        <v>0</v>
      </c>
      <c r="DJ399" s="7">
        <v>0</v>
      </c>
      <c r="DK399" s="7">
        <v>4</v>
      </c>
      <c r="DQ399" s="7">
        <v>94.53</v>
      </c>
      <c r="DR399" s="7">
        <v>91.88</v>
      </c>
      <c r="DS399" s="7">
        <v>106.04</v>
      </c>
      <c r="DT399" s="7">
        <v>97.1</v>
      </c>
      <c r="DU399" s="7">
        <v>100</v>
      </c>
      <c r="DV399" s="7">
        <v>15</v>
      </c>
    </row>
    <row r="400" spans="1:136" s="7" customFormat="1" x14ac:dyDescent="0.35">
      <c r="A400" s="6" t="s">
        <v>198</v>
      </c>
      <c r="B400" s="7" t="s">
        <v>198</v>
      </c>
      <c r="C400" s="7" t="s">
        <v>199</v>
      </c>
      <c r="D400" s="7" t="s">
        <v>200</v>
      </c>
      <c r="E400" s="7" t="s">
        <v>201</v>
      </c>
      <c r="F400" s="7">
        <v>2005</v>
      </c>
      <c r="G400" s="7" t="s">
        <v>117</v>
      </c>
      <c r="H400" s="7" t="s">
        <v>118</v>
      </c>
      <c r="I400" s="7" t="s">
        <v>202</v>
      </c>
      <c r="J400" s="7">
        <v>1</v>
      </c>
      <c r="K400" s="7" t="s">
        <v>213</v>
      </c>
      <c r="L400" s="7" t="s">
        <v>213</v>
      </c>
      <c r="M400" s="7">
        <v>24</v>
      </c>
      <c r="N400" s="7" t="s">
        <v>204</v>
      </c>
      <c r="O400" s="7" t="s">
        <v>205</v>
      </c>
      <c r="P400" s="7" t="s">
        <v>124</v>
      </c>
      <c r="Q400" s="7" t="s">
        <v>206</v>
      </c>
      <c r="R400" s="7">
        <v>0</v>
      </c>
      <c r="S400" s="7">
        <v>77</v>
      </c>
      <c r="T400" s="7">
        <v>1</v>
      </c>
      <c r="U400" s="7" t="s">
        <v>126</v>
      </c>
      <c r="V400" s="7">
        <v>94.12</v>
      </c>
      <c r="W400" s="7">
        <v>90.42</v>
      </c>
      <c r="X400" s="7">
        <v>19.16</v>
      </c>
      <c r="Y400" s="7">
        <v>19.66</v>
      </c>
      <c r="Z400" s="7">
        <v>83.61</v>
      </c>
      <c r="AA400" s="7">
        <v>80.62</v>
      </c>
      <c r="AB400" s="7">
        <v>22.62</v>
      </c>
      <c r="AC400" s="7">
        <v>19.88</v>
      </c>
      <c r="AD400" s="7" t="s">
        <v>207</v>
      </c>
      <c r="AG400" s="7">
        <v>0</v>
      </c>
      <c r="AH400" s="7">
        <v>0</v>
      </c>
      <c r="AI400" s="7">
        <v>1</v>
      </c>
      <c r="AJ400" s="7">
        <v>1</v>
      </c>
      <c r="AL400" s="7">
        <v>0</v>
      </c>
      <c r="AM400" s="7">
        <v>0.18885733750070491</v>
      </c>
      <c r="AN400" s="7">
        <v>0.22890964633724339</v>
      </c>
      <c r="AO400" s="7">
        <v>5.2399626186241832E-2</v>
      </c>
      <c r="AP400" s="7">
        <v>19.39493748378684</v>
      </c>
      <c r="AQ400" s="7">
        <v>21.385066440548339</v>
      </c>
      <c r="AR400" s="7">
        <v>19.39493748378684</v>
      </c>
      <c r="AT400" s="7">
        <v>14</v>
      </c>
      <c r="AU400" s="7">
        <v>4</v>
      </c>
      <c r="AV400" s="7">
        <v>1</v>
      </c>
      <c r="AW400" s="7">
        <v>41</v>
      </c>
      <c r="AX400" s="7">
        <v>36</v>
      </c>
      <c r="AY400" s="7">
        <v>77</v>
      </c>
      <c r="AZ400" s="7">
        <v>46.2</v>
      </c>
      <c r="BA400" s="7">
        <v>1.688311688311688</v>
      </c>
      <c r="BB400" s="7">
        <v>0</v>
      </c>
      <c r="BC400" s="7" t="s">
        <v>128</v>
      </c>
      <c r="BE400" s="7" t="s">
        <v>208</v>
      </c>
      <c r="BF400" s="7">
        <v>0</v>
      </c>
      <c r="BG400" s="7">
        <v>0</v>
      </c>
      <c r="BH400" s="7">
        <v>0</v>
      </c>
      <c r="BI400" s="7">
        <v>0</v>
      </c>
      <c r="BJ400" s="7">
        <v>0</v>
      </c>
      <c r="BK400" s="7">
        <v>0</v>
      </c>
      <c r="BL400" s="7">
        <v>0</v>
      </c>
      <c r="BM400" s="7">
        <v>1</v>
      </c>
      <c r="BN400" s="7">
        <v>0</v>
      </c>
      <c r="BO400" s="7">
        <v>1</v>
      </c>
      <c r="BP400" s="7">
        <v>0</v>
      </c>
      <c r="BQ400" s="7">
        <v>1</v>
      </c>
      <c r="BR400" s="7">
        <v>0</v>
      </c>
      <c r="BS400" s="7">
        <v>0</v>
      </c>
      <c r="BT400" s="7">
        <v>1</v>
      </c>
      <c r="BU400" s="7">
        <v>1</v>
      </c>
      <c r="BV400" s="7">
        <v>1</v>
      </c>
      <c r="BW400" s="7">
        <v>0</v>
      </c>
      <c r="BX400" s="7">
        <v>0</v>
      </c>
      <c r="BY400" s="7">
        <v>0</v>
      </c>
      <c r="BZ400" s="7">
        <v>0</v>
      </c>
      <c r="CA400" s="7">
        <v>0</v>
      </c>
      <c r="CB400" s="7">
        <v>0</v>
      </c>
      <c r="CC400" s="7">
        <v>0</v>
      </c>
      <c r="CD400" s="7">
        <v>0</v>
      </c>
      <c r="CE400" s="7">
        <v>0</v>
      </c>
      <c r="CF400" s="7">
        <v>0</v>
      </c>
      <c r="CG400" s="7">
        <v>0</v>
      </c>
      <c r="CH400" s="7">
        <v>1</v>
      </c>
      <c r="CI400" s="7">
        <v>0</v>
      </c>
      <c r="CJ400" s="7">
        <v>0</v>
      </c>
      <c r="CK400" s="7" t="s">
        <v>209</v>
      </c>
      <c r="CL400" s="7">
        <v>69</v>
      </c>
      <c r="CM400" s="7">
        <v>400</v>
      </c>
      <c r="CN400" s="7">
        <v>2.5</v>
      </c>
      <c r="CO400" s="7">
        <v>0</v>
      </c>
      <c r="CP400" s="7" t="s">
        <v>210</v>
      </c>
      <c r="CQ400" s="7" t="s">
        <v>121</v>
      </c>
      <c r="CR400" s="7">
        <v>0</v>
      </c>
      <c r="CS400" s="7" t="s">
        <v>132</v>
      </c>
      <c r="CT400" s="7" t="s">
        <v>137</v>
      </c>
      <c r="CU400" s="7" t="s">
        <v>137</v>
      </c>
      <c r="CV400" s="7" t="s">
        <v>134</v>
      </c>
      <c r="CW400" s="7" t="s">
        <v>135</v>
      </c>
      <c r="CX400" s="7">
        <v>2</v>
      </c>
      <c r="CY400" s="7" t="s">
        <v>135</v>
      </c>
      <c r="CZ400" s="7" t="s">
        <v>137</v>
      </c>
      <c r="DA400" s="7" t="s">
        <v>137</v>
      </c>
      <c r="DC400" s="7">
        <v>1</v>
      </c>
      <c r="DD400" s="7">
        <v>24</v>
      </c>
      <c r="DE400" s="7">
        <v>24</v>
      </c>
      <c r="DF400" s="7">
        <v>0</v>
      </c>
      <c r="DG400" s="7">
        <v>1</v>
      </c>
      <c r="DH400" s="7">
        <v>0</v>
      </c>
      <c r="DI400" s="7">
        <v>0</v>
      </c>
      <c r="DJ400" s="7">
        <v>0</v>
      </c>
      <c r="DK400" s="7">
        <v>1</v>
      </c>
      <c r="DL400" s="7">
        <v>1</v>
      </c>
      <c r="DQ400" s="7">
        <v>83.61</v>
      </c>
      <c r="DR400" s="7">
        <v>80.62</v>
      </c>
      <c r="DS400" s="7">
        <v>94.12</v>
      </c>
      <c r="DT400" s="7">
        <v>90.42</v>
      </c>
      <c r="DU400" s="7">
        <v>100</v>
      </c>
      <c r="DV400" s="7">
        <v>15</v>
      </c>
      <c r="EA400" s="7" t="s">
        <v>730</v>
      </c>
    </row>
    <row r="401" spans="1:136" s="7" customFormat="1" x14ac:dyDescent="0.35">
      <c r="A401" s="6" t="s">
        <v>198</v>
      </c>
      <c r="B401" s="7" t="s">
        <v>198</v>
      </c>
      <c r="C401" s="7" t="s">
        <v>199</v>
      </c>
      <c r="D401" s="7" t="s">
        <v>200</v>
      </c>
      <c r="E401" s="7" t="s">
        <v>201</v>
      </c>
      <c r="F401" s="7">
        <v>2005</v>
      </c>
      <c r="G401" s="7" t="s">
        <v>117</v>
      </c>
      <c r="H401" s="7" t="s">
        <v>118</v>
      </c>
      <c r="I401" s="7" t="s">
        <v>202</v>
      </c>
      <c r="J401" s="7">
        <v>1</v>
      </c>
      <c r="K401" s="7" t="s">
        <v>213</v>
      </c>
      <c r="L401" s="7" t="s">
        <v>213</v>
      </c>
      <c r="M401" s="7">
        <v>24</v>
      </c>
      <c r="N401" s="7" t="s">
        <v>204</v>
      </c>
      <c r="O401" s="7" t="s">
        <v>211</v>
      </c>
      <c r="P401" s="7" t="s">
        <v>124</v>
      </c>
      <c r="Q401" s="7" t="s">
        <v>206</v>
      </c>
      <c r="R401" s="7">
        <v>0</v>
      </c>
      <c r="S401" s="7">
        <v>77</v>
      </c>
      <c r="T401" s="7">
        <v>1</v>
      </c>
      <c r="U401" s="7" t="s">
        <v>126</v>
      </c>
      <c r="V401" s="7">
        <v>92.46</v>
      </c>
      <c r="W401" s="7">
        <v>88.56</v>
      </c>
      <c r="X401" s="7">
        <v>20.62</v>
      </c>
      <c r="Y401" s="7">
        <v>15.95</v>
      </c>
      <c r="AD401" s="7" t="s">
        <v>207</v>
      </c>
      <c r="AG401" s="7">
        <v>0</v>
      </c>
      <c r="AH401" s="7">
        <v>0</v>
      </c>
      <c r="AI401" s="7">
        <v>1</v>
      </c>
      <c r="AJ401" s="7">
        <v>1</v>
      </c>
      <c r="AL401" s="7">
        <v>0</v>
      </c>
      <c r="AM401" s="7">
        <v>0.20771592309280229</v>
      </c>
      <c r="AN401" s="7">
        <v>0.22901569791740331</v>
      </c>
      <c r="AO401" s="7">
        <v>5.2448189892595337E-2</v>
      </c>
      <c r="AP401" s="7">
        <v>18.587258539117599</v>
      </c>
      <c r="AR401" s="7">
        <v>18.587258539117599</v>
      </c>
      <c r="AT401" s="7">
        <v>14</v>
      </c>
      <c r="AU401" s="7">
        <v>4</v>
      </c>
      <c r="AV401" s="7">
        <v>1</v>
      </c>
      <c r="AW401" s="7">
        <v>41</v>
      </c>
      <c r="AX401" s="7">
        <v>36</v>
      </c>
      <c r="AY401" s="7">
        <v>77</v>
      </c>
      <c r="AZ401" s="7">
        <v>46.2</v>
      </c>
      <c r="BA401" s="7">
        <v>1.688311688311688</v>
      </c>
      <c r="BB401" s="7">
        <v>0</v>
      </c>
      <c r="BC401" s="7" t="s">
        <v>128</v>
      </c>
      <c r="BE401" s="7" t="s">
        <v>208</v>
      </c>
      <c r="BF401" s="7">
        <v>0</v>
      </c>
      <c r="BG401" s="7">
        <v>0</v>
      </c>
      <c r="BH401" s="7">
        <v>0</v>
      </c>
      <c r="BI401" s="7">
        <v>0</v>
      </c>
      <c r="BJ401" s="7">
        <v>0</v>
      </c>
      <c r="BK401" s="7">
        <v>0</v>
      </c>
      <c r="BL401" s="7">
        <v>0</v>
      </c>
      <c r="BM401" s="7">
        <v>1</v>
      </c>
      <c r="BN401" s="7">
        <v>0</v>
      </c>
      <c r="BO401" s="7">
        <v>1</v>
      </c>
      <c r="BP401" s="7">
        <v>0</v>
      </c>
      <c r="BQ401" s="7">
        <v>1</v>
      </c>
      <c r="BR401" s="7">
        <v>0</v>
      </c>
      <c r="BS401" s="7">
        <v>0</v>
      </c>
      <c r="BT401" s="7">
        <v>1</v>
      </c>
      <c r="BU401" s="7">
        <v>1</v>
      </c>
      <c r="BV401" s="7">
        <v>1</v>
      </c>
      <c r="BW401" s="7">
        <v>0</v>
      </c>
      <c r="BX401" s="7">
        <v>0</v>
      </c>
      <c r="BY401" s="7">
        <v>0</v>
      </c>
      <c r="BZ401" s="7">
        <v>0</v>
      </c>
      <c r="CA401" s="7">
        <v>0</v>
      </c>
      <c r="CB401" s="7">
        <v>0</v>
      </c>
      <c r="CC401" s="7">
        <v>0</v>
      </c>
      <c r="CD401" s="7">
        <v>0</v>
      </c>
      <c r="CE401" s="7">
        <v>0</v>
      </c>
      <c r="CF401" s="7">
        <v>0</v>
      </c>
      <c r="CG401" s="7">
        <v>0</v>
      </c>
      <c r="CH401" s="7">
        <v>1</v>
      </c>
      <c r="CI401" s="7">
        <v>0</v>
      </c>
      <c r="CJ401" s="7">
        <v>0</v>
      </c>
      <c r="CK401" s="7" t="s">
        <v>209</v>
      </c>
      <c r="CL401" s="7">
        <v>69</v>
      </c>
      <c r="CM401" s="7">
        <v>400</v>
      </c>
      <c r="CN401" s="7">
        <v>2.5</v>
      </c>
      <c r="CO401" s="7">
        <v>0</v>
      </c>
      <c r="CP401" s="7" t="s">
        <v>210</v>
      </c>
      <c r="CQ401" s="7" t="s">
        <v>121</v>
      </c>
      <c r="CR401" s="7">
        <v>0</v>
      </c>
      <c r="CS401" s="7" t="s">
        <v>132</v>
      </c>
      <c r="CT401" s="7" t="s">
        <v>137</v>
      </c>
      <c r="CU401" s="7" t="s">
        <v>137</v>
      </c>
      <c r="CV401" s="7" t="s">
        <v>134</v>
      </c>
      <c r="CW401" s="7" t="s">
        <v>135</v>
      </c>
      <c r="CX401" s="7">
        <v>2</v>
      </c>
      <c r="CY401" s="7" t="s">
        <v>135</v>
      </c>
      <c r="CZ401" s="7" t="s">
        <v>137</v>
      </c>
      <c r="DA401" s="7" t="s">
        <v>137</v>
      </c>
      <c r="DC401" s="7">
        <v>1</v>
      </c>
      <c r="DD401" s="7">
        <v>24</v>
      </c>
      <c r="DE401" s="7">
        <v>24</v>
      </c>
      <c r="DF401" s="7">
        <v>0</v>
      </c>
      <c r="DG401" s="7">
        <v>1</v>
      </c>
      <c r="DH401" s="7">
        <v>0</v>
      </c>
      <c r="DI401" s="7">
        <v>0</v>
      </c>
      <c r="DJ401" s="7">
        <v>0</v>
      </c>
      <c r="DK401" s="7">
        <v>2</v>
      </c>
      <c r="DL401" s="7">
        <v>1</v>
      </c>
      <c r="DS401" s="7">
        <v>92.46</v>
      </c>
      <c r="DT401" s="7">
        <v>88.56</v>
      </c>
      <c r="DU401" s="7">
        <v>100</v>
      </c>
      <c r="DV401" s="7">
        <v>15</v>
      </c>
      <c r="EA401" s="7" t="s">
        <v>730</v>
      </c>
    </row>
    <row r="402" spans="1:136" s="7" customFormat="1" x14ac:dyDescent="0.35">
      <c r="A402" s="6" t="s">
        <v>198</v>
      </c>
      <c r="B402" s="7" t="s">
        <v>198</v>
      </c>
      <c r="C402" s="7" t="s">
        <v>199</v>
      </c>
      <c r="D402" s="7" t="s">
        <v>200</v>
      </c>
      <c r="E402" s="7" t="s">
        <v>201</v>
      </c>
      <c r="F402" s="7">
        <v>2005</v>
      </c>
      <c r="G402" s="7" t="s">
        <v>117</v>
      </c>
      <c r="H402" s="7" t="s">
        <v>118</v>
      </c>
      <c r="I402" s="7" t="s">
        <v>202</v>
      </c>
      <c r="J402" s="7">
        <v>1</v>
      </c>
      <c r="K402" s="7" t="s">
        <v>213</v>
      </c>
      <c r="L402" s="7" t="s">
        <v>213</v>
      </c>
      <c r="M402" s="7">
        <v>24</v>
      </c>
      <c r="N402" s="7" t="s">
        <v>204</v>
      </c>
      <c r="O402" s="7" t="s">
        <v>74</v>
      </c>
      <c r="P402" s="7" t="s">
        <v>124</v>
      </c>
      <c r="Q402" s="7" t="s">
        <v>206</v>
      </c>
      <c r="R402" s="7">
        <v>0</v>
      </c>
      <c r="S402" s="7">
        <v>77</v>
      </c>
      <c r="T402" s="7">
        <v>1</v>
      </c>
      <c r="U402" s="7" t="s">
        <v>126</v>
      </c>
      <c r="V402" s="7">
        <v>91.8</v>
      </c>
      <c r="W402" s="7">
        <v>85.36</v>
      </c>
      <c r="X402" s="7">
        <v>18.850000000000001</v>
      </c>
      <c r="Y402" s="7">
        <v>16.37</v>
      </c>
      <c r="AD402" s="7" t="s">
        <v>207</v>
      </c>
      <c r="AG402" s="7">
        <v>0</v>
      </c>
      <c r="AH402" s="7">
        <v>0</v>
      </c>
      <c r="AI402" s="7">
        <v>1</v>
      </c>
      <c r="AJ402" s="7">
        <v>1</v>
      </c>
      <c r="AL402" s="7">
        <v>0</v>
      </c>
      <c r="AM402" s="7">
        <v>0.35946267331955412</v>
      </c>
      <c r="AN402" s="7">
        <v>0.2302326428200232</v>
      </c>
      <c r="AO402" s="7">
        <v>5.300706981989238E-2</v>
      </c>
      <c r="AP402" s="7">
        <v>17.735873815518651</v>
      </c>
      <c r="AR402" s="7">
        <v>17.735873815518651</v>
      </c>
      <c r="AT402" s="7">
        <v>14</v>
      </c>
      <c r="AU402" s="7">
        <v>4</v>
      </c>
      <c r="AV402" s="7">
        <v>1</v>
      </c>
      <c r="AW402" s="7">
        <v>41</v>
      </c>
      <c r="AX402" s="7">
        <v>36</v>
      </c>
      <c r="AY402" s="7">
        <v>77</v>
      </c>
      <c r="AZ402" s="7">
        <v>46.2</v>
      </c>
      <c r="BA402" s="7">
        <v>1.688311688311688</v>
      </c>
      <c r="BB402" s="7">
        <v>0</v>
      </c>
      <c r="BC402" s="7" t="s">
        <v>128</v>
      </c>
      <c r="BE402" s="7" t="s">
        <v>208</v>
      </c>
      <c r="BF402" s="7">
        <v>0</v>
      </c>
      <c r="BG402" s="7">
        <v>0</v>
      </c>
      <c r="BH402" s="7">
        <v>0</v>
      </c>
      <c r="BI402" s="7">
        <v>0</v>
      </c>
      <c r="BJ402" s="7">
        <v>0</v>
      </c>
      <c r="BK402" s="7">
        <v>0</v>
      </c>
      <c r="BL402" s="7">
        <v>0</v>
      </c>
      <c r="BM402" s="7">
        <v>1</v>
      </c>
      <c r="BN402" s="7">
        <v>0</v>
      </c>
      <c r="BO402" s="7">
        <v>1</v>
      </c>
      <c r="BP402" s="7">
        <v>0</v>
      </c>
      <c r="BQ402" s="7">
        <v>1</v>
      </c>
      <c r="BR402" s="7">
        <v>0</v>
      </c>
      <c r="BS402" s="7">
        <v>0</v>
      </c>
      <c r="BT402" s="7">
        <v>1</v>
      </c>
      <c r="BU402" s="7">
        <v>1</v>
      </c>
      <c r="BV402" s="7">
        <v>1</v>
      </c>
      <c r="BW402" s="7">
        <v>0</v>
      </c>
      <c r="BX402" s="7">
        <v>0</v>
      </c>
      <c r="BY402" s="7">
        <v>0</v>
      </c>
      <c r="BZ402" s="7">
        <v>0</v>
      </c>
      <c r="CA402" s="7">
        <v>0</v>
      </c>
      <c r="CB402" s="7">
        <v>0</v>
      </c>
      <c r="CC402" s="7">
        <v>0</v>
      </c>
      <c r="CD402" s="7">
        <v>0</v>
      </c>
      <c r="CE402" s="7">
        <v>0</v>
      </c>
      <c r="CF402" s="7">
        <v>0</v>
      </c>
      <c r="CG402" s="7">
        <v>0</v>
      </c>
      <c r="CH402" s="7">
        <v>1</v>
      </c>
      <c r="CI402" s="7">
        <v>0</v>
      </c>
      <c r="CJ402" s="7">
        <v>0</v>
      </c>
      <c r="CK402" s="7" t="s">
        <v>209</v>
      </c>
      <c r="CL402" s="7">
        <v>69</v>
      </c>
      <c r="CM402" s="7">
        <v>400</v>
      </c>
      <c r="CN402" s="7">
        <v>2.5</v>
      </c>
      <c r="CO402" s="7">
        <v>0</v>
      </c>
      <c r="CP402" s="7" t="s">
        <v>210</v>
      </c>
      <c r="CQ402" s="7" t="s">
        <v>121</v>
      </c>
      <c r="CR402" s="7">
        <v>0</v>
      </c>
      <c r="CS402" s="7" t="s">
        <v>132</v>
      </c>
      <c r="CT402" s="7" t="s">
        <v>137</v>
      </c>
      <c r="CU402" s="7" t="s">
        <v>137</v>
      </c>
      <c r="CV402" s="7" t="s">
        <v>134</v>
      </c>
      <c r="CW402" s="7" t="s">
        <v>135</v>
      </c>
      <c r="CX402" s="7">
        <v>2</v>
      </c>
      <c r="CY402" s="7" t="s">
        <v>135</v>
      </c>
      <c r="CZ402" s="7" t="s">
        <v>137</v>
      </c>
      <c r="DA402" s="7" t="s">
        <v>137</v>
      </c>
      <c r="DC402" s="7">
        <v>1</v>
      </c>
      <c r="DD402" s="7">
        <v>24</v>
      </c>
      <c r="DE402" s="7">
        <v>24</v>
      </c>
      <c r="DF402" s="7">
        <v>0</v>
      </c>
      <c r="DG402" s="7">
        <v>1</v>
      </c>
      <c r="DH402" s="7">
        <v>0</v>
      </c>
      <c r="DI402" s="7">
        <v>0</v>
      </c>
      <c r="DJ402" s="7">
        <v>0</v>
      </c>
      <c r="DK402" s="7">
        <v>3</v>
      </c>
      <c r="DL402" s="7">
        <v>1</v>
      </c>
      <c r="DS402" s="7">
        <v>91.8</v>
      </c>
      <c r="DT402" s="7">
        <v>85.36</v>
      </c>
      <c r="DU402" s="7">
        <v>100</v>
      </c>
      <c r="DV402" s="7">
        <v>15</v>
      </c>
      <c r="EA402" s="7" t="s">
        <v>730</v>
      </c>
    </row>
    <row r="403" spans="1:136" s="7" customFormat="1" x14ac:dyDescent="0.35">
      <c r="A403" s="6">
        <v>19768901</v>
      </c>
      <c r="B403" s="7" t="s">
        <v>198</v>
      </c>
      <c r="C403" s="7" t="s">
        <v>199</v>
      </c>
      <c r="D403" s="7" t="s">
        <v>200</v>
      </c>
      <c r="E403" s="7" t="s">
        <v>201</v>
      </c>
      <c r="F403" s="7">
        <v>2005</v>
      </c>
      <c r="G403" s="7" t="s">
        <v>117</v>
      </c>
      <c r="H403" s="7" t="s">
        <v>118</v>
      </c>
      <c r="I403" s="7" t="s">
        <v>202</v>
      </c>
      <c r="J403" s="7">
        <v>1</v>
      </c>
      <c r="K403" s="7" t="s">
        <v>213</v>
      </c>
      <c r="L403" s="7" t="s">
        <v>213</v>
      </c>
      <c r="M403" s="7">
        <v>24</v>
      </c>
      <c r="N403" s="7" t="s">
        <v>204</v>
      </c>
      <c r="O403" s="7" t="s">
        <v>212</v>
      </c>
      <c r="P403" s="7" t="s">
        <v>124</v>
      </c>
      <c r="Q403" s="7" t="s">
        <v>206</v>
      </c>
      <c r="R403" s="7">
        <v>0</v>
      </c>
      <c r="S403" s="7">
        <v>77</v>
      </c>
      <c r="T403" s="7">
        <v>1</v>
      </c>
      <c r="U403" s="7" t="s">
        <v>126</v>
      </c>
      <c r="V403" s="7">
        <v>98.2</v>
      </c>
      <c r="W403" s="7">
        <v>95.03</v>
      </c>
      <c r="X403" s="7">
        <v>20.55</v>
      </c>
      <c r="Y403" s="7">
        <v>20.5</v>
      </c>
      <c r="Z403" s="7">
        <v>94.53</v>
      </c>
      <c r="AA403" s="7">
        <v>91.88</v>
      </c>
      <c r="AB403" s="7">
        <v>14.98</v>
      </c>
      <c r="AC403" s="7">
        <v>11.97</v>
      </c>
      <c r="AD403" s="7" t="s">
        <v>207</v>
      </c>
      <c r="AG403" s="7">
        <v>0</v>
      </c>
      <c r="AH403" s="7">
        <v>0</v>
      </c>
      <c r="AI403" s="7">
        <v>1</v>
      </c>
      <c r="AJ403" s="7">
        <v>1</v>
      </c>
      <c r="AL403" s="7">
        <v>0</v>
      </c>
      <c r="AM403" s="7">
        <v>0.15288364709789271</v>
      </c>
      <c r="AN403" s="7">
        <v>0.22873521169007799</v>
      </c>
      <c r="AO403" s="7">
        <v>5.2319797066904823E-2</v>
      </c>
      <c r="AP403" s="7">
        <v>20.526681823097139</v>
      </c>
      <c r="AQ403" s="7">
        <v>13.65813432842617</v>
      </c>
      <c r="AR403" s="7">
        <v>20.526681823097139</v>
      </c>
      <c r="AT403" s="7">
        <v>14</v>
      </c>
      <c r="AU403" s="7">
        <v>4</v>
      </c>
      <c r="AV403" s="7">
        <v>1</v>
      </c>
      <c r="AW403" s="7">
        <v>41</v>
      </c>
      <c r="AX403" s="7">
        <v>36</v>
      </c>
      <c r="AY403" s="7">
        <v>77</v>
      </c>
      <c r="AZ403" s="7">
        <v>46.2</v>
      </c>
      <c r="BA403" s="7">
        <v>1.688311688311688</v>
      </c>
      <c r="BB403" s="7">
        <v>0</v>
      </c>
      <c r="BC403" s="7" t="s">
        <v>128</v>
      </c>
      <c r="BE403" s="7" t="s">
        <v>208</v>
      </c>
      <c r="BF403" s="7">
        <v>0</v>
      </c>
      <c r="BG403" s="7">
        <v>0</v>
      </c>
      <c r="BH403" s="7">
        <v>0</v>
      </c>
      <c r="BI403" s="7">
        <v>0</v>
      </c>
      <c r="BJ403" s="7">
        <v>0</v>
      </c>
      <c r="BK403" s="7">
        <v>0</v>
      </c>
      <c r="BL403" s="7">
        <v>0</v>
      </c>
      <c r="BM403" s="7">
        <v>1</v>
      </c>
      <c r="BN403" s="7">
        <v>0</v>
      </c>
      <c r="BO403" s="7">
        <v>1</v>
      </c>
      <c r="BP403" s="7">
        <v>0</v>
      </c>
      <c r="BQ403" s="7">
        <v>1</v>
      </c>
      <c r="BR403" s="7">
        <v>0</v>
      </c>
      <c r="BS403" s="7">
        <v>0</v>
      </c>
      <c r="BT403" s="7">
        <v>1</v>
      </c>
      <c r="BU403" s="7">
        <v>1</v>
      </c>
      <c r="BV403" s="7">
        <v>1</v>
      </c>
      <c r="BW403" s="7">
        <v>0</v>
      </c>
      <c r="BX403" s="7">
        <v>0</v>
      </c>
      <c r="BY403" s="7">
        <v>0</v>
      </c>
      <c r="BZ403" s="7">
        <v>0</v>
      </c>
      <c r="CA403" s="7">
        <v>0</v>
      </c>
      <c r="CB403" s="7">
        <v>0</v>
      </c>
      <c r="CC403" s="7">
        <v>0</v>
      </c>
      <c r="CD403" s="7">
        <v>0</v>
      </c>
      <c r="CE403" s="7">
        <v>0</v>
      </c>
      <c r="CF403" s="7">
        <v>0</v>
      </c>
      <c r="CG403" s="7">
        <v>0</v>
      </c>
      <c r="CH403" s="7">
        <v>1</v>
      </c>
      <c r="CI403" s="7">
        <v>0</v>
      </c>
      <c r="CJ403" s="7">
        <v>0</v>
      </c>
      <c r="CK403" s="7" t="s">
        <v>209</v>
      </c>
      <c r="CL403" s="7">
        <v>69</v>
      </c>
      <c r="CM403" s="7">
        <v>400</v>
      </c>
      <c r="CN403" s="7">
        <v>2.5</v>
      </c>
      <c r="CO403" s="7">
        <v>0</v>
      </c>
      <c r="CP403" s="7" t="s">
        <v>210</v>
      </c>
      <c r="CQ403" s="7" t="s">
        <v>121</v>
      </c>
      <c r="CR403" s="7">
        <v>0</v>
      </c>
      <c r="CS403" s="7" t="s">
        <v>132</v>
      </c>
      <c r="CT403" s="7" t="s">
        <v>137</v>
      </c>
      <c r="CU403" s="7" t="s">
        <v>137</v>
      </c>
      <c r="CV403" s="7" t="s">
        <v>134</v>
      </c>
      <c r="CW403" s="7" t="s">
        <v>135</v>
      </c>
      <c r="CX403" s="7">
        <v>2</v>
      </c>
      <c r="CY403" s="7" t="s">
        <v>135</v>
      </c>
      <c r="CZ403" s="7" t="s">
        <v>137</v>
      </c>
      <c r="DA403" s="7" t="s">
        <v>137</v>
      </c>
      <c r="DC403" s="7">
        <v>1</v>
      </c>
      <c r="DD403" s="7">
        <v>24</v>
      </c>
      <c r="DE403" s="7">
        <v>24</v>
      </c>
      <c r="DF403" s="7">
        <v>0</v>
      </c>
      <c r="DG403" s="7">
        <v>1</v>
      </c>
      <c r="DH403" s="7">
        <v>0</v>
      </c>
      <c r="DI403" s="7">
        <v>0</v>
      </c>
      <c r="DJ403" s="7">
        <v>0</v>
      </c>
      <c r="DK403" s="7">
        <v>4</v>
      </c>
      <c r="DL403" s="7">
        <v>1</v>
      </c>
      <c r="DQ403" s="7">
        <v>94.53</v>
      </c>
      <c r="DR403" s="7">
        <v>91.88</v>
      </c>
      <c r="DS403" s="7">
        <v>98.2</v>
      </c>
      <c r="DT403" s="7">
        <v>95.03</v>
      </c>
      <c r="DU403" s="7">
        <v>100</v>
      </c>
      <c r="DV403" s="7">
        <v>15</v>
      </c>
      <c r="EA403" s="7" t="s">
        <v>730</v>
      </c>
    </row>
    <row r="404" spans="1:136" x14ac:dyDescent="0.35">
      <c r="A404" s="5" t="s">
        <v>240</v>
      </c>
      <c r="B404" t="s">
        <v>240</v>
      </c>
      <c r="C404" t="s">
        <v>241</v>
      </c>
      <c r="D404" t="s">
        <v>242</v>
      </c>
      <c r="E404" t="s">
        <v>243</v>
      </c>
      <c r="F404">
        <v>2014</v>
      </c>
      <c r="G404" t="s">
        <v>244</v>
      </c>
      <c r="H404" t="s">
        <v>118</v>
      </c>
      <c r="I404" t="s">
        <v>245</v>
      </c>
      <c r="J404">
        <v>1</v>
      </c>
      <c r="K404" t="s">
        <v>251</v>
      </c>
      <c r="L404" t="s">
        <v>251</v>
      </c>
      <c r="M404">
        <v>0</v>
      </c>
      <c r="N404" t="s">
        <v>246</v>
      </c>
      <c r="O404" t="s">
        <v>179</v>
      </c>
      <c r="P404" t="s">
        <v>68</v>
      </c>
      <c r="Q404" t="s">
        <v>247</v>
      </c>
      <c r="R404">
        <v>0</v>
      </c>
      <c r="S404">
        <v>279</v>
      </c>
      <c r="T404">
        <v>1</v>
      </c>
      <c r="U404" t="s">
        <v>126</v>
      </c>
      <c r="V404">
        <v>28.98</v>
      </c>
      <c r="W404">
        <v>21.62</v>
      </c>
      <c r="X404">
        <v>5.24</v>
      </c>
      <c r="Y404">
        <v>6.19</v>
      </c>
      <c r="Z404">
        <v>9.61</v>
      </c>
      <c r="AA404">
        <v>9.248823529411764</v>
      </c>
      <c r="AB404">
        <v>4.34</v>
      </c>
      <c r="AC404">
        <v>4.0776470588235298</v>
      </c>
      <c r="AD404" t="s">
        <v>207</v>
      </c>
      <c r="AG404">
        <v>0</v>
      </c>
      <c r="AH404">
        <v>0</v>
      </c>
      <c r="AI404">
        <v>1</v>
      </c>
      <c r="AJ404">
        <v>1</v>
      </c>
      <c r="AL404">
        <v>0</v>
      </c>
      <c r="AM404">
        <v>1.286469346271734</v>
      </c>
      <c r="AN404">
        <v>0.13174331261652519</v>
      </c>
      <c r="AO404">
        <v>1.7356300419175481E-2</v>
      </c>
      <c r="AP404">
        <v>5.7055803325698564</v>
      </c>
      <c r="AQ404">
        <v>4.2189061835127664</v>
      </c>
      <c r="AR404">
        <v>5.7055803325698564</v>
      </c>
      <c r="AT404">
        <v>31</v>
      </c>
      <c r="AV404">
        <v>4</v>
      </c>
      <c r="AW404">
        <v>148</v>
      </c>
      <c r="AX404">
        <v>131</v>
      </c>
      <c r="AY404">
        <v>279</v>
      </c>
      <c r="AZ404">
        <v>48.4</v>
      </c>
      <c r="BA404">
        <v>0</v>
      </c>
      <c r="BC404" t="s">
        <v>128</v>
      </c>
      <c r="BE404" t="s">
        <v>248</v>
      </c>
      <c r="BF404">
        <v>0</v>
      </c>
      <c r="BG404">
        <v>0</v>
      </c>
      <c r="BH404">
        <v>0</v>
      </c>
      <c r="BI404">
        <v>0</v>
      </c>
      <c r="BJ404">
        <v>0</v>
      </c>
      <c r="BK404">
        <v>0</v>
      </c>
      <c r="BL404">
        <v>0</v>
      </c>
      <c r="BM404">
        <v>1</v>
      </c>
      <c r="BN404">
        <v>0</v>
      </c>
      <c r="BO404">
        <v>0</v>
      </c>
      <c r="BP404">
        <v>1</v>
      </c>
      <c r="BQ404">
        <v>1</v>
      </c>
      <c r="BR404">
        <v>1</v>
      </c>
      <c r="BS404">
        <v>0</v>
      </c>
      <c r="BT404">
        <v>0</v>
      </c>
      <c r="BU404">
        <v>0</v>
      </c>
      <c r="BV404">
        <v>0</v>
      </c>
      <c r="BW404">
        <v>0</v>
      </c>
      <c r="BX404">
        <v>0</v>
      </c>
      <c r="BY404">
        <v>0</v>
      </c>
      <c r="BZ404">
        <v>0</v>
      </c>
      <c r="CA404">
        <v>0</v>
      </c>
      <c r="CB404">
        <v>0</v>
      </c>
      <c r="CC404">
        <v>1</v>
      </c>
      <c r="CD404">
        <v>0</v>
      </c>
      <c r="CE404">
        <v>0</v>
      </c>
      <c r="CF404">
        <v>0</v>
      </c>
      <c r="CG404">
        <v>0</v>
      </c>
      <c r="CH404">
        <v>0</v>
      </c>
      <c r="CI404">
        <v>1</v>
      </c>
      <c r="CJ404">
        <v>0</v>
      </c>
      <c r="CK404" t="s">
        <v>249</v>
      </c>
      <c r="CL404">
        <v>60</v>
      </c>
      <c r="CM404">
        <v>90</v>
      </c>
      <c r="CN404">
        <v>1</v>
      </c>
      <c r="CO404">
        <v>0</v>
      </c>
      <c r="CP404" t="s">
        <v>250</v>
      </c>
      <c r="CQ404" t="s">
        <v>121</v>
      </c>
      <c r="CR404">
        <v>1</v>
      </c>
      <c r="CS404" t="s">
        <v>132</v>
      </c>
      <c r="CT404" t="s">
        <v>137</v>
      </c>
      <c r="CU404" t="s">
        <v>137</v>
      </c>
      <c r="CV404" t="s">
        <v>134</v>
      </c>
      <c r="CW404" t="s">
        <v>194</v>
      </c>
      <c r="CX404">
        <v>1</v>
      </c>
      <c r="CY404" t="s">
        <v>137</v>
      </c>
      <c r="CZ404" t="s">
        <v>137</v>
      </c>
      <c r="DA404" t="s">
        <v>137</v>
      </c>
      <c r="DC404">
        <v>1</v>
      </c>
      <c r="DD404">
        <v>0</v>
      </c>
      <c r="DE404">
        <v>7</v>
      </c>
      <c r="DF404">
        <v>0</v>
      </c>
      <c r="DG404">
        <v>1</v>
      </c>
      <c r="DH404">
        <v>0</v>
      </c>
      <c r="DI404">
        <v>0</v>
      </c>
      <c r="DJ404" s="3">
        <v>0</v>
      </c>
      <c r="DK404" s="3">
        <v>1</v>
      </c>
      <c r="DL404" s="3"/>
      <c r="DM404" s="3"/>
      <c r="DN404">
        <v>28.98</v>
      </c>
      <c r="DO404">
        <v>21.62</v>
      </c>
      <c r="DQ404">
        <v>9.61</v>
      </c>
      <c r="DR404">
        <v>9.248823529411764</v>
      </c>
      <c r="DS404">
        <v>28.98</v>
      </c>
      <c r="DT404">
        <v>21.62</v>
      </c>
      <c r="DU404" s="3">
        <v>30.32</v>
      </c>
      <c r="DV404" s="3">
        <v>5.44</v>
      </c>
      <c r="DW404" s="3" t="s">
        <v>751</v>
      </c>
      <c r="DX404" s="3">
        <v>18.21</v>
      </c>
      <c r="DY404" s="3">
        <v>6.4</v>
      </c>
      <c r="DZ404" s="3"/>
      <c r="EA404" s="3"/>
      <c r="EB404" s="3"/>
      <c r="EC404" s="3"/>
      <c r="ED404" s="3"/>
      <c r="EE404" s="3"/>
      <c r="EF404" s="3"/>
    </row>
    <row r="405" spans="1:136" x14ac:dyDescent="0.35">
      <c r="A405" s="5" t="s">
        <v>240</v>
      </c>
      <c r="B405" t="s">
        <v>240</v>
      </c>
      <c r="C405" t="s">
        <v>241</v>
      </c>
      <c r="D405" t="s">
        <v>242</v>
      </c>
      <c r="E405" t="s">
        <v>243</v>
      </c>
      <c r="F405">
        <v>2014</v>
      </c>
      <c r="G405" t="s">
        <v>244</v>
      </c>
      <c r="H405" t="s">
        <v>118</v>
      </c>
      <c r="I405" t="s">
        <v>245</v>
      </c>
      <c r="J405">
        <v>1</v>
      </c>
      <c r="K405" t="s">
        <v>251</v>
      </c>
      <c r="L405" t="s">
        <v>251</v>
      </c>
      <c r="M405">
        <v>7</v>
      </c>
      <c r="N405" t="s">
        <v>246</v>
      </c>
      <c r="O405" t="s">
        <v>179</v>
      </c>
      <c r="P405" t="s">
        <v>68</v>
      </c>
      <c r="Q405" t="s">
        <v>247</v>
      </c>
      <c r="R405">
        <v>0</v>
      </c>
      <c r="S405">
        <v>261</v>
      </c>
      <c r="T405">
        <v>1</v>
      </c>
      <c r="U405" t="s">
        <v>126</v>
      </c>
      <c r="V405">
        <v>34.07</v>
      </c>
      <c r="W405">
        <v>30.72</v>
      </c>
      <c r="X405">
        <v>5.38</v>
      </c>
      <c r="Y405">
        <v>6.98</v>
      </c>
      <c r="Z405">
        <v>9.61</v>
      </c>
      <c r="AA405">
        <v>9.248823529411764</v>
      </c>
      <c r="AB405">
        <v>4.34</v>
      </c>
      <c r="AC405">
        <v>4.0776470588235298</v>
      </c>
      <c r="AD405" t="s">
        <v>207</v>
      </c>
      <c r="AG405">
        <v>0</v>
      </c>
      <c r="AH405">
        <v>0</v>
      </c>
      <c r="AI405">
        <v>1</v>
      </c>
      <c r="AJ405">
        <v>1</v>
      </c>
      <c r="AL405">
        <v>0</v>
      </c>
      <c r="AM405">
        <v>0.53841476411427291</v>
      </c>
      <c r="AN405">
        <v>0.12609227196505909</v>
      </c>
      <c r="AO405">
        <v>1.5899261049310422E-2</v>
      </c>
      <c r="AP405">
        <v>6.2039343600977546</v>
      </c>
      <c r="AQ405">
        <v>4.2154208041599928</v>
      </c>
      <c r="AR405">
        <v>6.2039343600977546</v>
      </c>
      <c r="AT405">
        <v>31</v>
      </c>
      <c r="AV405">
        <v>4</v>
      </c>
      <c r="AW405">
        <v>135</v>
      </c>
      <c r="AX405">
        <v>126</v>
      </c>
      <c r="AY405">
        <v>261</v>
      </c>
      <c r="AZ405">
        <v>48.4</v>
      </c>
      <c r="BA405">
        <v>0</v>
      </c>
      <c r="BC405" t="s">
        <v>128</v>
      </c>
      <c r="BE405" t="s">
        <v>248</v>
      </c>
      <c r="BF405">
        <v>0</v>
      </c>
      <c r="BG405">
        <v>0</v>
      </c>
      <c r="BH405">
        <v>0</v>
      </c>
      <c r="BI405">
        <v>0</v>
      </c>
      <c r="BJ405">
        <v>0</v>
      </c>
      <c r="BK405">
        <v>0</v>
      </c>
      <c r="BL405">
        <v>0</v>
      </c>
      <c r="BM405">
        <v>1</v>
      </c>
      <c r="BN405">
        <v>0</v>
      </c>
      <c r="BO405">
        <v>0</v>
      </c>
      <c r="BP405">
        <v>1</v>
      </c>
      <c r="BQ405">
        <v>1</v>
      </c>
      <c r="BR405">
        <v>1</v>
      </c>
      <c r="BS405">
        <v>0</v>
      </c>
      <c r="BT405">
        <v>0</v>
      </c>
      <c r="BU405">
        <v>0</v>
      </c>
      <c r="BV405">
        <v>0</v>
      </c>
      <c r="BW405">
        <v>0</v>
      </c>
      <c r="BX405">
        <v>0</v>
      </c>
      <c r="BY405">
        <v>0</v>
      </c>
      <c r="BZ405">
        <v>0</v>
      </c>
      <c r="CA405">
        <v>0</v>
      </c>
      <c r="CB405">
        <v>0</v>
      </c>
      <c r="CC405">
        <v>1</v>
      </c>
      <c r="CD405">
        <v>0</v>
      </c>
      <c r="CE405">
        <v>0</v>
      </c>
      <c r="CF405">
        <v>0</v>
      </c>
      <c r="CG405">
        <v>0</v>
      </c>
      <c r="CH405">
        <v>0</v>
      </c>
      <c r="CI405">
        <v>1</v>
      </c>
      <c r="CJ405">
        <v>0</v>
      </c>
      <c r="CK405" t="s">
        <v>249</v>
      </c>
      <c r="CL405">
        <v>60</v>
      </c>
      <c r="CM405">
        <v>90</v>
      </c>
      <c r="CN405">
        <v>1</v>
      </c>
      <c r="CO405">
        <v>0</v>
      </c>
      <c r="CP405" t="s">
        <v>250</v>
      </c>
      <c r="CQ405" t="s">
        <v>121</v>
      </c>
      <c r="CR405">
        <v>1</v>
      </c>
      <c r="CS405" t="s">
        <v>132</v>
      </c>
      <c r="CT405" t="s">
        <v>137</v>
      </c>
      <c r="CU405" t="s">
        <v>137</v>
      </c>
      <c r="CV405" t="s">
        <v>134</v>
      </c>
      <c r="CW405" t="s">
        <v>194</v>
      </c>
      <c r="CX405">
        <v>1</v>
      </c>
      <c r="CY405" t="s">
        <v>137</v>
      </c>
      <c r="CZ405" t="s">
        <v>137</v>
      </c>
      <c r="DA405" t="s">
        <v>137</v>
      </c>
      <c r="DC405">
        <v>1</v>
      </c>
      <c r="DD405">
        <v>7</v>
      </c>
      <c r="DE405">
        <v>7</v>
      </c>
      <c r="DF405">
        <v>0</v>
      </c>
      <c r="DG405">
        <v>1</v>
      </c>
      <c r="DH405">
        <v>0</v>
      </c>
      <c r="DI405">
        <v>0</v>
      </c>
      <c r="DJ405" s="3">
        <v>0</v>
      </c>
      <c r="DK405" s="3">
        <v>1</v>
      </c>
      <c r="DL405" s="3">
        <v>1</v>
      </c>
      <c r="DM405" s="3">
        <v>0</v>
      </c>
      <c r="DN405">
        <v>34.07</v>
      </c>
      <c r="DO405">
        <v>30.72</v>
      </c>
      <c r="DQ405">
        <v>9.61</v>
      </c>
      <c r="DR405">
        <v>9.248823529411764</v>
      </c>
      <c r="DS405">
        <v>34.07</v>
      </c>
      <c r="DT405">
        <v>30.72</v>
      </c>
      <c r="DU405" s="3">
        <v>36.409999999999997</v>
      </c>
      <c r="DV405" s="3">
        <v>3.9</v>
      </c>
      <c r="DW405" s="3" t="s">
        <v>751</v>
      </c>
      <c r="DX405" s="3">
        <v>18.21</v>
      </c>
      <c r="DY405" s="3">
        <v>6.4</v>
      </c>
      <c r="DZ405" s="3"/>
      <c r="EA405" s="3" t="s">
        <v>731</v>
      </c>
      <c r="EB405" s="3"/>
      <c r="EC405" s="3"/>
      <c r="ED405" s="3"/>
      <c r="EE405" s="3"/>
      <c r="EF405" s="3"/>
    </row>
    <row r="406" spans="1:136" x14ac:dyDescent="0.35">
      <c r="A406" s="5" t="s">
        <v>240</v>
      </c>
      <c r="B406" t="s">
        <v>240</v>
      </c>
      <c r="C406" t="s">
        <v>241</v>
      </c>
      <c r="D406" t="s">
        <v>242</v>
      </c>
      <c r="E406" t="s">
        <v>243</v>
      </c>
      <c r="F406">
        <v>2014</v>
      </c>
      <c r="G406" t="s">
        <v>244</v>
      </c>
      <c r="H406" t="s">
        <v>118</v>
      </c>
      <c r="I406" t="s">
        <v>245</v>
      </c>
      <c r="J406">
        <v>1</v>
      </c>
      <c r="K406" t="s">
        <v>251</v>
      </c>
      <c r="L406" t="s">
        <v>251</v>
      </c>
      <c r="M406">
        <v>7</v>
      </c>
      <c r="N406" t="s">
        <v>253</v>
      </c>
      <c r="O406" t="s">
        <v>254</v>
      </c>
      <c r="P406" t="s">
        <v>68</v>
      </c>
      <c r="Q406" t="s">
        <v>247</v>
      </c>
      <c r="R406">
        <v>0</v>
      </c>
      <c r="S406">
        <v>261</v>
      </c>
      <c r="T406">
        <v>1</v>
      </c>
      <c r="U406" t="s">
        <v>126</v>
      </c>
      <c r="V406">
        <v>7.44</v>
      </c>
      <c r="W406">
        <v>5.48</v>
      </c>
      <c r="X406">
        <v>4.18</v>
      </c>
      <c r="Y406">
        <v>3.76</v>
      </c>
      <c r="AD406" t="s">
        <v>207</v>
      </c>
      <c r="AG406">
        <v>0</v>
      </c>
      <c r="AH406">
        <v>0</v>
      </c>
      <c r="AI406">
        <v>1</v>
      </c>
      <c r="AJ406">
        <v>1</v>
      </c>
      <c r="AL406">
        <v>0</v>
      </c>
      <c r="AM406">
        <v>0.49068589106484489</v>
      </c>
      <c r="AN406">
        <v>0.12571859695042631</v>
      </c>
      <c r="AO406">
        <v>1.5805165619183732E-2</v>
      </c>
      <c r="AP406">
        <v>3.9828307195436441</v>
      </c>
      <c r="AR406">
        <v>3.9828307195436441</v>
      </c>
      <c r="AT406">
        <v>31</v>
      </c>
      <c r="AV406">
        <v>4</v>
      </c>
      <c r="AW406">
        <v>135</v>
      </c>
      <c r="AX406">
        <v>126</v>
      </c>
      <c r="AY406">
        <v>261</v>
      </c>
      <c r="AZ406">
        <v>48.4</v>
      </c>
      <c r="BA406">
        <v>0</v>
      </c>
      <c r="BC406" t="s">
        <v>128</v>
      </c>
      <c r="BE406" t="s">
        <v>248</v>
      </c>
      <c r="BF406">
        <v>0</v>
      </c>
      <c r="BG406">
        <v>0</v>
      </c>
      <c r="BH406">
        <v>0</v>
      </c>
      <c r="BI406">
        <v>0</v>
      </c>
      <c r="BJ406">
        <v>0</v>
      </c>
      <c r="BK406">
        <v>0</v>
      </c>
      <c r="BL406">
        <v>0</v>
      </c>
      <c r="BM406">
        <v>1</v>
      </c>
      <c r="BN406">
        <v>0</v>
      </c>
      <c r="BO406">
        <v>0</v>
      </c>
      <c r="BP406">
        <v>1</v>
      </c>
      <c r="BQ406">
        <v>1</v>
      </c>
      <c r="BR406">
        <v>1</v>
      </c>
      <c r="BS406">
        <v>0</v>
      </c>
      <c r="BT406">
        <v>0</v>
      </c>
      <c r="BU406">
        <v>0</v>
      </c>
      <c r="BV406">
        <v>0</v>
      </c>
      <c r="BW406">
        <v>0</v>
      </c>
      <c r="BX406">
        <v>0</v>
      </c>
      <c r="BY406">
        <v>0</v>
      </c>
      <c r="BZ406">
        <v>0</v>
      </c>
      <c r="CA406">
        <v>0</v>
      </c>
      <c r="CB406">
        <v>0</v>
      </c>
      <c r="CC406">
        <v>1</v>
      </c>
      <c r="CD406">
        <v>0</v>
      </c>
      <c r="CE406">
        <v>0</v>
      </c>
      <c r="CF406">
        <v>0</v>
      </c>
      <c r="CG406">
        <v>0</v>
      </c>
      <c r="CH406">
        <v>0</v>
      </c>
      <c r="CI406">
        <v>0</v>
      </c>
      <c r="CJ406">
        <v>0</v>
      </c>
      <c r="CK406" t="s">
        <v>249</v>
      </c>
      <c r="CL406">
        <v>60</v>
      </c>
      <c r="CM406">
        <v>90</v>
      </c>
      <c r="CN406">
        <v>1</v>
      </c>
      <c r="CO406">
        <v>0</v>
      </c>
      <c r="CP406" t="s">
        <v>250</v>
      </c>
      <c r="CQ406" t="s">
        <v>121</v>
      </c>
      <c r="CR406">
        <v>1</v>
      </c>
      <c r="CS406" t="s">
        <v>132</v>
      </c>
      <c r="CT406" t="s">
        <v>137</v>
      </c>
      <c r="CU406" t="s">
        <v>137</v>
      </c>
      <c r="CV406" t="s">
        <v>134</v>
      </c>
      <c r="CW406" t="s">
        <v>194</v>
      </c>
      <c r="CX406">
        <v>1</v>
      </c>
      <c r="CY406" t="s">
        <v>137</v>
      </c>
      <c r="CZ406" t="s">
        <v>137</v>
      </c>
      <c r="DA406" t="s">
        <v>137</v>
      </c>
      <c r="DC406">
        <v>1</v>
      </c>
      <c r="DD406">
        <v>7</v>
      </c>
      <c r="DE406">
        <v>7</v>
      </c>
      <c r="DF406">
        <v>0</v>
      </c>
      <c r="DG406">
        <v>1</v>
      </c>
      <c r="DH406">
        <v>0</v>
      </c>
      <c r="DI406">
        <v>0</v>
      </c>
      <c r="DJ406" s="3">
        <v>0</v>
      </c>
      <c r="DK406" s="3">
        <v>1</v>
      </c>
      <c r="DL406" s="3">
        <v>0</v>
      </c>
      <c r="DM406" s="3">
        <v>0</v>
      </c>
      <c r="DN406">
        <v>7.44</v>
      </c>
      <c r="DO406">
        <v>5.48</v>
      </c>
      <c r="DS406">
        <v>7.44</v>
      </c>
      <c r="DT406">
        <v>5.48</v>
      </c>
      <c r="DU406" s="3">
        <v>9.1300000000000008</v>
      </c>
      <c r="DV406" s="3">
        <v>3.76</v>
      </c>
      <c r="DW406" s="3" t="s">
        <v>751</v>
      </c>
      <c r="DX406" s="3"/>
      <c r="DY406" s="3"/>
      <c r="DZ406" s="3"/>
      <c r="EA406" s="3" t="s">
        <v>731</v>
      </c>
      <c r="EB406" s="3"/>
      <c r="EC406" s="3"/>
      <c r="ED406" s="3"/>
      <c r="EE406" s="3"/>
      <c r="EF406" s="3"/>
    </row>
    <row r="407" spans="1:136" x14ac:dyDescent="0.35">
      <c r="A407" s="5" t="s">
        <v>240</v>
      </c>
      <c r="B407" t="s">
        <v>240</v>
      </c>
      <c r="C407" t="s">
        <v>241</v>
      </c>
      <c r="D407" t="s">
        <v>242</v>
      </c>
      <c r="E407" t="s">
        <v>243</v>
      </c>
      <c r="F407">
        <v>2014</v>
      </c>
      <c r="G407" t="s">
        <v>244</v>
      </c>
      <c r="H407" t="s">
        <v>118</v>
      </c>
      <c r="I407" t="s">
        <v>245</v>
      </c>
      <c r="J407">
        <v>1</v>
      </c>
      <c r="K407" t="s">
        <v>255</v>
      </c>
      <c r="L407" t="s">
        <v>255</v>
      </c>
      <c r="M407">
        <v>0</v>
      </c>
      <c r="N407" t="s">
        <v>246</v>
      </c>
      <c r="O407" t="s">
        <v>179</v>
      </c>
      <c r="P407" t="s">
        <v>68</v>
      </c>
      <c r="Q407" t="s">
        <v>247</v>
      </c>
      <c r="R407">
        <v>0</v>
      </c>
      <c r="S407">
        <v>234</v>
      </c>
      <c r="T407">
        <v>1</v>
      </c>
      <c r="U407" t="s">
        <v>126</v>
      </c>
      <c r="V407">
        <v>25.42</v>
      </c>
      <c r="W407">
        <v>21.62</v>
      </c>
      <c r="X407">
        <v>5.47</v>
      </c>
      <c r="Y407">
        <v>6.19</v>
      </c>
      <c r="Z407">
        <v>20.18</v>
      </c>
      <c r="AA407">
        <v>6.5</v>
      </c>
      <c r="AB407">
        <v>20.079999999999998</v>
      </c>
      <c r="AC407">
        <v>6.04</v>
      </c>
      <c r="AD407" t="s">
        <v>207</v>
      </c>
      <c r="AG407">
        <v>0</v>
      </c>
      <c r="AH407">
        <v>0</v>
      </c>
      <c r="AI407">
        <v>1</v>
      </c>
      <c r="AJ407">
        <v>1</v>
      </c>
      <c r="AL407">
        <v>0</v>
      </c>
      <c r="AM407">
        <v>0.64369520242384071</v>
      </c>
      <c r="AN407">
        <v>0.1350099071861823</v>
      </c>
      <c r="AO407">
        <v>1.8227675038421549E-2</v>
      </c>
      <c r="AP407">
        <v>5.8843102311614848</v>
      </c>
      <c r="AQ407">
        <v>14.06108300140547</v>
      </c>
      <c r="AR407">
        <v>5.8843102311614848</v>
      </c>
      <c r="AT407">
        <v>31</v>
      </c>
      <c r="AV407">
        <v>4</v>
      </c>
      <c r="AW407">
        <v>103</v>
      </c>
      <c r="AX407">
        <v>131</v>
      </c>
      <c r="AY407">
        <v>234</v>
      </c>
      <c r="AZ407">
        <v>43.8</v>
      </c>
      <c r="BA407">
        <v>0</v>
      </c>
      <c r="BC407" t="s">
        <v>128</v>
      </c>
      <c r="BE407" t="s">
        <v>248</v>
      </c>
      <c r="BF407">
        <v>0</v>
      </c>
      <c r="BG407">
        <v>0</v>
      </c>
      <c r="BH407">
        <v>0</v>
      </c>
      <c r="BI407">
        <v>0</v>
      </c>
      <c r="BJ407">
        <v>0</v>
      </c>
      <c r="BK407">
        <v>0</v>
      </c>
      <c r="BL407">
        <v>0</v>
      </c>
      <c r="BM407">
        <v>1</v>
      </c>
      <c r="BN407">
        <v>0</v>
      </c>
      <c r="BO407">
        <v>0</v>
      </c>
      <c r="BP407">
        <v>1</v>
      </c>
      <c r="BQ407">
        <v>1</v>
      </c>
      <c r="BR407">
        <v>1</v>
      </c>
      <c r="BS407">
        <v>0</v>
      </c>
      <c r="BT407">
        <v>0</v>
      </c>
      <c r="BU407">
        <v>0</v>
      </c>
      <c r="BV407">
        <v>0</v>
      </c>
      <c r="BW407">
        <v>0</v>
      </c>
      <c r="BX407">
        <v>0</v>
      </c>
      <c r="BY407">
        <v>0</v>
      </c>
      <c r="BZ407">
        <v>0</v>
      </c>
      <c r="CA407">
        <v>0</v>
      </c>
      <c r="CB407">
        <v>0</v>
      </c>
      <c r="CC407">
        <v>1</v>
      </c>
      <c r="CD407">
        <v>0</v>
      </c>
      <c r="CE407">
        <v>0</v>
      </c>
      <c r="CF407">
        <v>0</v>
      </c>
      <c r="CG407">
        <v>0</v>
      </c>
      <c r="CH407">
        <v>0</v>
      </c>
      <c r="CI407">
        <v>1</v>
      </c>
      <c r="CJ407">
        <v>0</v>
      </c>
      <c r="CK407" t="s">
        <v>249</v>
      </c>
      <c r="CL407">
        <v>20</v>
      </c>
      <c r="CM407">
        <v>28</v>
      </c>
      <c r="CN407">
        <v>1</v>
      </c>
      <c r="CO407">
        <v>0</v>
      </c>
      <c r="CP407" t="s">
        <v>250</v>
      </c>
      <c r="CQ407" t="s">
        <v>121</v>
      </c>
      <c r="CR407">
        <v>1</v>
      </c>
      <c r="CS407" t="s">
        <v>132</v>
      </c>
      <c r="CT407" t="s">
        <v>137</v>
      </c>
      <c r="CU407" t="s">
        <v>137</v>
      </c>
      <c r="CV407" t="s">
        <v>134</v>
      </c>
      <c r="CW407" t="s">
        <v>134</v>
      </c>
      <c r="CX407">
        <v>1</v>
      </c>
      <c r="CY407" t="s">
        <v>137</v>
      </c>
      <c r="CZ407" t="s">
        <v>137</v>
      </c>
      <c r="DA407" t="s">
        <v>137</v>
      </c>
      <c r="DC407">
        <v>1</v>
      </c>
      <c r="DD407">
        <v>0</v>
      </c>
      <c r="DE407">
        <v>7</v>
      </c>
      <c r="DF407">
        <v>0</v>
      </c>
      <c r="DG407">
        <v>1</v>
      </c>
      <c r="DH407">
        <v>0</v>
      </c>
      <c r="DI407">
        <v>0</v>
      </c>
      <c r="DJ407" s="3">
        <v>0</v>
      </c>
      <c r="DK407" s="3">
        <v>1</v>
      </c>
      <c r="DL407" s="3"/>
      <c r="DM407" s="3"/>
      <c r="DN407">
        <v>25.42</v>
      </c>
      <c r="DO407">
        <v>21.62</v>
      </c>
      <c r="DQ407">
        <v>20.18</v>
      </c>
      <c r="DR407">
        <v>6.5</v>
      </c>
      <c r="DS407">
        <v>25.42</v>
      </c>
      <c r="DT407">
        <v>21.62</v>
      </c>
      <c r="DU407" s="3">
        <v>30.32</v>
      </c>
      <c r="DV407" s="3">
        <v>5.44</v>
      </c>
      <c r="DW407" s="3" t="s">
        <v>751</v>
      </c>
      <c r="DX407" s="3">
        <v>18.21</v>
      </c>
      <c r="DY407" s="3">
        <v>6.4</v>
      </c>
      <c r="DZ407" s="3"/>
      <c r="EA407" s="3"/>
      <c r="EB407" s="3"/>
      <c r="EC407" s="3"/>
      <c r="ED407" s="3"/>
      <c r="EE407" s="3"/>
      <c r="EF407" s="3"/>
    </row>
    <row r="408" spans="1:136" x14ac:dyDescent="0.35">
      <c r="A408" s="5" t="s">
        <v>240</v>
      </c>
      <c r="B408" t="s">
        <v>240</v>
      </c>
      <c r="C408" t="s">
        <v>241</v>
      </c>
      <c r="D408" t="s">
        <v>242</v>
      </c>
      <c r="E408" t="s">
        <v>243</v>
      </c>
      <c r="F408">
        <v>2014</v>
      </c>
      <c r="G408" t="s">
        <v>244</v>
      </c>
      <c r="H408" t="s">
        <v>118</v>
      </c>
      <c r="I408" t="s">
        <v>245</v>
      </c>
      <c r="J408">
        <v>1</v>
      </c>
      <c r="K408" t="s">
        <v>255</v>
      </c>
      <c r="L408" t="s">
        <v>255</v>
      </c>
      <c r="M408">
        <v>7</v>
      </c>
      <c r="N408" t="s">
        <v>246</v>
      </c>
      <c r="O408" t="s">
        <v>179</v>
      </c>
      <c r="P408" t="s">
        <v>68</v>
      </c>
      <c r="Q408" t="s">
        <v>247</v>
      </c>
      <c r="R408">
        <v>0</v>
      </c>
      <c r="S408">
        <v>223</v>
      </c>
      <c r="T408">
        <v>1</v>
      </c>
      <c r="U408" t="s">
        <v>126</v>
      </c>
      <c r="V408">
        <v>33.29</v>
      </c>
      <c r="W408">
        <v>30.72</v>
      </c>
      <c r="X408">
        <v>6.3</v>
      </c>
      <c r="Y408">
        <v>6.98</v>
      </c>
      <c r="Z408">
        <v>20.18</v>
      </c>
      <c r="AA408">
        <v>6.5</v>
      </c>
      <c r="AB408">
        <v>20.079999999999998</v>
      </c>
      <c r="AC408">
        <v>6.04</v>
      </c>
      <c r="AD408" t="s">
        <v>207</v>
      </c>
      <c r="AG408">
        <v>0</v>
      </c>
      <c r="AH408">
        <v>0</v>
      </c>
      <c r="AI408">
        <v>1</v>
      </c>
      <c r="AJ408">
        <v>1</v>
      </c>
      <c r="AL408">
        <v>0</v>
      </c>
      <c r="AM408">
        <v>0.38267251500355881</v>
      </c>
      <c r="AN408">
        <v>0.13628691492148179</v>
      </c>
      <c r="AO408">
        <v>1.8574123178815211E-2</v>
      </c>
      <c r="AP408">
        <v>6.6931078213108384</v>
      </c>
      <c r="AQ408">
        <v>13.99224322931228</v>
      </c>
      <c r="AR408">
        <v>6.6931078213108384</v>
      </c>
      <c r="AT408">
        <v>31</v>
      </c>
      <c r="AV408">
        <v>4</v>
      </c>
      <c r="AW408">
        <v>97</v>
      </c>
      <c r="AX408">
        <v>126</v>
      </c>
      <c r="AY408">
        <v>223</v>
      </c>
      <c r="AZ408">
        <v>43.8</v>
      </c>
      <c r="BA408">
        <v>0</v>
      </c>
      <c r="BC408" t="s">
        <v>128</v>
      </c>
      <c r="BE408" t="s">
        <v>248</v>
      </c>
      <c r="BF408">
        <v>0</v>
      </c>
      <c r="BG408">
        <v>0</v>
      </c>
      <c r="BH408">
        <v>0</v>
      </c>
      <c r="BI408">
        <v>0</v>
      </c>
      <c r="BJ408">
        <v>0</v>
      </c>
      <c r="BK408">
        <v>0</v>
      </c>
      <c r="BL408">
        <v>0</v>
      </c>
      <c r="BM408">
        <v>1</v>
      </c>
      <c r="BN408">
        <v>0</v>
      </c>
      <c r="BO408">
        <v>0</v>
      </c>
      <c r="BP408">
        <v>1</v>
      </c>
      <c r="BQ408">
        <v>1</v>
      </c>
      <c r="BR408">
        <v>1</v>
      </c>
      <c r="BS408">
        <v>0</v>
      </c>
      <c r="BT408">
        <v>0</v>
      </c>
      <c r="BU408">
        <v>0</v>
      </c>
      <c r="BV408">
        <v>0</v>
      </c>
      <c r="BW408">
        <v>0</v>
      </c>
      <c r="BX408">
        <v>0</v>
      </c>
      <c r="BY408">
        <v>0</v>
      </c>
      <c r="BZ408">
        <v>0</v>
      </c>
      <c r="CA408">
        <v>0</v>
      </c>
      <c r="CB408">
        <v>0</v>
      </c>
      <c r="CC408">
        <v>1</v>
      </c>
      <c r="CD408">
        <v>0</v>
      </c>
      <c r="CE408">
        <v>0</v>
      </c>
      <c r="CF408">
        <v>0</v>
      </c>
      <c r="CG408">
        <v>0</v>
      </c>
      <c r="CH408">
        <v>0</v>
      </c>
      <c r="CI408">
        <v>1</v>
      </c>
      <c r="CJ408">
        <v>0</v>
      </c>
      <c r="CK408" t="s">
        <v>249</v>
      </c>
      <c r="CL408">
        <v>20</v>
      </c>
      <c r="CM408">
        <v>28</v>
      </c>
      <c r="CN408">
        <v>1</v>
      </c>
      <c r="CO408">
        <v>0</v>
      </c>
      <c r="CP408" t="s">
        <v>250</v>
      </c>
      <c r="CQ408" t="s">
        <v>121</v>
      </c>
      <c r="CR408">
        <v>1</v>
      </c>
      <c r="CS408" t="s">
        <v>132</v>
      </c>
      <c r="CT408" t="s">
        <v>137</v>
      </c>
      <c r="CU408" t="s">
        <v>137</v>
      </c>
      <c r="CV408" t="s">
        <v>134</v>
      </c>
      <c r="CW408" t="s">
        <v>134</v>
      </c>
      <c r="CX408">
        <v>1</v>
      </c>
      <c r="CY408" t="s">
        <v>137</v>
      </c>
      <c r="CZ408" t="s">
        <v>137</v>
      </c>
      <c r="DA408" t="s">
        <v>137</v>
      </c>
      <c r="DC408">
        <v>1</v>
      </c>
      <c r="DD408">
        <v>7</v>
      </c>
      <c r="DE408">
        <v>7</v>
      </c>
      <c r="DF408">
        <v>0</v>
      </c>
      <c r="DG408">
        <v>1</v>
      </c>
      <c r="DH408">
        <v>0</v>
      </c>
      <c r="DI408">
        <v>0</v>
      </c>
      <c r="DJ408" s="3">
        <v>0</v>
      </c>
      <c r="DK408" s="3">
        <v>1</v>
      </c>
      <c r="DL408" s="3">
        <v>1</v>
      </c>
      <c r="DM408" s="3">
        <v>0</v>
      </c>
      <c r="DN408">
        <v>33.29</v>
      </c>
      <c r="DO408">
        <v>30.72</v>
      </c>
      <c r="DQ408">
        <v>20.18</v>
      </c>
      <c r="DR408">
        <v>6.5</v>
      </c>
      <c r="DS408">
        <v>33.29</v>
      </c>
      <c r="DT408">
        <v>30.72</v>
      </c>
      <c r="DU408" s="3">
        <v>36.409999999999997</v>
      </c>
      <c r="DV408" s="3">
        <v>3.9</v>
      </c>
      <c r="DW408" s="3" t="s">
        <v>751</v>
      </c>
      <c r="DX408" s="3">
        <v>18.21</v>
      </c>
      <c r="DY408" s="3">
        <v>6.4</v>
      </c>
      <c r="DZ408" s="3"/>
      <c r="EA408" s="3" t="s">
        <v>731</v>
      </c>
      <c r="EB408" s="3"/>
      <c r="EC408" s="3"/>
      <c r="ED408" s="3"/>
      <c r="EE408" s="3"/>
      <c r="EF408" s="3"/>
    </row>
    <row r="409" spans="1:136" x14ac:dyDescent="0.35">
      <c r="A409" s="5" t="s">
        <v>240</v>
      </c>
      <c r="B409" t="s">
        <v>240</v>
      </c>
      <c r="C409" t="s">
        <v>241</v>
      </c>
      <c r="D409" t="s">
        <v>242</v>
      </c>
      <c r="E409" t="s">
        <v>243</v>
      </c>
      <c r="F409">
        <v>2014</v>
      </c>
      <c r="G409" t="s">
        <v>244</v>
      </c>
      <c r="H409" t="s">
        <v>118</v>
      </c>
      <c r="I409" t="s">
        <v>245</v>
      </c>
      <c r="J409">
        <v>1</v>
      </c>
      <c r="K409" t="s">
        <v>255</v>
      </c>
      <c r="L409" t="s">
        <v>255</v>
      </c>
      <c r="M409">
        <v>7</v>
      </c>
      <c r="N409" t="s">
        <v>253</v>
      </c>
      <c r="O409" t="s">
        <v>254</v>
      </c>
      <c r="P409" t="s">
        <v>68</v>
      </c>
      <c r="Q409" t="s">
        <v>247</v>
      </c>
      <c r="R409">
        <v>0</v>
      </c>
      <c r="S409">
        <v>223</v>
      </c>
      <c r="T409">
        <v>1</v>
      </c>
      <c r="U409" t="s">
        <v>126</v>
      </c>
      <c r="V409">
        <v>6.34</v>
      </c>
      <c r="W409">
        <v>5.48</v>
      </c>
      <c r="X409">
        <v>3.93</v>
      </c>
      <c r="Y409">
        <v>3.76</v>
      </c>
      <c r="AD409" t="s">
        <v>207</v>
      </c>
      <c r="AG409">
        <v>0</v>
      </c>
      <c r="AH409">
        <v>0</v>
      </c>
      <c r="AI409">
        <v>1</v>
      </c>
      <c r="AJ409">
        <v>1</v>
      </c>
      <c r="AL409">
        <v>0</v>
      </c>
      <c r="AM409">
        <v>0.22350171647868161</v>
      </c>
      <c r="AN409">
        <v>0.13549091692026971</v>
      </c>
      <c r="AO409">
        <v>1.8357788567895422E-2</v>
      </c>
      <c r="AP409">
        <v>3.8347720822855851</v>
      </c>
      <c r="AR409">
        <v>3.8347720822855851</v>
      </c>
      <c r="AT409">
        <v>31</v>
      </c>
      <c r="AV409">
        <v>4</v>
      </c>
      <c r="AW409">
        <v>97</v>
      </c>
      <c r="AX409">
        <v>126</v>
      </c>
      <c r="AY409">
        <v>223</v>
      </c>
      <c r="AZ409">
        <v>43.8</v>
      </c>
      <c r="BA409">
        <v>0</v>
      </c>
      <c r="BC409" t="s">
        <v>128</v>
      </c>
      <c r="BE409" t="s">
        <v>248</v>
      </c>
      <c r="BF409">
        <v>0</v>
      </c>
      <c r="BG409">
        <v>0</v>
      </c>
      <c r="BH409">
        <v>0</v>
      </c>
      <c r="BI409">
        <v>0</v>
      </c>
      <c r="BJ409">
        <v>0</v>
      </c>
      <c r="BK409">
        <v>0</v>
      </c>
      <c r="BL409">
        <v>0</v>
      </c>
      <c r="BM409">
        <v>1</v>
      </c>
      <c r="BN409">
        <v>0</v>
      </c>
      <c r="BO409">
        <v>0</v>
      </c>
      <c r="BP409">
        <v>1</v>
      </c>
      <c r="BQ409">
        <v>1</v>
      </c>
      <c r="BR409">
        <v>1</v>
      </c>
      <c r="BS409">
        <v>0</v>
      </c>
      <c r="BT409">
        <v>0</v>
      </c>
      <c r="BU409">
        <v>0</v>
      </c>
      <c r="BV409">
        <v>0</v>
      </c>
      <c r="BW409">
        <v>0</v>
      </c>
      <c r="BX409">
        <v>0</v>
      </c>
      <c r="BY409">
        <v>0</v>
      </c>
      <c r="BZ409">
        <v>0</v>
      </c>
      <c r="CA409">
        <v>0</v>
      </c>
      <c r="CB409">
        <v>0</v>
      </c>
      <c r="CC409">
        <v>1</v>
      </c>
      <c r="CD409">
        <v>0</v>
      </c>
      <c r="CE409">
        <v>0</v>
      </c>
      <c r="CF409">
        <v>0</v>
      </c>
      <c r="CG409">
        <v>0</v>
      </c>
      <c r="CH409">
        <v>0</v>
      </c>
      <c r="CI409">
        <v>0</v>
      </c>
      <c r="CJ409">
        <v>0</v>
      </c>
      <c r="CK409" t="s">
        <v>249</v>
      </c>
      <c r="CL409">
        <v>20</v>
      </c>
      <c r="CM409">
        <v>28</v>
      </c>
      <c r="CN409">
        <v>1</v>
      </c>
      <c r="CO409">
        <v>0</v>
      </c>
      <c r="CP409" t="s">
        <v>250</v>
      </c>
      <c r="CQ409" t="s">
        <v>121</v>
      </c>
      <c r="CR409">
        <v>1</v>
      </c>
      <c r="CS409" t="s">
        <v>132</v>
      </c>
      <c r="CT409" t="s">
        <v>137</v>
      </c>
      <c r="CU409" t="s">
        <v>137</v>
      </c>
      <c r="CV409" t="s">
        <v>134</v>
      </c>
      <c r="CW409" t="s">
        <v>134</v>
      </c>
      <c r="CX409">
        <v>1</v>
      </c>
      <c r="CY409" t="s">
        <v>137</v>
      </c>
      <c r="CZ409" t="s">
        <v>137</v>
      </c>
      <c r="DA409" t="s">
        <v>137</v>
      </c>
      <c r="DC409">
        <v>1</v>
      </c>
      <c r="DD409">
        <v>7</v>
      </c>
      <c r="DE409">
        <v>7</v>
      </c>
      <c r="DF409">
        <v>0</v>
      </c>
      <c r="DG409">
        <v>1</v>
      </c>
      <c r="DH409">
        <v>0</v>
      </c>
      <c r="DI409">
        <v>0</v>
      </c>
      <c r="DJ409" s="3">
        <v>0</v>
      </c>
      <c r="DK409" s="3">
        <v>1</v>
      </c>
      <c r="DL409" s="3">
        <v>0</v>
      </c>
      <c r="DM409" s="3">
        <v>0</v>
      </c>
      <c r="DN409">
        <v>6.34</v>
      </c>
      <c r="DO409">
        <v>5.48</v>
      </c>
      <c r="DS409">
        <v>6.34</v>
      </c>
      <c r="DT409">
        <v>5.48</v>
      </c>
      <c r="DU409" s="3">
        <v>9.1300000000000008</v>
      </c>
      <c r="DV409" s="3">
        <v>3.76</v>
      </c>
      <c r="DW409" s="3" t="s">
        <v>751</v>
      </c>
      <c r="DX409" s="3"/>
      <c r="DY409" s="3"/>
      <c r="DZ409" s="3"/>
      <c r="EA409" s="3" t="s">
        <v>731</v>
      </c>
      <c r="EB409" s="3"/>
      <c r="EC409" s="3"/>
      <c r="ED409" s="3"/>
      <c r="EE409" s="3"/>
      <c r="EF409" s="3"/>
    </row>
    <row r="410" spans="1:136" s="7" customFormat="1" x14ac:dyDescent="0.35">
      <c r="A410" s="6">
        <v>20022173</v>
      </c>
      <c r="B410" s="7" t="s">
        <v>256</v>
      </c>
      <c r="C410" s="7" t="s">
        <v>257</v>
      </c>
      <c r="D410" s="7" t="s">
        <v>258</v>
      </c>
      <c r="E410" s="7" t="s">
        <v>259</v>
      </c>
      <c r="F410" s="7">
        <v>2013</v>
      </c>
      <c r="G410" s="7" t="s">
        <v>117</v>
      </c>
      <c r="H410" s="7" t="s">
        <v>118</v>
      </c>
      <c r="I410" s="7" t="s">
        <v>237</v>
      </c>
      <c r="J410" s="7">
        <v>1</v>
      </c>
      <c r="K410" s="7" t="s">
        <v>260</v>
      </c>
      <c r="L410" s="7" t="s">
        <v>260</v>
      </c>
      <c r="M410" s="7">
        <v>0</v>
      </c>
      <c r="N410" s="7" t="s">
        <v>261</v>
      </c>
      <c r="O410" s="7" t="s">
        <v>262</v>
      </c>
      <c r="P410" s="7" t="s">
        <v>68</v>
      </c>
      <c r="Q410" s="7" t="s">
        <v>263</v>
      </c>
      <c r="R410" s="7">
        <v>0</v>
      </c>
      <c r="S410" s="7">
        <v>121</v>
      </c>
      <c r="T410" s="7">
        <v>1</v>
      </c>
      <c r="U410" s="7" t="s">
        <v>126</v>
      </c>
      <c r="V410" s="7">
        <v>11.8</v>
      </c>
      <c r="W410" s="7">
        <v>11.54</v>
      </c>
      <c r="X410" s="7">
        <v>2.36</v>
      </c>
      <c r="Y410" s="7">
        <v>3.16</v>
      </c>
      <c r="Z410" s="7">
        <v>9.41</v>
      </c>
      <c r="AA410" s="7">
        <v>9.69</v>
      </c>
      <c r="AB410" s="7">
        <v>2.63</v>
      </c>
      <c r="AC410" s="7">
        <v>3.48</v>
      </c>
      <c r="AD410" s="7" t="s">
        <v>207</v>
      </c>
      <c r="AG410" s="7">
        <v>0</v>
      </c>
      <c r="AH410" s="7">
        <v>0</v>
      </c>
      <c r="AI410" s="7">
        <v>1</v>
      </c>
      <c r="AJ410" s="7">
        <v>0</v>
      </c>
      <c r="AL410" s="7">
        <v>0</v>
      </c>
      <c r="AM410" s="7">
        <v>9.1661286554514276E-2</v>
      </c>
      <c r="AN410" s="7">
        <v>0.1824184102229201</v>
      </c>
      <c r="AO410" s="7">
        <v>3.3276476388257543E-2</v>
      </c>
      <c r="AP410" s="7">
        <v>2.818615191302043</v>
      </c>
      <c r="AQ410" s="7">
        <v>3.1160941669248148</v>
      </c>
      <c r="AR410" s="7">
        <v>2.818615191302043</v>
      </c>
      <c r="AT410" s="7">
        <v>5</v>
      </c>
      <c r="AU410" s="7">
        <v>1</v>
      </c>
      <c r="AV410" s="7">
        <v>1</v>
      </c>
      <c r="AW410" s="7">
        <v>56</v>
      </c>
      <c r="AX410" s="7">
        <v>65</v>
      </c>
      <c r="AY410" s="7">
        <v>121</v>
      </c>
      <c r="AZ410" s="7">
        <v>39.29</v>
      </c>
      <c r="BA410" s="7">
        <v>0</v>
      </c>
      <c r="BB410" s="7">
        <v>94</v>
      </c>
      <c r="BC410" s="7" t="s">
        <v>264</v>
      </c>
      <c r="BD410" s="7">
        <v>91</v>
      </c>
      <c r="BE410" s="7" t="s">
        <v>129</v>
      </c>
      <c r="BF410" s="7">
        <v>0</v>
      </c>
      <c r="BG410" s="7">
        <v>0</v>
      </c>
      <c r="BH410" s="7">
        <v>0</v>
      </c>
      <c r="BI410" s="7">
        <v>0</v>
      </c>
      <c r="BJ410" s="7">
        <v>0</v>
      </c>
      <c r="BK410" s="7">
        <v>0</v>
      </c>
      <c r="BL410" s="7">
        <v>0</v>
      </c>
      <c r="BM410" s="7">
        <v>1</v>
      </c>
      <c r="BN410" s="7">
        <v>0</v>
      </c>
      <c r="BO410" s="7">
        <v>0</v>
      </c>
      <c r="BP410" s="7">
        <v>1</v>
      </c>
      <c r="BQ410" s="7">
        <v>1</v>
      </c>
      <c r="BR410" s="7">
        <v>1</v>
      </c>
      <c r="BS410" s="7">
        <v>0</v>
      </c>
      <c r="BT410" s="7">
        <v>0</v>
      </c>
      <c r="BU410" s="7">
        <v>0</v>
      </c>
      <c r="BV410" s="7">
        <v>0</v>
      </c>
      <c r="BW410" s="7">
        <v>0</v>
      </c>
      <c r="BX410" s="7">
        <v>0</v>
      </c>
      <c r="BY410" s="7">
        <v>0</v>
      </c>
      <c r="BZ410" s="7">
        <v>0</v>
      </c>
      <c r="CA410" s="7">
        <v>0</v>
      </c>
      <c r="CB410" s="7">
        <v>1</v>
      </c>
      <c r="CC410" s="7">
        <v>1</v>
      </c>
      <c r="CD410" s="7">
        <v>1</v>
      </c>
      <c r="CE410" s="7">
        <v>0</v>
      </c>
      <c r="CF410" s="7">
        <v>0</v>
      </c>
      <c r="CG410" s="7">
        <v>0</v>
      </c>
      <c r="CH410" s="7">
        <v>0</v>
      </c>
      <c r="CI410" s="7">
        <v>0</v>
      </c>
      <c r="CJ410" s="7">
        <v>0</v>
      </c>
      <c r="CK410" s="7" t="s">
        <v>265</v>
      </c>
      <c r="CL410" s="7">
        <v>8</v>
      </c>
      <c r="CM410" s="7">
        <v>24</v>
      </c>
      <c r="CN410" s="7">
        <v>1.5</v>
      </c>
      <c r="CO410" s="7">
        <v>0</v>
      </c>
      <c r="CP410" s="7" t="s">
        <v>266</v>
      </c>
      <c r="CQ410" s="7" t="s">
        <v>137</v>
      </c>
      <c r="CR410" s="7">
        <v>0</v>
      </c>
      <c r="CS410" s="7" t="s">
        <v>132</v>
      </c>
      <c r="CT410" s="7" t="s">
        <v>137</v>
      </c>
      <c r="CU410" s="7" t="s">
        <v>137</v>
      </c>
      <c r="CV410" s="7" t="s">
        <v>135</v>
      </c>
      <c r="CW410" s="7" t="s">
        <v>194</v>
      </c>
      <c r="CX410" s="7">
        <v>1</v>
      </c>
      <c r="CY410" s="7" t="s">
        <v>134</v>
      </c>
      <c r="CZ410" s="7" t="s">
        <v>137</v>
      </c>
      <c r="DA410" s="7" t="s">
        <v>137</v>
      </c>
      <c r="DC410" s="7">
        <v>1</v>
      </c>
      <c r="DD410" s="7">
        <v>0</v>
      </c>
      <c r="DE410" s="7">
        <v>1.5</v>
      </c>
      <c r="DF410" s="7">
        <v>0</v>
      </c>
      <c r="DG410" s="7">
        <v>1</v>
      </c>
      <c r="DH410" s="7">
        <v>0</v>
      </c>
      <c r="DI410" s="7">
        <v>0</v>
      </c>
      <c r="DJ410" s="7">
        <v>0</v>
      </c>
      <c r="DK410" s="7">
        <v>1</v>
      </c>
      <c r="DN410" s="7">
        <v>11.8</v>
      </c>
      <c r="DO410" s="7">
        <v>11.54</v>
      </c>
      <c r="DQ410" s="7">
        <v>37</v>
      </c>
      <c r="DR410" s="7">
        <v>38</v>
      </c>
      <c r="DS410" s="7">
        <v>46</v>
      </c>
      <c r="DT410" s="7">
        <v>44</v>
      </c>
      <c r="DU410" s="7" t="s">
        <v>732</v>
      </c>
      <c r="DV410" s="7" t="s">
        <v>732</v>
      </c>
      <c r="EB410" s="7">
        <v>9.41</v>
      </c>
      <c r="EC410" s="7">
        <v>9.69</v>
      </c>
      <c r="ED410" s="7">
        <v>2.63</v>
      </c>
      <c r="EE410" s="7">
        <v>3.48</v>
      </c>
    </row>
    <row r="411" spans="1:136" s="7" customFormat="1" x14ac:dyDescent="0.35">
      <c r="A411" s="6" t="s">
        <v>256</v>
      </c>
      <c r="B411" s="7" t="s">
        <v>256</v>
      </c>
      <c r="C411" s="7" t="s">
        <v>257</v>
      </c>
      <c r="D411" s="7" t="s">
        <v>258</v>
      </c>
      <c r="E411" s="7" t="s">
        <v>259</v>
      </c>
      <c r="F411" s="7">
        <v>2013</v>
      </c>
      <c r="G411" s="7" t="s">
        <v>117</v>
      </c>
      <c r="H411" s="7" t="s">
        <v>118</v>
      </c>
      <c r="I411" s="7" t="s">
        <v>237</v>
      </c>
      <c r="J411" s="7">
        <v>1</v>
      </c>
      <c r="K411" s="7" t="s">
        <v>260</v>
      </c>
      <c r="L411" s="7" t="s">
        <v>260</v>
      </c>
      <c r="M411" s="7">
        <v>0</v>
      </c>
      <c r="N411" s="7" t="s">
        <v>261</v>
      </c>
      <c r="O411" s="7" t="s">
        <v>196</v>
      </c>
      <c r="P411" s="7" t="s">
        <v>68</v>
      </c>
      <c r="Q411" s="7" t="s">
        <v>263</v>
      </c>
      <c r="R411" s="7">
        <v>0</v>
      </c>
      <c r="S411" s="7">
        <v>121</v>
      </c>
      <c r="T411" s="7">
        <v>1</v>
      </c>
      <c r="U411" s="7" t="s">
        <v>126</v>
      </c>
      <c r="V411" s="7">
        <v>2.73</v>
      </c>
      <c r="W411" s="7">
        <v>2.42</v>
      </c>
      <c r="X411" s="7">
        <v>2.04</v>
      </c>
      <c r="Y411" s="7">
        <v>3</v>
      </c>
      <c r="Z411" s="7">
        <v>0.89</v>
      </c>
      <c r="AA411" s="7">
        <v>1.42</v>
      </c>
      <c r="AB411" s="7">
        <v>1.42</v>
      </c>
      <c r="AC411" s="7">
        <v>2.2400000000000002</v>
      </c>
      <c r="AD411" s="7" t="s">
        <v>207</v>
      </c>
      <c r="AG411" s="7">
        <v>0</v>
      </c>
      <c r="AH411" s="7">
        <v>0</v>
      </c>
      <c r="AI411" s="7">
        <v>1</v>
      </c>
      <c r="AJ411" s="7">
        <v>0</v>
      </c>
      <c r="AL411" s="7">
        <v>0</v>
      </c>
      <c r="AM411" s="7">
        <v>0.1184447558997533</v>
      </c>
      <c r="AN411" s="7">
        <v>0.1824821360520599</v>
      </c>
      <c r="AO411" s="7">
        <v>3.3299729978122507E-2</v>
      </c>
      <c r="AP411" s="7">
        <v>2.6007238811304729</v>
      </c>
      <c r="AQ411" s="7">
        <v>1.9053846741019309</v>
      </c>
      <c r="AR411" s="7">
        <v>2.6007238811304729</v>
      </c>
      <c r="AT411" s="7">
        <v>5</v>
      </c>
      <c r="AU411" s="7">
        <v>1</v>
      </c>
      <c r="AV411" s="7">
        <v>1</v>
      </c>
      <c r="AW411" s="7">
        <v>56</v>
      </c>
      <c r="AX411" s="7">
        <v>65</v>
      </c>
      <c r="AY411" s="7">
        <v>121</v>
      </c>
      <c r="AZ411" s="7">
        <v>39.29</v>
      </c>
      <c r="BA411" s="7">
        <v>0</v>
      </c>
      <c r="BB411" s="7">
        <v>94</v>
      </c>
      <c r="BC411" s="7" t="s">
        <v>264</v>
      </c>
      <c r="BD411" s="7">
        <v>91</v>
      </c>
      <c r="BE411" s="7" t="s">
        <v>129</v>
      </c>
      <c r="BF411" s="7">
        <v>0</v>
      </c>
      <c r="BG411" s="7">
        <v>0</v>
      </c>
      <c r="BH411" s="7">
        <v>0</v>
      </c>
      <c r="BI411" s="7">
        <v>0</v>
      </c>
      <c r="BJ411" s="7">
        <v>0</v>
      </c>
      <c r="BK411" s="7">
        <v>0</v>
      </c>
      <c r="BL411" s="7">
        <v>0</v>
      </c>
      <c r="BM411" s="7">
        <v>1</v>
      </c>
      <c r="BN411" s="7">
        <v>0</v>
      </c>
      <c r="BO411" s="7">
        <v>0</v>
      </c>
      <c r="BP411" s="7">
        <v>1</v>
      </c>
      <c r="BQ411" s="7">
        <v>1</v>
      </c>
      <c r="BR411" s="7">
        <v>1</v>
      </c>
      <c r="BS411" s="7">
        <v>0</v>
      </c>
      <c r="BT411" s="7">
        <v>0</v>
      </c>
      <c r="BU411" s="7">
        <v>0</v>
      </c>
      <c r="BV411" s="7">
        <v>0</v>
      </c>
      <c r="BW411" s="7">
        <v>0</v>
      </c>
      <c r="BX411" s="7">
        <v>0</v>
      </c>
      <c r="BY411" s="7">
        <v>0</v>
      </c>
      <c r="BZ411" s="7">
        <v>0</v>
      </c>
      <c r="CA411" s="7">
        <v>0</v>
      </c>
      <c r="CB411" s="7">
        <v>1</v>
      </c>
      <c r="CC411" s="7">
        <v>1</v>
      </c>
      <c r="CD411" s="7">
        <v>1</v>
      </c>
      <c r="CE411" s="7">
        <v>0</v>
      </c>
      <c r="CF411" s="7">
        <v>0</v>
      </c>
      <c r="CG411" s="7">
        <v>0</v>
      </c>
      <c r="CH411" s="7">
        <v>0</v>
      </c>
      <c r="CI411" s="7">
        <v>0</v>
      </c>
      <c r="CJ411" s="7">
        <v>0</v>
      </c>
      <c r="CK411" s="7" t="s">
        <v>265</v>
      </c>
      <c r="CL411" s="7">
        <v>8</v>
      </c>
      <c r="CM411" s="7">
        <v>24</v>
      </c>
      <c r="CN411" s="7">
        <v>1.5</v>
      </c>
      <c r="CO411" s="7">
        <v>0</v>
      </c>
      <c r="CP411" s="7" t="s">
        <v>266</v>
      </c>
      <c r="CQ411" s="7" t="s">
        <v>137</v>
      </c>
      <c r="CR411" s="7">
        <v>0</v>
      </c>
      <c r="CS411" s="7" t="s">
        <v>132</v>
      </c>
      <c r="CT411" s="7" t="s">
        <v>137</v>
      </c>
      <c r="CU411" s="7" t="s">
        <v>137</v>
      </c>
      <c r="CV411" s="7" t="s">
        <v>135</v>
      </c>
      <c r="CW411" s="7" t="s">
        <v>194</v>
      </c>
      <c r="CX411" s="7">
        <v>1</v>
      </c>
      <c r="CY411" s="7" t="s">
        <v>134</v>
      </c>
      <c r="CZ411" s="7" t="s">
        <v>137</v>
      </c>
      <c r="DA411" s="7" t="s">
        <v>137</v>
      </c>
      <c r="DC411" s="7">
        <v>1</v>
      </c>
      <c r="DD411" s="7">
        <v>0</v>
      </c>
      <c r="DE411" s="7">
        <v>1.5</v>
      </c>
      <c r="DF411" s="7">
        <v>0</v>
      </c>
      <c r="DG411" s="7">
        <v>1</v>
      </c>
      <c r="DH411" s="7">
        <v>0</v>
      </c>
      <c r="DI411" s="7">
        <v>0</v>
      </c>
      <c r="DJ411" s="7">
        <v>0</v>
      </c>
      <c r="DK411" s="7">
        <v>2</v>
      </c>
      <c r="DN411" s="7">
        <v>2.73</v>
      </c>
      <c r="DO411" s="7">
        <v>2.42</v>
      </c>
      <c r="DQ411" s="7">
        <v>15</v>
      </c>
      <c r="DR411" s="7">
        <v>22</v>
      </c>
      <c r="DS411" s="7">
        <v>42</v>
      </c>
      <c r="DT411" s="7">
        <v>32</v>
      </c>
      <c r="DU411" s="7" t="s">
        <v>732</v>
      </c>
      <c r="DV411" s="7" t="s">
        <v>732</v>
      </c>
      <c r="EB411" s="7">
        <v>0.89</v>
      </c>
      <c r="EC411" s="7">
        <v>1.42</v>
      </c>
      <c r="ED411" s="7">
        <v>1.42</v>
      </c>
      <c r="EE411" s="7">
        <v>2.2400000000000002</v>
      </c>
    </row>
    <row r="412" spans="1:136" s="7" customFormat="1" x14ac:dyDescent="0.35">
      <c r="A412" s="6" t="s">
        <v>256</v>
      </c>
      <c r="B412" s="7" t="s">
        <v>256</v>
      </c>
      <c r="C412" s="7" t="s">
        <v>257</v>
      </c>
      <c r="D412" s="7" t="s">
        <v>258</v>
      </c>
      <c r="E412" s="7" t="s">
        <v>259</v>
      </c>
      <c r="F412" s="7">
        <v>2013</v>
      </c>
      <c r="G412" s="7" t="s">
        <v>117</v>
      </c>
      <c r="H412" s="7" t="s">
        <v>118</v>
      </c>
      <c r="I412" s="7" t="s">
        <v>237</v>
      </c>
      <c r="J412" s="7">
        <v>1</v>
      </c>
      <c r="K412" s="7" t="s">
        <v>260</v>
      </c>
      <c r="L412" s="7" t="s">
        <v>260</v>
      </c>
      <c r="M412" s="7">
        <v>1.5</v>
      </c>
      <c r="N412" s="7" t="s">
        <v>261</v>
      </c>
      <c r="O412" s="7" t="s">
        <v>262</v>
      </c>
      <c r="P412" s="7" t="s">
        <v>68</v>
      </c>
      <c r="Q412" s="7" t="s">
        <v>263</v>
      </c>
      <c r="R412" s="7">
        <v>0</v>
      </c>
      <c r="S412" s="7">
        <v>121</v>
      </c>
      <c r="T412" s="7">
        <v>1</v>
      </c>
      <c r="U412" s="7" t="s">
        <v>126</v>
      </c>
      <c r="V412" s="7">
        <v>11.73</v>
      </c>
      <c r="W412" s="7">
        <v>12.05</v>
      </c>
      <c r="X412" s="7">
        <v>2.4900000000000002</v>
      </c>
      <c r="Y412" s="7">
        <v>2.85</v>
      </c>
      <c r="Z412" s="7">
        <v>9.41</v>
      </c>
      <c r="AA412" s="7">
        <v>9.69</v>
      </c>
      <c r="AB412" s="7">
        <v>2.63</v>
      </c>
      <c r="AC412" s="7">
        <v>3.48</v>
      </c>
      <c r="AD412" s="7" t="s">
        <v>207</v>
      </c>
      <c r="AG412" s="7">
        <v>0</v>
      </c>
      <c r="AH412" s="7">
        <v>0</v>
      </c>
      <c r="AI412" s="7">
        <v>1</v>
      </c>
      <c r="AJ412" s="7">
        <v>0</v>
      </c>
      <c r="AL412" s="7">
        <v>0</v>
      </c>
      <c r="AM412" s="7">
        <v>-0.1182249778283065</v>
      </c>
      <c r="AN412" s="7">
        <v>0.18248154712424899</v>
      </c>
      <c r="AO412" s="7">
        <v>3.3299515040859498E-2</v>
      </c>
      <c r="AP412" s="7">
        <v>2.6896088560084959</v>
      </c>
      <c r="AQ412" s="7">
        <v>3.1160941669248148</v>
      </c>
      <c r="AR412" s="7">
        <v>2.6896088560084959</v>
      </c>
      <c r="AT412" s="7">
        <v>5</v>
      </c>
      <c r="AU412" s="7">
        <v>1</v>
      </c>
      <c r="AV412" s="7">
        <v>1</v>
      </c>
      <c r="AW412" s="7">
        <v>56</v>
      </c>
      <c r="AX412" s="7">
        <v>65</v>
      </c>
      <c r="AY412" s="7">
        <v>121</v>
      </c>
      <c r="AZ412" s="7">
        <v>39.29</v>
      </c>
      <c r="BA412" s="7">
        <v>0</v>
      </c>
      <c r="BB412" s="7">
        <v>94</v>
      </c>
      <c r="BC412" s="7" t="s">
        <v>264</v>
      </c>
      <c r="BD412" s="7">
        <v>91</v>
      </c>
      <c r="BE412" s="7" t="s">
        <v>129</v>
      </c>
      <c r="BF412" s="7">
        <v>0</v>
      </c>
      <c r="BG412" s="7">
        <v>0</v>
      </c>
      <c r="BH412" s="7">
        <v>0</v>
      </c>
      <c r="BI412" s="7">
        <v>0</v>
      </c>
      <c r="BJ412" s="7">
        <v>0</v>
      </c>
      <c r="BK412" s="7">
        <v>0</v>
      </c>
      <c r="BL412" s="7">
        <v>0</v>
      </c>
      <c r="BM412" s="7">
        <v>1</v>
      </c>
      <c r="BN412" s="7">
        <v>0</v>
      </c>
      <c r="BO412" s="7">
        <v>0</v>
      </c>
      <c r="BP412" s="7">
        <v>1</v>
      </c>
      <c r="BQ412" s="7">
        <v>1</v>
      </c>
      <c r="BR412" s="7">
        <v>1</v>
      </c>
      <c r="BS412" s="7">
        <v>0</v>
      </c>
      <c r="BT412" s="7">
        <v>0</v>
      </c>
      <c r="BU412" s="7">
        <v>0</v>
      </c>
      <c r="BV412" s="7">
        <v>0</v>
      </c>
      <c r="BW412" s="7">
        <v>0</v>
      </c>
      <c r="BX412" s="7">
        <v>0</v>
      </c>
      <c r="BY412" s="7">
        <v>0</v>
      </c>
      <c r="BZ412" s="7">
        <v>0</v>
      </c>
      <c r="CA412" s="7">
        <v>0</v>
      </c>
      <c r="CB412" s="7">
        <v>1</v>
      </c>
      <c r="CC412" s="7">
        <v>1</v>
      </c>
      <c r="CD412" s="7">
        <v>1</v>
      </c>
      <c r="CE412" s="7">
        <v>0</v>
      </c>
      <c r="CF412" s="7">
        <v>0</v>
      </c>
      <c r="CG412" s="7">
        <v>0</v>
      </c>
      <c r="CH412" s="7">
        <v>0</v>
      </c>
      <c r="CI412" s="7">
        <v>0</v>
      </c>
      <c r="CJ412" s="7">
        <v>0</v>
      </c>
      <c r="CK412" s="7" t="s">
        <v>265</v>
      </c>
      <c r="CL412" s="7">
        <v>8</v>
      </c>
      <c r="CM412" s="7">
        <v>24</v>
      </c>
      <c r="CN412" s="7">
        <v>1.5</v>
      </c>
      <c r="CO412" s="7">
        <v>0</v>
      </c>
      <c r="CP412" s="7" t="s">
        <v>266</v>
      </c>
      <c r="CQ412" s="7" t="s">
        <v>137</v>
      </c>
      <c r="CR412" s="7">
        <v>0</v>
      </c>
      <c r="CS412" s="7" t="s">
        <v>132</v>
      </c>
      <c r="CT412" s="7" t="s">
        <v>137</v>
      </c>
      <c r="CU412" s="7" t="s">
        <v>137</v>
      </c>
      <c r="CV412" s="7" t="s">
        <v>135</v>
      </c>
      <c r="CW412" s="7" t="s">
        <v>194</v>
      </c>
      <c r="CX412" s="7">
        <v>1</v>
      </c>
      <c r="CY412" s="7" t="s">
        <v>134</v>
      </c>
      <c r="CZ412" s="7" t="s">
        <v>137</v>
      </c>
      <c r="DA412" s="7" t="s">
        <v>137</v>
      </c>
      <c r="DC412" s="7">
        <v>1</v>
      </c>
      <c r="DD412" s="7">
        <v>1.5</v>
      </c>
      <c r="DE412" s="7">
        <v>1.5</v>
      </c>
      <c r="DF412" s="7">
        <v>0</v>
      </c>
      <c r="DG412" s="7">
        <v>1</v>
      </c>
      <c r="DH412" s="7">
        <v>0</v>
      </c>
      <c r="DI412" s="7">
        <v>0</v>
      </c>
      <c r="DJ412" s="7">
        <v>0</v>
      </c>
      <c r="DK412" s="7">
        <v>1</v>
      </c>
      <c r="DL412" s="7">
        <v>1</v>
      </c>
      <c r="DM412" s="7">
        <v>1</v>
      </c>
      <c r="DN412" s="7">
        <v>11.73</v>
      </c>
      <c r="DO412" s="7">
        <v>12.05</v>
      </c>
      <c r="DQ412" s="7">
        <v>37</v>
      </c>
      <c r="DR412" s="7">
        <v>38</v>
      </c>
      <c r="DS412" s="7">
        <v>41</v>
      </c>
      <c r="DT412" s="7">
        <v>43</v>
      </c>
      <c r="DU412" s="7" t="s">
        <v>732</v>
      </c>
      <c r="DV412" s="7" t="s">
        <v>732</v>
      </c>
      <c r="DZ412" s="7">
        <v>0</v>
      </c>
      <c r="EA412" s="7" t="s">
        <v>673</v>
      </c>
      <c r="EB412" s="7">
        <v>9.41</v>
      </c>
      <c r="EC412" s="7">
        <v>9.69</v>
      </c>
      <c r="ED412" s="7">
        <v>2.63</v>
      </c>
      <c r="EE412" s="7">
        <v>3.48</v>
      </c>
    </row>
    <row r="413" spans="1:136" s="7" customFormat="1" x14ac:dyDescent="0.35">
      <c r="A413" s="6" t="s">
        <v>256</v>
      </c>
      <c r="B413" s="7" t="s">
        <v>256</v>
      </c>
      <c r="C413" s="7" t="s">
        <v>257</v>
      </c>
      <c r="D413" s="7" t="s">
        <v>258</v>
      </c>
      <c r="E413" s="7" t="s">
        <v>259</v>
      </c>
      <c r="F413" s="7">
        <v>2013</v>
      </c>
      <c r="G413" s="7" t="s">
        <v>117</v>
      </c>
      <c r="H413" s="7" t="s">
        <v>118</v>
      </c>
      <c r="I413" s="7" t="s">
        <v>237</v>
      </c>
      <c r="J413" s="7">
        <v>1</v>
      </c>
      <c r="K413" s="7" t="s">
        <v>260</v>
      </c>
      <c r="L413" s="7" t="s">
        <v>260</v>
      </c>
      <c r="M413" s="7">
        <v>1.5</v>
      </c>
      <c r="N413" s="7" t="s">
        <v>261</v>
      </c>
      <c r="O413" s="7" t="s">
        <v>196</v>
      </c>
      <c r="P413" s="7" t="s">
        <v>68</v>
      </c>
      <c r="Q413" s="7" t="s">
        <v>263</v>
      </c>
      <c r="R413" s="7">
        <v>0</v>
      </c>
      <c r="S413" s="7">
        <v>121</v>
      </c>
      <c r="T413" s="7">
        <v>1</v>
      </c>
      <c r="U413" s="7" t="s">
        <v>126</v>
      </c>
      <c r="V413" s="7">
        <v>3.46</v>
      </c>
      <c r="W413" s="7">
        <v>3.11</v>
      </c>
      <c r="X413" s="7">
        <v>2.77</v>
      </c>
      <c r="Y413" s="7">
        <v>3.02</v>
      </c>
      <c r="Z413" s="7">
        <v>0.89</v>
      </c>
      <c r="AA413" s="7">
        <v>1.42</v>
      </c>
      <c r="AB413" s="7">
        <v>1.42</v>
      </c>
      <c r="AC413" s="7">
        <v>2.2400000000000002</v>
      </c>
      <c r="AD413" s="7" t="s">
        <v>207</v>
      </c>
      <c r="AG413" s="7">
        <v>0</v>
      </c>
      <c r="AH413" s="7">
        <v>0</v>
      </c>
      <c r="AI413" s="7">
        <v>1</v>
      </c>
      <c r="AJ413" s="7">
        <v>0</v>
      </c>
      <c r="AL413" s="7">
        <v>0</v>
      </c>
      <c r="AM413" s="7">
        <v>0.119633395330563</v>
      </c>
      <c r="AN413" s="7">
        <v>0.1824853401084004</v>
      </c>
      <c r="AO413" s="7">
        <v>3.3300899354478573E-2</v>
      </c>
      <c r="AP413" s="7">
        <v>2.907127000142578</v>
      </c>
      <c r="AQ413" s="7">
        <v>1.9053846741019309</v>
      </c>
      <c r="AR413" s="7">
        <v>2.907127000142578</v>
      </c>
      <c r="AT413" s="7">
        <v>5</v>
      </c>
      <c r="AU413" s="7">
        <v>1</v>
      </c>
      <c r="AV413" s="7">
        <v>1</v>
      </c>
      <c r="AW413" s="7">
        <v>56</v>
      </c>
      <c r="AX413" s="7">
        <v>65</v>
      </c>
      <c r="AY413" s="7">
        <v>121</v>
      </c>
      <c r="AZ413" s="7">
        <v>39.29</v>
      </c>
      <c r="BA413" s="7">
        <v>0</v>
      </c>
      <c r="BB413" s="7">
        <v>94</v>
      </c>
      <c r="BC413" s="7" t="s">
        <v>264</v>
      </c>
      <c r="BD413" s="7">
        <v>91</v>
      </c>
      <c r="BE413" s="7" t="s">
        <v>129</v>
      </c>
      <c r="BF413" s="7">
        <v>0</v>
      </c>
      <c r="BG413" s="7">
        <v>0</v>
      </c>
      <c r="BH413" s="7">
        <v>0</v>
      </c>
      <c r="BI413" s="7">
        <v>0</v>
      </c>
      <c r="BJ413" s="7">
        <v>0</v>
      </c>
      <c r="BK413" s="7">
        <v>0</v>
      </c>
      <c r="BL413" s="7">
        <v>0</v>
      </c>
      <c r="BM413" s="7">
        <v>1</v>
      </c>
      <c r="BN413" s="7">
        <v>0</v>
      </c>
      <c r="BO413" s="7">
        <v>0</v>
      </c>
      <c r="BP413" s="7">
        <v>1</v>
      </c>
      <c r="BQ413" s="7">
        <v>1</v>
      </c>
      <c r="BR413" s="7">
        <v>1</v>
      </c>
      <c r="BS413" s="7">
        <v>0</v>
      </c>
      <c r="BT413" s="7">
        <v>0</v>
      </c>
      <c r="BU413" s="7">
        <v>0</v>
      </c>
      <c r="BV413" s="7">
        <v>0</v>
      </c>
      <c r="BW413" s="7">
        <v>0</v>
      </c>
      <c r="BX413" s="7">
        <v>0</v>
      </c>
      <c r="BY413" s="7">
        <v>0</v>
      </c>
      <c r="BZ413" s="7">
        <v>0</v>
      </c>
      <c r="CA413" s="7">
        <v>0</v>
      </c>
      <c r="CB413" s="7">
        <v>1</v>
      </c>
      <c r="CC413" s="7">
        <v>1</v>
      </c>
      <c r="CD413" s="7">
        <v>1</v>
      </c>
      <c r="CE413" s="7">
        <v>0</v>
      </c>
      <c r="CF413" s="7">
        <v>0</v>
      </c>
      <c r="CG413" s="7">
        <v>0</v>
      </c>
      <c r="CH413" s="7">
        <v>0</v>
      </c>
      <c r="CI413" s="7">
        <v>0</v>
      </c>
      <c r="CJ413" s="7">
        <v>0</v>
      </c>
      <c r="CK413" s="7" t="s">
        <v>265</v>
      </c>
      <c r="CL413" s="7">
        <v>8</v>
      </c>
      <c r="CM413" s="7">
        <v>24</v>
      </c>
      <c r="CN413" s="7">
        <v>1.5</v>
      </c>
      <c r="CO413" s="7">
        <v>0</v>
      </c>
      <c r="CP413" s="7" t="s">
        <v>266</v>
      </c>
      <c r="CQ413" s="7" t="s">
        <v>137</v>
      </c>
      <c r="CR413" s="7">
        <v>0</v>
      </c>
      <c r="CS413" s="7" t="s">
        <v>132</v>
      </c>
      <c r="CT413" s="7" t="s">
        <v>137</v>
      </c>
      <c r="CU413" s="7" t="s">
        <v>137</v>
      </c>
      <c r="CV413" s="7" t="s">
        <v>135</v>
      </c>
      <c r="CW413" s="7" t="s">
        <v>194</v>
      </c>
      <c r="CX413" s="7">
        <v>1</v>
      </c>
      <c r="CY413" s="7" t="s">
        <v>134</v>
      </c>
      <c r="CZ413" s="7" t="s">
        <v>137</v>
      </c>
      <c r="DA413" s="7" t="s">
        <v>137</v>
      </c>
      <c r="DC413" s="7">
        <v>1</v>
      </c>
      <c r="DD413" s="7">
        <v>1.5</v>
      </c>
      <c r="DE413" s="7">
        <v>1.5</v>
      </c>
      <c r="DF413" s="7">
        <v>0</v>
      </c>
      <c r="DG413" s="7">
        <v>1</v>
      </c>
      <c r="DH413" s="7">
        <v>0</v>
      </c>
      <c r="DI413" s="7">
        <v>0</v>
      </c>
      <c r="DJ413" s="7">
        <v>0</v>
      </c>
      <c r="DK413" s="7">
        <v>2</v>
      </c>
      <c r="DL413" s="7">
        <v>1</v>
      </c>
      <c r="DM413" s="7">
        <v>1</v>
      </c>
      <c r="DN413" s="7">
        <v>3.46</v>
      </c>
      <c r="DO413" s="7">
        <v>3.11</v>
      </c>
      <c r="DQ413" s="7">
        <v>15</v>
      </c>
      <c r="DR413" s="7">
        <v>22</v>
      </c>
      <c r="DS413" s="7">
        <v>40</v>
      </c>
      <c r="DT413" s="7">
        <v>35</v>
      </c>
      <c r="DU413" s="7" t="s">
        <v>732</v>
      </c>
      <c r="DV413" s="7" t="s">
        <v>732</v>
      </c>
      <c r="DZ413" s="7">
        <v>0</v>
      </c>
      <c r="EA413" s="7" t="s">
        <v>673</v>
      </c>
      <c r="EB413" s="7">
        <v>0.89</v>
      </c>
      <c r="EC413" s="7">
        <v>1.42</v>
      </c>
      <c r="ED413" s="7">
        <v>1.42</v>
      </c>
      <c r="EE413" s="7">
        <v>2.2400000000000002</v>
      </c>
    </row>
    <row r="414" spans="1:136" x14ac:dyDescent="0.35">
      <c r="A414" s="5">
        <v>20028908</v>
      </c>
      <c r="B414" t="s">
        <v>289</v>
      </c>
      <c r="C414" t="s">
        <v>290</v>
      </c>
      <c r="D414" t="s">
        <v>291</v>
      </c>
      <c r="E414" t="s">
        <v>292</v>
      </c>
      <c r="F414">
        <v>2010</v>
      </c>
      <c r="G414" t="s">
        <v>293</v>
      </c>
      <c r="H414" t="s">
        <v>294</v>
      </c>
      <c r="I414" t="s">
        <v>295</v>
      </c>
      <c r="J414">
        <v>1</v>
      </c>
      <c r="K414" t="s">
        <v>296</v>
      </c>
      <c r="L414" t="s">
        <v>296</v>
      </c>
      <c r="M414">
        <v>14</v>
      </c>
      <c r="N414" t="s">
        <v>309</v>
      </c>
      <c r="O414" t="s">
        <v>298</v>
      </c>
      <c r="P414" t="s">
        <v>124</v>
      </c>
      <c r="Q414" t="s">
        <v>299</v>
      </c>
      <c r="R414">
        <v>1</v>
      </c>
      <c r="S414">
        <v>13</v>
      </c>
      <c r="T414">
        <v>5.4615384615384617</v>
      </c>
      <c r="U414" t="s">
        <v>300</v>
      </c>
      <c r="V414">
        <v>9.9</v>
      </c>
      <c r="W414">
        <v>10.68</v>
      </c>
      <c r="X414">
        <v>6.09</v>
      </c>
      <c r="Y414">
        <v>6.08</v>
      </c>
      <c r="AD414" t="s">
        <v>207</v>
      </c>
      <c r="AG414">
        <v>0</v>
      </c>
      <c r="AH414">
        <v>0</v>
      </c>
      <c r="AI414">
        <v>1</v>
      </c>
      <c r="AJ414">
        <v>1</v>
      </c>
      <c r="AL414">
        <v>0</v>
      </c>
      <c r="AM414">
        <v>-0.12680225627918021</v>
      </c>
      <c r="AN414">
        <v>0.24049284460787121</v>
      </c>
      <c r="AO414">
        <v>5.7836808307585683E-2</v>
      </c>
      <c r="AP414">
        <v>6.084204900836454</v>
      </c>
      <c r="AR414">
        <v>6.084204900836454</v>
      </c>
      <c r="AT414">
        <v>13</v>
      </c>
      <c r="AV414">
        <v>1</v>
      </c>
      <c r="AW414">
        <v>30</v>
      </c>
      <c r="AX414">
        <v>41</v>
      </c>
      <c r="AY414">
        <v>71</v>
      </c>
      <c r="AZ414">
        <v>49.3</v>
      </c>
      <c r="BA414">
        <v>0</v>
      </c>
      <c r="BB414">
        <v>59.4</v>
      </c>
      <c r="BC414" t="s">
        <v>137</v>
      </c>
      <c r="BE414" t="s">
        <v>301</v>
      </c>
      <c r="BF414">
        <v>0</v>
      </c>
      <c r="BG414">
        <v>0</v>
      </c>
      <c r="BH414">
        <v>0</v>
      </c>
      <c r="BI414">
        <v>1</v>
      </c>
      <c r="BJ414">
        <v>0</v>
      </c>
      <c r="BK414">
        <v>0</v>
      </c>
      <c r="BL414">
        <v>0</v>
      </c>
      <c r="BM414">
        <v>0</v>
      </c>
      <c r="BN414">
        <v>0</v>
      </c>
      <c r="BO414">
        <v>0</v>
      </c>
      <c r="BP414">
        <v>0</v>
      </c>
      <c r="BQ414">
        <v>0</v>
      </c>
      <c r="BR414">
        <v>0</v>
      </c>
      <c r="BS414">
        <v>0</v>
      </c>
      <c r="BT414">
        <v>1</v>
      </c>
      <c r="BU414">
        <v>0</v>
      </c>
      <c r="BV414">
        <v>0</v>
      </c>
      <c r="BW414">
        <v>0</v>
      </c>
      <c r="BX414">
        <v>0</v>
      </c>
      <c r="BY414">
        <v>0</v>
      </c>
      <c r="BZ414">
        <v>0</v>
      </c>
      <c r="CA414">
        <v>0</v>
      </c>
      <c r="CB414">
        <v>0</v>
      </c>
      <c r="CC414">
        <v>0</v>
      </c>
      <c r="CD414">
        <v>0</v>
      </c>
      <c r="CE414">
        <v>0</v>
      </c>
      <c r="CF414">
        <v>0</v>
      </c>
      <c r="CG414">
        <v>0</v>
      </c>
      <c r="CH414">
        <v>0</v>
      </c>
      <c r="CI414">
        <v>0</v>
      </c>
      <c r="CJ414">
        <v>0</v>
      </c>
      <c r="CK414" t="s">
        <v>302</v>
      </c>
      <c r="CL414">
        <v>21</v>
      </c>
      <c r="CM414">
        <v>81</v>
      </c>
      <c r="CN414">
        <v>1</v>
      </c>
      <c r="CO414">
        <v>0</v>
      </c>
      <c r="CP414" t="s">
        <v>303</v>
      </c>
      <c r="CQ414" t="s">
        <v>121</v>
      </c>
      <c r="CR414">
        <v>1</v>
      </c>
      <c r="CS414" t="s">
        <v>132</v>
      </c>
      <c r="CT414" t="s">
        <v>137</v>
      </c>
      <c r="CU414" t="s">
        <v>137</v>
      </c>
      <c r="CV414" t="s">
        <v>135</v>
      </c>
      <c r="CW414" t="s">
        <v>134</v>
      </c>
      <c r="CX414">
        <v>2</v>
      </c>
      <c r="CY414" t="s">
        <v>134</v>
      </c>
      <c r="CZ414" t="s">
        <v>137</v>
      </c>
      <c r="DA414" t="s">
        <v>137</v>
      </c>
      <c r="DC414">
        <v>1</v>
      </c>
      <c r="DD414">
        <v>14</v>
      </c>
      <c r="DE414">
        <v>14</v>
      </c>
      <c r="DF414">
        <v>0</v>
      </c>
      <c r="DG414">
        <v>1</v>
      </c>
      <c r="DH414">
        <v>1</v>
      </c>
      <c r="DI414">
        <v>0</v>
      </c>
      <c r="DJ414" s="3">
        <v>0</v>
      </c>
      <c r="DK414" s="3">
        <v>1</v>
      </c>
      <c r="DL414" s="3">
        <v>1</v>
      </c>
      <c r="DM414" s="3">
        <v>0</v>
      </c>
      <c r="DN414">
        <v>9.9</v>
      </c>
      <c r="DO414">
        <v>10.68</v>
      </c>
      <c r="DQ414" s="3"/>
      <c r="DR414" s="3"/>
      <c r="DS414" s="3"/>
      <c r="DT414" s="3"/>
      <c r="DU414" s="3"/>
      <c r="DV414" s="3"/>
      <c r="DW414" s="3"/>
      <c r="DX414" s="3"/>
      <c r="DY414" s="3"/>
      <c r="DZ414" s="3"/>
      <c r="EA414" s="3" t="s">
        <v>733</v>
      </c>
      <c r="EB414" s="3"/>
      <c r="EC414" s="3"/>
      <c r="ED414" s="3"/>
      <c r="EE414" s="3"/>
      <c r="EF414" s="3"/>
    </row>
    <row r="415" spans="1:136" x14ac:dyDescent="0.35">
      <c r="A415" s="5" t="s">
        <v>289</v>
      </c>
      <c r="B415" t="s">
        <v>289</v>
      </c>
      <c r="C415" t="s">
        <v>290</v>
      </c>
      <c r="D415" t="s">
        <v>291</v>
      </c>
      <c r="E415" t="s">
        <v>292</v>
      </c>
      <c r="F415">
        <v>2010</v>
      </c>
      <c r="G415" t="s">
        <v>293</v>
      </c>
      <c r="H415" t="s">
        <v>294</v>
      </c>
      <c r="I415" t="s">
        <v>295</v>
      </c>
      <c r="J415">
        <v>1</v>
      </c>
      <c r="K415" t="s">
        <v>296</v>
      </c>
      <c r="L415" t="s">
        <v>296</v>
      </c>
      <c r="M415">
        <v>14</v>
      </c>
      <c r="N415" t="s">
        <v>304</v>
      </c>
      <c r="O415" t="s">
        <v>305</v>
      </c>
      <c r="P415" t="s">
        <v>124</v>
      </c>
      <c r="Q415" t="s">
        <v>299</v>
      </c>
      <c r="R415">
        <v>1</v>
      </c>
      <c r="S415">
        <v>13</v>
      </c>
      <c r="T415">
        <v>5.4615384615384617</v>
      </c>
      <c r="U415" t="s">
        <v>300</v>
      </c>
      <c r="V415">
        <v>56.23</v>
      </c>
      <c r="W415">
        <v>58.83</v>
      </c>
      <c r="X415">
        <v>15.03</v>
      </c>
      <c r="Y415">
        <v>15.41</v>
      </c>
      <c r="AD415" t="s">
        <v>207</v>
      </c>
      <c r="AG415">
        <v>0</v>
      </c>
      <c r="AH415">
        <v>0</v>
      </c>
      <c r="AI415">
        <v>1</v>
      </c>
      <c r="AJ415">
        <v>1</v>
      </c>
      <c r="AL415">
        <v>0</v>
      </c>
      <c r="AM415">
        <v>-0.1686159342781399</v>
      </c>
      <c r="AN415">
        <v>0.24067363356371571</v>
      </c>
      <c r="AO415">
        <v>5.7923797892761718E-2</v>
      </c>
      <c r="AP415">
        <v>15.25144331492616</v>
      </c>
      <c r="AR415">
        <v>15.25144331492616</v>
      </c>
      <c r="AT415">
        <v>13</v>
      </c>
      <c r="AV415">
        <v>1</v>
      </c>
      <c r="AW415">
        <v>30</v>
      </c>
      <c r="AX415">
        <v>41</v>
      </c>
      <c r="AY415">
        <v>71</v>
      </c>
      <c r="AZ415">
        <v>49.3</v>
      </c>
      <c r="BA415">
        <v>0</v>
      </c>
      <c r="BB415">
        <v>59.4</v>
      </c>
      <c r="BC415" t="s">
        <v>137</v>
      </c>
      <c r="BE415" t="s">
        <v>301</v>
      </c>
      <c r="BF415">
        <v>0</v>
      </c>
      <c r="BG415">
        <v>0</v>
      </c>
      <c r="BH415">
        <v>0</v>
      </c>
      <c r="BI415">
        <v>1</v>
      </c>
      <c r="BJ415">
        <v>0</v>
      </c>
      <c r="BK415">
        <v>0</v>
      </c>
      <c r="BL415">
        <v>0</v>
      </c>
      <c r="BM415">
        <v>0</v>
      </c>
      <c r="BN415">
        <v>0</v>
      </c>
      <c r="BO415">
        <v>0</v>
      </c>
      <c r="BP415">
        <v>0</v>
      </c>
      <c r="BQ415">
        <v>0</v>
      </c>
      <c r="BR415">
        <v>0</v>
      </c>
      <c r="BS415">
        <v>0</v>
      </c>
      <c r="BT415">
        <v>1</v>
      </c>
      <c r="BU415">
        <v>0</v>
      </c>
      <c r="BV415">
        <v>0</v>
      </c>
      <c r="BW415">
        <v>0</v>
      </c>
      <c r="BX415">
        <v>0</v>
      </c>
      <c r="BY415">
        <v>0</v>
      </c>
      <c r="BZ415">
        <v>0</v>
      </c>
      <c r="CA415">
        <v>0</v>
      </c>
      <c r="CB415">
        <v>0</v>
      </c>
      <c r="CC415">
        <v>0</v>
      </c>
      <c r="CD415">
        <v>0</v>
      </c>
      <c r="CE415">
        <v>0</v>
      </c>
      <c r="CF415">
        <v>0</v>
      </c>
      <c r="CG415">
        <v>0</v>
      </c>
      <c r="CH415">
        <v>0</v>
      </c>
      <c r="CI415">
        <v>0</v>
      </c>
      <c r="CJ415">
        <v>0</v>
      </c>
      <c r="CK415" t="s">
        <v>302</v>
      </c>
      <c r="CL415">
        <v>21</v>
      </c>
      <c r="CM415">
        <v>81</v>
      </c>
      <c r="CN415">
        <v>1</v>
      </c>
      <c r="CO415">
        <v>0</v>
      </c>
      <c r="CP415" t="s">
        <v>303</v>
      </c>
      <c r="CQ415" t="s">
        <v>121</v>
      </c>
      <c r="CR415">
        <v>1</v>
      </c>
      <c r="CS415" t="s">
        <v>132</v>
      </c>
      <c r="CT415" t="s">
        <v>137</v>
      </c>
      <c r="CU415" t="s">
        <v>137</v>
      </c>
      <c r="CV415" t="s">
        <v>135</v>
      </c>
      <c r="CW415" t="s">
        <v>134</v>
      </c>
      <c r="CX415">
        <v>2</v>
      </c>
      <c r="CY415" t="s">
        <v>134</v>
      </c>
      <c r="CZ415" t="s">
        <v>137</v>
      </c>
      <c r="DA415" t="s">
        <v>137</v>
      </c>
      <c r="DC415">
        <v>1</v>
      </c>
      <c r="DD415">
        <v>14</v>
      </c>
      <c r="DE415">
        <v>14</v>
      </c>
      <c r="DF415">
        <v>0</v>
      </c>
      <c r="DG415">
        <v>1</v>
      </c>
      <c r="DH415">
        <v>1</v>
      </c>
      <c r="DI415">
        <v>0</v>
      </c>
      <c r="DJ415" s="3">
        <v>0</v>
      </c>
      <c r="DK415" s="3">
        <v>3</v>
      </c>
      <c r="DL415" s="3">
        <v>1</v>
      </c>
      <c r="DM415" s="3">
        <v>1</v>
      </c>
      <c r="DN415">
        <v>56.23</v>
      </c>
      <c r="DO415">
        <v>58.83</v>
      </c>
      <c r="DQ415" s="3"/>
      <c r="DR415" s="3"/>
      <c r="DS415" s="3"/>
      <c r="DT415" s="3"/>
      <c r="DU415" s="3"/>
      <c r="DV415" s="3"/>
      <c r="DW415" s="3"/>
      <c r="DX415" s="3"/>
      <c r="DY415" s="3"/>
      <c r="DZ415" s="3"/>
      <c r="EA415" s="3" t="s">
        <v>733</v>
      </c>
      <c r="EB415" s="3"/>
      <c r="EC415" s="3"/>
      <c r="ED415" s="3"/>
      <c r="EE415" s="3"/>
      <c r="EF415" s="3"/>
    </row>
    <row r="416" spans="1:136" x14ac:dyDescent="0.35">
      <c r="A416" s="5" t="s">
        <v>289</v>
      </c>
      <c r="B416" t="s">
        <v>289</v>
      </c>
      <c r="C416" t="s">
        <v>290</v>
      </c>
      <c r="D416" t="s">
        <v>291</v>
      </c>
      <c r="E416" t="s">
        <v>292</v>
      </c>
      <c r="F416">
        <v>2010</v>
      </c>
      <c r="G416" t="s">
        <v>293</v>
      </c>
      <c r="H416" t="s">
        <v>294</v>
      </c>
      <c r="I416" t="s">
        <v>295</v>
      </c>
      <c r="J416">
        <v>1</v>
      </c>
      <c r="K416" t="s">
        <v>296</v>
      </c>
      <c r="L416" t="s">
        <v>296</v>
      </c>
      <c r="M416">
        <v>2</v>
      </c>
      <c r="N416" t="s">
        <v>297</v>
      </c>
      <c r="O416" t="s">
        <v>298</v>
      </c>
      <c r="P416" t="s">
        <v>124</v>
      </c>
      <c r="Q416" t="s">
        <v>299</v>
      </c>
      <c r="R416">
        <v>1</v>
      </c>
      <c r="S416">
        <v>13</v>
      </c>
      <c r="T416">
        <v>6.3076923076923084</v>
      </c>
      <c r="U416" t="s">
        <v>300</v>
      </c>
      <c r="V416">
        <v>16.97</v>
      </c>
      <c r="W416">
        <v>16.920000000000002</v>
      </c>
      <c r="X416">
        <v>6.71</v>
      </c>
      <c r="Y416">
        <v>7.91</v>
      </c>
      <c r="AD416" t="s">
        <v>207</v>
      </c>
      <c r="AG416">
        <v>0</v>
      </c>
      <c r="AH416">
        <v>0</v>
      </c>
      <c r="AI416">
        <v>1</v>
      </c>
      <c r="AJ416">
        <v>1</v>
      </c>
      <c r="AL416">
        <v>0</v>
      </c>
      <c r="AM416">
        <v>6.6454197486177776E-3</v>
      </c>
      <c r="AN416">
        <v>0.22519205768944731</v>
      </c>
      <c r="AO416">
        <v>5.0711462846407367E-2</v>
      </c>
      <c r="AP416">
        <v>7.4532207803069941</v>
      </c>
      <c r="AR416">
        <v>7.4532207803069941</v>
      </c>
      <c r="AT416">
        <v>13</v>
      </c>
      <c r="AV416">
        <v>1</v>
      </c>
      <c r="AW416">
        <v>33</v>
      </c>
      <c r="AX416">
        <v>49</v>
      </c>
      <c r="AY416">
        <v>82</v>
      </c>
      <c r="AZ416">
        <v>49.3</v>
      </c>
      <c r="BA416">
        <v>0</v>
      </c>
      <c r="BB416">
        <v>59.4</v>
      </c>
      <c r="BC416" t="s">
        <v>137</v>
      </c>
      <c r="BE416" t="s">
        <v>301</v>
      </c>
      <c r="BF416">
        <v>0</v>
      </c>
      <c r="BG416">
        <v>0</v>
      </c>
      <c r="BH416">
        <v>0</v>
      </c>
      <c r="BI416">
        <v>1</v>
      </c>
      <c r="BJ416">
        <v>0</v>
      </c>
      <c r="BK416">
        <v>0</v>
      </c>
      <c r="BL416">
        <v>0</v>
      </c>
      <c r="BM416">
        <v>0</v>
      </c>
      <c r="BN416">
        <v>0</v>
      </c>
      <c r="BO416">
        <v>0</v>
      </c>
      <c r="BP416">
        <v>0</v>
      </c>
      <c r="BQ416">
        <v>0</v>
      </c>
      <c r="BR416">
        <v>0</v>
      </c>
      <c r="BS416">
        <v>0</v>
      </c>
      <c r="BT416">
        <v>1</v>
      </c>
      <c r="BU416">
        <v>0</v>
      </c>
      <c r="BV416">
        <v>0</v>
      </c>
      <c r="BW416">
        <v>0</v>
      </c>
      <c r="BX416">
        <v>0</v>
      </c>
      <c r="BY416">
        <v>0</v>
      </c>
      <c r="BZ416">
        <v>0</v>
      </c>
      <c r="CA416">
        <v>0</v>
      </c>
      <c r="CB416">
        <v>0</v>
      </c>
      <c r="CC416">
        <v>0</v>
      </c>
      <c r="CD416">
        <v>0</v>
      </c>
      <c r="CE416">
        <v>0</v>
      </c>
      <c r="CF416">
        <v>0</v>
      </c>
      <c r="CG416">
        <v>0</v>
      </c>
      <c r="CH416">
        <v>0</v>
      </c>
      <c r="CI416">
        <v>0</v>
      </c>
      <c r="CJ416">
        <v>0</v>
      </c>
      <c r="CK416" t="s">
        <v>302</v>
      </c>
      <c r="CL416">
        <v>21</v>
      </c>
      <c r="CM416">
        <v>81</v>
      </c>
      <c r="CN416">
        <v>1</v>
      </c>
      <c r="CO416">
        <v>0</v>
      </c>
      <c r="CP416" t="s">
        <v>303</v>
      </c>
      <c r="CQ416" t="s">
        <v>121</v>
      </c>
      <c r="CR416">
        <v>1</v>
      </c>
      <c r="CS416" t="s">
        <v>132</v>
      </c>
      <c r="CT416" t="s">
        <v>137</v>
      </c>
      <c r="CU416" t="s">
        <v>137</v>
      </c>
      <c r="CV416" t="s">
        <v>135</v>
      </c>
      <c r="CW416" t="s">
        <v>194</v>
      </c>
      <c r="CX416">
        <v>2</v>
      </c>
      <c r="CY416" t="s">
        <v>134</v>
      </c>
      <c r="CZ416" t="s">
        <v>137</v>
      </c>
      <c r="DA416" t="s">
        <v>137</v>
      </c>
      <c r="DC416">
        <v>1</v>
      </c>
      <c r="DD416">
        <v>2</v>
      </c>
      <c r="DE416">
        <v>14</v>
      </c>
      <c r="DF416">
        <v>0</v>
      </c>
      <c r="DG416">
        <v>1</v>
      </c>
      <c r="DH416">
        <v>1</v>
      </c>
      <c r="DI416">
        <v>0</v>
      </c>
      <c r="DJ416" s="3">
        <v>0</v>
      </c>
      <c r="DK416" s="3">
        <v>1</v>
      </c>
      <c r="DL416" s="3"/>
      <c r="DM416" s="3"/>
      <c r="DN416">
        <v>16.97</v>
      </c>
      <c r="DO416">
        <v>16.920000000000002</v>
      </c>
      <c r="DQ416" s="3"/>
      <c r="DR416" s="3"/>
      <c r="DS416" s="3"/>
      <c r="DT416" s="3"/>
      <c r="DU416" s="3"/>
      <c r="DV416" s="3"/>
      <c r="DW416" s="3"/>
      <c r="DX416" s="3"/>
      <c r="DY416" s="3"/>
      <c r="DZ416" s="3"/>
      <c r="EA416" s="3"/>
      <c r="EB416" s="3"/>
      <c r="EC416" s="3"/>
      <c r="ED416" s="3"/>
      <c r="EE416" s="3"/>
      <c r="EF416" s="3"/>
    </row>
    <row r="417" spans="1:136" x14ac:dyDescent="0.35">
      <c r="A417" s="5" t="s">
        <v>289</v>
      </c>
      <c r="B417" t="s">
        <v>289</v>
      </c>
      <c r="C417" t="s">
        <v>290</v>
      </c>
      <c r="D417" t="s">
        <v>291</v>
      </c>
      <c r="E417" t="s">
        <v>292</v>
      </c>
      <c r="F417">
        <v>2010</v>
      </c>
      <c r="G417" t="s">
        <v>293</v>
      </c>
      <c r="H417" t="s">
        <v>294</v>
      </c>
      <c r="I417" t="s">
        <v>295</v>
      </c>
      <c r="J417">
        <v>1</v>
      </c>
      <c r="K417" t="s">
        <v>296</v>
      </c>
      <c r="L417" t="s">
        <v>296</v>
      </c>
      <c r="M417">
        <v>2</v>
      </c>
      <c r="N417" t="s">
        <v>306</v>
      </c>
      <c r="O417" t="s">
        <v>307</v>
      </c>
      <c r="P417" t="s">
        <v>124</v>
      </c>
      <c r="Q417" t="s">
        <v>299</v>
      </c>
      <c r="R417">
        <v>1</v>
      </c>
      <c r="S417">
        <v>13</v>
      </c>
      <c r="T417">
        <v>6.3076923076923084</v>
      </c>
      <c r="U417" t="s">
        <v>300</v>
      </c>
      <c r="V417">
        <v>15.03</v>
      </c>
      <c r="W417">
        <v>15.76</v>
      </c>
      <c r="X417">
        <v>8.9700000000000006</v>
      </c>
      <c r="Y417">
        <v>8.66</v>
      </c>
      <c r="AD417" t="s">
        <v>207</v>
      </c>
      <c r="AG417">
        <v>0</v>
      </c>
      <c r="AH417">
        <v>0</v>
      </c>
      <c r="AI417">
        <v>1</v>
      </c>
      <c r="AJ417">
        <v>1</v>
      </c>
      <c r="AL417">
        <v>0</v>
      </c>
      <c r="AM417">
        <v>-8.231178756595102E-2</v>
      </c>
      <c r="AN417">
        <v>0.22528316836518289</v>
      </c>
      <c r="AO417">
        <v>5.0752505948655338E-2</v>
      </c>
      <c r="AP417">
        <v>8.7853127434371956</v>
      </c>
      <c r="AR417">
        <v>8.7853127434371956</v>
      </c>
      <c r="AT417">
        <v>13</v>
      </c>
      <c r="AV417">
        <v>1</v>
      </c>
      <c r="AW417">
        <v>33</v>
      </c>
      <c r="AX417">
        <v>49</v>
      </c>
      <c r="AY417">
        <v>82</v>
      </c>
      <c r="AZ417">
        <v>49.3</v>
      </c>
      <c r="BA417">
        <v>0</v>
      </c>
      <c r="BB417">
        <v>59.4</v>
      </c>
      <c r="BC417" t="s">
        <v>137</v>
      </c>
      <c r="BE417" t="s">
        <v>301</v>
      </c>
      <c r="BF417">
        <v>0</v>
      </c>
      <c r="BG417">
        <v>0</v>
      </c>
      <c r="BH417">
        <v>0</v>
      </c>
      <c r="BI417">
        <v>1</v>
      </c>
      <c r="BJ417">
        <v>0</v>
      </c>
      <c r="BK417">
        <v>0</v>
      </c>
      <c r="BL417">
        <v>0</v>
      </c>
      <c r="BM417">
        <v>0</v>
      </c>
      <c r="BN417">
        <v>0</v>
      </c>
      <c r="BO417">
        <v>0</v>
      </c>
      <c r="BP417">
        <v>0</v>
      </c>
      <c r="BQ417">
        <v>0</v>
      </c>
      <c r="BR417">
        <v>0</v>
      </c>
      <c r="BS417">
        <v>0</v>
      </c>
      <c r="BT417">
        <v>1</v>
      </c>
      <c r="BU417">
        <v>0</v>
      </c>
      <c r="BV417">
        <v>0</v>
      </c>
      <c r="BW417">
        <v>0</v>
      </c>
      <c r="BX417">
        <v>0</v>
      </c>
      <c r="BY417">
        <v>0</v>
      </c>
      <c r="BZ417">
        <v>0</v>
      </c>
      <c r="CA417">
        <v>0</v>
      </c>
      <c r="CB417">
        <v>0</v>
      </c>
      <c r="CC417">
        <v>0</v>
      </c>
      <c r="CD417">
        <v>0</v>
      </c>
      <c r="CE417">
        <v>0</v>
      </c>
      <c r="CF417">
        <v>0</v>
      </c>
      <c r="CG417">
        <v>0</v>
      </c>
      <c r="CH417">
        <v>0</v>
      </c>
      <c r="CI417">
        <v>0</v>
      </c>
      <c r="CJ417">
        <v>0</v>
      </c>
      <c r="CK417" t="s">
        <v>302</v>
      </c>
      <c r="CL417">
        <v>21</v>
      </c>
      <c r="CM417">
        <v>81</v>
      </c>
      <c r="CN417">
        <v>1</v>
      </c>
      <c r="CO417">
        <v>0</v>
      </c>
      <c r="CP417" t="s">
        <v>303</v>
      </c>
      <c r="CQ417" t="s">
        <v>121</v>
      </c>
      <c r="CR417">
        <v>1</v>
      </c>
      <c r="CS417" t="s">
        <v>132</v>
      </c>
      <c r="CT417" t="s">
        <v>137</v>
      </c>
      <c r="CU417" t="s">
        <v>137</v>
      </c>
      <c r="CV417" t="s">
        <v>135</v>
      </c>
      <c r="CW417" t="s">
        <v>194</v>
      </c>
      <c r="CX417">
        <v>2</v>
      </c>
      <c r="CY417" t="s">
        <v>134</v>
      </c>
      <c r="CZ417" t="s">
        <v>137</v>
      </c>
      <c r="DA417" t="s">
        <v>137</v>
      </c>
      <c r="DC417">
        <v>1</v>
      </c>
      <c r="DD417">
        <v>2</v>
      </c>
      <c r="DE417">
        <v>14</v>
      </c>
      <c r="DF417">
        <v>0</v>
      </c>
      <c r="DG417">
        <v>1</v>
      </c>
      <c r="DH417">
        <v>1</v>
      </c>
      <c r="DI417">
        <v>0</v>
      </c>
      <c r="DJ417" s="3">
        <v>0</v>
      </c>
      <c r="DK417" s="3">
        <v>2</v>
      </c>
      <c r="DL417" s="3"/>
      <c r="DM417" s="3"/>
      <c r="DN417">
        <v>15.03</v>
      </c>
      <c r="DO417">
        <v>15.76</v>
      </c>
      <c r="DQ417" s="3"/>
      <c r="DR417" s="3"/>
      <c r="DS417" s="3"/>
      <c r="DT417" s="3"/>
      <c r="DU417" s="3"/>
      <c r="DV417" s="3"/>
      <c r="DW417" s="3"/>
      <c r="DX417" s="3"/>
      <c r="DY417" s="3"/>
      <c r="DZ417" s="3"/>
      <c r="EA417" s="3"/>
      <c r="EB417" s="3"/>
      <c r="EC417" s="3"/>
      <c r="ED417" s="3"/>
      <c r="EE417" s="3"/>
      <c r="EF417" s="3"/>
    </row>
    <row r="418" spans="1:136" x14ac:dyDescent="0.35">
      <c r="A418" s="5" t="s">
        <v>289</v>
      </c>
      <c r="B418" t="s">
        <v>289</v>
      </c>
      <c r="C418" t="s">
        <v>290</v>
      </c>
      <c r="D418" t="s">
        <v>291</v>
      </c>
      <c r="E418" t="s">
        <v>292</v>
      </c>
      <c r="F418">
        <v>2010</v>
      </c>
      <c r="G418" t="s">
        <v>293</v>
      </c>
      <c r="H418" t="s">
        <v>294</v>
      </c>
      <c r="I418" t="s">
        <v>295</v>
      </c>
      <c r="J418">
        <v>1</v>
      </c>
      <c r="K418" t="s">
        <v>296</v>
      </c>
      <c r="L418" t="s">
        <v>296</v>
      </c>
      <c r="M418">
        <v>2</v>
      </c>
      <c r="N418" t="s">
        <v>304</v>
      </c>
      <c r="O418" t="s">
        <v>305</v>
      </c>
      <c r="P418" t="s">
        <v>124</v>
      </c>
      <c r="Q418" t="s">
        <v>299</v>
      </c>
      <c r="R418">
        <v>1</v>
      </c>
      <c r="S418">
        <v>13</v>
      </c>
      <c r="T418">
        <v>6.3076923076923084</v>
      </c>
      <c r="U418" t="s">
        <v>300</v>
      </c>
      <c r="V418">
        <v>29.55</v>
      </c>
      <c r="W418">
        <v>30.08</v>
      </c>
      <c r="X418">
        <v>14.54</v>
      </c>
      <c r="Y418">
        <v>14.24</v>
      </c>
      <c r="AD418" t="s">
        <v>207</v>
      </c>
      <c r="AG418">
        <v>0</v>
      </c>
      <c r="AH418">
        <v>0</v>
      </c>
      <c r="AI418">
        <v>1</v>
      </c>
      <c r="AJ418">
        <v>1</v>
      </c>
      <c r="AL418">
        <v>0</v>
      </c>
      <c r="AM418">
        <v>-3.6559065391731031E-2</v>
      </c>
      <c r="AN418">
        <v>0.22520955431890821</v>
      </c>
      <c r="AO418">
        <v>5.0719343356521278E-2</v>
      </c>
      <c r="AP418">
        <v>14.360752069442601</v>
      </c>
      <c r="AR418">
        <v>14.360752069442601</v>
      </c>
      <c r="AT418">
        <v>13</v>
      </c>
      <c r="AV418">
        <v>1</v>
      </c>
      <c r="AW418">
        <v>33</v>
      </c>
      <c r="AX418">
        <v>49</v>
      </c>
      <c r="AY418">
        <v>82</v>
      </c>
      <c r="AZ418">
        <v>49.3</v>
      </c>
      <c r="BA418">
        <v>0</v>
      </c>
      <c r="BB418">
        <v>59.4</v>
      </c>
      <c r="BC418" t="s">
        <v>137</v>
      </c>
      <c r="BE418" t="s">
        <v>301</v>
      </c>
      <c r="BF418">
        <v>0</v>
      </c>
      <c r="BG418">
        <v>0</v>
      </c>
      <c r="BH418">
        <v>0</v>
      </c>
      <c r="BI418">
        <v>1</v>
      </c>
      <c r="BJ418">
        <v>0</v>
      </c>
      <c r="BK418">
        <v>0</v>
      </c>
      <c r="BL418">
        <v>0</v>
      </c>
      <c r="BM418">
        <v>0</v>
      </c>
      <c r="BN418">
        <v>0</v>
      </c>
      <c r="BO418">
        <v>0</v>
      </c>
      <c r="BP418">
        <v>0</v>
      </c>
      <c r="BQ418">
        <v>0</v>
      </c>
      <c r="BR418">
        <v>0</v>
      </c>
      <c r="BS418">
        <v>0</v>
      </c>
      <c r="BT418">
        <v>1</v>
      </c>
      <c r="BU418">
        <v>0</v>
      </c>
      <c r="BV418">
        <v>0</v>
      </c>
      <c r="BW418">
        <v>0</v>
      </c>
      <c r="BX418">
        <v>0</v>
      </c>
      <c r="BY418">
        <v>0</v>
      </c>
      <c r="BZ418">
        <v>0</v>
      </c>
      <c r="CA418">
        <v>0</v>
      </c>
      <c r="CB418">
        <v>0</v>
      </c>
      <c r="CC418">
        <v>0</v>
      </c>
      <c r="CD418">
        <v>0</v>
      </c>
      <c r="CE418">
        <v>0</v>
      </c>
      <c r="CF418">
        <v>0</v>
      </c>
      <c r="CG418">
        <v>0</v>
      </c>
      <c r="CH418">
        <v>0</v>
      </c>
      <c r="CI418">
        <v>0</v>
      </c>
      <c r="CJ418">
        <v>0</v>
      </c>
      <c r="CK418" t="s">
        <v>302</v>
      </c>
      <c r="CL418">
        <v>21</v>
      </c>
      <c r="CM418">
        <v>81</v>
      </c>
      <c r="CN418">
        <v>1</v>
      </c>
      <c r="CO418">
        <v>0</v>
      </c>
      <c r="CP418" t="s">
        <v>303</v>
      </c>
      <c r="CQ418" t="s">
        <v>121</v>
      </c>
      <c r="CR418">
        <v>1</v>
      </c>
      <c r="CS418" t="s">
        <v>132</v>
      </c>
      <c r="CT418" t="s">
        <v>137</v>
      </c>
      <c r="CU418" t="s">
        <v>137</v>
      </c>
      <c r="CV418" t="s">
        <v>135</v>
      </c>
      <c r="CW418" t="s">
        <v>194</v>
      </c>
      <c r="CX418">
        <v>2</v>
      </c>
      <c r="CY418" t="s">
        <v>134</v>
      </c>
      <c r="CZ418" t="s">
        <v>137</v>
      </c>
      <c r="DA418" t="s">
        <v>137</v>
      </c>
      <c r="DC418">
        <v>1</v>
      </c>
      <c r="DD418">
        <v>2</v>
      </c>
      <c r="DE418">
        <v>14</v>
      </c>
      <c r="DF418">
        <v>0</v>
      </c>
      <c r="DG418">
        <v>1</v>
      </c>
      <c r="DH418">
        <v>1</v>
      </c>
      <c r="DI418">
        <v>0</v>
      </c>
      <c r="DJ418" s="3">
        <v>0</v>
      </c>
      <c r="DK418" s="3">
        <v>3</v>
      </c>
      <c r="DL418" s="3"/>
      <c r="DM418" s="3"/>
      <c r="DN418">
        <v>29.55</v>
      </c>
      <c r="DO418">
        <v>30.08</v>
      </c>
      <c r="DQ418" s="3"/>
      <c r="DR418" s="3"/>
      <c r="DS418" s="3"/>
      <c r="DT418" s="3"/>
      <c r="DU418" s="3"/>
      <c r="DV418" s="3"/>
      <c r="DW418" s="3"/>
      <c r="DX418" s="3"/>
      <c r="DY418" s="3"/>
      <c r="DZ418" s="3"/>
      <c r="EA418" s="3"/>
      <c r="EB418" s="3"/>
      <c r="EC418" s="3"/>
      <c r="ED418" s="3"/>
      <c r="EE418" s="3"/>
      <c r="EF418" s="3"/>
    </row>
    <row r="419" spans="1:136" x14ac:dyDescent="0.35">
      <c r="A419" s="5" t="s">
        <v>289</v>
      </c>
      <c r="B419" t="s">
        <v>289</v>
      </c>
      <c r="C419" t="s">
        <v>290</v>
      </c>
      <c r="D419" t="s">
        <v>291</v>
      </c>
      <c r="E419" t="s">
        <v>292</v>
      </c>
      <c r="F419">
        <v>2010</v>
      </c>
      <c r="G419" t="s">
        <v>293</v>
      </c>
      <c r="H419" t="s">
        <v>294</v>
      </c>
      <c r="I419" t="s">
        <v>295</v>
      </c>
      <c r="J419">
        <v>1</v>
      </c>
      <c r="K419" t="s">
        <v>308</v>
      </c>
      <c r="L419" t="s">
        <v>308</v>
      </c>
      <c r="M419">
        <v>12</v>
      </c>
      <c r="N419" t="s">
        <v>309</v>
      </c>
      <c r="O419" t="s">
        <v>298</v>
      </c>
      <c r="P419" t="s">
        <v>124</v>
      </c>
      <c r="Q419" t="s">
        <v>299</v>
      </c>
      <c r="R419">
        <v>1</v>
      </c>
      <c r="S419">
        <v>13</v>
      </c>
      <c r="T419">
        <v>5.2307692307692308</v>
      </c>
      <c r="U419" t="s">
        <v>300</v>
      </c>
      <c r="V419">
        <v>10.52</v>
      </c>
      <c r="W419">
        <v>10.68</v>
      </c>
      <c r="X419">
        <v>5.58</v>
      </c>
      <c r="Y419">
        <v>6.08</v>
      </c>
      <c r="AD419" t="s">
        <v>207</v>
      </c>
      <c r="AG419">
        <v>0</v>
      </c>
      <c r="AH419">
        <v>0</v>
      </c>
      <c r="AI419">
        <v>1</v>
      </c>
      <c r="AJ419">
        <v>1</v>
      </c>
      <c r="AL419">
        <v>0</v>
      </c>
      <c r="AM419">
        <v>-2.6863483670467932E-2</v>
      </c>
      <c r="AN419">
        <v>0.2478559806936583</v>
      </c>
      <c r="AO419">
        <v>6.143258716561513E-2</v>
      </c>
      <c r="AP419">
        <v>5.8881009955106354</v>
      </c>
      <c r="AR419">
        <v>5.8881009955106354</v>
      </c>
      <c r="AT419">
        <v>13</v>
      </c>
      <c r="AV419">
        <v>1</v>
      </c>
      <c r="AW419">
        <v>27</v>
      </c>
      <c r="AX419">
        <v>41</v>
      </c>
      <c r="AY419">
        <v>68</v>
      </c>
      <c r="AZ419">
        <v>49.3</v>
      </c>
      <c r="BA419">
        <v>0</v>
      </c>
      <c r="BB419">
        <v>59.4</v>
      </c>
      <c r="BC419" t="s">
        <v>137</v>
      </c>
      <c r="BE419" t="s">
        <v>301</v>
      </c>
      <c r="BF419">
        <v>0</v>
      </c>
      <c r="BG419">
        <v>0</v>
      </c>
      <c r="BH419">
        <v>0</v>
      </c>
      <c r="BI419">
        <v>1</v>
      </c>
      <c r="BJ419">
        <v>0</v>
      </c>
      <c r="BK419">
        <v>0</v>
      </c>
      <c r="BL419">
        <v>0</v>
      </c>
      <c r="BM419">
        <v>0</v>
      </c>
      <c r="BN419">
        <v>0</v>
      </c>
      <c r="BO419">
        <v>0</v>
      </c>
      <c r="BP419">
        <v>0</v>
      </c>
      <c r="BQ419">
        <v>0</v>
      </c>
      <c r="BR419">
        <v>0</v>
      </c>
      <c r="BS419">
        <v>0</v>
      </c>
      <c r="BT419">
        <v>1</v>
      </c>
      <c r="BU419">
        <v>0</v>
      </c>
      <c r="BV419">
        <v>1</v>
      </c>
      <c r="BW419">
        <v>1</v>
      </c>
      <c r="BX419">
        <v>0</v>
      </c>
      <c r="BY419">
        <v>0</v>
      </c>
      <c r="BZ419">
        <v>0</v>
      </c>
      <c r="CA419">
        <v>0</v>
      </c>
      <c r="CB419">
        <v>0</v>
      </c>
      <c r="CC419">
        <v>0</v>
      </c>
      <c r="CD419">
        <v>0</v>
      </c>
      <c r="CE419">
        <v>0</v>
      </c>
      <c r="CF419">
        <v>0</v>
      </c>
      <c r="CG419">
        <v>0</v>
      </c>
      <c r="CH419">
        <v>0</v>
      </c>
      <c r="CI419">
        <v>0</v>
      </c>
      <c r="CJ419">
        <v>0</v>
      </c>
      <c r="CK419" t="s">
        <v>302</v>
      </c>
      <c r="CL419">
        <v>28</v>
      </c>
      <c r="CM419">
        <v>81</v>
      </c>
      <c r="CN419">
        <v>1</v>
      </c>
      <c r="CO419">
        <v>0</v>
      </c>
      <c r="CP419" t="s">
        <v>303</v>
      </c>
      <c r="CQ419" t="s">
        <v>121</v>
      </c>
      <c r="CR419">
        <v>1</v>
      </c>
      <c r="CS419" t="s">
        <v>132</v>
      </c>
      <c r="CT419" t="s">
        <v>137</v>
      </c>
      <c r="CU419" t="s">
        <v>137</v>
      </c>
      <c r="CV419" t="s">
        <v>135</v>
      </c>
      <c r="CW419" t="s">
        <v>134</v>
      </c>
      <c r="CX419">
        <v>2</v>
      </c>
      <c r="CY419" t="s">
        <v>134</v>
      </c>
      <c r="CZ419" t="s">
        <v>137</v>
      </c>
      <c r="DA419" t="s">
        <v>137</v>
      </c>
      <c r="DC419">
        <v>1</v>
      </c>
      <c r="DD419">
        <v>12</v>
      </c>
      <c r="DE419">
        <v>14</v>
      </c>
      <c r="DF419">
        <v>0</v>
      </c>
      <c r="DG419">
        <v>1</v>
      </c>
      <c r="DH419">
        <v>1</v>
      </c>
      <c r="DI419">
        <v>0</v>
      </c>
      <c r="DJ419" s="3">
        <v>0</v>
      </c>
      <c r="DK419" s="3">
        <v>1</v>
      </c>
      <c r="DL419" s="3">
        <v>1</v>
      </c>
      <c r="DM419" s="3">
        <v>0</v>
      </c>
      <c r="DN419">
        <v>10.52</v>
      </c>
      <c r="DO419">
        <v>10.68</v>
      </c>
      <c r="DQ419" s="3"/>
      <c r="DR419" s="3"/>
      <c r="DS419" s="3"/>
      <c r="DT419" s="3"/>
      <c r="DU419" s="3"/>
      <c r="DV419" s="3"/>
      <c r="DW419" s="3"/>
      <c r="DX419" s="3"/>
      <c r="DY419" s="3"/>
      <c r="DZ419" s="3"/>
      <c r="EA419" s="3" t="s">
        <v>733</v>
      </c>
      <c r="EB419" s="3"/>
      <c r="EC419" s="3"/>
      <c r="ED419" s="3"/>
      <c r="EE419" s="3"/>
      <c r="EF419" s="3"/>
    </row>
    <row r="420" spans="1:136" x14ac:dyDescent="0.35">
      <c r="A420" s="5" t="s">
        <v>289</v>
      </c>
      <c r="B420" t="s">
        <v>289</v>
      </c>
      <c r="C420" t="s">
        <v>290</v>
      </c>
      <c r="D420" t="s">
        <v>291</v>
      </c>
      <c r="E420" t="s">
        <v>292</v>
      </c>
      <c r="F420">
        <v>2010</v>
      </c>
      <c r="G420" t="s">
        <v>293</v>
      </c>
      <c r="H420" t="s">
        <v>294</v>
      </c>
      <c r="I420" t="s">
        <v>295</v>
      </c>
      <c r="J420">
        <v>1</v>
      </c>
      <c r="K420" t="s">
        <v>308</v>
      </c>
      <c r="L420" t="s">
        <v>308</v>
      </c>
      <c r="M420">
        <v>12</v>
      </c>
      <c r="N420" t="s">
        <v>304</v>
      </c>
      <c r="O420" t="s">
        <v>305</v>
      </c>
      <c r="P420" t="s">
        <v>124</v>
      </c>
      <c r="Q420" t="s">
        <v>299</v>
      </c>
      <c r="R420">
        <v>1</v>
      </c>
      <c r="S420">
        <v>13</v>
      </c>
      <c r="T420">
        <v>5.2307692307692308</v>
      </c>
      <c r="U420" t="s">
        <v>300</v>
      </c>
      <c r="V420">
        <v>56.81</v>
      </c>
      <c r="W420">
        <v>58.83</v>
      </c>
      <c r="X420">
        <v>15.42</v>
      </c>
      <c r="Y420">
        <v>15.41</v>
      </c>
      <c r="AD420" t="s">
        <v>207</v>
      </c>
      <c r="AG420">
        <v>0</v>
      </c>
      <c r="AH420">
        <v>0</v>
      </c>
      <c r="AI420">
        <v>1</v>
      </c>
      <c r="AJ420">
        <v>1</v>
      </c>
      <c r="AL420">
        <v>0</v>
      </c>
      <c r="AM420">
        <v>-0.12955533452752821</v>
      </c>
      <c r="AN420">
        <v>0.24809412932086891</v>
      </c>
      <c r="AO420">
        <v>6.155069700348003E-2</v>
      </c>
      <c r="AP420">
        <v>15.41394016840443</v>
      </c>
      <c r="AR420">
        <v>15.41394016840443</v>
      </c>
      <c r="AT420">
        <v>13</v>
      </c>
      <c r="AV420">
        <v>1</v>
      </c>
      <c r="AW420">
        <v>27</v>
      </c>
      <c r="AX420">
        <v>41</v>
      </c>
      <c r="AY420">
        <v>68</v>
      </c>
      <c r="AZ420">
        <v>49.3</v>
      </c>
      <c r="BA420">
        <v>0</v>
      </c>
      <c r="BB420">
        <v>59.4</v>
      </c>
      <c r="BC420" t="s">
        <v>137</v>
      </c>
      <c r="BE420" t="s">
        <v>301</v>
      </c>
      <c r="BF420">
        <v>0</v>
      </c>
      <c r="BG420">
        <v>0</v>
      </c>
      <c r="BH420">
        <v>0</v>
      </c>
      <c r="BI420">
        <v>1</v>
      </c>
      <c r="BJ420">
        <v>0</v>
      </c>
      <c r="BK420">
        <v>0</v>
      </c>
      <c r="BL420">
        <v>0</v>
      </c>
      <c r="BM420">
        <v>0</v>
      </c>
      <c r="BN420">
        <v>0</v>
      </c>
      <c r="BO420">
        <v>0</v>
      </c>
      <c r="BP420">
        <v>0</v>
      </c>
      <c r="BQ420">
        <v>0</v>
      </c>
      <c r="BR420">
        <v>0</v>
      </c>
      <c r="BS420">
        <v>0</v>
      </c>
      <c r="BT420">
        <v>1</v>
      </c>
      <c r="BU420">
        <v>0</v>
      </c>
      <c r="BV420">
        <v>1</v>
      </c>
      <c r="BW420">
        <v>1</v>
      </c>
      <c r="BX420">
        <v>0</v>
      </c>
      <c r="BY420">
        <v>0</v>
      </c>
      <c r="BZ420">
        <v>0</v>
      </c>
      <c r="CA420">
        <v>0</v>
      </c>
      <c r="CB420">
        <v>0</v>
      </c>
      <c r="CC420">
        <v>0</v>
      </c>
      <c r="CD420">
        <v>0</v>
      </c>
      <c r="CE420">
        <v>0</v>
      </c>
      <c r="CF420">
        <v>0</v>
      </c>
      <c r="CG420">
        <v>0</v>
      </c>
      <c r="CH420">
        <v>0</v>
      </c>
      <c r="CI420">
        <v>0</v>
      </c>
      <c r="CJ420">
        <v>0</v>
      </c>
      <c r="CK420" t="s">
        <v>302</v>
      </c>
      <c r="CL420">
        <v>28</v>
      </c>
      <c r="CM420">
        <v>109</v>
      </c>
      <c r="CN420">
        <v>1.3</v>
      </c>
      <c r="CO420">
        <v>0</v>
      </c>
      <c r="CP420" t="s">
        <v>303</v>
      </c>
      <c r="CQ420" t="s">
        <v>121</v>
      </c>
      <c r="CR420">
        <v>1</v>
      </c>
      <c r="CS420" t="s">
        <v>132</v>
      </c>
      <c r="CT420" t="s">
        <v>137</v>
      </c>
      <c r="CU420" t="s">
        <v>137</v>
      </c>
      <c r="CV420" t="s">
        <v>135</v>
      </c>
      <c r="CW420" t="s">
        <v>134</v>
      </c>
      <c r="CX420">
        <v>2</v>
      </c>
      <c r="CY420" t="s">
        <v>134</v>
      </c>
      <c r="CZ420" t="s">
        <v>137</v>
      </c>
      <c r="DA420" t="s">
        <v>137</v>
      </c>
      <c r="DC420">
        <v>1</v>
      </c>
      <c r="DD420">
        <v>12</v>
      </c>
      <c r="DE420">
        <v>14</v>
      </c>
      <c r="DF420">
        <v>0</v>
      </c>
      <c r="DG420">
        <v>1</v>
      </c>
      <c r="DH420">
        <v>1</v>
      </c>
      <c r="DI420">
        <v>0</v>
      </c>
      <c r="DJ420" s="3">
        <v>0</v>
      </c>
      <c r="DK420" s="3">
        <v>3</v>
      </c>
      <c r="DL420" s="3">
        <v>1</v>
      </c>
      <c r="DM420" s="3">
        <v>1</v>
      </c>
      <c r="DN420">
        <v>56.81</v>
      </c>
      <c r="DO420">
        <v>58.83</v>
      </c>
      <c r="DQ420" s="3"/>
      <c r="DR420" s="3"/>
      <c r="DS420" s="3"/>
      <c r="DT420" s="3"/>
      <c r="DU420" s="3"/>
      <c r="DV420" s="3"/>
      <c r="DW420" s="3"/>
      <c r="DX420" s="3"/>
      <c r="DY420" s="3"/>
      <c r="DZ420" s="3"/>
      <c r="EA420" s="3" t="s">
        <v>733</v>
      </c>
      <c r="EB420" s="3"/>
      <c r="EC420" s="3"/>
      <c r="ED420" s="3"/>
      <c r="EE420" s="3"/>
      <c r="EF420" s="3"/>
    </row>
    <row r="421" spans="1:136" x14ac:dyDescent="0.35">
      <c r="A421" s="5" t="s">
        <v>289</v>
      </c>
      <c r="B421" t="s">
        <v>289</v>
      </c>
      <c r="C421" t="s">
        <v>290</v>
      </c>
      <c r="D421" t="s">
        <v>291</v>
      </c>
      <c r="E421" t="s">
        <v>292</v>
      </c>
      <c r="F421">
        <v>2010</v>
      </c>
      <c r="G421" t="s">
        <v>293</v>
      </c>
      <c r="H421" t="s">
        <v>294</v>
      </c>
      <c r="I421" t="s">
        <v>295</v>
      </c>
      <c r="J421">
        <v>1</v>
      </c>
      <c r="K421" t="s">
        <v>308</v>
      </c>
      <c r="L421" t="s">
        <v>308</v>
      </c>
      <c r="M421">
        <v>0</v>
      </c>
      <c r="N421" t="s">
        <v>297</v>
      </c>
      <c r="O421" t="s">
        <v>298</v>
      </c>
      <c r="P421" t="s">
        <v>124</v>
      </c>
      <c r="Q421" t="s">
        <v>299</v>
      </c>
      <c r="R421">
        <v>1</v>
      </c>
      <c r="S421">
        <v>13</v>
      </c>
      <c r="T421">
        <v>5.2307692307692308</v>
      </c>
      <c r="U421" t="s">
        <v>300</v>
      </c>
      <c r="V421">
        <v>19.87</v>
      </c>
      <c r="W421">
        <v>16.920000000000002</v>
      </c>
      <c r="X421">
        <v>5.95</v>
      </c>
      <c r="Y421">
        <v>7.91</v>
      </c>
      <c r="AD421" t="s">
        <v>207</v>
      </c>
      <c r="AG421">
        <v>0</v>
      </c>
      <c r="AH421">
        <v>0</v>
      </c>
      <c r="AI421">
        <v>1</v>
      </c>
      <c r="AJ421">
        <v>1</v>
      </c>
      <c r="AL421">
        <v>0</v>
      </c>
      <c r="AT421">
        <v>13</v>
      </c>
      <c r="AV421">
        <v>1</v>
      </c>
      <c r="AW421">
        <v>31</v>
      </c>
      <c r="AX421">
        <v>49</v>
      </c>
      <c r="AY421">
        <v>80</v>
      </c>
      <c r="AZ421">
        <v>49.3</v>
      </c>
      <c r="BA421">
        <v>0</v>
      </c>
      <c r="BB421">
        <v>59.4</v>
      </c>
      <c r="BC421" t="s">
        <v>137</v>
      </c>
      <c r="BE421" t="s">
        <v>301</v>
      </c>
      <c r="BF421">
        <v>0</v>
      </c>
      <c r="BG421">
        <v>0</v>
      </c>
      <c r="BH421">
        <v>0</v>
      </c>
      <c r="BI421">
        <v>1</v>
      </c>
      <c r="BJ421">
        <v>0</v>
      </c>
      <c r="BK421">
        <v>0</v>
      </c>
      <c r="BL421">
        <v>0</v>
      </c>
      <c r="BM421">
        <v>0</v>
      </c>
      <c r="BN421">
        <v>0</v>
      </c>
      <c r="BO421">
        <v>0</v>
      </c>
      <c r="BP421">
        <v>0</v>
      </c>
      <c r="BQ421">
        <v>0</v>
      </c>
      <c r="BR421">
        <v>0</v>
      </c>
      <c r="BS421">
        <v>0</v>
      </c>
      <c r="BT421">
        <v>1</v>
      </c>
      <c r="BU421">
        <v>0</v>
      </c>
      <c r="BV421">
        <v>1</v>
      </c>
      <c r="BW421">
        <v>1</v>
      </c>
      <c r="BX421">
        <v>0</v>
      </c>
      <c r="BY421">
        <v>0</v>
      </c>
      <c r="BZ421">
        <v>0</v>
      </c>
      <c r="CA421">
        <v>0</v>
      </c>
      <c r="CB421">
        <v>0</v>
      </c>
      <c r="CC421">
        <v>0</v>
      </c>
      <c r="CD421">
        <v>0</v>
      </c>
      <c r="CE421">
        <v>0</v>
      </c>
      <c r="CF421">
        <v>0</v>
      </c>
      <c r="CG421">
        <v>0</v>
      </c>
      <c r="CH421">
        <v>0</v>
      </c>
      <c r="CI421">
        <v>0</v>
      </c>
      <c r="CJ421">
        <v>0</v>
      </c>
      <c r="CK421" t="s">
        <v>302</v>
      </c>
      <c r="CL421">
        <v>28</v>
      </c>
      <c r="CM421">
        <v>109</v>
      </c>
      <c r="CN421">
        <v>1.3</v>
      </c>
      <c r="CO421">
        <v>0</v>
      </c>
      <c r="CP421" t="s">
        <v>303</v>
      </c>
      <c r="CQ421" t="s">
        <v>121</v>
      </c>
      <c r="CR421">
        <v>1</v>
      </c>
      <c r="CS421" t="s">
        <v>132</v>
      </c>
      <c r="CT421" t="s">
        <v>137</v>
      </c>
      <c r="CU421" t="s">
        <v>137</v>
      </c>
      <c r="CV421">
        <v>4</v>
      </c>
      <c r="CW421">
        <v>2</v>
      </c>
      <c r="CX421">
        <v>2</v>
      </c>
      <c r="CY421">
        <v>3</v>
      </c>
      <c r="CZ421" t="s">
        <v>137</v>
      </c>
      <c r="DA421" t="s">
        <v>137</v>
      </c>
      <c r="DC421">
        <v>1</v>
      </c>
      <c r="DD421">
        <v>0</v>
      </c>
      <c r="DE421">
        <v>14</v>
      </c>
      <c r="DF421">
        <v>0</v>
      </c>
      <c r="DG421">
        <v>1</v>
      </c>
      <c r="DH421">
        <v>1</v>
      </c>
      <c r="DI421">
        <v>0</v>
      </c>
      <c r="DJ421" s="3">
        <v>0</v>
      </c>
      <c r="DK421" s="3">
        <v>1</v>
      </c>
      <c r="DL421" s="3"/>
      <c r="DM421" s="3"/>
      <c r="DN421">
        <v>19.87</v>
      </c>
      <c r="DO421">
        <v>16.920000000000002</v>
      </c>
      <c r="DQ421" s="3"/>
      <c r="DR421" s="3"/>
      <c r="DS421" s="3"/>
      <c r="DT421" s="3"/>
      <c r="DU421" s="3"/>
      <c r="DV421" s="3"/>
      <c r="DW421" s="3"/>
      <c r="DX421" s="3"/>
      <c r="DY421" s="3"/>
      <c r="DZ421" s="3"/>
      <c r="EA421" s="3"/>
      <c r="EB421" s="3"/>
      <c r="EC421" s="3"/>
      <c r="ED421" s="3"/>
      <c r="EE421" s="3"/>
      <c r="EF421" s="3"/>
    </row>
    <row r="422" spans="1:136" x14ac:dyDescent="0.35">
      <c r="A422" s="5" t="s">
        <v>289</v>
      </c>
      <c r="B422" t="s">
        <v>289</v>
      </c>
      <c r="C422" t="s">
        <v>290</v>
      </c>
      <c r="D422" t="s">
        <v>291</v>
      </c>
      <c r="E422" t="s">
        <v>292</v>
      </c>
      <c r="F422">
        <v>2010</v>
      </c>
      <c r="G422" t="s">
        <v>293</v>
      </c>
      <c r="H422" t="s">
        <v>294</v>
      </c>
      <c r="I422" t="s">
        <v>295</v>
      </c>
      <c r="J422">
        <v>1</v>
      </c>
      <c r="K422" t="s">
        <v>308</v>
      </c>
      <c r="L422" t="s">
        <v>308</v>
      </c>
      <c r="M422">
        <v>0</v>
      </c>
      <c r="N422" t="s">
        <v>306</v>
      </c>
      <c r="O422" t="s">
        <v>307</v>
      </c>
      <c r="P422" t="s">
        <v>124</v>
      </c>
      <c r="Q422" t="s">
        <v>299</v>
      </c>
      <c r="R422">
        <v>1</v>
      </c>
      <c r="S422">
        <v>13</v>
      </c>
      <c r="T422">
        <v>5.2307692307692308</v>
      </c>
      <c r="U422" t="s">
        <v>300</v>
      </c>
      <c r="V422">
        <v>16.55</v>
      </c>
      <c r="W422">
        <v>15.76</v>
      </c>
      <c r="X422">
        <v>7.61</v>
      </c>
      <c r="Y422">
        <v>8.66</v>
      </c>
      <c r="AD422" t="s">
        <v>207</v>
      </c>
      <c r="AG422">
        <v>0</v>
      </c>
      <c r="AH422">
        <v>0</v>
      </c>
      <c r="AI422">
        <v>1</v>
      </c>
      <c r="AJ422">
        <v>1</v>
      </c>
      <c r="AL422">
        <v>0</v>
      </c>
      <c r="AT422">
        <v>13</v>
      </c>
      <c r="AV422">
        <v>1</v>
      </c>
      <c r="AW422">
        <v>31</v>
      </c>
      <c r="AX422">
        <v>49</v>
      </c>
      <c r="AY422">
        <v>80</v>
      </c>
      <c r="AZ422">
        <v>49.3</v>
      </c>
      <c r="BA422">
        <v>0</v>
      </c>
      <c r="BB422">
        <v>59.4</v>
      </c>
      <c r="BC422" t="s">
        <v>137</v>
      </c>
      <c r="BE422" t="s">
        <v>301</v>
      </c>
      <c r="BF422">
        <v>0</v>
      </c>
      <c r="BG422">
        <v>0</v>
      </c>
      <c r="BH422">
        <v>0</v>
      </c>
      <c r="BI422">
        <v>1</v>
      </c>
      <c r="BJ422">
        <v>0</v>
      </c>
      <c r="BK422">
        <v>0</v>
      </c>
      <c r="BL422">
        <v>0</v>
      </c>
      <c r="BM422">
        <v>0</v>
      </c>
      <c r="BN422">
        <v>0</v>
      </c>
      <c r="BO422">
        <v>0</v>
      </c>
      <c r="BP422">
        <v>0</v>
      </c>
      <c r="BQ422">
        <v>0</v>
      </c>
      <c r="BR422">
        <v>0</v>
      </c>
      <c r="BS422">
        <v>0</v>
      </c>
      <c r="BT422">
        <v>1</v>
      </c>
      <c r="BU422">
        <v>0</v>
      </c>
      <c r="BV422">
        <v>1</v>
      </c>
      <c r="BW422">
        <v>1</v>
      </c>
      <c r="BX422">
        <v>0</v>
      </c>
      <c r="BY422">
        <v>0</v>
      </c>
      <c r="BZ422">
        <v>0</v>
      </c>
      <c r="CA422">
        <v>0</v>
      </c>
      <c r="CB422">
        <v>0</v>
      </c>
      <c r="CC422">
        <v>0</v>
      </c>
      <c r="CD422">
        <v>0</v>
      </c>
      <c r="CE422">
        <v>0</v>
      </c>
      <c r="CF422">
        <v>0</v>
      </c>
      <c r="CG422">
        <v>0</v>
      </c>
      <c r="CH422">
        <v>0</v>
      </c>
      <c r="CI422">
        <v>0</v>
      </c>
      <c r="CJ422">
        <v>0</v>
      </c>
      <c r="CK422" t="s">
        <v>302</v>
      </c>
      <c r="CL422">
        <v>28</v>
      </c>
      <c r="CM422">
        <v>109</v>
      </c>
      <c r="CN422">
        <v>1.3</v>
      </c>
      <c r="CO422">
        <v>0</v>
      </c>
      <c r="CP422" t="s">
        <v>303</v>
      </c>
      <c r="CQ422" t="s">
        <v>121</v>
      </c>
      <c r="CR422">
        <v>1</v>
      </c>
      <c r="CS422" t="s">
        <v>132</v>
      </c>
      <c r="CT422" t="s">
        <v>137</v>
      </c>
      <c r="CU422" t="s">
        <v>137</v>
      </c>
      <c r="CV422">
        <v>4</v>
      </c>
      <c r="CW422">
        <v>2</v>
      </c>
      <c r="CX422">
        <v>2</v>
      </c>
      <c r="CY422">
        <v>3</v>
      </c>
      <c r="CZ422" t="s">
        <v>137</v>
      </c>
      <c r="DA422" t="s">
        <v>137</v>
      </c>
      <c r="DC422">
        <v>1</v>
      </c>
      <c r="DD422">
        <v>0</v>
      </c>
      <c r="DE422">
        <v>14</v>
      </c>
      <c r="DF422">
        <v>0</v>
      </c>
      <c r="DG422">
        <v>1</v>
      </c>
      <c r="DH422">
        <v>1</v>
      </c>
      <c r="DI422">
        <v>0</v>
      </c>
      <c r="DJ422" s="3">
        <v>0</v>
      </c>
      <c r="DK422" s="3">
        <v>2</v>
      </c>
      <c r="DL422" s="3"/>
      <c r="DM422" s="3"/>
      <c r="DN422">
        <v>16.55</v>
      </c>
      <c r="DO422">
        <v>15.76</v>
      </c>
      <c r="DQ422" s="3"/>
      <c r="DR422" s="3"/>
      <c r="DS422" s="3"/>
      <c r="DT422" s="3"/>
      <c r="DU422" s="3"/>
      <c r="DV422" s="3"/>
      <c r="DW422" s="3"/>
      <c r="DX422" s="3"/>
      <c r="DY422" s="3"/>
      <c r="DZ422" s="3"/>
      <c r="EA422" s="3"/>
      <c r="EB422" s="3"/>
      <c r="EC422" s="3"/>
      <c r="ED422" s="3"/>
      <c r="EE422" s="3"/>
      <c r="EF422" s="3"/>
    </row>
    <row r="423" spans="1:136" x14ac:dyDescent="0.35">
      <c r="A423" s="5" t="s">
        <v>289</v>
      </c>
      <c r="B423" t="s">
        <v>289</v>
      </c>
      <c r="C423" t="s">
        <v>290</v>
      </c>
      <c r="D423" t="s">
        <v>291</v>
      </c>
      <c r="E423" t="s">
        <v>292</v>
      </c>
      <c r="F423">
        <v>2010</v>
      </c>
      <c r="G423" t="s">
        <v>293</v>
      </c>
      <c r="H423" t="s">
        <v>294</v>
      </c>
      <c r="I423" t="s">
        <v>295</v>
      </c>
      <c r="J423">
        <v>1</v>
      </c>
      <c r="K423" t="s">
        <v>308</v>
      </c>
      <c r="L423" t="s">
        <v>308</v>
      </c>
      <c r="M423">
        <v>0</v>
      </c>
      <c r="N423" t="s">
        <v>304</v>
      </c>
      <c r="O423" t="s">
        <v>305</v>
      </c>
      <c r="P423" t="s">
        <v>124</v>
      </c>
      <c r="Q423" t="s">
        <v>299</v>
      </c>
      <c r="R423">
        <v>1</v>
      </c>
      <c r="S423">
        <v>13</v>
      </c>
      <c r="T423">
        <v>5.2307692307692308</v>
      </c>
      <c r="U423" t="s">
        <v>300</v>
      </c>
      <c r="V423">
        <v>31.61</v>
      </c>
      <c r="W423">
        <v>30.08</v>
      </c>
      <c r="X423">
        <v>12.52</v>
      </c>
      <c r="Y423">
        <v>14.24</v>
      </c>
      <c r="AD423" t="s">
        <v>207</v>
      </c>
      <c r="AG423">
        <v>0</v>
      </c>
      <c r="AH423">
        <v>0</v>
      </c>
      <c r="AI423">
        <v>1</v>
      </c>
      <c r="AJ423">
        <v>1</v>
      </c>
      <c r="AL423">
        <v>0</v>
      </c>
      <c r="AT423">
        <v>13</v>
      </c>
      <c r="AV423">
        <v>1</v>
      </c>
      <c r="AW423">
        <v>31</v>
      </c>
      <c r="AX423">
        <v>49</v>
      </c>
      <c r="AY423">
        <v>80</v>
      </c>
      <c r="AZ423">
        <v>49.3</v>
      </c>
      <c r="BA423">
        <v>0</v>
      </c>
      <c r="BB423">
        <v>59.4</v>
      </c>
      <c r="BC423" t="s">
        <v>137</v>
      </c>
      <c r="BE423" t="s">
        <v>301</v>
      </c>
      <c r="BF423">
        <v>0</v>
      </c>
      <c r="BG423">
        <v>0</v>
      </c>
      <c r="BH423">
        <v>0</v>
      </c>
      <c r="BI423">
        <v>1</v>
      </c>
      <c r="BJ423">
        <v>0</v>
      </c>
      <c r="BK423">
        <v>0</v>
      </c>
      <c r="BL423">
        <v>0</v>
      </c>
      <c r="BM423">
        <v>0</v>
      </c>
      <c r="BN423">
        <v>0</v>
      </c>
      <c r="BO423">
        <v>0</v>
      </c>
      <c r="BP423">
        <v>0</v>
      </c>
      <c r="BQ423">
        <v>0</v>
      </c>
      <c r="BR423">
        <v>0</v>
      </c>
      <c r="BS423">
        <v>0</v>
      </c>
      <c r="BT423">
        <v>1</v>
      </c>
      <c r="BU423">
        <v>0</v>
      </c>
      <c r="BV423">
        <v>1</v>
      </c>
      <c r="BW423">
        <v>1</v>
      </c>
      <c r="BX423">
        <v>0</v>
      </c>
      <c r="BY423">
        <v>0</v>
      </c>
      <c r="BZ423">
        <v>0</v>
      </c>
      <c r="CA423">
        <v>0</v>
      </c>
      <c r="CB423">
        <v>0</v>
      </c>
      <c r="CC423">
        <v>0</v>
      </c>
      <c r="CD423">
        <v>0</v>
      </c>
      <c r="CE423">
        <v>0</v>
      </c>
      <c r="CF423">
        <v>0</v>
      </c>
      <c r="CG423">
        <v>0</v>
      </c>
      <c r="CH423">
        <v>0</v>
      </c>
      <c r="CI423">
        <v>0</v>
      </c>
      <c r="CJ423">
        <v>0</v>
      </c>
      <c r="CK423" t="s">
        <v>302</v>
      </c>
      <c r="CL423">
        <v>28</v>
      </c>
      <c r="CM423">
        <v>109</v>
      </c>
      <c r="CN423">
        <v>1.3</v>
      </c>
      <c r="CO423">
        <v>0</v>
      </c>
      <c r="CP423" t="s">
        <v>303</v>
      </c>
      <c r="CQ423" t="s">
        <v>121</v>
      </c>
      <c r="CR423">
        <v>1</v>
      </c>
      <c r="CS423" t="s">
        <v>132</v>
      </c>
      <c r="CT423" t="s">
        <v>137</v>
      </c>
      <c r="CU423" t="s">
        <v>137</v>
      </c>
      <c r="CV423">
        <v>4</v>
      </c>
      <c r="CW423">
        <v>2</v>
      </c>
      <c r="CX423">
        <v>2</v>
      </c>
      <c r="CY423">
        <v>3</v>
      </c>
      <c r="CZ423" t="s">
        <v>137</v>
      </c>
      <c r="DA423" t="s">
        <v>137</v>
      </c>
      <c r="DC423">
        <v>1</v>
      </c>
      <c r="DD423">
        <v>0</v>
      </c>
      <c r="DE423">
        <v>14</v>
      </c>
      <c r="DF423">
        <v>0</v>
      </c>
      <c r="DG423">
        <v>1</v>
      </c>
      <c r="DH423">
        <v>1</v>
      </c>
      <c r="DI423">
        <v>0</v>
      </c>
      <c r="DJ423" s="3">
        <v>0</v>
      </c>
      <c r="DK423" s="3">
        <v>3</v>
      </c>
      <c r="DL423" s="3"/>
      <c r="DM423" s="3"/>
      <c r="DN423">
        <v>31.61</v>
      </c>
      <c r="DO423">
        <v>30.08</v>
      </c>
      <c r="DQ423" s="3"/>
      <c r="DR423" s="3"/>
      <c r="DS423" s="3"/>
      <c r="DT423" s="3"/>
      <c r="DU423" s="3"/>
      <c r="DV423" s="3"/>
      <c r="DW423" s="3"/>
      <c r="DX423" s="3"/>
      <c r="DY423" s="3"/>
      <c r="DZ423" s="3"/>
      <c r="EA423" s="3"/>
      <c r="EB423" s="3"/>
      <c r="EC423" s="3"/>
      <c r="ED423" s="3"/>
      <c r="EE423" s="3"/>
      <c r="EF423" s="3"/>
    </row>
    <row r="424" spans="1:136" s="7" customFormat="1" x14ac:dyDescent="0.35">
      <c r="A424" s="6">
        <v>25537862</v>
      </c>
      <c r="B424" s="7" t="s">
        <v>331</v>
      </c>
      <c r="C424" s="7" t="s">
        <v>332</v>
      </c>
      <c r="D424" s="7" t="s">
        <v>333</v>
      </c>
      <c r="E424" s="7" t="s">
        <v>334</v>
      </c>
      <c r="F424" s="7">
        <v>2012</v>
      </c>
      <c r="G424" s="7" t="s">
        <v>117</v>
      </c>
      <c r="H424" s="7" t="s">
        <v>118</v>
      </c>
      <c r="I424" s="7" t="s">
        <v>119</v>
      </c>
      <c r="J424" s="7">
        <v>1</v>
      </c>
      <c r="K424" s="7" t="s">
        <v>335</v>
      </c>
      <c r="L424" s="7" t="s">
        <v>335</v>
      </c>
      <c r="M424" s="7">
        <v>0</v>
      </c>
      <c r="N424" s="7" t="s">
        <v>336</v>
      </c>
      <c r="O424" s="7" t="s">
        <v>262</v>
      </c>
      <c r="P424" s="7" t="s">
        <v>68</v>
      </c>
      <c r="Q424" s="7" t="s">
        <v>337</v>
      </c>
      <c r="R424" s="7">
        <v>0</v>
      </c>
      <c r="S424" s="7">
        <v>86</v>
      </c>
      <c r="T424" s="7">
        <v>1</v>
      </c>
      <c r="U424" s="7" t="s">
        <v>126</v>
      </c>
      <c r="V424" s="7">
        <v>11.62</v>
      </c>
      <c r="W424" s="7">
        <v>11.11</v>
      </c>
      <c r="X424" s="7">
        <v>2.2799999999999998</v>
      </c>
      <c r="Y424" s="7">
        <v>2.09</v>
      </c>
      <c r="Z424" s="7">
        <v>9.19</v>
      </c>
      <c r="AA424" s="7">
        <v>9.36</v>
      </c>
      <c r="AB424" s="7">
        <v>2.92</v>
      </c>
      <c r="AC424" s="7">
        <v>2.83</v>
      </c>
      <c r="AD424" s="7" t="s">
        <v>207</v>
      </c>
      <c r="AG424" s="7">
        <v>0</v>
      </c>
      <c r="AH424" s="7">
        <v>0</v>
      </c>
      <c r="AI424" s="7">
        <v>1</v>
      </c>
      <c r="AJ424" s="7">
        <v>0</v>
      </c>
      <c r="AL424" s="7">
        <v>0</v>
      </c>
      <c r="AM424" s="7">
        <v>0.23134020117388021</v>
      </c>
      <c r="AN424" s="7">
        <v>0.2164438711951773</v>
      </c>
      <c r="AO424" s="7">
        <v>4.6847949377954501E-2</v>
      </c>
      <c r="AP424" s="7">
        <v>2.1848033037759889</v>
      </c>
      <c r="AQ424" s="7">
        <v>2.8742806553491409</v>
      </c>
      <c r="AR424" s="7">
        <v>2.1848033037759889</v>
      </c>
      <c r="AT424" s="7">
        <v>5</v>
      </c>
      <c r="AU424" s="7">
        <v>1</v>
      </c>
      <c r="AV424" s="7">
        <v>1</v>
      </c>
      <c r="AW424" s="7">
        <v>42</v>
      </c>
      <c r="AX424" s="7">
        <v>44</v>
      </c>
      <c r="AY424" s="7">
        <v>86</v>
      </c>
      <c r="AZ424" s="7">
        <v>40.5</v>
      </c>
      <c r="BA424" s="7">
        <v>0</v>
      </c>
      <c r="BB424" s="7">
        <v>85.7</v>
      </c>
      <c r="BC424" s="7" t="s">
        <v>338</v>
      </c>
      <c r="BD424" s="7">
        <v>93</v>
      </c>
      <c r="BE424" s="7" t="s">
        <v>129</v>
      </c>
      <c r="BF424" s="7">
        <v>0</v>
      </c>
      <c r="BG424" s="7">
        <v>0</v>
      </c>
      <c r="BH424" s="7">
        <v>0</v>
      </c>
      <c r="BI424" s="7">
        <v>0</v>
      </c>
      <c r="BJ424" s="7">
        <v>0</v>
      </c>
      <c r="BK424" s="7">
        <v>0</v>
      </c>
      <c r="BL424" s="7">
        <v>0</v>
      </c>
      <c r="BM424" s="7">
        <v>1</v>
      </c>
      <c r="BN424" s="7">
        <v>0</v>
      </c>
      <c r="BO424" s="7">
        <v>0</v>
      </c>
      <c r="BP424" s="7">
        <v>1</v>
      </c>
      <c r="BQ424" s="7">
        <v>1</v>
      </c>
      <c r="BR424" s="7">
        <v>1</v>
      </c>
      <c r="BS424" s="7">
        <v>0</v>
      </c>
      <c r="BT424" s="7">
        <v>0</v>
      </c>
      <c r="BU424" s="7">
        <v>0</v>
      </c>
      <c r="BV424" s="7">
        <v>0</v>
      </c>
      <c r="BW424" s="7">
        <v>0</v>
      </c>
      <c r="BX424" s="7">
        <v>0</v>
      </c>
      <c r="BY424" s="7">
        <v>0</v>
      </c>
      <c r="BZ424" s="7">
        <v>0</v>
      </c>
      <c r="CA424" s="7">
        <v>0</v>
      </c>
      <c r="CB424" s="7">
        <v>1</v>
      </c>
      <c r="CC424" s="7">
        <v>1</v>
      </c>
      <c r="CD424" s="7">
        <v>1</v>
      </c>
      <c r="CE424" s="7">
        <v>1</v>
      </c>
      <c r="CF424" s="7">
        <v>0</v>
      </c>
      <c r="CG424" s="7">
        <v>0</v>
      </c>
      <c r="CH424" s="7">
        <v>0</v>
      </c>
      <c r="CI424" s="7">
        <v>0</v>
      </c>
      <c r="CJ424" s="7">
        <v>0</v>
      </c>
      <c r="CK424" s="7" t="s">
        <v>339</v>
      </c>
      <c r="CL424" s="7">
        <v>8</v>
      </c>
      <c r="CM424" s="7">
        <v>22</v>
      </c>
      <c r="CN424" s="7">
        <v>1.5</v>
      </c>
      <c r="CP424" s="7" t="s">
        <v>266</v>
      </c>
      <c r="CQ424" s="7" t="s">
        <v>137</v>
      </c>
      <c r="CR424" s="7">
        <v>0</v>
      </c>
      <c r="CS424" s="7" t="s">
        <v>132</v>
      </c>
      <c r="CT424" s="7" t="s">
        <v>137</v>
      </c>
      <c r="CU424" s="7" t="s">
        <v>137</v>
      </c>
      <c r="CV424" s="7" t="s">
        <v>134</v>
      </c>
      <c r="CW424" s="7" t="s">
        <v>194</v>
      </c>
      <c r="CX424" s="7">
        <v>1</v>
      </c>
      <c r="CY424" s="7" t="s">
        <v>134</v>
      </c>
      <c r="CZ424" s="7" t="s">
        <v>137</v>
      </c>
      <c r="DA424" s="7" t="s">
        <v>137</v>
      </c>
      <c r="DC424" s="7">
        <v>1</v>
      </c>
      <c r="DD424" s="7">
        <v>0</v>
      </c>
      <c r="DE424" s="7">
        <v>2</v>
      </c>
      <c r="DF424" s="7">
        <v>0</v>
      </c>
      <c r="DG424" s="7">
        <v>1</v>
      </c>
      <c r="DH424" s="7">
        <v>0</v>
      </c>
      <c r="DI424" s="7">
        <v>0</v>
      </c>
      <c r="DJ424" s="7">
        <v>0</v>
      </c>
      <c r="DK424" s="7">
        <v>1</v>
      </c>
      <c r="DN424" s="7">
        <v>11.62</v>
      </c>
      <c r="DO424" s="7">
        <v>11.11</v>
      </c>
      <c r="DQ424" s="7">
        <v>33</v>
      </c>
      <c r="DR424" s="7">
        <v>36</v>
      </c>
      <c r="DS424" s="7">
        <v>40</v>
      </c>
      <c r="DT424" s="7">
        <v>36</v>
      </c>
      <c r="DU424" s="7" t="s">
        <v>732</v>
      </c>
      <c r="DV424" s="7" t="s">
        <v>732</v>
      </c>
      <c r="EB424" s="7">
        <v>9.19</v>
      </c>
      <c r="EC424" s="7">
        <v>9.36</v>
      </c>
      <c r="ED424" s="7">
        <v>2.92</v>
      </c>
      <c r="EE424" s="7">
        <v>2.83</v>
      </c>
    </row>
    <row r="425" spans="1:136" s="7" customFormat="1" x14ac:dyDescent="0.35">
      <c r="A425" s="6" t="s">
        <v>331</v>
      </c>
      <c r="B425" s="7" t="s">
        <v>331</v>
      </c>
      <c r="C425" s="7" t="s">
        <v>332</v>
      </c>
      <c r="D425" s="7" t="s">
        <v>333</v>
      </c>
      <c r="E425" s="7" t="s">
        <v>334</v>
      </c>
      <c r="F425" s="7">
        <v>2012</v>
      </c>
      <c r="G425" s="7" t="s">
        <v>117</v>
      </c>
      <c r="H425" s="7" t="s">
        <v>118</v>
      </c>
      <c r="I425" s="7" t="s">
        <v>119</v>
      </c>
      <c r="J425" s="7">
        <v>1</v>
      </c>
      <c r="K425" s="7" t="s">
        <v>335</v>
      </c>
      <c r="L425" s="7" t="s">
        <v>335</v>
      </c>
      <c r="M425" s="7">
        <v>0</v>
      </c>
      <c r="N425" s="7" t="s">
        <v>336</v>
      </c>
      <c r="O425" s="7" t="s">
        <v>196</v>
      </c>
      <c r="P425" s="7" t="s">
        <v>68</v>
      </c>
      <c r="Q425" s="7" t="s">
        <v>337</v>
      </c>
      <c r="R425" s="7">
        <v>0</v>
      </c>
      <c r="S425" s="7">
        <v>86</v>
      </c>
      <c r="T425" s="7">
        <v>1</v>
      </c>
      <c r="U425" s="7" t="s">
        <v>126</v>
      </c>
      <c r="V425" s="7">
        <v>5.05</v>
      </c>
      <c r="W425" s="7">
        <v>2.39</v>
      </c>
      <c r="X425" s="7">
        <v>3.81</v>
      </c>
      <c r="Y425" s="7">
        <v>2.1</v>
      </c>
      <c r="Z425" s="7">
        <v>0.45</v>
      </c>
      <c r="AA425" s="7">
        <v>1.1399999999999999</v>
      </c>
      <c r="AB425" s="7">
        <v>0.97</v>
      </c>
      <c r="AC425" s="7">
        <v>1.86</v>
      </c>
      <c r="AD425" s="7" t="s">
        <v>207</v>
      </c>
      <c r="AG425" s="7">
        <v>0</v>
      </c>
      <c r="AH425" s="7">
        <v>0</v>
      </c>
      <c r="AI425" s="7">
        <v>1</v>
      </c>
      <c r="AJ425" s="7">
        <v>0</v>
      </c>
      <c r="AL425" s="7">
        <v>0</v>
      </c>
      <c r="AM425" s="7">
        <v>0.86245768906222198</v>
      </c>
      <c r="AN425" s="7">
        <v>0.22552474042789</v>
      </c>
      <c r="AO425" s="7">
        <v>5.0861408545067162E-2</v>
      </c>
      <c r="AP425" s="7">
        <v>3.056589485965409</v>
      </c>
      <c r="AQ425" s="7">
        <v>1.493396974621793</v>
      </c>
      <c r="AR425" s="7">
        <v>3.056589485965409</v>
      </c>
      <c r="AT425" s="7">
        <v>5</v>
      </c>
      <c r="AU425" s="7">
        <v>1</v>
      </c>
      <c r="AV425" s="7">
        <v>1</v>
      </c>
      <c r="AW425" s="7">
        <v>42</v>
      </c>
      <c r="AX425" s="7">
        <v>44</v>
      </c>
      <c r="AY425" s="7">
        <v>86</v>
      </c>
      <c r="AZ425" s="7">
        <v>40.5</v>
      </c>
      <c r="BA425" s="7">
        <v>0</v>
      </c>
      <c r="BB425" s="7">
        <v>85.7</v>
      </c>
      <c r="BC425" s="7" t="s">
        <v>340</v>
      </c>
      <c r="BD425" s="7">
        <v>93</v>
      </c>
      <c r="BE425" s="7" t="s">
        <v>129</v>
      </c>
      <c r="BF425" s="7">
        <v>0</v>
      </c>
      <c r="BG425" s="7">
        <v>0</v>
      </c>
      <c r="BH425" s="7">
        <v>0</v>
      </c>
      <c r="BI425" s="7">
        <v>0</v>
      </c>
      <c r="BJ425" s="7">
        <v>0</v>
      </c>
      <c r="BK425" s="7">
        <v>0</v>
      </c>
      <c r="BL425" s="7">
        <v>0</v>
      </c>
      <c r="BM425" s="7">
        <v>1</v>
      </c>
      <c r="BN425" s="7">
        <v>0</v>
      </c>
      <c r="BO425" s="7">
        <v>0</v>
      </c>
      <c r="BP425" s="7">
        <v>1</v>
      </c>
      <c r="BQ425" s="7">
        <v>1</v>
      </c>
      <c r="BR425" s="7">
        <v>1</v>
      </c>
      <c r="BS425" s="7">
        <v>0</v>
      </c>
      <c r="BT425" s="7">
        <v>0</v>
      </c>
      <c r="BU425" s="7">
        <v>0</v>
      </c>
      <c r="BV425" s="7">
        <v>0</v>
      </c>
      <c r="BW425" s="7">
        <v>0</v>
      </c>
      <c r="BX425" s="7">
        <v>0</v>
      </c>
      <c r="BY425" s="7">
        <v>0</v>
      </c>
      <c r="BZ425" s="7">
        <v>0</v>
      </c>
      <c r="CA425" s="7">
        <v>0</v>
      </c>
      <c r="CB425" s="7">
        <v>1</v>
      </c>
      <c r="CC425" s="7">
        <v>1</v>
      </c>
      <c r="CD425" s="7">
        <v>1</v>
      </c>
      <c r="CE425" s="7">
        <v>1</v>
      </c>
      <c r="CF425" s="7">
        <v>0</v>
      </c>
      <c r="CG425" s="7">
        <v>0</v>
      </c>
      <c r="CH425" s="7">
        <v>0</v>
      </c>
      <c r="CI425" s="7">
        <v>0</v>
      </c>
      <c r="CJ425" s="7">
        <v>0</v>
      </c>
      <c r="CK425" s="7" t="s">
        <v>339</v>
      </c>
      <c r="CL425" s="7">
        <v>8</v>
      </c>
      <c r="CM425" s="7">
        <v>22</v>
      </c>
      <c r="CN425" s="7">
        <v>1.5</v>
      </c>
      <c r="CP425" s="7" t="s">
        <v>266</v>
      </c>
      <c r="CQ425" s="7" t="s">
        <v>137</v>
      </c>
      <c r="CR425" s="7">
        <v>0</v>
      </c>
      <c r="CS425" s="7" t="s">
        <v>132</v>
      </c>
      <c r="CT425" s="7" t="s">
        <v>137</v>
      </c>
      <c r="CU425" s="7" t="s">
        <v>137</v>
      </c>
      <c r="CV425" s="7" t="s">
        <v>134</v>
      </c>
      <c r="CW425" s="7" t="s">
        <v>194</v>
      </c>
      <c r="CX425" s="7">
        <v>1</v>
      </c>
      <c r="CY425" s="7" t="s">
        <v>134</v>
      </c>
      <c r="CZ425" s="7" t="s">
        <v>137</v>
      </c>
      <c r="DA425" s="7" t="s">
        <v>137</v>
      </c>
      <c r="DC425" s="7">
        <v>1</v>
      </c>
      <c r="DD425" s="7">
        <v>0</v>
      </c>
      <c r="DE425" s="7">
        <v>2</v>
      </c>
      <c r="DF425" s="7">
        <v>0</v>
      </c>
      <c r="DG425" s="7">
        <v>1</v>
      </c>
      <c r="DH425" s="7">
        <v>0</v>
      </c>
      <c r="DI425" s="7">
        <v>0</v>
      </c>
      <c r="DJ425" s="7">
        <v>0</v>
      </c>
      <c r="DK425" s="7">
        <v>2</v>
      </c>
      <c r="DN425" s="7">
        <v>5.05</v>
      </c>
      <c r="DO425" s="7">
        <v>2.39</v>
      </c>
      <c r="DQ425" s="7">
        <v>8</v>
      </c>
      <c r="DR425" s="7">
        <v>18</v>
      </c>
      <c r="DS425" s="7">
        <v>50</v>
      </c>
      <c r="DT425" s="7">
        <v>29</v>
      </c>
      <c r="DU425" s="7" t="s">
        <v>732</v>
      </c>
      <c r="DV425" s="7" t="s">
        <v>732</v>
      </c>
      <c r="EB425" s="7">
        <v>0.45</v>
      </c>
      <c r="EC425" s="7">
        <v>1.1399999999999999</v>
      </c>
      <c r="ED425" s="7">
        <v>0.97</v>
      </c>
      <c r="EE425" s="7">
        <v>1.86</v>
      </c>
    </row>
    <row r="426" spans="1:136" s="7" customFormat="1" x14ac:dyDescent="0.35">
      <c r="A426" s="6" t="s">
        <v>331</v>
      </c>
      <c r="B426" s="7" t="s">
        <v>331</v>
      </c>
      <c r="C426" s="7" t="s">
        <v>332</v>
      </c>
      <c r="D426" s="7" t="s">
        <v>333</v>
      </c>
      <c r="E426" s="7" t="s">
        <v>334</v>
      </c>
      <c r="F426" s="7">
        <v>2012</v>
      </c>
      <c r="G426" s="7" t="s">
        <v>117</v>
      </c>
      <c r="H426" s="7" t="s">
        <v>118</v>
      </c>
      <c r="I426" s="7" t="s">
        <v>119</v>
      </c>
      <c r="J426" s="7">
        <v>1</v>
      </c>
      <c r="K426" s="7" t="s">
        <v>335</v>
      </c>
      <c r="L426" s="7" t="s">
        <v>335</v>
      </c>
      <c r="M426" s="7">
        <v>2</v>
      </c>
      <c r="N426" s="7" t="s">
        <v>336</v>
      </c>
      <c r="O426" s="7" t="s">
        <v>262</v>
      </c>
      <c r="P426" s="7" t="s">
        <v>68</v>
      </c>
      <c r="Q426" s="7" t="s">
        <v>337</v>
      </c>
      <c r="R426" s="7">
        <v>0</v>
      </c>
      <c r="S426" s="7">
        <v>86</v>
      </c>
      <c r="T426" s="7">
        <v>1</v>
      </c>
      <c r="U426" s="7" t="s">
        <v>126</v>
      </c>
      <c r="V426" s="7">
        <v>12.36</v>
      </c>
      <c r="W426" s="7">
        <v>11.64</v>
      </c>
      <c r="X426" s="7">
        <v>2.34</v>
      </c>
      <c r="Y426" s="7">
        <v>2.39</v>
      </c>
      <c r="Z426" s="7">
        <v>9.19</v>
      </c>
      <c r="AA426" s="7">
        <v>9.36</v>
      </c>
      <c r="AB426" s="7">
        <v>2.92</v>
      </c>
      <c r="AC426" s="7">
        <v>2.83</v>
      </c>
      <c r="AD426" s="7" t="s">
        <v>207</v>
      </c>
      <c r="AG426" s="7">
        <v>0</v>
      </c>
      <c r="AH426" s="7">
        <v>0</v>
      </c>
      <c r="AI426" s="7">
        <v>1</v>
      </c>
      <c r="AJ426" s="7">
        <v>0</v>
      </c>
      <c r="AL426" s="7">
        <v>0</v>
      </c>
      <c r="AM426" s="7">
        <v>0.30162066878703492</v>
      </c>
      <c r="AN426" s="7">
        <v>0.21694635539058721</v>
      </c>
      <c r="AO426" s="7">
        <v>4.7065721117258957E-2</v>
      </c>
      <c r="AP426" s="7">
        <v>2.3657272615816209</v>
      </c>
      <c r="AQ426" s="7">
        <v>2.8742806553491409</v>
      </c>
      <c r="AR426" s="7">
        <v>2.3657272615816209</v>
      </c>
      <c r="AT426" s="7">
        <v>5</v>
      </c>
      <c r="AU426" s="7">
        <v>1</v>
      </c>
      <c r="AV426" s="7">
        <v>1</v>
      </c>
      <c r="AW426" s="7">
        <v>42</v>
      </c>
      <c r="AX426" s="7">
        <v>44</v>
      </c>
      <c r="AY426" s="7">
        <v>86</v>
      </c>
      <c r="AZ426" s="7">
        <v>40.5</v>
      </c>
      <c r="BA426" s="7">
        <v>0</v>
      </c>
      <c r="BB426" s="7">
        <v>85.7</v>
      </c>
      <c r="BC426" s="7" t="s">
        <v>341</v>
      </c>
      <c r="BD426" s="7">
        <v>93</v>
      </c>
      <c r="BE426" s="7" t="s">
        <v>129</v>
      </c>
      <c r="BF426" s="7">
        <v>0</v>
      </c>
      <c r="BG426" s="7">
        <v>0</v>
      </c>
      <c r="BH426" s="7">
        <v>0</v>
      </c>
      <c r="BI426" s="7">
        <v>0</v>
      </c>
      <c r="BJ426" s="7">
        <v>0</v>
      </c>
      <c r="BK426" s="7">
        <v>0</v>
      </c>
      <c r="BL426" s="7">
        <v>0</v>
      </c>
      <c r="BM426" s="7">
        <v>1</v>
      </c>
      <c r="BN426" s="7">
        <v>0</v>
      </c>
      <c r="BO426" s="7">
        <v>0</v>
      </c>
      <c r="BP426" s="7">
        <v>1</v>
      </c>
      <c r="BQ426" s="7">
        <v>1</v>
      </c>
      <c r="BR426" s="7">
        <v>1</v>
      </c>
      <c r="BS426" s="7">
        <v>0</v>
      </c>
      <c r="BT426" s="7">
        <v>0</v>
      </c>
      <c r="BU426" s="7">
        <v>0</v>
      </c>
      <c r="BV426" s="7">
        <v>0</v>
      </c>
      <c r="BW426" s="7">
        <v>0</v>
      </c>
      <c r="BX426" s="7">
        <v>0</v>
      </c>
      <c r="BY426" s="7">
        <v>0</v>
      </c>
      <c r="BZ426" s="7">
        <v>0</v>
      </c>
      <c r="CA426" s="7">
        <v>0</v>
      </c>
      <c r="CB426" s="7">
        <v>1</v>
      </c>
      <c r="CC426" s="7">
        <v>1</v>
      </c>
      <c r="CD426" s="7">
        <v>1</v>
      </c>
      <c r="CE426" s="7">
        <v>1</v>
      </c>
      <c r="CF426" s="7">
        <v>0</v>
      </c>
      <c r="CG426" s="7">
        <v>0</v>
      </c>
      <c r="CH426" s="7">
        <v>0</v>
      </c>
      <c r="CI426" s="7">
        <v>0</v>
      </c>
      <c r="CJ426" s="7">
        <v>0</v>
      </c>
      <c r="CK426" s="7" t="s">
        <v>339</v>
      </c>
      <c r="CL426" s="7">
        <v>8</v>
      </c>
      <c r="CM426" s="7">
        <v>22</v>
      </c>
      <c r="CN426" s="7">
        <v>1.5</v>
      </c>
      <c r="CP426" s="7" t="s">
        <v>266</v>
      </c>
      <c r="CQ426" s="7" t="s">
        <v>137</v>
      </c>
      <c r="CR426" s="7">
        <v>0</v>
      </c>
      <c r="CS426" s="7" t="s">
        <v>132</v>
      </c>
      <c r="CT426" s="7" t="s">
        <v>137</v>
      </c>
      <c r="CU426" s="7" t="s">
        <v>137</v>
      </c>
      <c r="CV426" s="7" t="s">
        <v>134</v>
      </c>
      <c r="CW426" s="7" t="s">
        <v>194</v>
      </c>
      <c r="CX426" s="7">
        <v>1</v>
      </c>
      <c r="CY426" s="7" t="s">
        <v>134</v>
      </c>
      <c r="CZ426" s="7" t="s">
        <v>137</v>
      </c>
      <c r="DA426" s="7" t="s">
        <v>137</v>
      </c>
      <c r="DC426" s="7">
        <v>1</v>
      </c>
      <c r="DD426" s="7">
        <v>2</v>
      </c>
      <c r="DE426" s="7">
        <v>2</v>
      </c>
      <c r="DF426" s="7">
        <v>0</v>
      </c>
      <c r="DG426" s="7">
        <v>1</v>
      </c>
      <c r="DH426" s="7">
        <v>0</v>
      </c>
      <c r="DI426" s="7">
        <v>0</v>
      </c>
      <c r="DJ426" s="7">
        <v>0</v>
      </c>
      <c r="DK426" s="7">
        <v>1</v>
      </c>
      <c r="DL426" s="7">
        <v>1</v>
      </c>
      <c r="DM426" s="7">
        <v>1</v>
      </c>
      <c r="DN426" s="7">
        <v>12.36</v>
      </c>
      <c r="DO426" s="7">
        <v>11.64</v>
      </c>
      <c r="DQ426" s="7">
        <v>33</v>
      </c>
      <c r="DR426" s="7">
        <v>36</v>
      </c>
      <c r="DS426" s="7">
        <v>41</v>
      </c>
      <c r="DT426" s="7">
        <v>37</v>
      </c>
      <c r="DU426" s="7" t="s">
        <v>732</v>
      </c>
      <c r="DV426" s="7" t="s">
        <v>732</v>
      </c>
      <c r="DZ426" s="7">
        <v>0</v>
      </c>
      <c r="EA426" s="7" t="s">
        <v>673</v>
      </c>
      <c r="EB426" s="7">
        <v>9.19</v>
      </c>
      <c r="EC426" s="7">
        <v>9.36</v>
      </c>
      <c r="ED426" s="7">
        <v>2.92</v>
      </c>
      <c r="EE426" s="7">
        <v>2.83</v>
      </c>
    </row>
    <row r="427" spans="1:136" s="7" customFormat="1" x14ac:dyDescent="0.35">
      <c r="A427" s="6" t="s">
        <v>331</v>
      </c>
      <c r="B427" s="7" t="s">
        <v>331</v>
      </c>
      <c r="C427" s="7" t="s">
        <v>332</v>
      </c>
      <c r="D427" s="7" t="s">
        <v>333</v>
      </c>
      <c r="E427" s="7" t="s">
        <v>334</v>
      </c>
      <c r="F427" s="7">
        <v>2012</v>
      </c>
      <c r="G427" s="7" t="s">
        <v>117</v>
      </c>
      <c r="H427" s="7" t="s">
        <v>118</v>
      </c>
      <c r="I427" s="7" t="s">
        <v>119</v>
      </c>
      <c r="J427" s="7">
        <v>1</v>
      </c>
      <c r="K427" s="7" t="s">
        <v>335</v>
      </c>
      <c r="L427" s="7" t="s">
        <v>335</v>
      </c>
      <c r="M427" s="7">
        <v>2</v>
      </c>
      <c r="N427" s="7" t="s">
        <v>336</v>
      </c>
      <c r="O427" s="7" t="s">
        <v>196</v>
      </c>
      <c r="P427" s="7" t="s">
        <v>68</v>
      </c>
      <c r="Q427" s="7" t="s">
        <v>337</v>
      </c>
      <c r="R427" s="7">
        <v>0</v>
      </c>
      <c r="S427" s="7">
        <v>86</v>
      </c>
      <c r="T427" s="7">
        <v>1</v>
      </c>
      <c r="U427" s="7" t="s">
        <v>126</v>
      </c>
      <c r="V427" s="7">
        <v>4.71</v>
      </c>
      <c r="W427" s="7">
        <v>3.7</v>
      </c>
      <c r="X427" s="7">
        <v>3.4</v>
      </c>
      <c r="Y427" s="7">
        <v>2.41</v>
      </c>
      <c r="Z427" s="7">
        <v>0.45</v>
      </c>
      <c r="AA427" s="7">
        <v>1.1399999999999999</v>
      </c>
      <c r="AB427" s="7">
        <v>0.97</v>
      </c>
      <c r="AC427" s="7">
        <v>1.86</v>
      </c>
      <c r="AD427" s="7" t="s">
        <v>207</v>
      </c>
      <c r="AG427" s="7">
        <v>0</v>
      </c>
      <c r="AH427" s="7">
        <v>0</v>
      </c>
      <c r="AI427" s="7">
        <v>1</v>
      </c>
      <c r="AJ427" s="7">
        <v>0</v>
      </c>
      <c r="AL427" s="7">
        <v>0</v>
      </c>
      <c r="AM427" s="7">
        <v>0.34101424173319889</v>
      </c>
      <c r="AN427" s="7">
        <v>0.21728530860066289</v>
      </c>
      <c r="AO427" s="7">
        <v>4.7212905333685308E-2</v>
      </c>
      <c r="AP427" s="7">
        <v>2.9352299739543408</v>
      </c>
      <c r="AQ427" s="7">
        <v>1.493396974621793</v>
      </c>
      <c r="AR427" s="7">
        <v>2.9352299739543408</v>
      </c>
      <c r="AT427" s="7">
        <v>5</v>
      </c>
      <c r="AU427" s="7">
        <v>1</v>
      </c>
      <c r="AV427" s="7">
        <v>1</v>
      </c>
      <c r="AW427" s="7">
        <v>42</v>
      </c>
      <c r="AX427" s="7">
        <v>44</v>
      </c>
      <c r="AY427" s="7">
        <v>86</v>
      </c>
      <c r="AZ427" s="7">
        <v>40.5</v>
      </c>
      <c r="BA427" s="7">
        <v>0</v>
      </c>
      <c r="BB427" s="7">
        <v>85.7</v>
      </c>
      <c r="BC427" s="7" t="s">
        <v>342</v>
      </c>
      <c r="BD427" s="7">
        <v>93</v>
      </c>
      <c r="BE427" s="7" t="s">
        <v>129</v>
      </c>
      <c r="BF427" s="7">
        <v>0</v>
      </c>
      <c r="BG427" s="7">
        <v>0</v>
      </c>
      <c r="BH427" s="7">
        <v>0</v>
      </c>
      <c r="BI427" s="7">
        <v>0</v>
      </c>
      <c r="BJ427" s="7">
        <v>0</v>
      </c>
      <c r="BK427" s="7">
        <v>0</v>
      </c>
      <c r="BL427" s="7">
        <v>0</v>
      </c>
      <c r="BM427" s="7">
        <v>1</v>
      </c>
      <c r="BN427" s="7">
        <v>0</v>
      </c>
      <c r="BO427" s="7">
        <v>0</v>
      </c>
      <c r="BP427" s="7">
        <v>1</v>
      </c>
      <c r="BQ427" s="7">
        <v>1</v>
      </c>
      <c r="BR427" s="7">
        <v>1</v>
      </c>
      <c r="BS427" s="7">
        <v>0</v>
      </c>
      <c r="BT427" s="7">
        <v>0</v>
      </c>
      <c r="BU427" s="7">
        <v>0</v>
      </c>
      <c r="BV427" s="7">
        <v>0</v>
      </c>
      <c r="BW427" s="7">
        <v>0</v>
      </c>
      <c r="BX427" s="7">
        <v>0</v>
      </c>
      <c r="BY427" s="7">
        <v>0</v>
      </c>
      <c r="BZ427" s="7">
        <v>0</v>
      </c>
      <c r="CA427" s="7">
        <v>0</v>
      </c>
      <c r="CB427" s="7">
        <v>1</v>
      </c>
      <c r="CC427" s="7">
        <v>1</v>
      </c>
      <c r="CD427" s="7">
        <v>1</v>
      </c>
      <c r="CE427" s="7">
        <v>1</v>
      </c>
      <c r="CF427" s="7">
        <v>0</v>
      </c>
      <c r="CG427" s="7">
        <v>0</v>
      </c>
      <c r="CH427" s="7">
        <v>0</v>
      </c>
      <c r="CI427" s="7">
        <v>0</v>
      </c>
      <c r="CJ427" s="7">
        <v>0</v>
      </c>
      <c r="CK427" s="7" t="s">
        <v>339</v>
      </c>
      <c r="CL427" s="7">
        <v>8</v>
      </c>
      <c r="CM427" s="7">
        <v>22</v>
      </c>
      <c r="CN427" s="7">
        <v>1.5</v>
      </c>
      <c r="CP427" s="7" t="s">
        <v>266</v>
      </c>
      <c r="CQ427" s="7" t="s">
        <v>137</v>
      </c>
      <c r="CR427" s="7">
        <v>0</v>
      </c>
      <c r="CS427" s="7" t="s">
        <v>132</v>
      </c>
      <c r="CT427" s="7" t="s">
        <v>137</v>
      </c>
      <c r="CU427" s="7" t="s">
        <v>137</v>
      </c>
      <c r="CV427" s="7" t="s">
        <v>134</v>
      </c>
      <c r="CW427" s="7" t="s">
        <v>194</v>
      </c>
      <c r="CX427" s="7">
        <v>1</v>
      </c>
      <c r="CY427" s="7" t="s">
        <v>134</v>
      </c>
      <c r="CZ427" s="7" t="s">
        <v>137</v>
      </c>
      <c r="DA427" s="7" t="s">
        <v>137</v>
      </c>
      <c r="DC427" s="7">
        <v>1</v>
      </c>
      <c r="DD427" s="7">
        <v>2</v>
      </c>
      <c r="DE427" s="7">
        <v>2</v>
      </c>
      <c r="DF427" s="7">
        <v>0</v>
      </c>
      <c r="DG427" s="7">
        <v>1</v>
      </c>
      <c r="DH427" s="7">
        <v>0</v>
      </c>
      <c r="DI427" s="7">
        <v>0</v>
      </c>
      <c r="DJ427" s="7">
        <v>0</v>
      </c>
      <c r="DK427" s="7">
        <v>2</v>
      </c>
      <c r="DL427" s="7">
        <v>1</v>
      </c>
      <c r="DM427" s="7">
        <v>1</v>
      </c>
      <c r="DN427" s="7">
        <v>4.71</v>
      </c>
      <c r="DO427" s="7">
        <v>3.7</v>
      </c>
      <c r="DQ427" s="7">
        <v>8</v>
      </c>
      <c r="DR427" s="7">
        <v>18</v>
      </c>
      <c r="DS427" s="7">
        <v>45</v>
      </c>
      <c r="DT427" s="7">
        <v>37</v>
      </c>
      <c r="DU427" s="7" t="s">
        <v>732</v>
      </c>
      <c r="DV427" s="7" t="s">
        <v>732</v>
      </c>
      <c r="DZ427" s="7">
        <v>0</v>
      </c>
      <c r="EA427" s="7" t="s">
        <v>673</v>
      </c>
      <c r="EB427" s="7">
        <v>0.45</v>
      </c>
      <c r="EC427" s="7">
        <v>1.1399999999999999</v>
      </c>
      <c r="ED427" s="7">
        <v>0.97</v>
      </c>
      <c r="EE427" s="7">
        <v>1.86</v>
      </c>
    </row>
    <row r="428" spans="1:136" x14ac:dyDescent="0.35">
      <c r="A428" s="5">
        <v>25537888</v>
      </c>
      <c r="B428" t="s">
        <v>343</v>
      </c>
      <c r="C428" t="s">
        <v>344</v>
      </c>
      <c r="D428" t="s">
        <v>345</v>
      </c>
      <c r="E428" t="s">
        <v>346</v>
      </c>
      <c r="F428">
        <v>2004</v>
      </c>
      <c r="G428" t="s">
        <v>117</v>
      </c>
      <c r="H428" t="s">
        <v>118</v>
      </c>
      <c r="I428" t="s">
        <v>347</v>
      </c>
      <c r="J428">
        <v>1</v>
      </c>
      <c r="K428" t="s">
        <v>348</v>
      </c>
      <c r="L428" t="s">
        <v>348</v>
      </c>
      <c r="M428">
        <v>0</v>
      </c>
      <c r="N428" t="s">
        <v>349</v>
      </c>
      <c r="O428" t="s">
        <v>179</v>
      </c>
      <c r="P428" t="s">
        <v>124</v>
      </c>
      <c r="Q428" t="s">
        <v>350</v>
      </c>
      <c r="R428">
        <v>0</v>
      </c>
      <c r="S428">
        <v>363</v>
      </c>
      <c r="T428">
        <v>1</v>
      </c>
      <c r="U428" t="s">
        <v>351</v>
      </c>
      <c r="V428">
        <v>2.66</v>
      </c>
      <c r="W428">
        <v>2.36</v>
      </c>
      <c r="X428">
        <v>1.8</v>
      </c>
      <c r="Y428">
        <v>1.62</v>
      </c>
      <c r="Z428">
        <v>1.2</v>
      </c>
      <c r="AA428">
        <v>1.54</v>
      </c>
      <c r="AB428">
        <v>0.85</v>
      </c>
      <c r="AC428">
        <v>1.03</v>
      </c>
      <c r="AD428" t="s">
        <v>207</v>
      </c>
      <c r="AG428">
        <v>0</v>
      </c>
      <c r="AH428">
        <v>0</v>
      </c>
      <c r="AI428">
        <v>1</v>
      </c>
      <c r="AJ428">
        <v>0</v>
      </c>
      <c r="AL428">
        <v>0</v>
      </c>
      <c r="AM428">
        <v>0.1738988960610221</v>
      </c>
      <c r="AN428">
        <v>0.1057195504886726</v>
      </c>
      <c r="AO428">
        <v>1.117662335552699E-2</v>
      </c>
      <c r="AP428">
        <v>1.721553765765407</v>
      </c>
      <c r="AQ428">
        <v>0.93507121212512589</v>
      </c>
      <c r="AR428">
        <v>1.721553765765407</v>
      </c>
      <c r="AT428">
        <v>7</v>
      </c>
      <c r="AW428">
        <v>200</v>
      </c>
      <c r="AX428">
        <v>163</v>
      </c>
      <c r="AY428">
        <v>363</v>
      </c>
      <c r="AZ428">
        <v>49</v>
      </c>
      <c r="BA428">
        <v>1</v>
      </c>
      <c r="BB428">
        <v>74.87</v>
      </c>
      <c r="BC428" t="s">
        <v>128</v>
      </c>
      <c r="BE428" t="s">
        <v>352</v>
      </c>
      <c r="BF428">
        <v>0</v>
      </c>
      <c r="BG428">
        <v>0</v>
      </c>
      <c r="BH428">
        <v>0</v>
      </c>
      <c r="BI428">
        <v>0</v>
      </c>
      <c r="BJ428">
        <v>0</v>
      </c>
      <c r="BK428">
        <v>0</v>
      </c>
      <c r="BL428">
        <v>0</v>
      </c>
      <c r="BM428">
        <v>1</v>
      </c>
      <c r="BN428">
        <v>0</v>
      </c>
      <c r="BO428">
        <v>0</v>
      </c>
      <c r="BP428">
        <v>1</v>
      </c>
      <c r="BQ428">
        <v>1</v>
      </c>
      <c r="BR428">
        <v>0</v>
      </c>
      <c r="BS428">
        <v>0</v>
      </c>
      <c r="BT428">
        <v>1</v>
      </c>
      <c r="BU428">
        <v>0</v>
      </c>
      <c r="BV428">
        <v>0</v>
      </c>
      <c r="BW428">
        <v>0</v>
      </c>
      <c r="BX428">
        <v>0</v>
      </c>
      <c r="BY428">
        <v>0</v>
      </c>
      <c r="BZ428">
        <v>0</v>
      </c>
      <c r="CA428">
        <v>0</v>
      </c>
      <c r="CB428">
        <v>0</v>
      </c>
      <c r="CC428">
        <v>0</v>
      </c>
      <c r="CD428">
        <v>0</v>
      </c>
      <c r="CE428">
        <v>0</v>
      </c>
      <c r="CF428">
        <v>1</v>
      </c>
      <c r="CG428">
        <v>0</v>
      </c>
      <c r="CH428">
        <v>0</v>
      </c>
      <c r="CI428">
        <v>1</v>
      </c>
      <c r="CJ428">
        <v>0</v>
      </c>
      <c r="CK428" t="s">
        <v>353</v>
      </c>
      <c r="CL428">
        <v>22</v>
      </c>
      <c r="CM428">
        <v>44</v>
      </c>
      <c r="CN428">
        <v>1</v>
      </c>
      <c r="CP428" t="s">
        <v>277</v>
      </c>
      <c r="CQ428" t="s">
        <v>121</v>
      </c>
      <c r="CR428">
        <v>1</v>
      </c>
      <c r="CS428" t="s">
        <v>132</v>
      </c>
      <c r="CT428" t="s">
        <v>137</v>
      </c>
      <c r="CU428" t="s">
        <v>137</v>
      </c>
      <c r="CV428" t="s">
        <v>135</v>
      </c>
      <c r="CW428" t="s">
        <v>113</v>
      </c>
      <c r="CX428">
        <v>1</v>
      </c>
      <c r="CY428" t="s">
        <v>134</v>
      </c>
      <c r="CZ428" t="s">
        <v>137</v>
      </c>
      <c r="DA428" t="s">
        <v>137</v>
      </c>
      <c r="DC428">
        <v>1</v>
      </c>
      <c r="DD428">
        <v>0</v>
      </c>
      <c r="DE428">
        <v>6</v>
      </c>
      <c r="DF428">
        <v>0</v>
      </c>
      <c r="DG428">
        <v>1</v>
      </c>
      <c r="DH428">
        <v>0</v>
      </c>
      <c r="DI428">
        <v>0</v>
      </c>
      <c r="DJ428" s="3"/>
      <c r="DK428" s="3">
        <v>1</v>
      </c>
      <c r="DL428" s="3"/>
      <c r="DM428" s="3"/>
      <c r="DN428" s="3"/>
      <c r="DO428" s="3"/>
      <c r="DP428" s="3"/>
      <c r="DQ428" s="3"/>
      <c r="DR428" s="3"/>
      <c r="DS428" s="3"/>
      <c r="DT428" s="3"/>
      <c r="DU428" s="3"/>
      <c r="DV428" s="3"/>
      <c r="DW428" s="3"/>
      <c r="DX428" s="3"/>
      <c r="DY428" s="3"/>
      <c r="DZ428" s="3"/>
      <c r="EA428" s="3"/>
      <c r="EB428" s="3"/>
      <c r="EC428" s="3"/>
      <c r="ED428" s="3"/>
      <c r="EE428" s="3"/>
      <c r="EF428" s="3"/>
    </row>
    <row r="429" spans="1:136" x14ac:dyDescent="0.35">
      <c r="A429" s="5">
        <v>25537888</v>
      </c>
      <c r="B429" t="s">
        <v>343</v>
      </c>
      <c r="C429" t="s">
        <v>344</v>
      </c>
      <c r="D429" t="s">
        <v>345</v>
      </c>
      <c r="E429" t="s">
        <v>346</v>
      </c>
      <c r="F429">
        <v>2004</v>
      </c>
      <c r="G429" t="s">
        <v>117</v>
      </c>
      <c r="H429" t="s">
        <v>118</v>
      </c>
      <c r="I429" t="s">
        <v>347</v>
      </c>
      <c r="J429">
        <v>1</v>
      </c>
      <c r="K429" t="s">
        <v>348</v>
      </c>
      <c r="L429" t="s">
        <v>348</v>
      </c>
      <c r="M429">
        <v>6</v>
      </c>
      <c r="N429" t="s">
        <v>349</v>
      </c>
      <c r="O429" t="s">
        <v>179</v>
      </c>
      <c r="P429" t="s">
        <v>124</v>
      </c>
      <c r="Q429" t="s">
        <v>350</v>
      </c>
      <c r="R429">
        <v>0</v>
      </c>
      <c r="S429">
        <v>369</v>
      </c>
      <c r="T429">
        <v>1</v>
      </c>
      <c r="U429" t="s">
        <v>351</v>
      </c>
      <c r="V429">
        <v>3.51</v>
      </c>
      <c r="W429">
        <v>3.12</v>
      </c>
      <c r="X429">
        <v>2.4900000000000002</v>
      </c>
      <c r="Y429">
        <v>1.9</v>
      </c>
      <c r="Z429">
        <v>1.2</v>
      </c>
      <c r="AA429">
        <v>1.54</v>
      </c>
      <c r="AB429">
        <v>0.85</v>
      </c>
      <c r="AC429">
        <v>1.03</v>
      </c>
      <c r="AD429" t="s">
        <v>207</v>
      </c>
      <c r="AG429">
        <v>0</v>
      </c>
      <c r="AH429">
        <v>0</v>
      </c>
      <c r="AI429">
        <v>1</v>
      </c>
      <c r="AJ429">
        <v>0</v>
      </c>
      <c r="AL429">
        <v>0</v>
      </c>
      <c r="AM429">
        <v>0.17417391060837009</v>
      </c>
      <c r="AN429">
        <v>0.1045523890602519</v>
      </c>
      <c r="AO429">
        <v>1.0931202058206271E-2</v>
      </c>
      <c r="AP429">
        <v>2.234562298270097</v>
      </c>
      <c r="AQ429">
        <v>0.93817595068378123</v>
      </c>
      <c r="AR429">
        <v>2.234562298270097</v>
      </c>
      <c r="AT429">
        <v>7</v>
      </c>
      <c r="AW429">
        <v>197</v>
      </c>
      <c r="AX429">
        <v>172</v>
      </c>
      <c r="AY429">
        <v>369</v>
      </c>
      <c r="AZ429">
        <v>49</v>
      </c>
      <c r="BA429">
        <v>1</v>
      </c>
      <c r="BB429">
        <v>74.87</v>
      </c>
      <c r="BC429" t="s">
        <v>128</v>
      </c>
      <c r="BE429" t="s">
        <v>352</v>
      </c>
      <c r="BF429">
        <v>0</v>
      </c>
      <c r="BG429">
        <v>0</v>
      </c>
      <c r="BH429">
        <v>0</v>
      </c>
      <c r="BI429">
        <v>0</v>
      </c>
      <c r="BJ429">
        <v>0</v>
      </c>
      <c r="BK429">
        <v>0</v>
      </c>
      <c r="BL429">
        <v>0</v>
      </c>
      <c r="BM429">
        <v>1</v>
      </c>
      <c r="BN429">
        <v>0</v>
      </c>
      <c r="BO429">
        <v>0</v>
      </c>
      <c r="BP429">
        <v>1</v>
      </c>
      <c r="BQ429">
        <v>1</v>
      </c>
      <c r="BR429">
        <v>0</v>
      </c>
      <c r="BS429">
        <v>0</v>
      </c>
      <c r="BT429">
        <v>1</v>
      </c>
      <c r="BU429">
        <v>0</v>
      </c>
      <c r="BV429">
        <v>0</v>
      </c>
      <c r="BW429">
        <v>0</v>
      </c>
      <c r="BX429">
        <v>0</v>
      </c>
      <c r="BY429">
        <v>0</v>
      </c>
      <c r="BZ429">
        <v>0</v>
      </c>
      <c r="CA429">
        <v>0</v>
      </c>
      <c r="CB429">
        <v>0</v>
      </c>
      <c r="CC429">
        <v>0</v>
      </c>
      <c r="CD429">
        <v>0</v>
      </c>
      <c r="CE429">
        <v>0</v>
      </c>
      <c r="CF429">
        <v>1</v>
      </c>
      <c r="CG429">
        <v>0</v>
      </c>
      <c r="CH429">
        <v>0</v>
      </c>
      <c r="CI429">
        <v>1</v>
      </c>
      <c r="CJ429">
        <v>0</v>
      </c>
      <c r="CK429" t="s">
        <v>353</v>
      </c>
      <c r="CL429">
        <v>22</v>
      </c>
      <c r="CM429">
        <v>44</v>
      </c>
      <c r="CN429">
        <v>1</v>
      </c>
      <c r="CP429" t="s">
        <v>277</v>
      </c>
      <c r="CQ429" t="s">
        <v>121</v>
      </c>
      <c r="CR429">
        <v>1</v>
      </c>
      <c r="CS429" t="s">
        <v>132</v>
      </c>
      <c r="CT429" t="s">
        <v>137</v>
      </c>
      <c r="CU429" t="s">
        <v>137</v>
      </c>
      <c r="CV429" t="s">
        <v>135</v>
      </c>
      <c r="CW429" t="s">
        <v>113</v>
      </c>
      <c r="CX429">
        <v>1</v>
      </c>
      <c r="CY429" t="s">
        <v>134</v>
      </c>
      <c r="CZ429" t="s">
        <v>137</v>
      </c>
      <c r="DA429" t="s">
        <v>137</v>
      </c>
      <c r="DC429">
        <v>1</v>
      </c>
      <c r="DD429">
        <v>6</v>
      </c>
      <c r="DE429">
        <v>6</v>
      </c>
      <c r="DF429">
        <v>0</v>
      </c>
      <c r="DG429">
        <v>1</v>
      </c>
      <c r="DH429">
        <v>0</v>
      </c>
      <c r="DI429">
        <v>0</v>
      </c>
      <c r="DJ429" s="3"/>
      <c r="DK429" s="3">
        <v>1</v>
      </c>
      <c r="DL429" s="3">
        <v>1</v>
      </c>
      <c r="DM429" s="3">
        <v>0</v>
      </c>
      <c r="DN429" s="3"/>
      <c r="DO429" s="3"/>
      <c r="DP429" s="3"/>
      <c r="DQ429" s="3"/>
      <c r="DR429" s="3"/>
      <c r="DS429" s="3"/>
      <c r="DT429" s="3"/>
      <c r="DU429" s="3"/>
      <c r="DV429" s="3"/>
      <c r="DW429" s="3"/>
      <c r="DX429" s="3"/>
      <c r="DY429" s="3"/>
      <c r="DZ429" s="3"/>
      <c r="EA429" s="3" t="s">
        <v>734</v>
      </c>
      <c r="EB429" s="3"/>
      <c r="EC429" s="3"/>
      <c r="ED429" s="3"/>
      <c r="EE429" s="3"/>
      <c r="EF429" s="3"/>
    </row>
    <row r="430" spans="1:136" s="7" customFormat="1" x14ac:dyDescent="0.35">
      <c r="A430" s="6">
        <v>25537907</v>
      </c>
      <c r="B430" s="7" t="s">
        <v>355</v>
      </c>
      <c r="C430" s="7" t="s">
        <v>356</v>
      </c>
      <c r="D430" s="7" t="s">
        <v>357</v>
      </c>
      <c r="E430" s="7" t="s">
        <v>358</v>
      </c>
      <c r="F430" s="7">
        <v>2014</v>
      </c>
      <c r="G430" s="7" t="s">
        <v>218</v>
      </c>
      <c r="H430" s="7" t="s">
        <v>359</v>
      </c>
      <c r="I430" s="7" t="s">
        <v>360</v>
      </c>
      <c r="J430" s="7">
        <v>0</v>
      </c>
      <c r="K430" s="7" t="s">
        <v>361</v>
      </c>
      <c r="L430" s="7" t="s">
        <v>361</v>
      </c>
      <c r="M430" s="7">
        <v>0</v>
      </c>
      <c r="N430" s="7" t="s">
        <v>362</v>
      </c>
      <c r="O430" s="7" t="s">
        <v>179</v>
      </c>
      <c r="P430" s="7" t="s">
        <v>68</v>
      </c>
      <c r="Q430" s="7" t="s">
        <v>363</v>
      </c>
      <c r="R430" s="7">
        <v>0</v>
      </c>
      <c r="S430" s="7">
        <v>57</v>
      </c>
      <c r="T430" s="7">
        <v>1</v>
      </c>
      <c r="U430" s="7" t="s">
        <v>126</v>
      </c>
      <c r="X430" s="7">
        <v>15.737399999999999</v>
      </c>
      <c r="Y430" s="7">
        <v>17.476600000000001</v>
      </c>
      <c r="AD430" s="7" t="s">
        <v>364</v>
      </c>
      <c r="AG430" s="7">
        <v>0</v>
      </c>
      <c r="AH430" s="7">
        <v>0</v>
      </c>
      <c r="AI430" s="7">
        <v>0</v>
      </c>
      <c r="AJ430" s="7">
        <v>1</v>
      </c>
      <c r="AL430" s="7">
        <v>1</v>
      </c>
      <c r="AM430" s="7">
        <v>0.36694039702169962</v>
      </c>
      <c r="AN430" s="7">
        <v>0.26716688242136438</v>
      </c>
      <c r="AO430" s="7">
        <v>7.137814306275117E-2</v>
      </c>
      <c r="AP430" s="7">
        <v>16.64553383627409</v>
      </c>
      <c r="AR430" s="7">
        <v>16.64553383627409</v>
      </c>
      <c r="AT430" s="7">
        <v>8</v>
      </c>
      <c r="AU430" s="7">
        <v>3</v>
      </c>
      <c r="AV430" s="7">
        <v>1</v>
      </c>
      <c r="AW430" s="7">
        <v>28</v>
      </c>
      <c r="AX430" s="7">
        <v>29</v>
      </c>
      <c r="AY430" s="7">
        <v>57</v>
      </c>
      <c r="BA430" s="7">
        <v>2.5172413793103452</v>
      </c>
      <c r="BB430" s="7">
        <v>100</v>
      </c>
      <c r="BC430" s="7" t="s">
        <v>317</v>
      </c>
      <c r="BE430" s="7" t="s">
        <v>129</v>
      </c>
      <c r="BF430" s="7">
        <v>0</v>
      </c>
      <c r="BG430" s="7">
        <v>0</v>
      </c>
      <c r="BH430" s="7">
        <v>0</v>
      </c>
      <c r="BI430" s="7">
        <v>0</v>
      </c>
      <c r="BJ430" s="7">
        <v>0</v>
      </c>
      <c r="BK430" s="7">
        <v>0</v>
      </c>
      <c r="BL430" s="7">
        <v>0</v>
      </c>
      <c r="BM430" s="7">
        <v>1</v>
      </c>
      <c r="BN430" s="7">
        <v>1</v>
      </c>
      <c r="BO430" s="7">
        <v>0</v>
      </c>
      <c r="BP430" s="7">
        <v>0</v>
      </c>
      <c r="BQ430" s="7">
        <v>1</v>
      </c>
      <c r="BR430" s="7">
        <v>1</v>
      </c>
      <c r="BS430" s="7">
        <v>0</v>
      </c>
      <c r="BT430" s="7">
        <v>0</v>
      </c>
      <c r="BU430" s="7">
        <v>0</v>
      </c>
      <c r="BV430" s="7">
        <v>0</v>
      </c>
      <c r="BW430" s="7">
        <v>0</v>
      </c>
      <c r="BX430" s="7">
        <v>0</v>
      </c>
      <c r="BY430" s="7">
        <v>0</v>
      </c>
      <c r="BZ430" s="7">
        <v>0</v>
      </c>
      <c r="CA430" s="7">
        <v>0</v>
      </c>
      <c r="CB430" s="7">
        <v>1</v>
      </c>
      <c r="CC430" s="7">
        <v>0</v>
      </c>
      <c r="CD430" s="7">
        <v>0</v>
      </c>
      <c r="CE430" s="7">
        <v>0</v>
      </c>
      <c r="CF430" s="7">
        <v>0</v>
      </c>
      <c r="CG430" s="7">
        <v>0</v>
      </c>
      <c r="CH430" s="7">
        <v>0</v>
      </c>
      <c r="CI430" s="7">
        <v>1</v>
      </c>
      <c r="CJ430" s="7">
        <v>0</v>
      </c>
      <c r="CK430" s="7" t="s">
        <v>365</v>
      </c>
      <c r="CL430" s="7">
        <v>12</v>
      </c>
      <c r="CM430" s="7">
        <v>48</v>
      </c>
      <c r="CN430" s="7">
        <v>2</v>
      </c>
      <c r="CO430" s="7">
        <v>0</v>
      </c>
      <c r="CP430" s="7" t="s">
        <v>366</v>
      </c>
      <c r="CQ430" s="7" t="s">
        <v>137</v>
      </c>
      <c r="CR430" s="7">
        <v>0</v>
      </c>
      <c r="CS430" s="7" t="s">
        <v>132</v>
      </c>
      <c r="CT430" s="7" t="s">
        <v>133</v>
      </c>
      <c r="CU430" s="7" t="s">
        <v>133</v>
      </c>
      <c r="CV430" s="7" t="s">
        <v>135</v>
      </c>
      <c r="CW430" s="7" t="s">
        <v>194</v>
      </c>
      <c r="CX430" s="7">
        <v>1</v>
      </c>
      <c r="CY430" s="7" t="s">
        <v>113</v>
      </c>
      <c r="CZ430" s="7" t="s">
        <v>137</v>
      </c>
      <c r="DA430" s="7" t="s">
        <v>137</v>
      </c>
      <c r="DB430" s="7">
        <v>4</v>
      </c>
      <c r="DC430" s="7">
        <v>1</v>
      </c>
      <c r="DD430" s="7">
        <v>0</v>
      </c>
      <c r="DE430" s="7">
        <v>3.5</v>
      </c>
      <c r="DF430" s="7">
        <v>0</v>
      </c>
      <c r="DG430" s="7">
        <v>1</v>
      </c>
      <c r="DH430" s="7">
        <v>0</v>
      </c>
      <c r="DI430" s="7">
        <v>0</v>
      </c>
      <c r="DJ430" s="7">
        <v>0</v>
      </c>
      <c r="DK430" s="7">
        <v>1</v>
      </c>
      <c r="DN430" s="7">
        <v>78.711399999999998</v>
      </c>
      <c r="DO430" s="7">
        <v>77.638599999999997</v>
      </c>
      <c r="DQ430" s="7" t="s">
        <v>735</v>
      </c>
      <c r="DR430" s="7" t="s">
        <v>735</v>
      </c>
      <c r="DS430" s="7" t="s">
        <v>735</v>
      </c>
      <c r="DT430" s="7" t="s">
        <v>735</v>
      </c>
      <c r="DU430" s="7" t="s">
        <v>735</v>
      </c>
      <c r="DV430" s="7" t="s">
        <v>735</v>
      </c>
      <c r="EB430" s="7">
        <v>59.829799999999999</v>
      </c>
      <c r="EC430" s="7">
        <v>70.579800000000006</v>
      </c>
      <c r="ED430" s="7">
        <v>20.1662</v>
      </c>
      <c r="EE430" s="7">
        <v>19.667999999999999</v>
      </c>
    </row>
    <row r="431" spans="1:136" s="7" customFormat="1" x14ac:dyDescent="0.35">
      <c r="A431" s="6" t="s">
        <v>355</v>
      </c>
      <c r="B431" s="7" t="s">
        <v>355</v>
      </c>
      <c r="C431" s="7" t="s">
        <v>356</v>
      </c>
      <c r="D431" s="7" t="s">
        <v>357</v>
      </c>
      <c r="E431" s="7" t="s">
        <v>358</v>
      </c>
      <c r="F431" s="7">
        <v>2014</v>
      </c>
      <c r="G431" s="7" t="s">
        <v>218</v>
      </c>
      <c r="H431" s="7" t="s">
        <v>359</v>
      </c>
      <c r="I431" s="7" t="s">
        <v>360</v>
      </c>
      <c r="J431" s="7">
        <v>0</v>
      </c>
      <c r="K431" s="7" t="s">
        <v>361</v>
      </c>
      <c r="L431" s="7" t="s">
        <v>361</v>
      </c>
      <c r="M431" s="7">
        <v>3.5</v>
      </c>
      <c r="N431" s="7" t="s">
        <v>362</v>
      </c>
      <c r="O431" s="7" t="s">
        <v>179</v>
      </c>
      <c r="P431" s="7" t="s">
        <v>68</v>
      </c>
      <c r="Q431" s="7" t="s">
        <v>363</v>
      </c>
      <c r="R431" s="7">
        <v>0</v>
      </c>
      <c r="S431" s="7">
        <v>57</v>
      </c>
      <c r="T431" s="7">
        <v>1</v>
      </c>
      <c r="U431" s="7" t="s">
        <v>126</v>
      </c>
      <c r="X431" s="7">
        <v>19.149899999999999</v>
      </c>
      <c r="Y431" s="7">
        <v>16.148299999999999</v>
      </c>
      <c r="AD431" s="7" t="s">
        <v>364</v>
      </c>
      <c r="AG431" s="7">
        <v>0</v>
      </c>
      <c r="AH431" s="7">
        <v>0</v>
      </c>
      <c r="AI431" s="7">
        <v>0</v>
      </c>
      <c r="AJ431" s="7">
        <v>1</v>
      </c>
      <c r="AL431" s="7">
        <v>1</v>
      </c>
      <c r="AM431" s="7">
        <v>0.1715914036174509</v>
      </c>
      <c r="AN431" s="7">
        <v>0.2654342133446298</v>
      </c>
      <c r="AO431" s="7">
        <v>7.0455321613882446E-2</v>
      </c>
      <c r="AP431" s="7">
        <v>17.6855856515926</v>
      </c>
      <c r="AR431" s="7">
        <v>17.6855856515926</v>
      </c>
      <c r="AT431" s="7">
        <v>8</v>
      </c>
      <c r="AU431" s="7">
        <v>3</v>
      </c>
      <c r="AV431" s="7">
        <v>1</v>
      </c>
      <c r="AW431" s="7">
        <v>28</v>
      </c>
      <c r="AX431" s="7">
        <v>29</v>
      </c>
      <c r="AY431" s="7">
        <v>57</v>
      </c>
      <c r="BA431" s="7">
        <v>2.5172413793103452</v>
      </c>
      <c r="BB431" s="7">
        <v>100</v>
      </c>
      <c r="BC431" s="7" t="s">
        <v>317</v>
      </c>
      <c r="BE431" s="7" t="s">
        <v>129</v>
      </c>
      <c r="BF431" s="7">
        <v>0</v>
      </c>
      <c r="BG431" s="7">
        <v>0</v>
      </c>
      <c r="BH431" s="7">
        <v>0</v>
      </c>
      <c r="BI431" s="7">
        <v>0</v>
      </c>
      <c r="BJ431" s="7">
        <v>0</v>
      </c>
      <c r="BK431" s="7">
        <v>0</v>
      </c>
      <c r="BL431" s="7">
        <v>0</v>
      </c>
      <c r="BM431" s="7">
        <v>1</v>
      </c>
      <c r="BN431" s="7">
        <v>1</v>
      </c>
      <c r="BO431" s="7">
        <v>0</v>
      </c>
      <c r="BP431" s="7">
        <v>0</v>
      </c>
      <c r="BQ431" s="7">
        <v>1</v>
      </c>
      <c r="BR431" s="7">
        <v>1</v>
      </c>
      <c r="BS431" s="7">
        <v>0</v>
      </c>
      <c r="BT431" s="7">
        <v>0</v>
      </c>
      <c r="BU431" s="7">
        <v>0</v>
      </c>
      <c r="BV431" s="7">
        <v>0</v>
      </c>
      <c r="BW431" s="7">
        <v>0</v>
      </c>
      <c r="BX431" s="7">
        <v>0</v>
      </c>
      <c r="BY431" s="7">
        <v>0</v>
      </c>
      <c r="BZ431" s="7">
        <v>0</v>
      </c>
      <c r="CA431" s="7">
        <v>0</v>
      </c>
      <c r="CB431" s="7">
        <v>1</v>
      </c>
      <c r="CC431" s="7">
        <v>0</v>
      </c>
      <c r="CD431" s="7">
        <v>0</v>
      </c>
      <c r="CE431" s="7">
        <v>0</v>
      </c>
      <c r="CF431" s="7">
        <v>0</v>
      </c>
      <c r="CG431" s="7">
        <v>0</v>
      </c>
      <c r="CH431" s="7">
        <v>0</v>
      </c>
      <c r="CI431" s="7">
        <v>1</v>
      </c>
      <c r="CJ431" s="7">
        <v>0</v>
      </c>
      <c r="CK431" s="7" t="s">
        <v>365</v>
      </c>
      <c r="CL431" s="7">
        <v>12</v>
      </c>
      <c r="CM431" s="7">
        <v>48</v>
      </c>
      <c r="CN431" s="7">
        <v>2</v>
      </c>
      <c r="CO431" s="7">
        <v>0</v>
      </c>
      <c r="CP431" s="7" t="s">
        <v>366</v>
      </c>
      <c r="CQ431" s="7" t="s">
        <v>137</v>
      </c>
      <c r="CR431" s="7">
        <v>0</v>
      </c>
      <c r="CS431" s="7" t="s">
        <v>132</v>
      </c>
      <c r="CT431" s="7" t="s">
        <v>133</v>
      </c>
      <c r="CU431" s="7" t="s">
        <v>133</v>
      </c>
      <c r="CV431" s="7" t="s">
        <v>135</v>
      </c>
      <c r="CW431" s="7" t="s">
        <v>194</v>
      </c>
      <c r="CX431" s="7">
        <v>1</v>
      </c>
      <c r="CY431" s="7" t="s">
        <v>113</v>
      </c>
      <c r="CZ431" s="7" t="s">
        <v>137</v>
      </c>
      <c r="DA431" s="7" t="s">
        <v>137</v>
      </c>
      <c r="DB431" s="7">
        <v>4</v>
      </c>
      <c r="DC431" s="7">
        <v>1</v>
      </c>
      <c r="DD431" s="7">
        <v>3.5</v>
      </c>
      <c r="DE431" s="7">
        <v>3.5</v>
      </c>
      <c r="DF431" s="7">
        <v>0</v>
      </c>
      <c r="DG431" s="7">
        <v>1</v>
      </c>
      <c r="DH431" s="7">
        <v>0</v>
      </c>
      <c r="DI431" s="7">
        <v>0</v>
      </c>
      <c r="DJ431" s="7">
        <v>0</v>
      </c>
      <c r="DK431" s="7">
        <v>1</v>
      </c>
      <c r="DL431" s="7">
        <v>1</v>
      </c>
      <c r="DM431" s="7">
        <v>1</v>
      </c>
      <c r="DN431" s="7">
        <v>74.691199999999995</v>
      </c>
      <c r="DO431" s="7">
        <v>76.791700000000006</v>
      </c>
      <c r="DQ431" s="7" t="s">
        <v>735</v>
      </c>
      <c r="DR431" s="7" t="s">
        <v>735</v>
      </c>
      <c r="DS431" s="7" t="s">
        <v>735</v>
      </c>
      <c r="DT431" s="7" t="s">
        <v>735</v>
      </c>
      <c r="DU431" s="7" t="s">
        <v>735</v>
      </c>
      <c r="DV431" s="7" t="s">
        <v>735</v>
      </c>
      <c r="DZ431" s="7">
        <v>0</v>
      </c>
      <c r="EA431" s="7" t="s">
        <v>673</v>
      </c>
      <c r="EB431" s="7">
        <v>59.829799999999999</v>
      </c>
      <c r="EC431" s="7">
        <v>70.579800000000006</v>
      </c>
      <c r="ED431" s="7">
        <v>20.1662</v>
      </c>
      <c r="EE431" s="7">
        <v>19.667999999999999</v>
      </c>
    </row>
    <row r="432" spans="1:136" x14ac:dyDescent="0.35">
      <c r="A432">
        <v>25537918</v>
      </c>
      <c r="B432">
        <v>25537918</v>
      </c>
      <c r="C432" t="s">
        <v>367</v>
      </c>
      <c r="D432" t="s">
        <v>368</v>
      </c>
      <c r="E432" t="s">
        <v>369</v>
      </c>
      <c r="F432">
        <v>2000</v>
      </c>
      <c r="G432" t="s">
        <v>117</v>
      </c>
      <c r="H432" t="s">
        <v>118</v>
      </c>
      <c r="I432" t="s">
        <v>237</v>
      </c>
      <c r="J432">
        <v>1</v>
      </c>
      <c r="K432" t="s">
        <v>370</v>
      </c>
      <c r="L432" t="s">
        <v>370</v>
      </c>
      <c r="M432">
        <v>0</v>
      </c>
      <c r="N432" t="s">
        <v>140</v>
      </c>
      <c r="O432" t="s">
        <v>371</v>
      </c>
      <c r="P432" t="s">
        <v>124</v>
      </c>
      <c r="Q432" t="s">
        <v>372</v>
      </c>
      <c r="R432">
        <v>0</v>
      </c>
      <c r="S432">
        <v>46</v>
      </c>
      <c r="T432">
        <v>1</v>
      </c>
      <c r="U432" t="s">
        <v>126</v>
      </c>
      <c r="V432">
        <v>102.45</v>
      </c>
      <c r="W432">
        <v>88.77</v>
      </c>
      <c r="X432">
        <v>18.809999999999999</v>
      </c>
      <c r="Y432">
        <v>11.38</v>
      </c>
      <c r="Z432">
        <v>83.26</v>
      </c>
      <c r="AA432">
        <v>81.22</v>
      </c>
      <c r="AB432">
        <v>9.8800000000000008</v>
      </c>
      <c r="AC432">
        <v>9.51</v>
      </c>
      <c r="AD432" t="s">
        <v>127</v>
      </c>
      <c r="AG432">
        <v>0</v>
      </c>
      <c r="AH432">
        <v>0</v>
      </c>
      <c r="AI432">
        <v>0</v>
      </c>
      <c r="AJ432">
        <v>0</v>
      </c>
      <c r="AL432">
        <v>0</v>
      </c>
      <c r="AM432">
        <v>0.86491590885662173</v>
      </c>
      <c r="AN432">
        <v>0.30836313166730228</v>
      </c>
      <c r="AO432">
        <v>9.5087820971666043E-2</v>
      </c>
      <c r="AP432">
        <v>15.545425372115099</v>
      </c>
      <c r="AQ432">
        <v>9.6967649244477414</v>
      </c>
      <c r="AR432">
        <v>15.545425372115099</v>
      </c>
      <c r="AS432">
        <v>11</v>
      </c>
      <c r="AT432">
        <v>4</v>
      </c>
      <c r="AU432">
        <v>1</v>
      </c>
      <c r="AV432">
        <v>1</v>
      </c>
      <c r="AW432">
        <v>23</v>
      </c>
      <c r="AX432">
        <v>23</v>
      </c>
      <c r="AY432">
        <v>46</v>
      </c>
      <c r="AZ432">
        <v>39.1</v>
      </c>
      <c r="BA432">
        <v>1</v>
      </c>
      <c r="BB432">
        <v>86.9</v>
      </c>
      <c r="BC432" t="s">
        <v>128</v>
      </c>
      <c r="BD432">
        <v>47</v>
      </c>
      <c r="BE432" t="s">
        <v>373</v>
      </c>
      <c r="BF432">
        <v>0</v>
      </c>
      <c r="BG432">
        <v>0</v>
      </c>
      <c r="BH432">
        <v>0</v>
      </c>
      <c r="BI432">
        <v>0</v>
      </c>
      <c r="BJ432">
        <v>0</v>
      </c>
      <c r="BK432">
        <v>0</v>
      </c>
      <c r="BL432">
        <v>0</v>
      </c>
      <c r="BM432">
        <v>1</v>
      </c>
      <c r="BN432">
        <v>1</v>
      </c>
      <c r="BO432">
        <v>0</v>
      </c>
      <c r="BP432">
        <v>0</v>
      </c>
      <c r="BQ432">
        <v>1</v>
      </c>
      <c r="BR432">
        <v>0</v>
      </c>
      <c r="BS432">
        <v>0</v>
      </c>
      <c r="BT432">
        <v>1</v>
      </c>
      <c r="BU432">
        <v>0</v>
      </c>
      <c r="BV432">
        <v>1</v>
      </c>
      <c r="BW432">
        <v>1</v>
      </c>
      <c r="BX432">
        <v>0</v>
      </c>
      <c r="BY432">
        <v>0</v>
      </c>
      <c r="BZ432">
        <v>0</v>
      </c>
      <c r="CA432">
        <v>0</v>
      </c>
      <c r="CB432">
        <v>0</v>
      </c>
      <c r="CC432">
        <v>0</v>
      </c>
      <c r="CD432">
        <v>0</v>
      </c>
      <c r="CE432">
        <v>0</v>
      </c>
      <c r="CF432">
        <v>0</v>
      </c>
      <c r="CG432">
        <v>0</v>
      </c>
      <c r="CH432">
        <v>0</v>
      </c>
      <c r="CI432">
        <v>0</v>
      </c>
      <c r="CJ432">
        <v>0</v>
      </c>
      <c r="CK432" t="s">
        <v>374</v>
      </c>
      <c r="CL432">
        <v>27</v>
      </c>
      <c r="CM432">
        <v>100</v>
      </c>
      <c r="CN432">
        <v>2</v>
      </c>
      <c r="CO432">
        <v>0</v>
      </c>
      <c r="CP432" t="s">
        <v>375</v>
      </c>
      <c r="CQ432" t="s">
        <v>121</v>
      </c>
      <c r="CR432">
        <v>0</v>
      </c>
      <c r="CS432" t="s">
        <v>132</v>
      </c>
      <c r="CT432" t="s">
        <v>137</v>
      </c>
      <c r="CU432" t="s">
        <v>137</v>
      </c>
      <c r="CV432" t="s">
        <v>135</v>
      </c>
      <c r="CW432" t="s">
        <v>134</v>
      </c>
      <c r="CX432">
        <v>2</v>
      </c>
      <c r="CY432" t="s">
        <v>194</v>
      </c>
      <c r="CZ432" t="s">
        <v>137</v>
      </c>
      <c r="DA432" t="s">
        <v>137</v>
      </c>
      <c r="DC432">
        <v>1</v>
      </c>
      <c r="DD432">
        <v>0</v>
      </c>
      <c r="DE432">
        <v>12</v>
      </c>
      <c r="DF432">
        <v>0</v>
      </c>
      <c r="DG432">
        <v>1</v>
      </c>
      <c r="DH432">
        <v>0</v>
      </c>
      <c r="DI432">
        <v>0</v>
      </c>
      <c r="DJ432" s="3"/>
      <c r="DK432" s="3">
        <v>1</v>
      </c>
      <c r="DQ432">
        <v>83.26</v>
      </c>
      <c r="DR432">
        <v>81.22</v>
      </c>
      <c r="DS432">
        <v>102.45</v>
      </c>
      <c r="DT432">
        <v>88.77</v>
      </c>
      <c r="DU432" s="3">
        <v>100</v>
      </c>
      <c r="DV432" s="3">
        <v>15</v>
      </c>
      <c r="DW432" s="3"/>
      <c r="DX432" s="3"/>
      <c r="DY432" s="3"/>
      <c r="DZ432" s="3"/>
      <c r="EA432" s="3"/>
      <c r="EB432" s="3"/>
      <c r="EC432" s="3"/>
      <c r="ED432" s="3"/>
      <c r="EE432" s="3"/>
      <c r="EF432" s="3"/>
    </row>
    <row r="433" spans="1:136" x14ac:dyDescent="0.35">
      <c r="A433">
        <v>25537918</v>
      </c>
      <c r="B433">
        <v>25537918</v>
      </c>
      <c r="C433" t="s">
        <v>367</v>
      </c>
      <c r="D433" t="s">
        <v>368</v>
      </c>
      <c r="E433" t="s">
        <v>369</v>
      </c>
      <c r="F433">
        <v>2000</v>
      </c>
      <c r="G433" t="s">
        <v>117</v>
      </c>
      <c r="H433" t="s">
        <v>118</v>
      </c>
      <c r="I433" t="s">
        <v>237</v>
      </c>
      <c r="J433">
        <v>1</v>
      </c>
      <c r="K433" t="s">
        <v>370</v>
      </c>
      <c r="L433" t="s">
        <v>370</v>
      </c>
      <c r="M433">
        <v>0</v>
      </c>
      <c r="N433" t="s">
        <v>140</v>
      </c>
      <c r="O433" t="s">
        <v>376</v>
      </c>
      <c r="P433" t="s">
        <v>124</v>
      </c>
      <c r="Q433" t="s">
        <v>372</v>
      </c>
      <c r="R433">
        <v>0</v>
      </c>
      <c r="S433">
        <v>46</v>
      </c>
      <c r="T433">
        <v>1</v>
      </c>
      <c r="U433" t="s">
        <v>126</v>
      </c>
      <c r="V433">
        <v>97.33</v>
      </c>
      <c r="W433">
        <v>85.3</v>
      </c>
      <c r="X433">
        <v>16.600000000000001</v>
      </c>
      <c r="Y433">
        <v>12.67</v>
      </c>
      <c r="Z433">
        <v>81.13</v>
      </c>
      <c r="AA433">
        <v>75.27</v>
      </c>
      <c r="AB433">
        <v>8.92</v>
      </c>
      <c r="AC433">
        <v>10.06</v>
      </c>
      <c r="AD433" t="s">
        <v>127</v>
      </c>
      <c r="AG433">
        <v>0</v>
      </c>
      <c r="AH433">
        <v>0</v>
      </c>
      <c r="AI433">
        <v>0</v>
      </c>
      <c r="AJ433">
        <v>0</v>
      </c>
      <c r="AL433">
        <v>0</v>
      </c>
      <c r="AM433">
        <v>0.80072521943375641</v>
      </c>
      <c r="AN433">
        <v>0.30647293796830821</v>
      </c>
      <c r="AO433">
        <v>9.3925661706926497E-2</v>
      </c>
      <c r="AP433">
        <v>14.766328250448719</v>
      </c>
      <c r="AQ433">
        <v>9.5071026080504684</v>
      </c>
      <c r="AR433">
        <v>14.766328250448719</v>
      </c>
      <c r="AS433">
        <v>11</v>
      </c>
      <c r="AT433">
        <v>4</v>
      </c>
      <c r="AU433">
        <v>1</v>
      </c>
      <c r="AV433">
        <v>1</v>
      </c>
      <c r="AW433">
        <v>23</v>
      </c>
      <c r="AX433">
        <v>23</v>
      </c>
      <c r="AY433">
        <v>46</v>
      </c>
      <c r="AZ433">
        <v>39.1</v>
      </c>
      <c r="BA433">
        <v>1</v>
      </c>
      <c r="BB433">
        <v>86.9</v>
      </c>
      <c r="BC433" t="s">
        <v>128</v>
      </c>
      <c r="BD433">
        <v>47</v>
      </c>
      <c r="BE433" t="s">
        <v>373</v>
      </c>
      <c r="BF433">
        <v>0</v>
      </c>
      <c r="BG433">
        <v>0</v>
      </c>
      <c r="BH433">
        <v>0</v>
      </c>
      <c r="BI433">
        <v>0</v>
      </c>
      <c r="BJ433">
        <v>0</v>
      </c>
      <c r="BK433">
        <v>0</v>
      </c>
      <c r="BL433">
        <v>0</v>
      </c>
      <c r="BM433">
        <v>1</v>
      </c>
      <c r="BN433">
        <v>1</v>
      </c>
      <c r="BO433">
        <v>0</v>
      </c>
      <c r="BP433">
        <v>0</v>
      </c>
      <c r="BQ433">
        <v>1</v>
      </c>
      <c r="BR433">
        <v>0</v>
      </c>
      <c r="BS433">
        <v>0</v>
      </c>
      <c r="BT433">
        <v>1</v>
      </c>
      <c r="BU433">
        <v>0</v>
      </c>
      <c r="BV433">
        <v>1</v>
      </c>
      <c r="BW433">
        <v>1</v>
      </c>
      <c r="BX433">
        <v>0</v>
      </c>
      <c r="BY433">
        <v>0</v>
      </c>
      <c r="BZ433">
        <v>0</v>
      </c>
      <c r="CA433">
        <v>0</v>
      </c>
      <c r="CB433">
        <v>0</v>
      </c>
      <c r="CC433">
        <v>0</v>
      </c>
      <c r="CD433">
        <v>0</v>
      </c>
      <c r="CE433">
        <v>0</v>
      </c>
      <c r="CF433">
        <v>0</v>
      </c>
      <c r="CG433">
        <v>0</v>
      </c>
      <c r="CH433">
        <v>0</v>
      </c>
      <c r="CI433">
        <v>0</v>
      </c>
      <c r="CJ433">
        <v>0</v>
      </c>
      <c r="CK433" t="s">
        <v>374</v>
      </c>
      <c r="CL433">
        <v>27</v>
      </c>
      <c r="CM433">
        <v>100</v>
      </c>
      <c r="CN433">
        <v>2</v>
      </c>
      <c r="CO433">
        <v>0</v>
      </c>
      <c r="CP433" t="s">
        <v>375</v>
      </c>
      <c r="CQ433" t="s">
        <v>121</v>
      </c>
      <c r="CR433">
        <v>0</v>
      </c>
      <c r="CS433" t="s">
        <v>132</v>
      </c>
      <c r="CT433" t="s">
        <v>137</v>
      </c>
      <c r="CU433" t="s">
        <v>137</v>
      </c>
      <c r="CV433" t="s">
        <v>135</v>
      </c>
      <c r="CW433" t="s">
        <v>134</v>
      </c>
      <c r="CX433">
        <v>2</v>
      </c>
      <c r="CY433" t="s">
        <v>194</v>
      </c>
      <c r="CZ433" t="s">
        <v>137</v>
      </c>
      <c r="DA433" t="s">
        <v>137</v>
      </c>
      <c r="DC433">
        <v>1</v>
      </c>
      <c r="DD433">
        <v>0</v>
      </c>
      <c r="DE433">
        <v>12</v>
      </c>
      <c r="DF433">
        <v>0</v>
      </c>
      <c r="DG433">
        <v>1</v>
      </c>
      <c r="DH433">
        <v>0</v>
      </c>
      <c r="DI433">
        <v>0</v>
      </c>
      <c r="DJ433" s="3"/>
      <c r="DK433" s="3">
        <v>2</v>
      </c>
      <c r="DQ433">
        <v>81.13</v>
      </c>
      <c r="DR433">
        <v>75.27</v>
      </c>
      <c r="DS433">
        <v>97.33</v>
      </c>
      <c r="DT433">
        <v>85.3</v>
      </c>
      <c r="DU433" s="3">
        <v>100</v>
      </c>
      <c r="DV433" s="3">
        <v>15</v>
      </c>
      <c r="DW433" s="3"/>
      <c r="DX433" s="3"/>
      <c r="DY433" s="3"/>
      <c r="DZ433" s="3"/>
      <c r="EA433" s="3"/>
      <c r="EB433" s="3"/>
      <c r="EC433" s="3"/>
      <c r="ED433" s="3"/>
      <c r="EE433" s="3"/>
      <c r="EF433" s="3"/>
    </row>
    <row r="434" spans="1:136" x14ac:dyDescent="0.35">
      <c r="A434">
        <v>25537918</v>
      </c>
      <c r="B434">
        <v>25537918</v>
      </c>
      <c r="C434" t="s">
        <v>367</v>
      </c>
      <c r="D434" t="s">
        <v>368</v>
      </c>
      <c r="E434" t="s">
        <v>369</v>
      </c>
      <c r="F434">
        <v>2000</v>
      </c>
      <c r="G434" t="s">
        <v>117</v>
      </c>
      <c r="H434" t="s">
        <v>118</v>
      </c>
      <c r="I434" t="s">
        <v>237</v>
      </c>
      <c r="J434">
        <v>1</v>
      </c>
      <c r="K434" t="s">
        <v>370</v>
      </c>
      <c r="L434" t="s">
        <v>370</v>
      </c>
      <c r="M434">
        <v>0</v>
      </c>
      <c r="N434" t="s">
        <v>377</v>
      </c>
      <c r="O434" t="s">
        <v>143</v>
      </c>
      <c r="P434" t="s">
        <v>124</v>
      </c>
      <c r="Q434" t="s">
        <v>372</v>
      </c>
      <c r="R434">
        <v>0</v>
      </c>
      <c r="S434">
        <v>46</v>
      </c>
      <c r="T434">
        <v>1</v>
      </c>
      <c r="U434" t="s">
        <v>126</v>
      </c>
      <c r="V434">
        <v>109.27</v>
      </c>
      <c r="W434">
        <v>94.12</v>
      </c>
      <c r="X434">
        <v>13.66</v>
      </c>
      <c r="Y434">
        <v>10.71</v>
      </c>
      <c r="AD434" t="s">
        <v>127</v>
      </c>
      <c r="AG434">
        <v>0</v>
      </c>
      <c r="AH434">
        <v>0</v>
      </c>
      <c r="AI434">
        <v>0</v>
      </c>
      <c r="AJ434">
        <v>0</v>
      </c>
      <c r="AL434">
        <v>0</v>
      </c>
      <c r="AM434">
        <v>1.2131616672074601</v>
      </c>
      <c r="AN434">
        <v>0.32086434270815911</v>
      </c>
      <c r="AO434">
        <v>0.1029539264215389</v>
      </c>
      <c r="AP434">
        <v>12.273950056929509</v>
      </c>
      <c r="AR434">
        <v>12.273950056929509</v>
      </c>
      <c r="AS434">
        <v>11</v>
      </c>
      <c r="AT434">
        <v>4</v>
      </c>
      <c r="AU434">
        <v>1</v>
      </c>
      <c r="AV434">
        <v>1</v>
      </c>
      <c r="AW434">
        <v>23</v>
      </c>
      <c r="AX434">
        <v>23</v>
      </c>
      <c r="AY434">
        <v>46</v>
      </c>
      <c r="AZ434">
        <v>39.1</v>
      </c>
      <c r="BA434">
        <v>1</v>
      </c>
      <c r="BB434">
        <v>86.9</v>
      </c>
      <c r="BC434" t="s">
        <v>128</v>
      </c>
      <c r="BD434">
        <v>47</v>
      </c>
      <c r="BE434" t="s">
        <v>373</v>
      </c>
      <c r="BF434">
        <v>0</v>
      </c>
      <c r="BG434">
        <v>0</v>
      </c>
      <c r="BH434">
        <v>0</v>
      </c>
      <c r="BI434">
        <v>0</v>
      </c>
      <c r="BJ434">
        <v>0</v>
      </c>
      <c r="BK434">
        <v>0</v>
      </c>
      <c r="BL434">
        <v>0</v>
      </c>
      <c r="BM434">
        <v>1</v>
      </c>
      <c r="BN434">
        <v>1</v>
      </c>
      <c r="BO434">
        <v>0</v>
      </c>
      <c r="BP434">
        <v>0</v>
      </c>
      <c r="BQ434">
        <v>1</v>
      </c>
      <c r="BR434">
        <v>0</v>
      </c>
      <c r="BS434">
        <v>0</v>
      </c>
      <c r="BT434">
        <v>1</v>
      </c>
      <c r="BU434">
        <v>0</v>
      </c>
      <c r="BV434">
        <v>1</v>
      </c>
      <c r="BW434">
        <v>1</v>
      </c>
      <c r="BX434">
        <v>0</v>
      </c>
      <c r="BY434">
        <v>0</v>
      </c>
      <c r="BZ434">
        <v>0</v>
      </c>
      <c r="CA434">
        <v>0</v>
      </c>
      <c r="CB434">
        <v>0</v>
      </c>
      <c r="CC434">
        <v>0</v>
      </c>
      <c r="CD434">
        <v>0</v>
      </c>
      <c r="CE434">
        <v>0</v>
      </c>
      <c r="CF434">
        <v>0</v>
      </c>
      <c r="CG434">
        <v>0</v>
      </c>
      <c r="CH434">
        <v>0</v>
      </c>
      <c r="CI434">
        <v>0</v>
      </c>
      <c r="CJ434">
        <v>0</v>
      </c>
      <c r="CK434" t="s">
        <v>374</v>
      </c>
      <c r="CL434">
        <v>27</v>
      </c>
      <c r="CM434">
        <v>100</v>
      </c>
      <c r="CN434">
        <v>2</v>
      </c>
      <c r="CO434">
        <v>0</v>
      </c>
      <c r="CP434" t="s">
        <v>375</v>
      </c>
      <c r="CQ434" t="s">
        <v>121</v>
      </c>
      <c r="CR434">
        <v>0</v>
      </c>
      <c r="CS434" t="s">
        <v>132</v>
      </c>
      <c r="CT434" t="s">
        <v>137</v>
      </c>
      <c r="CU434" t="s">
        <v>137</v>
      </c>
      <c r="CV434" t="s">
        <v>135</v>
      </c>
      <c r="CW434" t="s">
        <v>134</v>
      </c>
      <c r="CX434">
        <v>2</v>
      </c>
      <c r="CY434" t="s">
        <v>194</v>
      </c>
      <c r="CZ434" t="s">
        <v>137</v>
      </c>
      <c r="DA434" t="s">
        <v>137</v>
      </c>
      <c r="DC434">
        <v>1</v>
      </c>
      <c r="DD434">
        <v>0</v>
      </c>
      <c r="DE434">
        <v>12</v>
      </c>
      <c r="DF434">
        <v>0</v>
      </c>
      <c r="DG434">
        <v>1</v>
      </c>
      <c r="DH434">
        <v>0</v>
      </c>
      <c r="DI434">
        <v>0</v>
      </c>
      <c r="DJ434" s="3"/>
      <c r="DK434" s="3">
        <v>3</v>
      </c>
      <c r="DR434" s="3"/>
      <c r="DS434">
        <v>109.27</v>
      </c>
      <c r="DT434">
        <v>94.12</v>
      </c>
      <c r="DU434" s="3">
        <v>100</v>
      </c>
      <c r="DV434" s="3">
        <v>15</v>
      </c>
      <c r="DW434" s="3"/>
      <c r="DX434" s="3"/>
      <c r="DY434" s="3"/>
      <c r="DZ434" s="3"/>
      <c r="EA434" s="3"/>
      <c r="EB434" s="3"/>
      <c r="EC434" s="3"/>
      <c r="ED434" s="3"/>
      <c r="EE434" s="3"/>
      <c r="EF434" s="3"/>
    </row>
    <row r="435" spans="1:136" x14ac:dyDescent="0.35">
      <c r="A435">
        <v>25537918</v>
      </c>
      <c r="B435">
        <v>25537918</v>
      </c>
      <c r="C435" t="s">
        <v>367</v>
      </c>
      <c r="D435" t="s">
        <v>368</v>
      </c>
      <c r="E435" t="s">
        <v>369</v>
      </c>
      <c r="F435">
        <v>2000</v>
      </c>
      <c r="G435" t="s">
        <v>117</v>
      </c>
      <c r="H435" t="s">
        <v>118</v>
      </c>
      <c r="I435" t="s">
        <v>237</v>
      </c>
      <c r="J435">
        <v>1</v>
      </c>
      <c r="K435" t="s">
        <v>370</v>
      </c>
      <c r="L435" t="s">
        <v>370</v>
      </c>
      <c r="M435">
        <v>0</v>
      </c>
      <c r="N435" t="s">
        <v>378</v>
      </c>
      <c r="O435" t="s">
        <v>379</v>
      </c>
      <c r="P435" t="s">
        <v>124</v>
      </c>
      <c r="Q435" t="s">
        <v>372</v>
      </c>
      <c r="R435">
        <v>0</v>
      </c>
      <c r="S435">
        <v>46</v>
      </c>
      <c r="T435">
        <v>1</v>
      </c>
      <c r="U435" t="s">
        <v>126</v>
      </c>
      <c r="V435">
        <v>15.51</v>
      </c>
      <c r="W435">
        <v>11.15</v>
      </c>
      <c r="X435">
        <v>3.79</v>
      </c>
      <c r="Y435">
        <v>5.53</v>
      </c>
      <c r="AD435" t="s">
        <v>127</v>
      </c>
      <c r="AG435">
        <v>0</v>
      </c>
      <c r="AH435">
        <v>0</v>
      </c>
      <c r="AI435">
        <v>0</v>
      </c>
      <c r="AJ435">
        <v>0</v>
      </c>
      <c r="AL435">
        <v>0</v>
      </c>
      <c r="AM435">
        <v>0.90396412014580929</v>
      </c>
      <c r="AN435">
        <v>0.30957809878071912</v>
      </c>
      <c r="AO435">
        <v>9.5838599244684658E-2</v>
      </c>
      <c r="AP435">
        <v>4.7405168494585057</v>
      </c>
      <c r="AR435">
        <v>4.7405168494585057</v>
      </c>
      <c r="AS435">
        <v>11</v>
      </c>
      <c r="AT435">
        <v>4</v>
      </c>
      <c r="AU435">
        <v>1</v>
      </c>
      <c r="AV435">
        <v>1</v>
      </c>
      <c r="AW435">
        <v>23</v>
      </c>
      <c r="AX435">
        <v>23</v>
      </c>
      <c r="AY435">
        <v>46</v>
      </c>
      <c r="AZ435">
        <v>39.1</v>
      </c>
      <c r="BA435">
        <v>1</v>
      </c>
      <c r="BB435">
        <v>86.9</v>
      </c>
      <c r="BC435" t="s">
        <v>128</v>
      </c>
      <c r="BD435">
        <v>47</v>
      </c>
      <c r="BE435" t="s">
        <v>373</v>
      </c>
      <c r="BF435">
        <v>0</v>
      </c>
      <c r="BG435">
        <v>0</v>
      </c>
      <c r="BH435">
        <v>0</v>
      </c>
      <c r="BI435">
        <v>0</v>
      </c>
      <c r="BJ435">
        <v>0</v>
      </c>
      <c r="BK435">
        <v>0</v>
      </c>
      <c r="BL435">
        <v>0</v>
      </c>
      <c r="BM435">
        <v>1</v>
      </c>
      <c r="BN435">
        <v>1</v>
      </c>
      <c r="BO435">
        <v>0</v>
      </c>
      <c r="BP435">
        <v>0</v>
      </c>
      <c r="BQ435">
        <v>1</v>
      </c>
      <c r="BR435">
        <v>0</v>
      </c>
      <c r="BS435">
        <v>0</v>
      </c>
      <c r="BT435">
        <v>1</v>
      </c>
      <c r="BU435">
        <v>0</v>
      </c>
      <c r="BV435">
        <v>1</v>
      </c>
      <c r="BW435">
        <v>1</v>
      </c>
      <c r="BX435">
        <v>0</v>
      </c>
      <c r="BY435">
        <v>0</v>
      </c>
      <c r="BZ435">
        <v>0</v>
      </c>
      <c r="CA435">
        <v>0</v>
      </c>
      <c r="CB435">
        <v>0</v>
      </c>
      <c r="CC435">
        <v>0</v>
      </c>
      <c r="CD435">
        <v>0</v>
      </c>
      <c r="CE435">
        <v>0</v>
      </c>
      <c r="CF435">
        <v>0</v>
      </c>
      <c r="CG435">
        <v>0</v>
      </c>
      <c r="CH435">
        <v>0</v>
      </c>
      <c r="CI435">
        <v>0</v>
      </c>
      <c r="CJ435">
        <v>0</v>
      </c>
      <c r="CK435" t="s">
        <v>374</v>
      </c>
      <c r="CL435">
        <v>27</v>
      </c>
      <c r="CM435">
        <v>100</v>
      </c>
      <c r="CN435">
        <v>2</v>
      </c>
      <c r="CO435">
        <v>0</v>
      </c>
      <c r="CP435" t="s">
        <v>375</v>
      </c>
      <c r="CQ435" t="s">
        <v>121</v>
      </c>
      <c r="CR435">
        <v>0</v>
      </c>
      <c r="CS435" t="s">
        <v>132</v>
      </c>
      <c r="CT435" t="s">
        <v>137</v>
      </c>
      <c r="CU435" t="s">
        <v>137</v>
      </c>
      <c r="CV435" t="s">
        <v>135</v>
      </c>
      <c r="CW435" t="s">
        <v>134</v>
      </c>
      <c r="CX435">
        <v>2</v>
      </c>
      <c r="CY435" t="s">
        <v>194</v>
      </c>
      <c r="CZ435" t="s">
        <v>137</v>
      </c>
      <c r="DA435" t="s">
        <v>137</v>
      </c>
      <c r="DC435">
        <v>1</v>
      </c>
      <c r="DD435">
        <v>0</v>
      </c>
      <c r="DE435">
        <v>12</v>
      </c>
      <c r="DF435">
        <v>0</v>
      </c>
      <c r="DG435">
        <v>1</v>
      </c>
      <c r="DH435">
        <v>0</v>
      </c>
      <c r="DI435">
        <v>0</v>
      </c>
      <c r="DJ435" s="3"/>
      <c r="DK435" s="3">
        <v>4</v>
      </c>
      <c r="DR435" s="3"/>
      <c r="DU435" s="3"/>
      <c r="DV435" s="3"/>
      <c r="DW435" s="3"/>
      <c r="DX435" s="3"/>
      <c r="DY435" s="3"/>
      <c r="DZ435" s="3"/>
      <c r="EA435" s="3"/>
      <c r="EB435" s="3"/>
      <c r="EC435" s="3"/>
      <c r="ED435" s="3"/>
      <c r="EE435" s="3"/>
      <c r="EF435" s="3"/>
    </row>
    <row r="436" spans="1:136" x14ac:dyDescent="0.35">
      <c r="A436">
        <v>25537918</v>
      </c>
      <c r="B436">
        <v>25537918</v>
      </c>
      <c r="C436" t="s">
        <v>367</v>
      </c>
      <c r="D436" t="s">
        <v>368</v>
      </c>
      <c r="E436" t="s">
        <v>369</v>
      </c>
      <c r="F436">
        <v>2000</v>
      </c>
      <c r="G436" t="s">
        <v>117</v>
      </c>
      <c r="H436" t="s">
        <v>118</v>
      </c>
      <c r="I436" t="s">
        <v>237</v>
      </c>
      <c r="J436">
        <v>1</v>
      </c>
      <c r="K436" t="s">
        <v>370</v>
      </c>
      <c r="L436" t="s">
        <v>370</v>
      </c>
      <c r="M436">
        <v>12</v>
      </c>
      <c r="N436" t="s">
        <v>380</v>
      </c>
      <c r="O436" t="s">
        <v>381</v>
      </c>
      <c r="P436" t="s">
        <v>124</v>
      </c>
      <c r="Q436" t="s">
        <v>372</v>
      </c>
      <c r="R436">
        <v>0</v>
      </c>
      <c r="S436">
        <v>37</v>
      </c>
      <c r="T436">
        <v>1</v>
      </c>
      <c r="U436" t="s">
        <v>126</v>
      </c>
      <c r="V436">
        <v>91.15</v>
      </c>
      <c r="W436">
        <v>82.35</v>
      </c>
      <c r="X436">
        <v>11.12</v>
      </c>
      <c r="Y436">
        <v>8.51</v>
      </c>
      <c r="AD436" t="s">
        <v>127</v>
      </c>
      <c r="AG436">
        <v>0</v>
      </c>
      <c r="AH436">
        <v>0</v>
      </c>
      <c r="AI436">
        <v>0</v>
      </c>
      <c r="AJ436">
        <v>0</v>
      </c>
      <c r="AL436">
        <v>0</v>
      </c>
      <c r="AM436">
        <v>0.86000584582300155</v>
      </c>
      <c r="AN436">
        <v>0.34470024642101299</v>
      </c>
      <c r="AO436">
        <v>0.1188182598827071</v>
      </c>
      <c r="AP436">
        <v>10.01164350715135</v>
      </c>
      <c r="AR436">
        <v>10.01164350715135</v>
      </c>
      <c r="AS436">
        <v>11</v>
      </c>
      <c r="AT436">
        <v>4</v>
      </c>
      <c r="AU436">
        <v>1</v>
      </c>
      <c r="AV436">
        <v>1</v>
      </c>
      <c r="AW436">
        <v>20</v>
      </c>
      <c r="AX436">
        <v>17</v>
      </c>
      <c r="AY436">
        <v>37</v>
      </c>
      <c r="AZ436">
        <v>39.1</v>
      </c>
      <c r="BA436">
        <v>1</v>
      </c>
      <c r="BB436">
        <v>86.9</v>
      </c>
      <c r="BC436" t="s">
        <v>128</v>
      </c>
      <c r="BD436">
        <v>47</v>
      </c>
      <c r="BE436" t="s">
        <v>373</v>
      </c>
      <c r="BF436">
        <v>0</v>
      </c>
      <c r="BG436">
        <v>0</v>
      </c>
      <c r="BH436">
        <v>0</v>
      </c>
      <c r="BI436">
        <v>0</v>
      </c>
      <c r="BJ436">
        <v>0</v>
      </c>
      <c r="BK436">
        <v>0</v>
      </c>
      <c r="BL436">
        <v>0</v>
      </c>
      <c r="BM436">
        <v>1</v>
      </c>
      <c r="BN436">
        <v>1</v>
      </c>
      <c r="BO436">
        <v>0</v>
      </c>
      <c r="BP436">
        <v>0</v>
      </c>
      <c r="BQ436">
        <v>1</v>
      </c>
      <c r="BR436">
        <v>0</v>
      </c>
      <c r="BS436">
        <v>0</v>
      </c>
      <c r="BT436">
        <v>1</v>
      </c>
      <c r="BU436">
        <v>0</v>
      </c>
      <c r="BV436">
        <v>1</v>
      </c>
      <c r="BW436">
        <v>1</v>
      </c>
      <c r="BX436">
        <v>0</v>
      </c>
      <c r="BY436">
        <v>0</v>
      </c>
      <c r="BZ436">
        <v>0</v>
      </c>
      <c r="CA436">
        <v>0</v>
      </c>
      <c r="CB436">
        <v>0</v>
      </c>
      <c r="CC436">
        <v>0</v>
      </c>
      <c r="CD436">
        <v>0</v>
      </c>
      <c r="CE436">
        <v>0</v>
      </c>
      <c r="CF436">
        <v>0</v>
      </c>
      <c r="CG436">
        <v>0</v>
      </c>
      <c r="CH436">
        <v>0</v>
      </c>
      <c r="CI436">
        <v>0</v>
      </c>
      <c r="CJ436">
        <v>0</v>
      </c>
      <c r="CK436" t="s">
        <v>374</v>
      </c>
      <c r="CL436">
        <v>27</v>
      </c>
      <c r="CM436">
        <v>100</v>
      </c>
      <c r="CN436">
        <v>2</v>
      </c>
      <c r="CO436">
        <v>0</v>
      </c>
      <c r="CP436" t="s">
        <v>375</v>
      </c>
      <c r="CQ436" t="s">
        <v>121</v>
      </c>
      <c r="CR436">
        <v>0</v>
      </c>
      <c r="CS436" t="s">
        <v>132</v>
      </c>
      <c r="CT436" t="s">
        <v>137</v>
      </c>
      <c r="CU436" t="s">
        <v>137</v>
      </c>
      <c r="CV436" t="s">
        <v>135</v>
      </c>
      <c r="CW436" t="s">
        <v>134</v>
      </c>
      <c r="CX436">
        <v>2</v>
      </c>
      <c r="CY436" t="s">
        <v>194</v>
      </c>
      <c r="CZ436" t="s">
        <v>137</v>
      </c>
      <c r="DA436" t="s">
        <v>137</v>
      </c>
      <c r="DC436">
        <v>1</v>
      </c>
      <c r="DD436">
        <v>12</v>
      </c>
      <c r="DE436">
        <v>12</v>
      </c>
      <c r="DF436">
        <v>0</v>
      </c>
      <c r="DG436">
        <v>1</v>
      </c>
      <c r="DH436">
        <v>0</v>
      </c>
      <c r="DI436">
        <v>0</v>
      </c>
      <c r="DJ436" s="3"/>
      <c r="DK436" s="3">
        <v>2</v>
      </c>
      <c r="DL436">
        <v>1</v>
      </c>
      <c r="DM436">
        <v>0</v>
      </c>
      <c r="DQ436">
        <v>83.26</v>
      </c>
      <c r="DR436">
        <v>81.22</v>
      </c>
      <c r="DS436">
        <v>91.15</v>
      </c>
      <c r="DT436">
        <v>82.35</v>
      </c>
      <c r="DU436" s="3">
        <v>100</v>
      </c>
      <c r="DV436" s="3">
        <v>15</v>
      </c>
      <c r="DW436" s="3"/>
      <c r="DX436" s="3"/>
      <c r="DY436" s="3"/>
      <c r="DZ436" s="3"/>
      <c r="EA436" s="3" t="s">
        <v>736</v>
      </c>
      <c r="EB436" s="3"/>
      <c r="EC436" s="3"/>
      <c r="ED436" s="3"/>
      <c r="EE436" s="3"/>
      <c r="EF436" s="3"/>
    </row>
    <row r="437" spans="1:136" x14ac:dyDescent="0.35">
      <c r="A437">
        <v>25537918</v>
      </c>
      <c r="B437">
        <v>25537918</v>
      </c>
      <c r="C437" t="s">
        <v>367</v>
      </c>
      <c r="D437" t="s">
        <v>368</v>
      </c>
      <c r="E437" t="s">
        <v>369</v>
      </c>
      <c r="F437">
        <v>2000</v>
      </c>
      <c r="G437" t="s">
        <v>117</v>
      </c>
      <c r="H437" t="s">
        <v>118</v>
      </c>
      <c r="I437" t="s">
        <v>237</v>
      </c>
      <c r="J437">
        <v>1</v>
      </c>
      <c r="K437" t="s">
        <v>370</v>
      </c>
      <c r="L437" t="s">
        <v>370</v>
      </c>
      <c r="M437">
        <v>12</v>
      </c>
      <c r="N437" t="s">
        <v>380</v>
      </c>
      <c r="O437" t="s">
        <v>382</v>
      </c>
      <c r="P437" t="s">
        <v>124</v>
      </c>
      <c r="Q437" t="s">
        <v>372</v>
      </c>
      <c r="R437">
        <v>0</v>
      </c>
      <c r="S437">
        <v>37</v>
      </c>
      <c r="T437">
        <v>1</v>
      </c>
      <c r="U437" t="s">
        <v>126</v>
      </c>
      <c r="V437">
        <v>88.55</v>
      </c>
      <c r="W437">
        <v>81.36</v>
      </c>
      <c r="X437">
        <v>11.52</v>
      </c>
      <c r="Y437">
        <v>7.25</v>
      </c>
      <c r="AD437" t="s">
        <v>127</v>
      </c>
      <c r="AG437">
        <v>0</v>
      </c>
      <c r="AH437">
        <v>0</v>
      </c>
      <c r="AI437">
        <v>0</v>
      </c>
      <c r="AJ437">
        <v>0</v>
      </c>
      <c r="AL437">
        <v>0</v>
      </c>
      <c r="AM437">
        <v>0.71772162071629342</v>
      </c>
      <c r="AN437">
        <v>0.34027146359440508</v>
      </c>
      <c r="AO437">
        <v>0.11578466893667851</v>
      </c>
      <c r="AP437">
        <v>9.801599869409074</v>
      </c>
      <c r="AR437">
        <v>9.801599869409074</v>
      </c>
      <c r="AS437">
        <v>11</v>
      </c>
      <c r="AT437">
        <v>4</v>
      </c>
      <c r="AU437">
        <v>1</v>
      </c>
      <c r="AV437">
        <v>1</v>
      </c>
      <c r="AW437">
        <v>20</v>
      </c>
      <c r="AX437">
        <v>17</v>
      </c>
      <c r="AY437">
        <v>37</v>
      </c>
      <c r="AZ437">
        <v>39.1</v>
      </c>
      <c r="BA437">
        <v>1</v>
      </c>
      <c r="BB437">
        <v>86.9</v>
      </c>
      <c r="BC437" t="s">
        <v>128</v>
      </c>
      <c r="BD437">
        <v>47</v>
      </c>
      <c r="BE437" t="s">
        <v>373</v>
      </c>
      <c r="BF437">
        <v>0</v>
      </c>
      <c r="BG437">
        <v>0</v>
      </c>
      <c r="BH437">
        <v>0</v>
      </c>
      <c r="BI437">
        <v>0</v>
      </c>
      <c r="BJ437">
        <v>0</v>
      </c>
      <c r="BK437">
        <v>0</v>
      </c>
      <c r="BL437">
        <v>0</v>
      </c>
      <c r="BM437">
        <v>1</v>
      </c>
      <c r="BN437">
        <v>1</v>
      </c>
      <c r="BO437">
        <v>0</v>
      </c>
      <c r="BP437">
        <v>0</v>
      </c>
      <c r="BQ437">
        <v>1</v>
      </c>
      <c r="BR437">
        <v>0</v>
      </c>
      <c r="BS437">
        <v>0</v>
      </c>
      <c r="BT437">
        <v>1</v>
      </c>
      <c r="BU437">
        <v>0</v>
      </c>
      <c r="BV437">
        <v>1</v>
      </c>
      <c r="BW437">
        <v>1</v>
      </c>
      <c r="BX437">
        <v>0</v>
      </c>
      <c r="BY437">
        <v>0</v>
      </c>
      <c r="BZ437">
        <v>0</v>
      </c>
      <c r="CA437">
        <v>0</v>
      </c>
      <c r="CB437">
        <v>0</v>
      </c>
      <c r="CC437">
        <v>0</v>
      </c>
      <c r="CD437">
        <v>0</v>
      </c>
      <c r="CE437">
        <v>0</v>
      </c>
      <c r="CF437">
        <v>0</v>
      </c>
      <c r="CG437">
        <v>0</v>
      </c>
      <c r="CH437">
        <v>0</v>
      </c>
      <c r="CI437">
        <v>0</v>
      </c>
      <c r="CJ437">
        <v>0</v>
      </c>
      <c r="CK437" t="s">
        <v>374</v>
      </c>
      <c r="CL437">
        <v>27</v>
      </c>
      <c r="CM437">
        <v>100</v>
      </c>
      <c r="CN437">
        <v>2</v>
      </c>
      <c r="CO437">
        <v>0</v>
      </c>
      <c r="CP437" t="s">
        <v>375</v>
      </c>
      <c r="CQ437" t="s">
        <v>121</v>
      </c>
      <c r="CR437">
        <v>0</v>
      </c>
      <c r="CS437" t="s">
        <v>132</v>
      </c>
      <c r="CT437" t="s">
        <v>137</v>
      </c>
      <c r="CU437" t="s">
        <v>137</v>
      </c>
      <c r="CV437" t="s">
        <v>135</v>
      </c>
      <c r="CW437" t="s">
        <v>134</v>
      </c>
      <c r="CX437">
        <v>2</v>
      </c>
      <c r="CY437" t="s">
        <v>194</v>
      </c>
      <c r="CZ437" t="s">
        <v>137</v>
      </c>
      <c r="DA437" t="s">
        <v>137</v>
      </c>
      <c r="DC437">
        <v>1</v>
      </c>
      <c r="DD437">
        <v>12</v>
      </c>
      <c r="DE437">
        <v>12</v>
      </c>
      <c r="DF437">
        <v>0</v>
      </c>
      <c r="DG437">
        <v>1</v>
      </c>
      <c r="DH437">
        <v>0</v>
      </c>
      <c r="DI437">
        <v>0</v>
      </c>
      <c r="DJ437" s="3"/>
      <c r="DK437" s="3">
        <v>2</v>
      </c>
      <c r="DL437">
        <v>1</v>
      </c>
      <c r="DM437">
        <v>0</v>
      </c>
      <c r="DQ437">
        <v>81.13</v>
      </c>
      <c r="DR437">
        <v>75.27</v>
      </c>
      <c r="DS437">
        <v>88.55</v>
      </c>
      <c r="DT437">
        <v>81.36</v>
      </c>
      <c r="DU437" s="3">
        <v>100</v>
      </c>
      <c r="DV437" s="3">
        <v>15</v>
      </c>
      <c r="DW437" s="3"/>
      <c r="DX437" s="3"/>
      <c r="DY437" s="3"/>
      <c r="DZ437" s="3"/>
      <c r="EA437" s="3" t="s">
        <v>736</v>
      </c>
      <c r="EB437" s="3"/>
      <c r="EC437" s="3"/>
      <c r="ED437" s="3"/>
      <c r="EE437" s="3"/>
      <c r="EF437" s="3"/>
    </row>
    <row r="438" spans="1:136" x14ac:dyDescent="0.35">
      <c r="A438">
        <v>25537918</v>
      </c>
      <c r="B438">
        <v>25537918</v>
      </c>
      <c r="C438" t="s">
        <v>367</v>
      </c>
      <c r="D438" t="s">
        <v>368</v>
      </c>
      <c r="E438" t="s">
        <v>369</v>
      </c>
      <c r="F438">
        <v>2000</v>
      </c>
      <c r="G438" t="s">
        <v>117</v>
      </c>
      <c r="H438" t="s">
        <v>118</v>
      </c>
      <c r="I438" t="s">
        <v>237</v>
      </c>
      <c r="J438">
        <v>1</v>
      </c>
      <c r="K438" t="s">
        <v>370</v>
      </c>
      <c r="L438" t="s">
        <v>370</v>
      </c>
      <c r="M438">
        <v>12</v>
      </c>
      <c r="N438" t="s">
        <v>377</v>
      </c>
      <c r="O438" t="s">
        <v>143</v>
      </c>
      <c r="P438" t="s">
        <v>124</v>
      </c>
      <c r="Q438" t="s">
        <v>372</v>
      </c>
      <c r="R438">
        <v>0</v>
      </c>
      <c r="S438">
        <v>37</v>
      </c>
      <c r="T438">
        <v>1</v>
      </c>
      <c r="U438" t="s">
        <v>126</v>
      </c>
      <c r="V438">
        <v>102.32</v>
      </c>
      <c r="W438">
        <v>91.64</v>
      </c>
      <c r="X438">
        <v>14.93</v>
      </c>
      <c r="Y438">
        <v>9.1999999999999993</v>
      </c>
      <c r="AD438" t="s">
        <v>127</v>
      </c>
      <c r="AG438">
        <v>0</v>
      </c>
      <c r="AH438">
        <v>0</v>
      </c>
      <c r="AI438">
        <v>0</v>
      </c>
      <c r="AJ438">
        <v>0</v>
      </c>
      <c r="AL438">
        <v>0</v>
      </c>
      <c r="AM438">
        <v>0.82688573878694016</v>
      </c>
      <c r="AN438">
        <v>0.34360334614124022</v>
      </c>
      <c r="AO438">
        <v>0.11806325947945689</v>
      </c>
      <c r="AP438">
        <v>12.63717090853125</v>
      </c>
      <c r="AR438">
        <v>12.63717090853125</v>
      </c>
      <c r="AS438">
        <v>11</v>
      </c>
      <c r="AT438">
        <v>4</v>
      </c>
      <c r="AU438">
        <v>1</v>
      </c>
      <c r="AV438">
        <v>1</v>
      </c>
      <c r="AW438">
        <v>20</v>
      </c>
      <c r="AX438">
        <v>17</v>
      </c>
      <c r="AY438">
        <v>37</v>
      </c>
      <c r="AZ438">
        <v>39.1</v>
      </c>
      <c r="BA438">
        <v>1</v>
      </c>
      <c r="BB438">
        <v>86.9</v>
      </c>
      <c r="BC438" t="s">
        <v>128</v>
      </c>
      <c r="BD438">
        <v>47</v>
      </c>
      <c r="BE438" t="s">
        <v>373</v>
      </c>
      <c r="BF438">
        <v>0</v>
      </c>
      <c r="BG438">
        <v>0</v>
      </c>
      <c r="BH438">
        <v>0</v>
      </c>
      <c r="BI438">
        <v>0</v>
      </c>
      <c r="BJ438">
        <v>0</v>
      </c>
      <c r="BK438">
        <v>0</v>
      </c>
      <c r="BL438">
        <v>0</v>
      </c>
      <c r="BM438">
        <v>1</v>
      </c>
      <c r="BN438">
        <v>1</v>
      </c>
      <c r="BO438">
        <v>0</v>
      </c>
      <c r="BP438">
        <v>0</v>
      </c>
      <c r="BQ438">
        <v>1</v>
      </c>
      <c r="BR438">
        <v>0</v>
      </c>
      <c r="BS438">
        <v>0</v>
      </c>
      <c r="BT438">
        <v>1</v>
      </c>
      <c r="BU438">
        <v>0</v>
      </c>
      <c r="BV438">
        <v>1</v>
      </c>
      <c r="BW438">
        <v>1</v>
      </c>
      <c r="BX438">
        <v>0</v>
      </c>
      <c r="BY438">
        <v>0</v>
      </c>
      <c r="BZ438">
        <v>0</v>
      </c>
      <c r="CA438">
        <v>0</v>
      </c>
      <c r="CB438">
        <v>0</v>
      </c>
      <c r="CC438">
        <v>0</v>
      </c>
      <c r="CD438">
        <v>0</v>
      </c>
      <c r="CE438">
        <v>0</v>
      </c>
      <c r="CF438">
        <v>0</v>
      </c>
      <c r="CG438">
        <v>0</v>
      </c>
      <c r="CH438">
        <v>0</v>
      </c>
      <c r="CI438">
        <v>0</v>
      </c>
      <c r="CJ438">
        <v>0</v>
      </c>
      <c r="CK438" t="s">
        <v>374</v>
      </c>
      <c r="CL438">
        <v>27</v>
      </c>
      <c r="CM438">
        <v>100</v>
      </c>
      <c r="CN438">
        <v>2</v>
      </c>
      <c r="CO438">
        <v>0</v>
      </c>
      <c r="CP438" t="s">
        <v>375</v>
      </c>
      <c r="CQ438" t="s">
        <v>121</v>
      </c>
      <c r="CR438">
        <v>0</v>
      </c>
      <c r="CS438" t="s">
        <v>132</v>
      </c>
      <c r="CT438" t="s">
        <v>137</v>
      </c>
      <c r="CU438" t="s">
        <v>137</v>
      </c>
      <c r="CV438" t="s">
        <v>135</v>
      </c>
      <c r="CW438" t="s">
        <v>134</v>
      </c>
      <c r="CX438">
        <v>2</v>
      </c>
      <c r="CY438" t="s">
        <v>194</v>
      </c>
      <c r="CZ438" t="s">
        <v>137</v>
      </c>
      <c r="DA438" t="s">
        <v>137</v>
      </c>
      <c r="DC438">
        <v>1</v>
      </c>
      <c r="DD438">
        <v>12</v>
      </c>
      <c r="DE438">
        <v>12</v>
      </c>
      <c r="DF438">
        <v>0</v>
      </c>
      <c r="DG438">
        <v>1</v>
      </c>
      <c r="DH438">
        <v>0</v>
      </c>
      <c r="DI438">
        <v>0</v>
      </c>
      <c r="DJ438" s="3"/>
      <c r="DK438" s="3">
        <v>3</v>
      </c>
      <c r="DL438">
        <v>1</v>
      </c>
      <c r="DM438">
        <v>1</v>
      </c>
      <c r="DR438" s="3"/>
      <c r="DS438">
        <v>102.32</v>
      </c>
      <c r="DT438">
        <v>91.64</v>
      </c>
      <c r="DU438" s="3">
        <v>100</v>
      </c>
      <c r="DV438" s="3">
        <v>15</v>
      </c>
      <c r="DW438" s="3"/>
      <c r="DX438" s="3"/>
      <c r="DY438" s="3"/>
      <c r="DZ438" s="3"/>
      <c r="EA438" s="3" t="s">
        <v>736</v>
      </c>
      <c r="EB438" s="3"/>
      <c r="EC438" s="3"/>
      <c r="ED438" s="3"/>
      <c r="EE438" s="3"/>
      <c r="EF438" s="3"/>
    </row>
    <row r="439" spans="1:136" x14ac:dyDescent="0.35">
      <c r="A439">
        <v>25537918</v>
      </c>
      <c r="B439">
        <v>25537918</v>
      </c>
      <c r="C439" t="s">
        <v>367</v>
      </c>
      <c r="D439" t="s">
        <v>368</v>
      </c>
      <c r="E439" t="s">
        <v>369</v>
      </c>
      <c r="F439">
        <v>2000</v>
      </c>
      <c r="G439" t="s">
        <v>117</v>
      </c>
      <c r="H439" t="s">
        <v>118</v>
      </c>
      <c r="I439" t="s">
        <v>237</v>
      </c>
      <c r="J439">
        <v>1</v>
      </c>
      <c r="K439" t="s">
        <v>370</v>
      </c>
      <c r="L439" t="s">
        <v>370</v>
      </c>
      <c r="M439">
        <v>12</v>
      </c>
      <c r="N439" t="s">
        <v>377</v>
      </c>
      <c r="O439" t="s">
        <v>144</v>
      </c>
      <c r="P439" t="s">
        <v>124</v>
      </c>
      <c r="Q439" t="s">
        <v>372</v>
      </c>
      <c r="R439">
        <v>0</v>
      </c>
      <c r="S439">
        <v>37</v>
      </c>
      <c r="T439">
        <v>1</v>
      </c>
      <c r="U439" t="s">
        <v>126</v>
      </c>
      <c r="V439">
        <v>97.05</v>
      </c>
      <c r="W439">
        <v>94.49</v>
      </c>
      <c r="X439">
        <v>15.63</v>
      </c>
      <c r="Y439">
        <v>11.57</v>
      </c>
      <c r="AD439" t="s">
        <v>127</v>
      </c>
      <c r="AG439">
        <v>0</v>
      </c>
      <c r="AH439">
        <v>0</v>
      </c>
      <c r="AI439">
        <v>0</v>
      </c>
      <c r="AJ439">
        <v>0</v>
      </c>
      <c r="AL439">
        <v>0</v>
      </c>
      <c r="AM439">
        <v>0.17991684931021709</v>
      </c>
      <c r="AN439">
        <v>0.33054646091913648</v>
      </c>
      <c r="AO439">
        <v>0.10926096282616631</v>
      </c>
      <c r="AP439">
        <v>13.921698890580849</v>
      </c>
      <c r="AR439">
        <v>13.921698890580849</v>
      </c>
      <c r="AS439">
        <v>11</v>
      </c>
      <c r="AT439">
        <v>4</v>
      </c>
      <c r="AU439">
        <v>1</v>
      </c>
      <c r="AV439">
        <v>1</v>
      </c>
      <c r="AW439">
        <v>20</v>
      </c>
      <c r="AX439">
        <v>17</v>
      </c>
      <c r="AY439">
        <v>37</v>
      </c>
      <c r="AZ439">
        <v>39.1</v>
      </c>
      <c r="BA439">
        <v>1</v>
      </c>
      <c r="BB439">
        <v>86.9</v>
      </c>
      <c r="BC439" t="s">
        <v>128</v>
      </c>
      <c r="BD439">
        <v>47</v>
      </c>
      <c r="BE439" t="s">
        <v>373</v>
      </c>
      <c r="BF439">
        <v>0</v>
      </c>
      <c r="BG439">
        <v>0</v>
      </c>
      <c r="BH439">
        <v>0</v>
      </c>
      <c r="BI439">
        <v>0</v>
      </c>
      <c r="BJ439">
        <v>0</v>
      </c>
      <c r="BK439">
        <v>0</v>
      </c>
      <c r="BL439">
        <v>0</v>
      </c>
      <c r="BM439">
        <v>1</v>
      </c>
      <c r="BN439">
        <v>1</v>
      </c>
      <c r="BO439">
        <v>0</v>
      </c>
      <c r="BP439">
        <v>0</v>
      </c>
      <c r="BQ439">
        <v>1</v>
      </c>
      <c r="BR439">
        <v>0</v>
      </c>
      <c r="BS439">
        <v>0</v>
      </c>
      <c r="BT439">
        <v>1</v>
      </c>
      <c r="BU439">
        <v>0</v>
      </c>
      <c r="BV439">
        <v>1</v>
      </c>
      <c r="BW439">
        <v>1</v>
      </c>
      <c r="BX439">
        <v>0</v>
      </c>
      <c r="BY439">
        <v>0</v>
      </c>
      <c r="BZ439">
        <v>0</v>
      </c>
      <c r="CA439">
        <v>0</v>
      </c>
      <c r="CB439">
        <v>0</v>
      </c>
      <c r="CC439">
        <v>0</v>
      </c>
      <c r="CD439">
        <v>0</v>
      </c>
      <c r="CE439">
        <v>0</v>
      </c>
      <c r="CF439">
        <v>0</v>
      </c>
      <c r="CG439">
        <v>0</v>
      </c>
      <c r="CH439">
        <v>0</v>
      </c>
      <c r="CI439">
        <v>0</v>
      </c>
      <c r="CJ439">
        <v>0</v>
      </c>
      <c r="CK439" t="s">
        <v>374</v>
      </c>
      <c r="CL439">
        <v>27</v>
      </c>
      <c r="CM439">
        <v>100</v>
      </c>
      <c r="CN439">
        <v>2</v>
      </c>
      <c r="CO439">
        <v>0</v>
      </c>
      <c r="CP439" t="s">
        <v>375</v>
      </c>
      <c r="CQ439" t="s">
        <v>121</v>
      </c>
      <c r="CR439">
        <v>0</v>
      </c>
      <c r="CS439" t="s">
        <v>132</v>
      </c>
      <c r="CT439" t="s">
        <v>137</v>
      </c>
      <c r="CU439" t="s">
        <v>137</v>
      </c>
      <c r="CV439" t="s">
        <v>135</v>
      </c>
      <c r="CW439" t="s">
        <v>134</v>
      </c>
      <c r="CX439">
        <v>2</v>
      </c>
      <c r="CY439" t="s">
        <v>194</v>
      </c>
      <c r="CZ439" t="s">
        <v>137</v>
      </c>
      <c r="DA439" t="s">
        <v>137</v>
      </c>
      <c r="DC439">
        <v>1</v>
      </c>
      <c r="DD439">
        <v>12</v>
      </c>
      <c r="DE439">
        <v>12</v>
      </c>
      <c r="DF439">
        <v>0</v>
      </c>
      <c r="DG439">
        <v>1</v>
      </c>
      <c r="DH439">
        <v>0</v>
      </c>
      <c r="DI439">
        <v>0</v>
      </c>
      <c r="DJ439" s="3"/>
      <c r="DK439" s="3">
        <v>1</v>
      </c>
      <c r="DL439">
        <v>1</v>
      </c>
      <c r="DM439">
        <v>0</v>
      </c>
      <c r="DR439" s="3"/>
      <c r="DS439">
        <v>97.05</v>
      </c>
      <c r="DT439">
        <v>94.49</v>
      </c>
      <c r="DU439" s="3">
        <v>100</v>
      </c>
      <c r="DV439" s="3">
        <v>15</v>
      </c>
      <c r="DW439" s="3"/>
      <c r="DX439" s="3"/>
      <c r="DY439" s="3"/>
      <c r="DZ439" s="3"/>
      <c r="EA439" s="3" t="s">
        <v>736</v>
      </c>
      <c r="EB439" s="3"/>
      <c r="EC439" s="3"/>
      <c r="ED439" s="3"/>
      <c r="EE439" s="3"/>
      <c r="EF439" s="3"/>
    </row>
    <row r="440" spans="1:136" s="7" customFormat="1" x14ac:dyDescent="0.35">
      <c r="A440" s="6">
        <v>26665819</v>
      </c>
      <c r="B440" s="7" t="s">
        <v>383</v>
      </c>
      <c r="C440" s="7" t="s">
        <v>384</v>
      </c>
      <c r="D440" s="7" t="s">
        <v>385</v>
      </c>
      <c r="E440" s="7" t="s">
        <v>386</v>
      </c>
      <c r="F440" s="7">
        <v>2016</v>
      </c>
      <c r="G440" s="7" t="s">
        <v>117</v>
      </c>
      <c r="H440" s="7" t="s">
        <v>118</v>
      </c>
      <c r="I440" s="7" t="s">
        <v>387</v>
      </c>
      <c r="J440" s="7">
        <v>1</v>
      </c>
      <c r="K440" s="7" t="s">
        <v>388</v>
      </c>
      <c r="L440" s="7" t="s">
        <v>388</v>
      </c>
      <c r="M440" s="7">
        <v>10</v>
      </c>
      <c r="N440" s="7" t="s">
        <v>389</v>
      </c>
      <c r="O440" s="7" t="s">
        <v>179</v>
      </c>
      <c r="P440" s="7" t="s">
        <v>68</v>
      </c>
      <c r="Q440" s="7" t="s">
        <v>390</v>
      </c>
      <c r="R440" s="7">
        <v>0</v>
      </c>
      <c r="S440" s="7">
        <v>197</v>
      </c>
      <c r="T440" s="7">
        <v>1</v>
      </c>
      <c r="U440" s="7" t="s">
        <v>126</v>
      </c>
      <c r="V440" s="7">
        <v>492.41</v>
      </c>
      <c r="W440" s="7">
        <v>492.89</v>
      </c>
      <c r="X440" s="7">
        <v>22.09</v>
      </c>
      <c r="Y440" s="7">
        <v>21.98</v>
      </c>
      <c r="AD440" s="7" t="s">
        <v>207</v>
      </c>
      <c r="AG440" s="7">
        <v>0</v>
      </c>
      <c r="AH440" s="7">
        <v>0</v>
      </c>
      <c r="AI440" s="7">
        <v>1</v>
      </c>
      <c r="AJ440" s="7">
        <v>1</v>
      </c>
      <c r="AL440" s="7">
        <v>0</v>
      </c>
      <c r="AM440" s="7">
        <v>-2.168098252273545E-2</v>
      </c>
      <c r="AN440" s="7">
        <v>0.1515307428172798</v>
      </c>
      <c r="AO440" s="7">
        <v>2.2961566018756589E-2</v>
      </c>
      <c r="AP440" s="7">
        <v>22.053957921425351</v>
      </c>
      <c r="AR440" s="7">
        <v>22.053957921425351</v>
      </c>
      <c r="AS440" s="7">
        <v>37</v>
      </c>
      <c r="AT440" s="7">
        <v>14</v>
      </c>
      <c r="AU440" s="7">
        <v>4</v>
      </c>
      <c r="AV440" s="7">
        <v>1</v>
      </c>
      <c r="AW440" s="7">
        <v>132</v>
      </c>
      <c r="AX440" s="7">
        <v>65</v>
      </c>
      <c r="AY440" s="7">
        <v>197</v>
      </c>
      <c r="AZ440" s="7">
        <v>55</v>
      </c>
      <c r="BA440" s="7">
        <v>0</v>
      </c>
      <c r="BB440" s="7">
        <v>46</v>
      </c>
      <c r="BC440" s="7" t="s">
        <v>391</v>
      </c>
      <c r="BD440" s="7">
        <v>51.5</v>
      </c>
      <c r="BE440" s="7" t="s">
        <v>388</v>
      </c>
      <c r="BF440" s="7">
        <v>0</v>
      </c>
      <c r="BG440" s="7">
        <v>1</v>
      </c>
      <c r="BH440" s="7">
        <v>0</v>
      </c>
      <c r="BI440" s="7">
        <v>0</v>
      </c>
      <c r="BJ440" s="7">
        <v>0</v>
      </c>
      <c r="BK440" s="7">
        <v>0</v>
      </c>
      <c r="BL440" s="7">
        <v>0</v>
      </c>
      <c r="BM440" s="7">
        <v>1</v>
      </c>
      <c r="BN440" s="7">
        <v>0</v>
      </c>
      <c r="BO440" s="7">
        <v>1</v>
      </c>
      <c r="BP440" s="7">
        <v>1</v>
      </c>
      <c r="BQ440" s="7">
        <v>0</v>
      </c>
      <c r="BR440" s="7">
        <v>1</v>
      </c>
      <c r="BS440" s="7">
        <v>0</v>
      </c>
      <c r="BT440" s="7">
        <v>0</v>
      </c>
      <c r="BU440" s="7">
        <v>0</v>
      </c>
      <c r="BV440" s="7">
        <v>0</v>
      </c>
      <c r="BW440" s="7">
        <v>0</v>
      </c>
      <c r="BX440" s="7">
        <v>0</v>
      </c>
      <c r="BY440" s="7">
        <v>1</v>
      </c>
      <c r="BZ440" s="7">
        <v>0</v>
      </c>
      <c r="CA440" s="7">
        <v>0</v>
      </c>
      <c r="CB440" s="7">
        <v>1</v>
      </c>
      <c r="CC440" s="7">
        <v>1</v>
      </c>
      <c r="CD440" s="7">
        <v>1</v>
      </c>
      <c r="CE440" s="7">
        <v>0</v>
      </c>
      <c r="CF440" s="7">
        <v>0</v>
      </c>
      <c r="CG440" s="7">
        <v>0</v>
      </c>
      <c r="CH440" s="7">
        <v>0</v>
      </c>
      <c r="CI440" s="7">
        <v>1</v>
      </c>
      <c r="CJ440" s="7">
        <v>0</v>
      </c>
      <c r="CK440" s="7" t="s">
        <v>392</v>
      </c>
      <c r="CL440" s="7">
        <v>10</v>
      </c>
      <c r="CM440" s="7">
        <v>50</v>
      </c>
      <c r="CN440" s="7">
        <v>1.666666666666667</v>
      </c>
      <c r="CO440" s="7">
        <v>0</v>
      </c>
      <c r="CP440" s="7" t="s">
        <v>393</v>
      </c>
      <c r="CQ440" s="7" t="s">
        <v>137</v>
      </c>
      <c r="CR440" s="7">
        <v>0</v>
      </c>
      <c r="CS440" s="7" t="s">
        <v>132</v>
      </c>
      <c r="CT440" s="7" t="s">
        <v>137</v>
      </c>
      <c r="CU440" s="7" t="s">
        <v>137</v>
      </c>
      <c r="CV440" s="7" t="s">
        <v>135</v>
      </c>
      <c r="CW440" s="7" t="s">
        <v>194</v>
      </c>
      <c r="CX440" s="7">
        <v>1</v>
      </c>
      <c r="CY440" s="7" t="s">
        <v>194</v>
      </c>
      <c r="CZ440" s="7" t="s">
        <v>137</v>
      </c>
      <c r="DA440" s="7" t="s">
        <v>137</v>
      </c>
      <c r="DC440" s="7">
        <v>1</v>
      </c>
      <c r="DD440" s="7">
        <v>10</v>
      </c>
      <c r="DE440" s="7">
        <v>10</v>
      </c>
      <c r="DF440" s="7">
        <v>0</v>
      </c>
      <c r="DG440" s="7">
        <v>1</v>
      </c>
      <c r="DH440" s="7">
        <v>0</v>
      </c>
      <c r="DI440" s="7">
        <v>0</v>
      </c>
      <c r="DK440" s="7">
        <v>1</v>
      </c>
      <c r="DL440" s="7">
        <v>1</v>
      </c>
      <c r="DM440" s="7">
        <v>0</v>
      </c>
      <c r="DS440" s="7">
        <v>492.41</v>
      </c>
      <c r="DT440" s="7">
        <v>492.89</v>
      </c>
      <c r="EA440" s="7" t="s">
        <v>737</v>
      </c>
    </row>
    <row r="441" spans="1:136" s="7" customFormat="1" x14ac:dyDescent="0.35">
      <c r="A441" s="6" t="s">
        <v>383</v>
      </c>
      <c r="B441" s="7" t="s">
        <v>383</v>
      </c>
      <c r="C441" s="7" t="s">
        <v>384</v>
      </c>
      <c r="D441" s="7" t="s">
        <v>385</v>
      </c>
      <c r="E441" s="7" t="s">
        <v>386</v>
      </c>
      <c r="F441" s="7">
        <v>2016</v>
      </c>
      <c r="G441" s="7" t="s">
        <v>117</v>
      </c>
      <c r="H441" s="7" t="s">
        <v>118</v>
      </c>
      <c r="I441" s="7" t="s">
        <v>387</v>
      </c>
      <c r="J441" s="7">
        <v>1</v>
      </c>
      <c r="K441" s="7" t="s">
        <v>388</v>
      </c>
      <c r="L441" s="7" t="s">
        <v>388</v>
      </c>
      <c r="M441" s="7" t="s">
        <v>394</v>
      </c>
      <c r="N441" s="7" t="s">
        <v>395</v>
      </c>
      <c r="O441" s="7" t="s">
        <v>179</v>
      </c>
      <c r="P441" s="7" t="s">
        <v>68</v>
      </c>
      <c r="Q441" s="7" t="s">
        <v>390</v>
      </c>
      <c r="R441" s="7">
        <v>0</v>
      </c>
      <c r="S441" s="7">
        <v>256</v>
      </c>
      <c r="T441" s="7">
        <v>1</v>
      </c>
      <c r="U441" s="7" t="s">
        <v>126</v>
      </c>
      <c r="V441" s="7">
        <v>453.99</v>
      </c>
      <c r="W441" s="7">
        <v>447.71</v>
      </c>
      <c r="X441" s="7">
        <v>34.71</v>
      </c>
      <c r="Y441" s="7">
        <v>35.43</v>
      </c>
      <c r="AD441" s="7" t="s">
        <v>207</v>
      </c>
      <c r="AG441" s="7">
        <v>0</v>
      </c>
      <c r="AH441" s="7">
        <v>0</v>
      </c>
      <c r="AI441" s="7">
        <v>1</v>
      </c>
      <c r="AJ441" s="7">
        <v>1</v>
      </c>
      <c r="AL441" s="7">
        <v>0</v>
      </c>
      <c r="AM441" s="7">
        <v>0.1792575991484654</v>
      </c>
      <c r="AN441" s="7">
        <v>0.13601930258050299</v>
      </c>
      <c r="AO441" s="7">
        <v>1.8501250674486439E-2</v>
      </c>
      <c r="AP441" s="7">
        <v>34.929835350854368</v>
      </c>
      <c r="AR441" s="7">
        <v>34.929835350854368</v>
      </c>
      <c r="AS441" s="7">
        <v>37</v>
      </c>
      <c r="AT441" s="7">
        <v>14</v>
      </c>
      <c r="AU441" s="7">
        <v>4</v>
      </c>
      <c r="AV441" s="7">
        <v>1</v>
      </c>
      <c r="AW441" s="7">
        <v>178</v>
      </c>
      <c r="AX441" s="7">
        <v>78</v>
      </c>
      <c r="AY441" s="7">
        <v>256</v>
      </c>
      <c r="AZ441" s="7">
        <v>55</v>
      </c>
      <c r="BA441" s="7">
        <v>0</v>
      </c>
      <c r="BB441" s="7">
        <v>46</v>
      </c>
      <c r="BC441" s="7" t="s">
        <v>391</v>
      </c>
      <c r="BD441" s="7">
        <v>51.5</v>
      </c>
      <c r="BE441" s="7" t="s">
        <v>388</v>
      </c>
      <c r="BF441" s="7">
        <v>0</v>
      </c>
      <c r="BG441" s="7">
        <v>1</v>
      </c>
      <c r="BH441" s="7">
        <v>0</v>
      </c>
      <c r="BI441" s="7">
        <v>0</v>
      </c>
      <c r="BJ441" s="7">
        <v>0</v>
      </c>
      <c r="BK441" s="7">
        <v>0</v>
      </c>
      <c r="BL441" s="7">
        <v>0</v>
      </c>
      <c r="BM441" s="7">
        <v>1</v>
      </c>
      <c r="BN441" s="7">
        <v>0</v>
      </c>
      <c r="BO441" s="7">
        <v>1</v>
      </c>
      <c r="BP441" s="7">
        <v>1</v>
      </c>
      <c r="BQ441" s="7">
        <v>0</v>
      </c>
      <c r="BR441" s="7">
        <v>1</v>
      </c>
      <c r="BS441" s="7">
        <v>0</v>
      </c>
      <c r="BT441" s="7">
        <v>0</v>
      </c>
      <c r="BU441" s="7">
        <v>0</v>
      </c>
      <c r="BV441" s="7">
        <v>0</v>
      </c>
      <c r="BW441" s="7">
        <v>0</v>
      </c>
      <c r="BX441" s="7">
        <v>0</v>
      </c>
      <c r="BY441" s="7">
        <v>1</v>
      </c>
      <c r="BZ441" s="7">
        <v>0</v>
      </c>
      <c r="CA441" s="7">
        <v>0</v>
      </c>
      <c r="CB441" s="7">
        <v>1</v>
      </c>
      <c r="CC441" s="7">
        <v>1</v>
      </c>
      <c r="CD441" s="7">
        <v>1</v>
      </c>
      <c r="CE441" s="7">
        <v>0</v>
      </c>
      <c r="CF441" s="7">
        <v>0</v>
      </c>
      <c r="CG441" s="7">
        <v>0</v>
      </c>
      <c r="CH441" s="7">
        <v>0</v>
      </c>
      <c r="CI441" s="7">
        <v>1</v>
      </c>
      <c r="CJ441" s="7">
        <v>0</v>
      </c>
      <c r="CK441" s="7" t="s">
        <v>392</v>
      </c>
      <c r="CL441" s="7">
        <v>10</v>
      </c>
      <c r="CM441" s="7">
        <v>50</v>
      </c>
      <c r="CN441" s="7">
        <v>1.666666666666667</v>
      </c>
      <c r="CO441" s="7">
        <v>0</v>
      </c>
      <c r="CP441" s="7" t="s">
        <v>393</v>
      </c>
      <c r="CQ441" s="7" t="s">
        <v>137</v>
      </c>
      <c r="CR441" s="7">
        <v>0</v>
      </c>
      <c r="CS441" s="7" t="s">
        <v>132</v>
      </c>
      <c r="CT441" s="7" t="s">
        <v>137</v>
      </c>
      <c r="CU441" s="7" t="s">
        <v>137</v>
      </c>
      <c r="CV441" s="7" t="s">
        <v>135</v>
      </c>
      <c r="CW441" s="7" t="s">
        <v>194</v>
      </c>
      <c r="CX441" s="7">
        <v>1</v>
      </c>
      <c r="CY441" s="7" t="s">
        <v>194</v>
      </c>
      <c r="CZ441" s="7" t="s">
        <v>137</v>
      </c>
      <c r="DA441" s="7" t="s">
        <v>137</v>
      </c>
      <c r="DC441" s="7">
        <v>1</v>
      </c>
      <c r="DD441" s="7">
        <v>0</v>
      </c>
      <c r="DE441" s="7">
        <v>10</v>
      </c>
      <c r="DF441" s="7">
        <v>0</v>
      </c>
      <c r="DG441" s="7">
        <v>1</v>
      </c>
      <c r="DH441" s="7">
        <v>0</v>
      </c>
      <c r="DI441" s="7">
        <v>0</v>
      </c>
      <c r="DK441" s="7">
        <v>1</v>
      </c>
      <c r="DS441" s="7">
        <v>453.99</v>
      </c>
      <c r="DT441" s="7">
        <v>447.71</v>
      </c>
      <c r="EA441" s="7" t="s">
        <v>737</v>
      </c>
    </row>
    <row r="442" spans="1:136" s="7" customFormat="1" x14ac:dyDescent="0.35">
      <c r="A442" s="6" t="s">
        <v>383</v>
      </c>
      <c r="B442" s="7" t="s">
        <v>383</v>
      </c>
      <c r="C442" s="7" t="s">
        <v>384</v>
      </c>
      <c r="D442" s="7" t="s">
        <v>385</v>
      </c>
      <c r="E442" s="7" t="s">
        <v>386</v>
      </c>
      <c r="F442" s="7">
        <v>2016</v>
      </c>
      <c r="G442" s="7" t="s">
        <v>117</v>
      </c>
      <c r="H442" s="7" t="s">
        <v>118</v>
      </c>
      <c r="I442" s="7" t="s">
        <v>387</v>
      </c>
      <c r="J442" s="7">
        <v>1</v>
      </c>
      <c r="K442" s="7" t="s">
        <v>388</v>
      </c>
      <c r="L442" s="7" t="s">
        <v>388</v>
      </c>
      <c r="M442" s="7" t="s">
        <v>394</v>
      </c>
      <c r="N442" s="7" t="s">
        <v>396</v>
      </c>
      <c r="O442" s="7" t="s">
        <v>179</v>
      </c>
      <c r="P442" s="7" t="s">
        <v>68</v>
      </c>
      <c r="Q442" s="7" t="s">
        <v>390</v>
      </c>
      <c r="R442" s="7">
        <v>0</v>
      </c>
      <c r="S442" s="7">
        <v>261</v>
      </c>
      <c r="T442" s="7">
        <v>1</v>
      </c>
      <c r="U442" s="7" t="s">
        <v>126</v>
      </c>
      <c r="V442" s="7">
        <v>26.61</v>
      </c>
      <c r="W442" s="7">
        <v>23.46</v>
      </c>
      <c r="X442" s="7">
        <v>7.65</v>
      </c>
      <c r="Y442" s="7">
        <v>7.93</v>
      </c>
      <c r="Z442" s="7">
        <v>17.899999999999999</v>
      </c>
      <c r="AA442" s="7">
        <v>16.989999999999998</v>
      </c>
      <c r="AB442" s="7">
        <v>7.07</v>
      </c>
      <c r="AC442" s="7">
        <v>6.12</v>
      </c>
      <c r="AD442" s="7" t="s">
        <v>364</v>
      </c>
      <c r="AG442" s="7">
        <v>0</v>
      </c>
      <c r="AH442" s="7">
        <v>0</v>
      </c>
      <c r="AI442" s="7">
        <v>0</v>
      </c>
      <c r="AJ442" s="7">
        <v>1</v>
      </c>
      <c r="AL442" s="7">
        <v>0</v>
      </c>
      <c r="AM442" s="7">
        <v>0.317</v>
      </c>
      <c r="AN442" s="7">
        <v>0.13406797452346969</v>
      </c>
      <c r="AO442" s="7">
        <v>1.797422179282571E-2</v>
      </c>
      <c r="AP442" s="7">
        <v>7.7386563887216688</v>
      </c>
      <c r="AQ442" s="7">
        <v>6.7872008207135712</v>
      </c>
      <c r="AR442" s="7">
        <v>7.7386563887216688</v>
      </c>
      <c r="AS442" s="7">
        <v>37</v>
      </c>
      <c r="AT442" s="7">
        <v>14</v>
      </c>
      <c r="AU442" s="7">
        <v>4</v>
      </c>
      <c r="AV442" s="7">
        <v>1</v>
      </c>
      <c r="AW442" s="7">
        <v>179</v>
      </c>
      <c r="AX442" s="7">
        <v>82</v>
      </c>
      <c r="AY442" s="7">
        <v>261</v>
      </c>
      <c r="AZ442" s="7">
        <v>55</v>
      </c>
      <c r="BA442" s="7">
        <v>0</v>
      </c>
      <c r="BB442" s="7">
        <v>46</v>
      </c>
      <c r="BC442" s="7" t="s">
        <v>391</v>
      </c>
      <c r="BD442" s="7">
        <v>51.5</v>
      </c>
      <c r="BE442" s="7" t="s">
        <v>388</v>
      </c>
      <c r="BF442" s="7">
        <v>0</v>
      </c>
      <c r="BG442" s="7">
        <v>1</v>
      </c>
      <c r="BH442" s="7">
        <v>0</v>
      </c>
      <c r="BI442" s="7">
        <v>0</v>
      </c>
      <c r="BJ442" s="7">
        <v>0</v>
      </c>
      <c r="BK442" s="7">
        <v>0</v>
      </c>
      <c r="BL442" s="7">
        <v>0</v>
      </c>
      <c r="BM442" s="7">
        <v>1</v>
      </c>
      <c r="BN442" s="7">
        <v>0</v>
      </c>
      <c r="BO442" s="7">
        <v>1</v>
      </c>
      <c r="BP442" s="7">
        <v>1</v>
      </c>
      <c r="BQ442" s="7">
        <v>0</v>
      </c>
      <c r="BR442" s="7">
        <v>1</v>
      </c>
      <c r="BS442" s="7">
        <v>0</v>
      </c>
      <c r="BT442" s="7">
        <v>0</v>
      </c>
      <c r="BU442" s="7">
        <v>0</v>
      </c>
      <c r="BV442" s="7">
        <v>0</v>
      </c>
      <c r="BW442" s="7">
        <v>0</v>
      </c>
      <c r="BX442" s="7">
        <v>0</v>
      </c>
      <c r="BY442" s="7">
        <v>1</v>
      </c>
      <c r="BZ442" s="7">
        <v>0</v>
      </c>
      <c r="CA442" s="7">
        <v>0</v>
      </c>
      <c r="CB442" s="7">
        <v>1</v>
      </c>
      <c r="CC442" s="7">
        <v>1</v>
      </c>
      <c r="CD442" s="7">
        <v>1</v>
      </c>
      <c r="CE442" s="7">
        <v>0</v>
      </c>
      <c r="CF442" s="7">
        <v>0</v>
      </c>
      <c r="CG442" s="7">
        <v>0</v>
      </c>
      <c r="CH442" s="7">
        <v>0</v>
      </c>
      <c r="CI442" s="7">
        <v>1</v>
      </c>
      <c r="CJ442" s="7">
        <v>0</v>
      </c>
      <c r="CK442" s="7" t="s">
        <v>392</v>
      </c>
      <c r="CL442" s="7">
        <v>10</v>
      </c>
      <c r="CM442" s="7">
        <v>50</v>
      </c>
      <c r="CN442" s="7">
        <v>1.666666666666667</v>
      </c>
      <c r="CO442" s="7">
        <v>0</v>
      </c>
      <c r="CP442" s="7" t="s">
        <v>393</v>
      </c>
      <c r="CQ442" s="7" t="s">
        <v>137</v>
      </c>
      <c r="CR442" s="7">
        <v>0</v>
      </c>
      <c r="CS442" s="7" t="s">
        <v>132</v>
      </c>
      <c r="CT442" s="7" t="s">
        <v>137</v>
      </c>
      <c r="CU442" s="7" t="s">
        <v>137</v>
      </c>
      <c r="CV442" s="7" t="s">
        <v>135</v>
      </c>
      <c r="CW442" s="7" t="s">
        <v>194</v>
      </c>
      <c r="CX442" s="7">
        <v>1</v>
      </c>
      <c r="CY442" s="7" t="s">
        <v>194</v>
      </c>
      <c r="CZ442" s="7" t="s">
        <v>137</v>
      </c>
      <c r="DA442" s="7" t="s">
        <v>137</v>
      </c>
      <c r="DC442" s="7">
        <v>1</v>
      </c>
      <c r="DD442" s="7">
        <v>0</v>
      </c>
      <c r="DE442" s="7">
        <v>10</v>
      </c>
      <c r="DF442" s="7">
        <v>0</v>
      </c>
      <c r="DG442" s="7">
        <v>1</v>
      </c>
      <c r="DH442" s="7">
        <v>0</v>
      </c>
      <c r="DI442" s="7">
        <v>0</v>
      </c>
      <c r="DK442" s="7">
        <v>2</v>
      </c>
      <c r="DS442" s="7">
        <v>26.61</v>
      </c>
      <c r="DT442" s="7">
        <v>23.46</v>
      </c>
      <c r="EA442" s="7" t="s">
        <v>737</v>
      </c>
    </row>
    <row r="443" spans="1:136" x14ac:dyDescent="0.35">
      <c r="A443" s="5">
        <v>29185099</v>
      </c>
      <c r="B443" t="s">
        <v>397</v>
      </c>
      <c r="C443" t="s">
        <v>398</v>
      </c>
      <c r="D443" t="s">
        <v>399</v>
      </c>
      <c r="E443" t="s">
        <v>400</v>
      </c>
      <c r="F443">
        <v>2017</v>
      </c>
      <c r="G443" t="s">
        <v>117</v>
      </c>
      <c r="H443" t="s">
        <v>118</v>
      </c>
      <c r="I443" t="s">
        <v>401</v>
      </c>
      <c r="J443">
        <v>0</v>
      </c>
      <c r="K443" t="s">
        <v>402</v>
      </c>
      <c r="L443" t="s">
        <v>402</v>
      </c>
      <c r="M443">
        <v>0</v>
      </c>
      <c r="N443" t="s">
        <v>403</v>
      </c>
      <c r="O443" t="s">
        <v>179</v>
      </c>
      <c r="P443" t="s">
        <v>180</v>
      </c>
      <c r="Q443" t="s">
        <v>404</v>
      </c>
      <c r="U443" t="s">
        <v>405</v>
      </c>
      <c r="V443">
        <v>-0.35</v>
      </c>
      <c r="W443">
        <v>0</v>
      </c>
      <c r="X443">
        <v>1.03</v>
      </c>
      <c r="Y443">
        <v>0.98</v>
      </c>
      <c r="Z443">
        <v>-0.32</v>
      </c>
      <c r="AA443">
        <v>-0.17</v>
      </c>
      <c r="AB443">
        <v>0.77</v>
      </c>
      <c r="AC443">
        <v>0.79</v>
      </c>
      <c r="AD443" t="s">
        <v>406</v>
      </c>
      <c r="AE443">
        <v>0</v>
      </c>
      <c r="AL443">
        <v>0</v>
      </c>
      <c r="AM443">
        <v>-0.33943360261076272</v>
      </c>
      <c r="AN443">
        <v>0.33417960647481182</v>
      </c>
      <c r="AO443">
        <v>0.1116760093836601</v>
      </c>
      <c r="AP443">
        <v>1.008874903755947</v>
      </c>
      <c r="AQ443">
        <v>0.77863433559754391</v>
      </c>
      <c r="AR443">
        <v>1.008874903755947</v>
      </c>
      <c r="AT443">
        <v>1</v>
      </c>
      <c r="AU443">
        <v>1</v>
      </c>
      <c r="AV443">
        <v>1</v>
      </c>
      <c r="AW443">
        <v>21</v>
      </c>
      <c r="AX443">
        <v>16</v>
      </c>
      <c r="AY443">
        <v>37</v>
      </c>
      <c r="AZ443">
        <v>40.9</v>
      </c>
      <c r="BA443">
        <v>7</v>
      </c>
      <c r="BB443">
        <v>86.4</v>
      </c>
      <c r="BD443">
        <v>45.5</v>
      </c>
      <c r="BE443" t="s">
        <v>402</v>
      </c>
      <c r="BF443">
        <v>0</v>
      </c>
      <c r="BG443">
        <v>0</v>
      </c>
      <c r="BH443">
        <v>0</v>
      </c>
      <c r="BI443">
        <v>0</v>
      </c>
      <c r="BJ443">
        <v>0</v>
      </c>
      <c r="BK443">
        <v>1</v>
      </c>
      <c r="BL443">
        <v>0</v>
      </c>
      <c r="BM443">
        <v>1</v>
      </c>
      <c r="BN443">
        <v>0</v>
      </c>
      <c r="BR443">
        <v>1</v>
      </c>
      <c r="BS443">
        <v>0</v>
      </c>
      <c r="BT443">
        <v>0</v>
      </c>
      <c r="BU443">
        <v>0</v>
      </c>
      <c r="BV443">
        <v>0</v>
      </c>
      <c r="BW443">
        <v>0</v>
      </c>
      <c r="BX443">
        <v>0</v>
      </c>
      <c r="BY443">
        <v>0</v>
      </c>
      <c r="BZ443">
        <v>0</v>
      </c>
      <c r="CA443">
        <v>0</v>
      </c>
      <c r="CB443">
        <v>1</v>
      </c>
      <c r="CC443">
        <v>0</v>
      </c>
      <c r="CD443">
        <v>0</v>
      </c>
      <c r="CF443">
        <v>0</v>
      </c>
      <c r="CG443">
        <v>1</v>
      </c>
      <c r="CH443">
        <v>0</v>
      </c>
      <c r="CI443">
        <v>1</v>
      </c>
      <c r="CK443" t="s">
        <v>407</v>
      </c>
      <c r="CL443">
        <v>20</v>
      </c>
      <c r="CM443">
        <v>28</v>
      </c>
      <c r="CN443">
        <v>0.6</v>
      </c>
      <c r="CO443">
        <v>0</v>
      </c>
      <c r="CP443" t="s">
        <v>408</v>
      </c>
      <c r="CQ443" t="s">
        <v>121</v>
      </c>
      <c r="CR443">
        <v>1</v>
      </c>
      <c r="CS443" t="s">
        <v>132</v>
      </c>
      <c r="CT443" t="s">
        <v>137</v>
      </c>
      <c r="CU443" t="s">
        <v>137</v>
      </c>
      <c r="CV443" t="s">
        <v>135</v>
      </c>
      <c r="CW443" t="s">
        <v>134</v>
      </c>
      <c r="CX443">
        <v>1</v>
      </c>
      <c r="CY443" t="s">
        <v>194</v>
      </c>
      <c r="CZ443" t="s">
        <v>137</v>
      </c>
      <c r="DA443" t="s">
        <v>137</v>
      </c>
      <c r="DC443">
        <v>0</v>
      </c>
      <c r="DD443">
        <v>0</v>
      </c>
      <c r="DE443">
        <v>12</v>
      </c>
      <c r="DF443">
        <v>0</v>
      </c>
      <c r="DG443">
        <v>1</v>
      </c>
      <c r="DH443">
        <v>0</v>
      </c>
      <c r="DI443">
        <v>0</v>
      </c>
      <c r="DJ443" s="3">
        <v>0</v>
      </c>
      <c r="DK443" s="3">
        <v>1</v>
      </c>
      <c r="DL443" s="3"/>
      <c r="DM443" s="3"/>
      <c r="DQ443">
        <v>-0.32</v>
      </c>
      <c r="DR443" s="3">
        <v>-0.17</v>
      </c>
      <c r="DS443">
        <v>-0.35</v>
      </c>
      <c r="DT443">
        <v>0</v>
      </c>
      <c r="DU443" s="3">
        <v>0</v>
      </c>
      <c r="DV443" s="3">
        <v>1</v>
      </c>
      <c r="DW443" s="3"/>
      <c r="DX443" s="3"/>
      <c r="DY443" s="3"/>
      <c r="DZ443" s="3"/>
      <c r="EA443" s="3"/>
      <c r="EB443">
        <v>-0.32</v>
      </c>
      <c r="EC443">
        <v>-0.17</v>
      </c>
      <c r="ED443">
        <v>0.77</v>
      </c>
      <c r="EE443">
        <v>0.79</v>
      </c>
      <c r="EF443" s="3"/>
    </row>
    <row r="444" spans="1:136" x14ac:dyDescent="0.35">
      <c r="A444" s="5" t="s">
        <v>397</v>
      </c>
      <c r="B444" t="s">
        <v>397</v>
      </c>
      <c r="C444" t="s">
        <v>398</v>
      </c>
      <c r="D444" t="s">
        <v>399</v>
      </c>
      <c r="E444" t="s">
        <v>400</v>
      </c>
      <c r="F444">
        <v>2017</v>
      </c>
      <c r="G444" t="s">
        <v>117</v>
      </c>
      <c r="H444" t="s">
        <v>118</v>
      </c>
      <c r="I444" t="s">
        <v>401</v>
      </c>
      <c r="J444">
        <v>0</v>
      </c>
      <c r="K444" t="s">
        <v>402</v>
      </c>
      <c r="L444" t="s">
        <v>402</v>
      </c>
      <c r="M444">
        <v>12</v>
      </c>
      <c r="N444" t="s">
        <v>403</v>
      </c>
      <c r="O444" t="s">
        <v>179</v>
      </c>
      <c r="P444" t="s">
        <v>180</v>
      </c>
      <c r="Q444" t="s">
        <v>404</v>
      </c>
      <c r="U444" t="s">
        <v>405</v>
      </c>
      <c r="V444">
        <v>0.11</v>
      </c>
      <c r="W444">
        <v>-0.42</v>
      </c>
      <c r="X444">
        <v>0.89</v>
      </c>
      <c r="Y444">
        <v>0.85</v>
      </c>
      <c r="Z444">
        <v>-0.32</v>
      </c>
      <c r="AA444">
        <v>-0.17</v>
      </c>
      <c r="AB444">
        <v>0.77</v>
      </c>
      <c r="AC444">
        <v>0.79</v>
      </c>
      <c r="AD444" t="s">
        <v>406</v>
      </c>
      <c r="AE444">
        <v>0</v>
      </c>
      <c r="AL444">
        <v>0</v>
      </c>
      <c r="AM444">
        <v>0.59394353134930788</v>
      </c>
      <c r="AN444">
        <v>0.33894866154835568</v>
      </c>
      <c r="AO444">
        <v>0.1148861951654218</v>
      </c>
      <c r="AP444">
        <v>0.87308157039959822</v>
      </c>
      <c r="AQ444">
        <v>0.77863433559754391</v>
      </c>
      <c r="AR444">
        <v>0.87308157039959822</v>
      </c>
      <c r="AT444">
        <v>1</v>
      </c>
      <c r="AU444">
        <v>1</v>
      </c>
      <c r="AV444">
        <v>1</v>
      </c>
      <c r="AW444">
        <v>21</v>
      </c>
      <c r="AX444">
        <v>16</v>
      </c>
      <c r="AY444">
        <v>37</v>
      </c>
      <c r="AZ444">
        <v>40.9</v>
      </c>
      <c r="BA444">
        <v>7</v>
      </c>
      <c r="BB444">
        <v>86.4</v>
      </c>
      <c r="BD444">
        <v>45.5</v>
      </c>
      <c r="BE444" t="s">
        <v>402</v>
      </c>
      <c r="BF444">
        <v>0</v>
      </c>
      <c r="BG444">
        <v>0</v>
      </c>
      <c r="BH444">
        <v>0</v>
      </c>
      <c r="BI444">
        <v>0</v>
      </c>
      <c r="BJ444">
        <v>0</v>
      </c>
      <c r="BK444">
        <v>1</v>
      </c>
      <c r="BL444">
        <v>0</v>
      </c>
      <c r="BM444">
        <v>1</v>
      </c>
      <c r="BN444">
        <v>0</v>
      </c>
      <c r="BR444">
        <v>1</v>
      </c>
      <c r="BS444">
        <v>0</v>
      </c>
      <c r="BT444">
        <v>0</v>
      </c>
      <c r="BU444">
        <v>0</v>
      </c>
      <c r="BV444">
        <v>0</v>
      </c>
      <c r="BW444">
        <v>0</v>
      </c>
      <c r="BX444">
        <v>0</v>
      </c>
      <c r="BY444">
        <v>0</v>
      </c>
      <c r="BZ444">
        <v>0</v>
      </c>
      <c r="CA444">
        <v>0</v>
      </c>
      <c r="CB444">
        <v>1</v>
      </c>
      <c r="CC444">
        <v>0</v>
      </c>
      <c r="CD444">
        <v>0</v>
      </c>
      <c r="CF444">
        <v>0</v>
      </c>
      <c r="CG444">
        <v>1</v>
      </c>
      <c r="CH444">
        <v>0</v>
      </c>
      <c r="CI444">
        <v>1</v>
      </c>
      <c r="CK444" t="s">
        <v>407</v>
      </c>
      <c r="CL444">
        <v>20</v>
      </c>
      <c r="CM444">
        <v>28</v>
      </c>
      <c r="CN444">
        <v>0.6</v>
      </c>
      <c r="CO444">
        <v>0</v>
      </c>
      <c r="CP444" t="s">
        <v>408</v>
      </c>
      <c r="CQ444" t="s">
        <v>121</v>
      </c>
      <c r="CR444">
        <v>1</v>
      </c>
      <c r="CS444" t="s">
        <v>132</v>
      </c>
      <c r="CT444" t="s">
        <v>137</v>
      </c>
      <c r="CU444" t="s">
        <v>137</v>
      </c>
      <c r="CV444" t="s">
        <v>135</v>
      </c>
      <c r="CW444" t="s">
        <v>134</v>
      </c>
      <c r="CX444">
        <v>1</v>
      </c>
      <c r="CY444" t="s">
        <v>194</v>
      </c>
      <c r="CZ444" t="s">
        <v>137</v>
      </c>
      <c r="DA444" t="s">
        <v>137</v>
      </c>
      <c r="DC444">
        <v>0</v>
      </c>
      <c r="DD444">
        <v>12</v>
      </c>
      <c r="DE444">
        <v>12</v>
      </c>
      <c r="DF444">
        <v>0</v>
      </c>
      <c r="DG444">
        <v>1</v>
      </c>
      <c r="DH444">
        <v>0</v>
      </c>
      <c r="DI444">
        <v>0</v>
      </c>
      <c r="DJ444" s="3">
        <v>0</v>
      </c>
      <c r="DK444" s="3">
        <v>1</v>
      </c>
      <c r="DL444" s="3">
        <v>1</v>
      </c>
      <c r="DM444" s="3">
        <v>0</v>
      </c>
      <c r="DQ444">
        <v>-0.32</v>
      </c>
      <c r="DR444" s="3">
        <v>-0.17</v>
      </c>
      <c r="DS444">
        <v>0.11</v>
      </c>
      <c r="DT444">
        <v>-0.42</v>
      </c>
      <c r="DU444" s="3">
        <v>0</v>
      </c>
      <c r="DV444" s="3">
        <v>1</v>
      </c>
      <c r="DW444" s="3"/>
      <c r="DX444" s="3"/>
      <c r="DY444" s="3"/>
      <c r="DZ444" s="3">
        <v>0</v>
      </c>
      <c r="EA444" s="3" t="s">
        <v>673</v>
      </c>
      <c r="EB444">
        <v>-0.32</v>
      </c>
      <c r="EC444">
        <v>-0.17</v>
      </c>
      <c r="ED444">
        <v>0.77</v>
      </c>
      <c r="EE444">
        <v>0.79</v>
      </c>
      <c r="EF444" s="3"/>
    </row>
    <row r="445" spans="1:136" x14ac:dyDescent="0.35">
      <c r="A445" s="5" t="s">
        <v>397</v>
      </c>
      <c r="B445" t="s">
        <v>397</v>
      </c>
      <c r="C445" t="s">
        <v>398</v>
      </c>
      <c r="D445" t="s">
        <v>399</v>
      </c>
      <c r="E445" t="s">
        <v>400</v>
      </c>
      <c r="F445">
        <v>2017</v>
      </c>
      <c r="G445" t="s">
        <v>117</v>
      </c>
      <c r="H445" t="s">
        <v>118</v>
      </c>
      <c r="I445" t="s">
        <v>401</v>
      </c>
      <c r="J445">
        <v>0</v>
      </c>
      <c r="K445" t="s">
        <v>402</v>
      </c>
      <c r="L445" t="s">
        <v>402</v>
      </c>
      <c r="M445">
        <v>2</v>
      </c>
      <c r="N445" t="s">
        <v>403</v>
      </c>
      <c r="O445" t="s">
        <v>179</v>
      </c>
      <c r="P445" t="s">
        <v>180</v>
      </c>
      <c r="Q445" t="s">
        <v>404</v>
      </c>
      <c r="U445" t="s">
        <v>405</v>
      </c>
      <c r="V445">
        <v>-0.09</v>
      </c>
      <c r="W445">
        <v>-0.13</v>
      </c>
      <c r="X445">
        <v>0.59</v>
      </c>
      <c r="Y445">
        <v>0.83</v>
      </c>
      <c r="Z445">
        <v>-0.32</v>
      </c>
      <c r="AA445">
        <v>-0.17</v>
      </c>
      <c r="AB445">
        <v>0.77</v>
      </c>
      <c r="AC445">
        <v>0.79</v>
      </c>
      <c r="AD445" t="s">
        <v>406</v>
      </c>
      <c r="AE445">
        <v>0</v>
      </c>
      <c r="AL445">
        <v>0</v>
      </c>
      <c r="AM445">
        <v>5.5673889199634771E-2</v>
      </c>
      <c r="AN445">
        <v>0.33190500728591199</v>
      </c>
      <c r="AO445">
        <v>0.11016093386146129</v>
      </c>
      <c r="AP445">
        <v>0.70296311628501729</v>
      </c>
      <c r="AQ445">
        <v>0.77863433559754391</v>
      </c>
      <c r="AR445">
        <v>0.70296311628501729</v>
      </c>
      <c r="AT445">
        <v>1</v>
      </c>
      <c r="AU445">
        <v>1</v>
      </c>
      <c r="AV445">
        <v>1</v>
      </c>
      <c r="AW445">
        <v>21</v>
      </c>
      <c r="AX445">
        <v>16</v>
      </c>
      <c r="AY445">
        <v>37</v>
      </c>
      <c r="AZ445">
        <v>40.9</v>
      </c>
      <c r="BA445">
        <v>8</v>
      </c>
      <c r="BB445">
        <v>86.4</v>
      </c>
      <c r="BD445">
        <v>45.5</v>
      </c>
      <c r="BE445" t="s">
        <v>402</v>
      </c>
      <c r="BF445">
        <v>0</v>
      </c>
      <c r="BG445">
        <v>0</v>
      </c>
      <c r="BH445">
        <v>0</v>
      </c>
      <c r="BI445">
        <v>0</v>
      </c>
      <c r="BJ445">
        <v>0</v>
      </c>
      <c r="BK445">
        <v>1</v>
      </c>
      <c r="BL445">
        <v>0</v>
      </c>
      <c r="BM445">
        <v>1</v>
      </c>
      <c r="BN445">
        <v>0</v>
      </c>
      <c r="BR445">
        <v>1</v>
      </c>
      <c r="BS445">
        <v>0</v>
      </c>
      <c r="BT445">
        <v>0</v>
      </c>
      <c r="BU445">
        <v>0</v>
      </c>
      <c r="BV445">
        <v>0</v>
      </c>
      <c r="BW445">
        <v>0</v>
      </c>
      <c r="BX445">
        <v>0</v>
      </c>
      <c r="BY445">
        <v>0</v>
      </c>
      <c r="BZ445">
        <v>0</v>
      </c>
      <c r="CA445">
        <v>0</v>
      </c>
      <c r="CB445">
        <v>1</v>
      </c>
      <c r="CC445">
        <v>0</v>
      </c>
      <c r="CD445">
        <v>0</v>
      </c>
      <c r="CF445">
        <v>0</v>
      </c>
      <c r="CG445">
        <v>1</v>
      </c>
      <c r="CH445">
        <v>0</v>
      </c>
      <c r="CI445">
        <v>1</v>
      </c>
      <c r="CK445" t="s">
        <v>407</v>
      </c>
      <c r="CL445">
        <v>20</v>
      </c>
      <c r="CM445">
        <v>28</v>
      </c>
      <c r="CN445">
        <v>0.6</v>
      </c>
      <c r="CO445">
        <v>0</v>
      </c>
      <c r="CP445" t="s">
        <v>408</v>
      </c>
      <c r="CQ445" t="s">
        <v>121</v>
      </c>
      <c r="CR445">
        <v>1</v>
      </c>
      <c r="CS445" t="s">
        <v>132</v>
      </c>
      <c r="CT445" t="s">
        <v>137</v>
      </c>
      <c r="CU445" t="s">
        <v>137</v>
      </c>
      <c r="CV445" t="s">
        <v>135</v>
      </c>
      <c r="CW445" t="s">
        <v>134</v>
      </c>
      <c r="CX445">
        <v>1</v>
      </c>
      <c r="CY445" t="s">
        <v>194</v>
      </c>
      <c r="CZ445" t="s">
        <v>137</v>
      </c>
      <c r="DA445" t="s">
        <v>137</v>
      </c>
      <c r="DC445">
        <v>0</v>
      </c>
      <c r="DD445">
        <v>2</v>
      </c>
      <c r="DE445">
        <v>12</v>
      </c>
      <c r="DF445">
        <v>0</v>
      </c>
      <c r="DG445">
        <v>1</v>
      </c>
      <c r="DH445">
        <v>0</v>
      </c>
      <c r="DI445">
        <v>0</v>
      </c>
      <c r="DJ445" s="3">
        <v>0</v>
      </c>
      <c r="DK445" s="3">
        <v>1</v>
      </c>
      <c r="DL445" s="3">
        <v>1</v>
      </c>
      <c r="DM445" s="3">
        <v>0</v>
      </c>
      <c r="DQ445">
        <v>-0.32</v>
      </c>
      <c r="DR445" s="3">
        <v>-0.17</v>
      </c>
      <c r="DS445">
        <v>-0.09</v>
      </c>
      <c r="DT445">
        <v>-0.13</v>
      </c>
      <c r="DU445" s="3">
        <v>0</v>
      </c>
      <c r="DV445" s="3">
        <v>1</v>
      </c>
      <c r="DW445" s="3"/>
      <c r="DX445" s="3"/>
      <c r="DY445" s="3"/>
      <c r="DZ445" s="3">
        <v>0</v>
      </c>
      <c r="EA445" s="3" t="s">
        <v>673</v>
      </c>
      <c r="EB445">
        <v>-0.32</v>
      </c>
      <c r="EC445">
        <v>-0.17</v>
      </c>
      <c r="ED445">
        <v>0.77</v>
      </c>
      <c r="EE445">
        <v>0.79</v>
      </c>
      <c r="EF445" s="3"/>
    </row>
    <row r="446" spans="1:136" x14ac:dyDescent="0.35">
      <c r="A446" s="5" t="s">
        <v>397</v>
      </c>
      <c r="B446" t="s">
        <v>397</v>
      </c>
      <c r="C446" t="s">
        <v>398</v>
      </c>
      <c r="D446" t="s">
        <v>399</v>
      </c>
      <c r="E446" t="s">
        <v>400</v>
      </c>
      <c r="F446">
        <v>2017</v>
      </c>
      <c r="G446" t="s">
        <v>117</v>
      </c>
      <c r="H446" t="s">
        <v>118</v>
      </c>
      <c r="I446" t="s">
        <v>401</v>
      </c>
      <c r="J446">
        <v>0</v>
      </c>
      <c r="K446" t="s">
        <v>402</v>
      </c>
      <c r="L446" t="s">
        <v>402</v>
      </c>
      <c r="M446">
        <v>6</v>
      </c>
      <c r="N446" t="s">
        <v>403</v>
      </c>
      <c r="O446" t="s">
        <v>179</v>
      </c>
      <c r="P446" t="s">
        <v>180</v>
      </c>
      <c r="Q446" t="s">
        <v>404</v>
      </c>
      <c r="U446" t="s">
        <v>405</v>
      </c>
      <c r="V446">
        <v>0.21</v>
      </c>
      <c r="W446">
        <v>-0.54</v>
      </c>
      <c r="X446">
        <v>0.86</v>
      </c>
      <c r="Y446">
        <v>1.18</v>
      </c>
      <c r="Z446">
        <v>-0.32</v>
      </c>
      <c r="AA446">
        <v>-0.17</v>
      </c>
      <c r="AB446">
        <v>0.77</v>
      </c>
      <c r="AC446">
        <v>0.79</v>
      </c>
      <c r="AD446" t="s">
        <v>406</v>
      </c>
      <c r="AE446">
        <v>0</v>
      </c>
      <c r="AL446">
        <v>0</v>
      </c>
      <c r="AM446">
        <v>0.72680706975888865</v>
      </c>
      <c r="AN446">
        <v>0.34242888471522248</v>
      </c>
      <c r="AO446">
        <v>0.11725754108731121</v>
      </c>
      <c r="AP446">
        <v>1.009639256651319</v>
      </c>
      <c r="AQ446">
        <v>0.77863433559754391</v>
      </c>
      <c r="AR446">
        <v>1.009639256651319</v>
      </c>
      <c r="AT446">
        <v>1</v>
      </c>
      <c r="AU446">
        <v>1</v>
      </c>
      <c r="AV446">
        <v>1</v>
      </c>
      <c r="AW446">
        <v>21</v>
      </c>
      <c r="AX446">
        <v>16</v>
      </c>
      <c r="AY446">
        <v>37</v>
      </c>
      <c r="AZ446">
        <v>40.9</v>
      </c>
      <c r="BA446">
        <v>8</v>
      </c>
      <c r="BB446">
        <v>86.4</v>
      </c>
      <c r="BD446">
        <v>45.5</v>
      </c>
      <c r="BE446" t="s">
        <v>402</v>
      </c>
      <c r="BF446">
        <v>0</v>
      </c>
      <c r="BG446">
        <v>0</v>
      </c>
      <c r="BH446">
        <v>0</v>
      </c>
      <c r="BI446">
        <v>0</v>
      </c>
      <c r="BJ446">
        <v>0</v>
      </c>
      <c r="BK446">
        <v>1</v>
      </c>
      <c r="BL446">
        <v>0</v>
      </c>
      <c r="BM446">
        <v>1</v>
      </c>
      <c r="BN446">
        <v>0</v>
      </c>
      <c r="BR446">
        <v>1</v>
      </c>
      <c r="BS446">
        <v>0</v>
      </c>
      <c r="BT446">
        <v>0</v>
      </c>
      <c r="BU446">
        <v>0</v>
      </c>
      <c r="BV446">
        <v>0</v>
      </c>
      <c r="BW446">
        <v>0</v>
      </c>
      <c r="BX446">
        <v>0</v>
      </c>
      <c r="BY446">
        <v>0</v>
      </c>
      <c r="BZ446">
        <v>0</v>
      </c>
      <c r="CA446">
        <v>0</v>
      </c>
      <c r="CB446">
        <v>1</v>
      </c>
      <c r="CC446">
        <v>0</v>
      </c>
      <c r="CD446">
        <v>0</v>
      </c>
      <c r="CF446">
        <v>0</v>
      </c>
      <c r="CG446">
        <v>1</v>
      </c>
      <c r="CH446">
        <v>0</v>
      </c>
      <c r="CI446">
        <v>1</v>
      </c>
      <c r="CK446" t="s">
        <v>407</v>
      </c>
      <c r="CL446">
        <v>20</v>
      </c>
      <c r="CM446">
        <v>28</v>
      </c>
      <c r="CN446">
        <v>0.6</v>
      </c>
      <c r="CO446">
        <v>0</v>
      </c>
      <c r="CP446" t="s">
        <v>408</v>
      </c>
      <c r="CQ446" t="s">
        <v>121</v>
      </c>
      <c r="CR446">
        <v>1</v>
      </c>
      <c r="CS446" t="s">
        <v>132</v>
      </c>
      <c r="CT446" t="s">
        <v>137</v>
      </c>
      <c r="CU446" t="s">
        <v>137</v>
      </c>
      <c r="CV446" t="s">
        <v>135</v>
      </c>
      <c r="CW446" t="s">
        <v>134</v>
      </c>
      <c r="CX446">
        <v>1</v>
      </c>
      <c r="CY446" t="s">
        <v>194</v>
      </c>
      <c r="CZ446" t="s">
        <v>137</v>
      </c>
      <c r="DA446" t="s">
        <v>137</v>
      </c>
      <c r="DC446">
        <v>0</v>
      </c>
      <c r="DD446">
        <v>6</v>
      </c>
      <c r="DE446">
        <v>12</v>
      </c>
      <c r="DF446">
        <v>0</v>
      </c>
      <c r="DG446">
        <v>1</v>
      </c>
      <c r="DH446">
        <v>0</v>
      </c>
      <c r="DI446">
        <v>0</v>
      </c>
      <c r="DJ446" s="3">
        <v>0</v>
      </c>
      <c r="DK446" s="3">
        <v>1</v>
      </c>
      <c r="DL446" s="3">
        <v>1</v>
      </c>
      <c r="DM446" s="3">
        <v>0</v>
      </c>
      <c r="DQ446">
        <v>-0.32</v>
      </c>
      <c r="DR446" s="3">
        <v>-0.17</v>
      </c>
      <c r="DS446">
        <v>0.21</v>
      </c>
      <c r="DT446">
        <v>-0.54</v>
      </c>
      <c r="DU446" s="3">
        <v>0</v>
      </c>
      <c r="DV446" s="3">
        <v>1</v>
      </c>
      <c r="DW446" s="3"/>
      <c r="DX446" s="3"/>
      <c r="DY446" s="3"/>
      <c r="DZ446" s="3">
        <v>0</v>
      </c>
      <c r="EA446" s="3" t="s">
        <v>673</v>
      </c>
      <c r="EB446">
        <v>-0.32</v>
      </c>
      <c r="EC446">
        <v>-0.17</v>
      </c>
      <c r="ED446">
        <v>0.77</v>
      </c>
      <c r="EE446">
        <v>0.79</v>
      </c>
      <c r="EF446" s="3"/>
    </row>
    <row r="447" spans="1:136" x14ac:dyDescent="0.35">
      <c r="A447" s="5" t="s">
        <v>397</v>
      </c>
      <c r="B447" t="s">
        <v>397</v>
      </c>
      <c r="C447" t="s">
        <v>398</v>
      </c>
      <c r="D447" t="s">
        <v>399</v>
      </c>
      <c r="E447" t="s">
        <v>400</v>
      </c>
      <c r="F447">
        <v>2017</v>
      </c>
      <c r="G447" t="s">
        <v>117</v>
      </c>
      <c r="H447" t="s">
        <v>118</v>
      </c>
      <c r="I447" t="s">
        <v>401</v>
      </c>
      <c r="J447">
        <v>0</v>
      </c>
      <c r="K447" t="s">
        <v>402</v>
      </c>
      <c r="L447" t="s">
        <v>402</v>
      </c>
      <c r="M447">
        <v>9</v>
      </c>
      <c r="N447" t="s">
        <v>403</v>
      </c>
      <c r="O447" t="s">
        <v>179</v>
      </c>
      <c r="P447" t="s">
        <v>180</v>
      </c>
      <c r="Q447" t="s">
        <v>404</v>
      </c>
      <c r="U447" t="s">
        <v>405</v>
      </c>
      <c r="V447">
        <v>0.11</v>
      </c>
      <c r="W447">
        <v>-0.25</v>
      </c>
      <c r="X447">
        <v>0.9</v>
      </c>
      <c r="Y447">
        <v>0.99</v>
      </c>
      <c r="Z447">
        <v>-0.32</v>
      </c>
      <c r="AA447">
        <v>-0.17</v>
      </c>
      <c r="AB447">
        <v>0.77</v>
      </c>
      <c r="AC447">
        <v>0.79</v>
      </c>
      <c r="AD447" t="s">
        <v>406</v>
      </c>
      <c r="AE447">
        <v>0</v>
      </c>
      <c r="AL447">
        <v>0</v>
      </c>
      <c r="AM447">
        <v>0.37486151018727082</v>
      </c>
      <c r="AN447">
        <v>0.33469087544045778</v>
      </c>
      <c r="AO447">
        <v>0.1120179821031001</v>
      </c>
      <c r="AP447">
        <v>0.93962758580194949</v>
      </c>
      <c r="AQ447">
        <v>0.77863433559754391</v>
      </c>
      <c r="AR447">
        <v>0.93962758580194949</v>
      </c>
      <c r="AT447">
        <v>1</v>
      </c>
      <c r="AU447">
        <v>1</v>
      </c>
      <c r="AV447">
        <v>1</v>
      </c>
      <c r="AW447">
        <v>21</v>
      </c>
      <c r="AX447">
        <v>16</v>
      </c>
      <c r="AY447">
        <v>37</v>
      </c>
      <c r="AZ447">
        <v>40.9</v>
      </c>
      <c r="BA447">
        <v>8</v>
      </c>
      <c r="BB447">
        <v>86.4</v>
      </c>
      <c r="BD447">
        <v>45.5</v>
      </c>
      <c r="BE447" t="s">
        <v>402</v>
      </c>
      <c r="BF447">
        <v>0</v>
      </c>
      <c r="BG447">
        <v>0</v>
      </c>
      <c r="BH447">
        <v>0</v>
      </c>
      <c r="BI447">
        <v>0</v>
      </c>
      <c r="BJ447">
        <v>0</v>
      </c>
      <c r="BK447">
        <v>1</v>
      </c>
      <c r="BL447">
        <v>0</v>
      </c>
      <c r="BM447">
        <v>1</v>
      </c>
      <c r="BN447">
        <v>0</v>
      </c>
      <c r="BR447">
        <v>1</v>
      </c>
      <c r="BS447">
        <v>0</v>
      </c>
      <c r="BT447">
        <v>0</v>
      </c>
      <c r="BU447">
        <v>0</v>
      </c>
      <c r="BV447">
        <v>0</v>
      </c>
      <c r="BW447">
        <v>0</v>
      </c>
      <c r="BX447">
        <v>0</v>
      </c>
      <c r="BY447">
        <v>0</v>
      </c>
      <c r="BZ447">
        <v>0</v>
      </c>
      <c r="CA447">
        <v>0</v>
      </c>
      <c r="CB447">
        <v>1</v>
      </c>
      <c r="CC447">
        <v>0</v>
      </c>
      <c r="CD447">
        <v>0</v>
      </c>
      <c r="CF447">
        <v>0</v>
      </c>
      <c r="CG447">
        <v>1</v>
      </c>
      <c r="CH447">
        <v>0</v>
      </c>
      <c r="CI447">
        <v>1</v>
      </c>
      <c r="CK447" t="s">
        <v>407</v>
      </c>
      <c r="CL447">
        <v>20</v>
      </c>
      <c r="CM447">
        <v>28</v>
      </c>
      <c r="CN447">
        <v>0.6</v>
      </c>
      <c r="CO447">
        <v>0</v>
      </c>
      <c r="CP447" t="s">
        <v>408</v>
      </c>
      <c r="CQ447" t="s">
        <v>121</v>
      </c>
      <c r="CR447">
        <v>1</v>
      </c>
      <c r="CS447" t="s">
        <v>132</v>
      </c>
      <c r="CT447" t="s">
        <v>137</v>
      </c>
      <c r="CU447" t="s">
        <v>137</v>
      </c>
      <c r="CV447" t="s">
        <v>135</v>
      </c>
      <c r="CW447" t="s">
        <v>134</v>
      </c>
      <c r="CX447">
        <v>1</v>
      </c>
      <c r="CY447" t="s">
        <v>194</v>
      </c>
      <c r="CZ447" t="s">
        <v>137</v>
      </c>
      <c r="DA447" t="s">
        <v>137</v>
      </c>
      <c r="DC447">
        <v>0</v>
      </c>
      <c r="DD447">
        <v>9</v>
      </c>
      <c r="DE447">
        <v>12</v>
      </c>
      <c r="DF447">
        <v>0</v>
      </c>
      <c r="DG447">
        <v>1</v>
      </c>
      <c r="DH447">
        <v>0</v>
      </c>
      <c r="DI447">
        <v>0</v>
      </c>
      <c r="DJ447" s="3">
        <v>0</v>
      </c>
      <c r="DK447" s="3">
        <v>1</v>
      </c>
      <c r="DL447" s="3">
        <v>1</v>
      </c>
      <c r="DM447" s="3">
        <v>0</v>
      </c>
      <c r="DQ447">
        <v>-0.32</v>
      </c>
      <c r="DR447" s="3">
        <v>-0.17</v>
      </c>
      <c r="DS447">
        <v>0.11</v>
      </c>
      <c r="DT447">
        <v>-0.25</v>
      </c>
      <c r="DU447" s="3">
        <v>0</v>
      </c>
      <c r="DV447" s="3">
        <v>1</v>
      </c>
      <c r="DW447" s="3"/>
      <c r="DX447" s="3"/>
      <c r="DY447" s="3"/>
      <c r="DZ447" s="3">
        <v>0</v>
      </c>
      <c r="EA447" s="3" t="s">
        <v>673</v>
      </c>
      <c r="EB447">
        <v>-0.32</v>
      </c>
      <c r="EC447">
        <v>-0.17</v>
      </c>
      <c r="ED447">
        <v>0.77</v>
      </c>
      <c r="EE447">
        <v>0.79</v>
      </c>
      <c r="EF447" s="3"/>
    </row>
    <row r="448" spans="1:136" s="7" customFormat="1" x14ac:dyDescent="0.35">
      <c r="A448" s="6">
        <v>30740649</v>
      </c>
      <c r="B448" s="7" t="s">
        <v>433</v>
      </c>
      <c r="C448" s="7" t="s">
        <v>434</v>
      </c>
      <c r="D448" s="7" t="s">
        <v>435</v>
      </c>
      <c r="E448" s="7" t="s">
        <v>436</v>
      </c>
      <c r="F448" s="7">
        <v>2004</v>
      </c>
      <c r="G448" s="7" t="s">
        <v>437</v>
      </c>
      <c r="H448" s="7" t="s">
        <v>118</v>
      </c>
      <c r="I448" s="7" t="s">
        <v>119</v>
      </c>
      <c r="J448" s="7">
        <v>1</v>
      </c>
      <c r="K448" s="7" t="s">
        <v>438</v>
      </c>
      <c r="L448" s="7" t="s">
        <v>438</v>
      </c>
      <c r="M448" s="7">
        <v>14.5</v>
      </c>
      <c r="N448" s="7" t="s">
        <v>439</v>
      </c>
      <c r="O448" s="7" t="s">
        <v>440</v>
      </c>
      <c r="P448" s="7" t="s">
        <v>124</v>
      </c>
      <c r="Q448" s="7" t="s">
        <v>441</v>
      </c>
      <c r="R448" s="7">
        <v>0</v>
      </c>
      <c r="S448" s="7">
        <v>82</v>
      </c>
      <c r="T448" s="7">
        <v>1</v>
      </c>
      <c r="U448" s="7" t="s">
        <v>126</v>
      </c>
      <c r="V448" s="7">
        <v>66.2</v>
      </c>
      <c r="W448" s="7">
        <v>52.8</v>
      </c>
      <c r="X448" s="7">
        <v>36.4</v>
      </c>
      <c r="Y448" s="7">
        <v>36.9</v>
      </c>
      <c r="AD448" s="7" t="s">
        <v>207</v>
      </c>
      <c r="AG448" s="7">
        <v>0</v>
      </c>
      <c r="AH448" s="7">
        <v>0</v>
      </c>
      <c r="AI448" s="7">
        <v>1</v>
      </c>
      <c r="AJ448" s="7">
        <v>0</v>
      </c>
      <c r="AL448" s="7">
        <v>0</v>
      </c>
      <c r="AM448" s="7">
        <v>0.36180388274541297</v>
      </c>
      <c r="AN448" s="7">
        <v>0.22504712294360199</v>
      </c>
      <c r="AO448" s="7">
        <v>5.0646207545192702E-2</v>
      </c>
      <c r="AP448" s="7">
        <v>36.68833261406138</v>
      </c>
      <c r="AR448" s="7">
        <v>36.68833261406138</v>
      </c>
      <c r="AS448" s="7">
        <v>68</v>
      </c>
      <c r="AW448" s="7">
        <v>35</v>
      </c>
      <c r="AX448" s="7">
        <v>47</v>
      </c>
      <c r="AY448" s="7">
        <v>82</v>
      </c>
      <c r="AZ448" s="7">
        <v>48.6</v>
      </c>
      <c r="BA448" s="7">
        <v>0</v>
      </c>
      <c r="BC448" s="7" t="s">
        <v>121</v>
      </c>
      <c r="BE448" s="7" t="s">
        <v>129</v>
      </c>
      <c r="BF448" s="7">
        <v>0</v>
      </c>
      <c r="BG448" s="7">
        <v>0</v>
      </c>
      <c r="BH448" s="7">
        <v>0</v>
      </c>
      <c r="BI448" s="7">
        <v>0</v>
      </c>
      <c r="BJ448" s="7">
        <v>1</v>
      </c>
      <c r="BK448" s="7">
        <v>0</v>
      </c>
      <c r="BL448" s="7">
        <v>0</v>
      </c>
      <c r="BM448" s="7">
        <v>0</v>
      </c>
      <c r="BN448" s="7">
        <v>0</v>
      </c>
      <c r="BO448" s="7">
        <v>0</v>
      </c>
      <c r="BP448" s="7">
        <v>0</v>
      </c>
      <c r="BQ448" s="7">
        <v>0</v>
      </c>
      <c r="BR448" s="7">
        <v>0</v>
      </c>
      <c r="BS448" s="7">
        <v>0</v>
      </c>
      <c r="BT448" s="7">
        <v>1</v>
      </c>
      <c r="BU448" s="7">
        <v>0</v>
      </c>
      <c r="BV448" s="7">
        <v>0</v>
      </c>
      <c r="BW448" s="7">
        <v>0</v>
      </c>
      <c r="BX448" s="7">
        <v>0</v>
      </c>
      <c r="BY448" s="7">
        <v>0</v>
      </c>
      <c r="BZ448" s="7">
        <v>0</v>
      </c>
      <c r="CA448" s="7">
        <v>0</v>
      </c>
      <c r="CB448" s="7">
        <v>0</v>
      </c>
      <c r="CC448" s="7">
        <v>0</v>
      </c>
      <c r="CD448" s="7">
        <v>0</v>
      </c>
      <c r="CE448" s="7">
        <v>0</v>
      </c>
      <c r="CF448" s="7">
        <v>0</v>
      </c>
      <c r="CG448" s="7">
        <v>0</v>
      </c>
      <c r="CH448" s="7">
        <v>0</v>
      </c>
      <c r="CI448" s="7">
        <v>0</v>
      </c>
      <c r="CJ448" s="7">
        <v>0</v>
      </c>
      <c r="CK448" s="7" t="s">
        <v>442</v>
      </c>
      <c r="CL448" s="7">
        <v>17</v>
      </c>
      <c r="CM448" s="7">
        <v>85</v>
      </c>
      <c r="CN448" s="7">
        <v>2.5</v>
      </c>
      <c r="CO448" s="7">
        <v>0</v>
      </c>
      <c r="CP448" s="7" t="s">
        <v>277</v>
      </c>
      <c r="CQ448" s="7" t="s">
        <v>121</v>
      </c>
      <c r="CR448" s="7">
        <v>1</v>
      </c>
      <c r="CS448" s="7" t="s">
        <v>132</v>
      </c>
      <c r="CT448" s="7" t="s">
        <v>137</v>
      </c>
      <c r="CU448" s="7" t="s">
        <v>137</v>
      </c>
      <c r="CV448" s="7" t="s">
        <v>135</v>
      </c>
      <c r="CW448" s="7" t="s">
        <v>137</v>
      </c>
      <c r="CX448" s="7">
        <v>1</v>
      </c>
      <c r="CY448" s="7" t="s">
        <v>134</v>
      </c>
      <c r="CZ448" s="7" t="s">
        <v>137</v>
      </c>
      <c r="DA448" s="7" t="s">
        <v>137</v>
      </c>
      <c r="DC448" s="7">
        <v>1</v>
      </c>
      <c r="DD448" s="7">
        <v>14.5</v>
      </c>
      <c r="DE448" s="7">
        <v>74.5</v>
      </c>
      <c r="DF448" s="7">
        <v>2.5</v>
      </c>
      <c r="DG448" s="7">
        <v>1</v>
      </c>
      <c r="DH448" s="7">
        <v>0</v>
      </c>
      <c r="DI448" s="7">
        <v>0</v>
      </c>
      <c r="DK448" s="7">
        <v>2</v>
      </c>
      <c r="DL448" s="7">
        <v>1</v>
      </c>
      <c r="DM448" s="7">
        <v>0</v>
      </c>
      <c r="DN448" s="7">
        <v>66.2</v>
      </c>
      <c r="DO448" s="7">
        <v>52.8</v>
      </c>
      <c r="DS448" s="7">
        <v>66.2</v>
      </c>
      <c r="DT448" s="7">
        <v>52.8</v>
      </c>
      <c r="DU448" s="7">
        <v>77.099999999999994</v>
      </c>
      <c r="DV448" s="7">
        <v>46</v>
      </c>
      <c r="DW448" s="7" t="s">
        <v>752</v>
      </c>
      <c r="EA448" s="7" t="s">
        <v>738</v>
      </c>
    </row>
    <row r="449" spans="1:133" s="7" customFormat="1" x14ac:dyDescent="0.35">
      <c r="A449" s="6" t="s">
        <v>433</v>
      </c>
      <c r="B449" s="7" t="s">
        <v>433</v>
      </c>
      <c r="C449" s="7" t="s">
        <v>434</v>
      </c>
      <c r="D449" s="7" t="s">
        <v>435</v>
      </c>
      <c r="E449" s="7" t="s">
        <v>436</v>
      </c>
      <c r="F449" s="7">
        <v>2004</v>
      </c>
      <c r="G449" s="7" t="s">
        <v>437</v>
      </c>
      <c r="H449" s="7" t="s">
        <v>118</v>
      </c>
      <c r="I449" s="7" t="s">
        <v>119</v>
      </c>
      <c r="J449" s="7">
        <v>1</v>
      </c>
      <c r="K449" s="7" t="s">
        <v>438</v>
      </c>
      <c r="L449" s="7" t="s">
        <v>438</v>
      </c>
      <c r="M449" s="7">
        <v>2.5</v>
      </c>
      <c r="N449" s="7" t="s">
        <v>443</v>
      </c>
      <c r="O449" s="7" t="s">
        <v>444</v>
      </c>
      <c r="P449" s="7" t="s">
        <v>124</v>
      </c>
      <c r="Q449" s="7" t="s">
        <v>441</v>
      </c>
      <c r="R449" s="7">
        <v>0</v>
      </c>
      <c r="S449" s="7">
        <v>82</v>
      </c>
      <c r="T449" s="7">
        <v>1</v>
      </c>
      <c r="U449" s="7" t="s">
        <v>126</v>
      </c>
      <c r="V449" s="7">
        <v>20.100000000000001</v>
      </c>
      <c r="W449" s="7">
        <v>19.2</v>
      </c>
      <c r="X449" s="7">
        <v>3.9</v>
      </c>
      <c r="Y449" s="7">
        <v>3.9</v>
      </c>
      <c r="Z449" s="7">
        <v>15</v>
      </c>
      <c r="AA449" s="7">
        <v>16.399999999999999</v>
      </c>
      <c r="AB449" s="7">
        <v>4.9000000000000004</v>
      </c>
      <c r="AC449" s="7">
        <v>4.5999999999999996</v>
      </c>
      <c r="AD449" s="7" t="s">
        <v>207</v>
      </c>
      <c r="AG449" s="7">
        <v>0</v>
      </c>
      <c r="AH449" s="7">
        <v>0</v>
      </c>
      <c r="AI449" s="7">
        <v>1</v>
      </c>
      <c r="AJ449" s="7">
        <v>0</v>
      </c>
      <c r="AL449" s="7">
        <v>0</v>
      </c>
      <c r="AM449" s="7">
        <v>0.22859898721967739</v>
      </c>
      <c r="AN449" s="7">
        <v>0.22397916775950999</v>
      </c>
      <c r="AO449" s="7">
        <v>5.0166667590242742E-2</v>
      </c>
      <c r="AP449" s="7">
        <v>3.9</v>
      </c>
      <c r="AQ449" s="7">
        <v>4.7298255781793896</v>
      </c>
      <c r="AR449" s="7">
        <v>3.9</v>
      </c>
      <c r="AS449" s="7">
        <v>68</v>
      </c>
      <c r="AW449" s="7">
        <v>35</v>
      </c>
      <c r="AX449" s="7">
        <v>47</v>
      </c>
      <c r="AY449" s="7">
        <v>82</v>
      </c>
      <c r="AZ449" s="7">
        <v>48.6</v>
      </c>
      <c r="BA449" s="7">
        <v>0</v>
      </c>
      <c r="BC449" s="7" t="s">
        <v>121</v>
      </c>
      <c r="BE449" s="7" t="s">
        <v>129</v>
      </c>
      <c r="BF449" s="7">
        <v>0</v>
      </c>
      <c r="BG449" s="7">
        <v>0</v>
      </c>
      <c r="BH449" s="7">
        <v>0</v>
      </c>
      <c r="BI449" s="7">
        <v>0</v>
      </c>
      <c r="BJ449" s="7">
        <v>1</v>
      </c>
      <c r="BK449" s="7">
        <v>0</v>
      </c>
      <c r="BL449" s="7">
        <v>0</v>
      </c>
      <c r="BM449" s="7">
        <v>0</v>
      </c>
      <c r="BN449" s="7">
        <v>0</v>
      </c>
      <c r="BO449" s="7">
        <v>0</v>
      </c>
      <c r="BP449" s="7">
        <v>0</v>
      </c>
      <c r="BQ449" s="7">
        <v>0</v>
      </c>
      <c r="BR449" s="7">
        <v>0</v>
      </c>
      <c r="BS449" s="7">
        <v>0</v>
      </c>
      <c r="BT449" s="7">
        <v>1</v>
      </c>
      <c r="BU449" s="7">
        <v>0</v>
      </c>
      <c r="BV449" s="7">
        <v>0</v>
      </c>
      <c r="BW449" s="7">
        <v>0</v>
      </c>
      <c r="BX449" s="7">
        <v>0</v>
      </c>
      <c r="BY449" s="7">
        <v>0</v>
      </c>
      <c r="BZ449" s="7">
        <v>0</v>
      </c>
      <c r="CA449" s="7">
        <v>0</v>
      </c>
      <c r="CB449" s="7">
        <v>0</v>
      </c>
      <c r="CC449" s="7">
        <v>0</v>
      </c>
      <c r="CD449" s="7">
        <v>0</v>
      </c>
      <c r="CE449" s="7">
        <v>0</v>
      </c>
      <c r="CF449" s="7">
        <v>0</v>
      </c>
      <c r="CG449" s="7">
        <v>0</v>
      </c>
      <c r="CH449" s="7">
        <v>0</v>
      </c>
      <c r="CI449" s="7">
        <v>0</v>
      </c>
      <c r="CJ449" s="7">
        <v>0</v>
      </c>
      <c r="CK449" s="7" t="s">
        <v>442</v>
      </c>
      <c r="CL449" s="7">
        <v>17</v>
      </c>
      <c r="CM449" s="7">
        <v>85</v>
      </c>
      <c r="CN449" s="7">
        <v>2.5</v>
      </c>
      <c r="CO449" s="7">
        <v>0</v>
      </c>
      <c r="CP449" s="7" t="s">
        <v>277</v>
      </c>
      <c r="CQ449" s="7" t="s">
        <v>121</v>
      </c>
      <c r="CR449" s="7">
        <v>1</v>
      </c>
      <c r="CS449" s="7" t="s">
        <v>132</v>
      </c>
      <c r="CT449" s="7" t="s">
        <v>137</v>
      </c>
      <c r="CU449" s="7" t="s">
        <v>137</v>
      </c>
      <c r="CV449" s="7" t="s">
        <v>135</v>
      </c>
      <c r="CW449" s="7" t="s">
        <v>137</v>
      </c>
      <c r="CX449" s="7">
        <v>1</v>
      </c>
      <c r="CY449" s="7" t="s">
        <v>134</v>
      </c>
      <c r="CZ449" s="7" t="s">
        <v>137</v>
      </c>
      <c r="DA449" s="7" t="s">
        <v>137</v>
      </c>
      <c r="DC449" s="7">
        <v>1</v>
      </c>
      <c r="DD449" s="7">
        <v>2.5</v>
      </c>
      <c r="DE449" s="7">
        <v>74.5</v>
      </c>
      <c r="DF449" s="7">
        <v>2.5</v>
      </c>
      <c r="DG449" s="7">
        <v>1</v>
      </c>
      <c r="DH449" s="7">
        <v>0</v>
      </c>
      <c r="DI449" s="7">
        <v>0</v>
      </c>
      <c r="DK449" s="7">
        <v>1</v>
      </c>
      <c r="DN449" s="7">
        <v>20.100000000000001</v>
      </c>
      <c r="DO449" s="7">
        <v>19.2</v>
      </c>
      <c r="DQ449" s="7">
        <v>15</v>
      </c>
      <c r="DR449" s="7">
        <v>16.399999999999999</v>
      </c>
      <c r="DS449" s="7">
        <v>20.100000000000001</v>
      </c>
      <c r="DT449" s="7">
        <v>19.2</v>
      </c>
      <c r="DU449" s="7">
        <v>21</v>
      </c>
      <c r="DV449" s="7">
        <v>3.1</v>
      </c>
      <c r="DW449" s="7" t="s">
        <v>752</v>
      </c>
      <c r="DX449" s="7">
        <v>18.399999999999999</v>
      </c>
      <c r="DY449" s="7">
        <v>3.7</v>
      </c>
      <c r="EA449" s="7" t="s">
        <v>738</v>
      </c>
    </row>
    <row r="450" spans="1:133" s="7" customFormat="1" x14ac:dyDescent="0.35">
      <c r="A450" s="6" t="s">
        <v>433</v>
      </c>
      <c r="B450" s="7" t="s">
        <v>433</v>
      </c>
      <c r="C450" s="7" t="s">
        <v>434</v>
      </c>
      <c r="D450" s="7" t="s">
        <v>435</v>
      </c>
      <c r="E450" s="7" t="s">
        <v>436</v>
      </c>
      <c r="F450" s="7">
        <v>2004</v>
      </c>
      <c r="G450" s="7" t="s">
        <v>437</v>
      </c>
      <c r="H450" s="7" t="s">
        <v>118</v>
      </c>
      <c r="I450" s="7" t="s">
        <v>119</v>
      </c>
      <c r="J450" s="7">
        <v>1</v>
      </c>
      <c r="K450" s="7" t="s">
        <v>438</v>
      </c>
      <c r="L450" s="7" t="s">
        <v>438</v>
      </c>
      <c r="M450" s="7">
        <v>2.5</v>
      </c>
      <c r="N450" s="7" t="s">
        <v>439</v>
      </c>
      <c r="O450" s="7" t="s">
        <v>239</v>
      </c>
      <c r="P450" s="7" t="s">
        <v>124</v>
      </c>
      <c r="Q450" s="7" t="s">
        <v>441</v>
      </c>
      <c r="R450" s="7">
        <v>0</v>
      </c>
      <c r="S450" s="7">
        <v>82</v>
      </c>
      <c r="T450" s="7">
        <v>1</v>
      </c>
      <c r="U450" s="7" t="s">
        <v>126</v>
      </c>
      <c r="V450" s="7">
        <v>6.2</v>
      </c>
      <c r="W450" s="7">
        <v>3</v>
      </c>
      <c r="X450" s="7">
        <v>5.9</v>
      </c>
      <c r="Y450" s="7">
        <v>5.8</v>
      </c>
      <c r="Z450" s="7">
        <v>0.1</v>
      </c>
      <c r="AA450" s="7">
        <v>0.8</v>
      </c>
      <c r="AB450" s="7">
        <v>0.7</v>
      </c>
      <c r="AC450" s="7">
        <v>2.8</v>
      </c>
      <c r="AD450" s="7" t="s">
        <v>207</v>
      </c>
      <c r="AG450" s="7">
        <v>0</v>
      </c>
      <c r="AH450" s="7">
        <v>0</v>
      </c>
      <c r="AI450" s="7">
        <v>1</v>
      </c>
      <c r="AJ450" s="7">
        <v>0</v>
      </c>
      <c r="AL450" s="7">
        <v>0</v>
      </c>
      <c r="AM450" s="7">
        <v>0.54254043536160979</v>
      </c>
      <c r="AN450" s="7">
        <v>0.2272506152805579</v>
      </c>
      <c r="AO450" s="7">
        <v>5.1642842145392137E-2</v>
      </c>
      <c r="AP450" s="7">
        <v>5.8427091319010573</v>
      </c>
      <c r="AQ450" s="7">
        <v>2.1716928880483999</v>
      </c>
      <c r="AR450" s="7">
        <v>5.8427091319010573</v>
      </c>
      <c r="AS450" s="7">
        <v>68</v>
      </c>
      <c r="AW450" s="7">
        <v>35</v>
      </c>
      <c r="AX450" s="7">
        <v>47</v>
      </c>
      <c r="AY450" s="7">
        <v>82</v>
      </c>
      <c r="AZ450" s="7">
        <v>48.6</v>
      </c>
      <c r="BA450" s="7">
        <v>0</v>
      </c>
      <c r="BC450" s="7" t="s">
        <v>121</v>
      </c>
      <c r="BE450" s="7" t="s">
        <v>129</v>
      </c>
      <c r="BF450" s="7">
        <v>0</v>
      </c>
      <c r="BG450" s="7">
        <v>0</v>
      </c>
      <c r="BH450" s="7">
        <v>0</v>
      </c>
      <c r="BI450" s="7">
        <v>0</v>
      </c>
      <c r="BJ450" s="7">
        <v>1</v>
      </c>
      <c r="BK450" s="7">
        <v>0</v>
      </c>
      <c r="BL450" s="7">
        <v>0</v>
      </c>
      <c r="BM450" s="7">
        <v>0</v>
      </c>
      <c r="BN450" s="7">
        <v>0</v>
      </c>
      <c r="BO450" s="7">
        <v>0</v>
      </c>
      <c r="BP450" s="7">
        <v>0</v>
      </c>
      <c r="BQ450" s="7">
        <v>0</v>
      </c>
      <c r="BR450" s="7">
        <v>0</v>
      </c>
      <c r="BS450" s="7">
        <v>0</v>
      </c>
      <c r="BT450" s="7">
        <v>1</v>
      </c>
      <c r="BU450" s="7">
        <v>0</v>
      </c>
      <c r="BV450" s="7">
        <v>0</v>
      </c>
      <c r="BW450" s="7">
        <v>0</v>
      </c>
      <c r="BX450" s="7">
        <v>0</v>
      </c>
      <c r="BY450" s="7">
        <v>0</v>
      </c>
      <c r="BZ450" s="7">
        <v>0</v>
      </c>
      <c r="CA450" s="7">
        <v>0</v>
      </c>
      <c r="CB450" s="7">
        <v>0</v>
      </c>
      <c r="CC450" s="7">
        <v>0</v>
      </c>
      <c r="CD450" s="7">
        <v>0</v>
      </c>
      <c r="CE450" s="7">
        <v>0</v>
      </c>
      <c r="CF450" s="7">
        <v>0</v>
      </c>
      <c r="CG450" s="7">
        <v>0</v>
      </c>
      <c r="CH450" s="7">
        <v>0</v>
      </c>
      <c r="CI450" s="7">
        <v>0</v>
      </c>
      <c r="CJ450" s="7">
        <v>0</v>
      </c>
      <c r="CK450" s="7" t="s">
        <v>442</v>
      </c>
      <c r="CL450" s="7">
        <v>17</v>
      </c>
      <c r="CM450" s="7">
        <v>85</v>
      </c>
      <c r="CN450" s="7">
        <v>2.5</v>
      </c>
      <c r="CO450" s="7">
        <v>0</v>
      </c>
      <c r="CP450" s="7" t="s">
        <v>277</v>
      </c>
      <c r="CQ450" s="7" t="s">
        <v>121</v>
      </c>
      <c r="CR450" s="7">
        <v>1</v>
      </c>
      <c r="CS450" s="7" t="s">
        <v>132</v>
      </c>
      <c r="CT450" s="7" t="s">
        <v>137</v>
      </c>
      <c r="CU450" s="7" t="s">
        <v>137</v>
      </c>
      <c r="CV450" s="7" t="s">
        <v>135</v>
      </c>
      <c r="CW450" s="7" t="s">
        <v>137</v>
      </c>
      <c r="CX450" s="7">
        <v>1</v>
      </c>
      <c r="CY450" s="7" t="s">
        <v>134</v>
      </c>
      <c r="CZ450" s="7" t="s">
        <v>137</v>
      </c>
      <c r="DA450" s="7" t="s">
        <v>137</v>
      </c>
      <c r="DC450" s="7">
        <v>1</v>
      </c>
      <c r="DD450" s="7">
        <v>2.5</v>
      </c>
      <c r="DE450" s="7">
        <v>74.5</v>
      </c>
      <c r="DF450" s="7">
        <v>2.5</v>
      </c>
      <c r="DG450" s="7">
        <v>1</v>
      </c>
      <c r="DH450" s="7">
        <v>0</v>
      </c>
      <c r="DI450" s="7">
        <v>0</v>
      </c>
      <c r="DK450" s="7">
        <v>2</v>
      </c>
      <c r="DN450" s="7">
        <v>6.2</v>
      </c>
      <c r="DO450" s="7">
        <v>3</v>
      </c>
      <c r="DQ450" s="7">
        <v>0.1</v>
      </c>
      <c r="DR450" s="7">
        <v>0.8</v>
      </c>
      <c r="DS450" s="7">
        <v>6.2</v>
      </c>
      <c r="DT450" s="7">
        <v>3</v>
      </c>
      <c r="DU450" s="7">
        <v>5.9</v>
      </c>
      <c r="DV450" s="7">
        <v>8.6999999999999993</v>
      </c>
      <c r="DW450" s="7" t="s">
        <v>752</v>
      </c>
      <c r="DX450" s="7">
        <v>0.4</v>
      </c>
      <c r="DY450" s="7">
        <v>1.9</v>
      </c>
      <c r="EA450" s="7" t="s">
        <v>738</v>
      </c>
    </row>
    <row r="451" spans="1:133" s="7" customFormat="1" x14ac:dyDescent="0.35">
      <c r="A451" s="6" t="s">
        <v>433</v>
      </c>
      <c r="B451" s="7" t="s">
        <v>433</v>
      </c>
      <c r="C451" s="7" t="s">
        <v>434</v>
      </c>
      <c r="D451" s="7" t="s">
        <v>435</v>
      </c>
      <c r="E451" s="7" t="s">
        <v>436</v>
      </c>
      <c r="F451" s="7">
        <v>2004</v>
      </c>
      <c r="G451" s="7" t="s">
        <v>437</v>
      </c>
      <c r="H451" s="7" t="s">
        <v>118</v>
      </c>
      <c r="I451" s="7" t="s">
        <v>119</v>
      </c>
      <c r="J451" s="7">
        <v>1</v>
      </c>
      <c r="K451" s="7" t="s">
        <v>438</v>
      </c>
      <c r="L451" s="7" t="s">
        <v>438</v>
      </c>
      <c r="M451" s="7">
        <v>2.5</v>
      </c>
      <c r="N451" s="7" t="s">
        <v>445</v>
      </c>
      <c r="O451" s="7" t="s">
        <v>446</v>
      </c>
      <c r="P451" s="7" t="s">
        <v>124</v>
      </c>
      <c r="Q451" s="7" t="s">
        <v>441</v>
      </c>
      <c r="R451" s="7">
        <v>0</v>
      </c>
      <c r="S451" s="7">
        <v>82</v>
      </c>
      <c r="T451" s="7">
        <v>1</v>
      </c>
      <c r="U451" s="7" t="s">
        <v>126</v>
      </c>
      <c r="V451" s="7">
        <v>70.3</v>
      </c>
      <c r="W451" s="7">
        <v>71.900000000000006</v>
      </c>
      <c r="X451" s="7">
        <v>6.3</v>
      </c>
      <c r="Y451" s="7">
        <v>6.7</v>
      </c>
      <c r="Z451" s="7">
        <v>67.599999999999994</v>
      </c>
      <c r="AA451" s="7">
        <v>66</v>
      </c>
      <c r="AB451" s="7">
        <v>7.2</v>
      </c>
      <c r="AC451" s="7">
        <v>6.8</v>
      </c>
      <c r="AD451" s="7" t="s">
        <v>207</v>
      </c>
      <c r="AG451" s="7">
        <v>0</v>
      </c>
      <c r="AH451" s="7">
        <v>0</v>
      </c>
      <c r="AI451" s="7">
        <v>1</v>
      </c>
      <c r="AJ451" s="7">
        <v>0</v>
      </c>
      <c r="AL451" s="7">
        <v>0</v>
      </c>
      <c r="AM451" s="7">
        <v>-0.24260747445210171</v>
      </c>
      <c r="AN451" s="7">
        <v>0.22406900034965779</v>
      </c>
      <c r="AO451" s="7">
        <v>5.0206916917694959E-2</v>
      </c>
      <c r="AP451" s="7">
        <v>6.5329931884244301</v>
      </c>
      <c r="AQ451" s="7">
        <v>6.9728043139041267</v>
      </c>
      <c r="AR451" s="7">
        <v>6.5329931884244301</v>
      </c>
      <c r="AS451" s="7">
        <v>68</v>
      </c>
      <c r="AW451" s="7">
        <v>35</v>
      </c>
      <c r="AX451" s="7">
        <v>47</v>
      </c>
      <c r="AY451" s="7">
        <v>82</v>
      </c>
      <c r="AZ451" s="7">
        <v>48.6</v>
      </c>
      <c r="BA451" s="7">
        <v>0</v>
      </c>
      <c r="BC451" s="7" t="s">
        <v>121</v>
      </c>
      <c r="BE451" s="7" t="s">
        <v>129</v>
      </c>
      <c r="BF451" s="7">
        <v>0</v>
      </c>
      <c r="BG451" s="7">
        <v>0</v>
      </c>
      <c r="BH451" s="7">
        <v>0</v>
      </c>
      <c r="BI451" s="7">
        <v>0</v>
      </c>
      <c r="BJ451" s="7">
        <v>1</v>
      </c>
      <c r="BK451" s="7">
        <v>0</v>
      </c>
      <c r="BL451" s="7">
        <v>0</v>
      </c>
      <c r="BM451" s="7">
        <v>0</v>
      </c>
      <c r="BN451" s="7">
        <v>0</v>
      </c>
      <c r="BO451" s="7">
        <v>0</v>
      </c>
      <c r="BP451" s="7">
        <v>0</v>
      </c>
      <c r="BQ451" s="7">
        <v>0</v>
      </c>
      <c r="BR451" s="7">
        <v>0</v>
      </c>
      <c r="BS451" s="7">
        <v>0</v>
      </c>
      <c r="BT451" s="7">
        <v>1</v>
      </c>
      <c r="BU451" s="7">
        <v>0</v>
      </c>
      <c r="BV451" s="7">
        <v>0</v>
      </c>
      <c r="BW451" s="7">
        <v>0</v>
      </c>
      <c r="BX451" s="7">
        <v>0</v>
      </c>
      <c r="BY451" s="7">
        <v>0</v>
      </c>
      <c r="BZ451" s="7">
        <v>0</v>
      </c>
      <c r="CA451" s="7">
        <v>0</v>
      </c>
      <c r="CB451" s="7">
        <v>0</v>
      </c>
      <c r="CC451" s="7">
        <v>0</v>
      </c>
      <c r="CD451" s="7">
        <v>0</v>
      </c>
      <c r="CE451" s="7">
        <v>0</v>
      </c>
      <c r="CF451" s="7">
        <v>0</v>
      </c>
      <c r="CG451" s="7">
        <v>0</v>
      </c>
      <c r="CH451" s="7">
        <v>0</v>
      </c>
      <c r="CI451" s="7">
        <v>0</v>
      </c>
      <c r="CJ451" s="7">
        <v>0</v>
      </c>
      <c r="CK451" s="7" t="s">
        <v>442</v>
      </c>
      <c r="CL451" s="7">
        <v>17</v>
      </c>
      <c r="CM451" s="7">
        <v>85</v>
      </c>
      <c r="CN451" s="7">
        <v>2.5</v>
      </c>
      <c r="CO451" s="7">
        <v>0</v>
      </c>
      <c r="CP451" s="7" t="s">
        <v>277</v>
      </c>
      <c r="CQ451" s="7" t="s">
        <v>121</v>
      </c>
      <c r="CR451" s="7">
        <v>1</v>
      </c>
      <c r="CS451" s="7" t="s">
        <v>132</v>
      </c>
      <c r="CT451" s="7" t="s">
        <v>137</v>
      </c>
      <c r="CU451" s="7" t="s">
        <v>137</v>
      </c>
      <c r="CV451" s="7" t="s">
        <v>135</v>
      </c>
      <c r="CW451" s="7" t="s">
        <v>137</v>
      </c>
      <c r="CX451" s="7">
        <v>1</v>
      </c>
      <c r="CY451" s="7" t="s">
        <v>134</v>
      </c>
      <c r="CZ451" s="7" t="s">
        <v>137</v>
      </c>
      <c r="DA451" s="7" t="s">
        <v>137</v>
      </c>
      <c r="DC451" s="7">
        <v>1</v>
      </c>
      <c r="DD451" s="7">
        <v>2.5</v>
      </c>
      <c r="DE451" s="7">
        <v>74.5</v>
      </c>
      <c r="DF451" s="7">
        <v>2.5</v>
      </c>
      <c r="DG451" s="7">
        <v>1</v>
      </c>
      <c r="DH451" s="7">
        <v>0</v>
      </c>
      <c r="DI451" s="7">
        <v>0</v>
      </c>
      <c r="DK451" s="7">
        <v>3</v>
      </c>
      <c r="DN451" s="7">
        <v>70.3</v>
      </c>
      <c r="DO451" s="7">
        <v>71.900000000000006</v>
      </c>
      <c r="DQ451" s="7">
        <v>67.599999999999994</v>
      </c>
      <c r="DR451" s="7">
        <v>66</v>
      </c>
      <c r="DS451" s="7">
        <v>70.3</v>
      </c>
      <c r="DT451" s="7">
        <v>71.900000000000006</v>
      </c>
      <c r="DU451" s="7">
        <v>74.7</v>
      </c>
      <c r="DV451" s="7">
        <v>8.6</v>
      </c>
      <c r="DW451" s="7" t="s">
        <v>752</v>
      </c>
      <c r="DX451" s="7">
        <v>71.5</v>
      </c>
      <c r="DY451" s="7">
        <v>8.1999999999999993</v>
      </c>
      <c r="EA451" s="7" t="s">
        <v>738</v>
      </c>
    </row>
    <row r="452" spans="1:133" s="7" customFormat="1" x14ac:dyDescent="0.35">
      <c r="A452" s="6" t="s">
        <v>433</v>
      </c>
      <c r="B452" s="7" t="s">
        <v>433</v>
      </c>
      <c r="C452" s="7" t="s">
        <v>434</v>
      </c>
      <c r="D452" s="7" t="s">
        <v>435</v>
      </c>
      <c r="E452" s="7" t="s">
        <v>436</v>
      </c>
      <c r="F452" s="7">
        <v>2004</v>
      </c>
      <c r="G452" s="7" t="s">
        <v>437</v>
      </c>
      <c r="H452" s="7" t="s">
        <v>118</v>
      </c>
      <c r="I452" s="7" t="s">
        <v>119</v>
      </c>
      <c r="J452" s="7">
        <v>1</v>
      </c>
      <c r="K452" s="7" t="s">
        <v>438</v>
      </c>
      <c r="L452" s="7" t="s">
        <v>438</v>
      </c>
      <c r="M452" s="7">
        <v>26.5</v>
      </c>
      <c r="N452" s="7" t="s">
        <v>439</v>
      </c>
      <c r="O452" s="7" t="s">
        <v>440</v>
      </c>
      <c r="P452" s="7" t="s">
        <v>124</v>
      </c>
      <c r="Q452" s="7" t="s">
        <v>441</v>
      </c>
      <c r="R452" s="7">
        <v>0</v>
      </c>
      <c r="S452" s="7">
        <v>82</v>
      </c>
      <c r="T452" s="7">
        <v>1</v>
      </c>
      <c r="U452" s="7" t="s">
        <v>126</v>
      </c>
      <c r="V452" s="7">
        <v>140.19999999999999</v>
      </c>
      <c r="W452" s="7">
        <v>115.6</v>
      </c>
      <c r="X452" s="7">
        <v>62.6</v>
      </c>
      <c r="Y452" s="7">
        <v>67</v>
      </c>
      <c r="AD452" s="7" t="s">
        <v>207</v>
      </c>
      <c r="AG452" s="7">
        <v>0</v>
      </c>
      <c r="AH452" s="7">
        <v>0</v>
      </c>
      <c r="AI452" s="7">
        <v>1</v>
      </c>
      <c r="AJ452" s="7">
        <v>0</v>
      </c>
      <c r="AL452" s="7">
        <v>0</v>
      </c>
      <c r="AM452" s="7">
        <v>0.37394555438274862</v>
      </c>
      <c r="AN452" s="7">
        <v>0.225168111525759</v>
      </c>
      <c r="AO452" s="7">
        <v>5.070067844807663E-2</v>
      </c>
      <c r="AP452" s="7">
        <v>65.166310314456183</v>
      </c>
      <c r="AR452" s="7">
        <v>65.166310314456183</v>
      </c>
      <c r="AS452" s="7">
        <v>68</v>
      </c>
      <c r="AW452" s="7">
        <v>35</v>
      </c>
      <c r="AX452" s="7">
        <v>47</v>
      </c>
      <c r="AY452" s="7">
        <v>82</v>
      </c>
      <c r="AZ452" s="7">
        <v>48.6</v>
      </c>
      <c r="BA452" s="7">
        <v>0</v>
      </c>
      <c r="BC452" s="7" t="s">
        <v>121</v>
      </c>
      <c r="BE452" s="7" t="s">
        <v>129</v>
      </c>
      <c r="BF452" s="7">
        <v>0</v>
      </c>
      <c r="BG452" s="7">
        <v>0</v>
      </c>
      <c r="BH452" s="7">
        <v>0</v>
      </c>
      <c r="BI452" s="7">
        <v>0</v>
      </c>
      <c r="BJ452" s="7">
        <v>1</v>
      </c>
      <c r="BK452" s="7">
        <v>0</v>
      </c>
      <c r="BL452" s="7">
        <v>0</v>
      </c>
      <c r="BM452" s="7">
        <v>0</v>
      </c>
      <c r="BN452" s="7">
        <v>0</v>
      </c>
      <c r="BO452" s="7">
        <v>0</v>
      </c>
      <c r="BP452" s="7">
        <v>0</v>
      </c>
      <c r="BQ452" s="7">
        <v>0</v>
      </c>
      <c r="BR452" s="7">
        <v>0</v>
      </c>
      <c r="BS452" s="7">
        <v>0</v>
      </c>
      <c r="BT452" s="7">
        <v>1</v>
      </c>
      <c r="BU452" s="7">
        <v>0</v>
      </c>
      <c r="BV452" s="7">
        <v>0</v>
      </c>
      <c r="BW452" s="7">
        <v>0</v>
      </c>
      <c r="BX452" s="7">
        <v>0</v>
      </c>
      <c r="BY452" s="7">
        <v>0</v>
      </c>
      <c r="BZ452" s="7">
        <v>0</v>
      </c>
      <c r="CA452" s="7">
        <v>0</v>
      </c>
      <c r="CB452" s="7">
        <v>0</v>
      </c>
      <c r="CC452" s="7">
        <v>0</v>
      </c>
      <c r="CD452" s="7">
        <v>0</v>
      </c>
      <c r="CE452" s="7">
        <v>0</v>
      </c>
      <c r="CF452" s="7">
        <v>0</v>
      </c>
      <c r="CG452" s="7">
        <v>0</v>
      </c>
      <c r="CH452" s="7">
        <v>0</v>
      </c>
      <c r="CI452" s="7">
        <v>0</v>
      </c>
      <c r="CJ452" s="7">
        <v>0</v>
      </c>
      <c r="CK452" s="7" t="s">
        <v>442</v>
      </c>
      <c r="CL452" s="7">
        <v>17</v>
      </c>
      <c r="CM452" s="7">
        <v>85</v>
      </c>
      <c r="CN452" s="7">
        <v>2.5</v>
      </c>
      <c r="CO452" s="7">
        <v>0</v>
      </c>
      <c r="CP452" s="7" t="s">
        <v>277</v>
      </c>
      <c r="CQ452" s="7" t="s">
        <v>121</v>
      </c>
      <c r="CR452" s="7">
        <v>1</v>
      </c>
      <c r="CS452" s="7" t="s">
        <v>132</v>
      </c>
      <c r="CT452" s="7" t="s">
        <v>137</v>
      </c>
      <c r="CU452" s="7" t="s">
        <v>137</v>
      </c>
      <c r="CV452" s="7" t="s">
        <v>135</v>
      </c>
      <c r="CW452" s="7" t="s">
        <v>137</v>
      </c>
      <c r="CX452" s="7">
        <v>1</v>
      </c>
      <c r="CY452" s="7" t="s">
        <v>134</v>
      </c>
      <c r="CZ452" s="7" t="s">
        <v>137</v>
      </c>
      <c r="DA452" s="7" t="s">
        <v>137</v>
      </c>
      <c r="DC452" s="7">
        <v>1</v>
      </c>
      <c r="DD452" s="7">
        <v>26.5</v>
      </c>
      <c r="DE452" s="7">
        <v>74.5</v>
      </c>
      <c r="DF452" s="7">
        <v>2.5</v>
      </c>
      <c r="DG452" s="7">
        <v>1</v>
      </c>
      <c r="DH452" s="7">
        <v>0</v>
      </c>
      <c r="DI452" s="7">
        <v>0</v>
      </c>
      <c r="DK452" s="7">
        <v>2</v>
      </c>
      <c r="DL452" s="7">
        <v>1</v>
      </c>
      <c r="DM452" s="7">
        <v>0</v>
      </c>
      <c r="DN452" s="7">
        <v>140.19999999999999</v>
      </c>
      <c r="DO452" s="7">
        <v>115.6</v>
      </c>
      <c r="DS452" s="7">
        <v>140.19999999999999</v>
      </c>
      <c r="DT452" s="7">
        <v>115.6</v>
      </c>
      <c r="DU452" s="7">
        <v>168.3</v>
      </c>
      <c r="DV452" s="7">
        <v>65.7</v>
      </c>
      <c r="DW452" s="7" t="s">
        <v>752</v>
      </c>
      <c r="EA452" s="7" t="s">
        <v>738</v>
      </c>
    </row>
    <row r="453" spans="1:133" s="7" customFormat="1" x14ac:dyDescent="0.35">
      <c r="A453" s="6" t="s">
        <v>433</v>
      </c>
      <c r="B453" s="7" t="s">
        <v>433</v>
      </c>
      <c r="C453" s="7" t="s">
        <v>434</v>
      </c>
      <c r="D453" s="7" t="s">
        <v>435</v>
      </c>
      <c r="E453" s="7" t="s">
        <v>436</v>
      </c>
      <c r="F453" s="7">
        <v>2004</v>
      </c>
      <c r="G453" s="7" t="s">
        <v>437</v>
      </c>
      <c r="H453" s="7" t="s">
        <v>118</v>
      </c>
      <c r="I453" s="7" t="s">
        <v>119</v>
      </c>
      <c r="J453" s="7">
        <v>1</v>
      </c>
      <c r="K453" s="7" t="s">
        <v>438</v>
      </c>
      <c r="L453" s="7" t="s">
        <v>438</v>
      </c>
      <c r="M453" s="7">
        <v>74.5</v>
      </c>
      <c r="N453" s="7" t="s">
        <v>447</v>
      </c>
      <c r="O453" s="7" t="s">
        <v>448</v>
      </c>
      <c r="P453" s="7" t="s">
        <v>124</v>
      </c>
      <c r="Q453" s="7" t="s">
        <v>441</v>
      </c>
      <c r="R453" s="7">
        <v>0</v>
      </c>
      <c r="S453" s="7">
        <v>82</v>
      </c>
      <c r="T453" s="7">
        <v>1</v>
      </c>
      <c r="U453" s="7" t="s">
        <v>126</v>
      </c>
      <c r="V453" s="7">
        <v>61.8</v>
      </c>
      <c r="W453" s="7">
        <v>57.9</v>
      </c>
      <c r="X453" s="7">
        <v>16.899999999999999</v>
      </c>
      <c r="Y453" s="7">
        <v>23.4</v>
      </c>
      <c r="AD453" s="7" t="s">
        <v>207</v>
      </c>
      <c r="AG453" s="7">
        <v>0</v>
      </c>
      <c r="AH453" s="7">
        <v>0</v>
      </c>
      <c r="AI453" s="7">
        <v>1</v>
      </c>
      <c r="AJ453" s="7">
        <v>0</v>
      </c>
      <c r="AL453" s="7">
        <v>0</v>
      </c>
      <c r="AM453" s="7">
        <v>0.18497056357267211</v>
      </c>
      <c r="AN453" s="7">
        <v>0.22373342828985421</v>
      </c>
      <c r="AO453" s="7">
        <v>5.0056646934331317E-2</v>
      </c>
      <c r="AP453" s="7">
        <v>20.886149716977521</v>
      </c>
      <c r="AR453" s="7">
        <v>20.886149716977521</v>
      </c>
      <c r="AS453" s="7">
        <v>68</v>
      </c>
      <c r="AW453" s="7">
        <v>35</v>
      </c>
      <c r="AX453" s="7">
        <v>47</v>
      </c>
      <c r="AY453" s="7">
        <v>82</v>
      </c>
      <c r="AZ453" s="7">
        <v>48.6</v>
      </c>
      <c r="BA453" s="7">
        <v>0</v>
      </c>
      <c r="BC453" s="7" t="s">
        <v>121</v>
      </c>
      <c r="BE453" s="7" t="s">
        <v>129</v>
      </c>
      <c r="BF453" s="7">
        <v>0</v>
      </c>
      <c r="BG453" s="7">
        <v>0</v>
      </c>
      <c r="BH453" s="7">
        <v>0</v>
      </c>
      <c r="BI453" s="7">
        <v>0</v>
      </c>
      <c r="BJ453" s="7">
        <v>1</v>
      </c>
      <c r="BK453" s="7">
        <v>0</v>
      </c>
      <c r="BL453" s="7">
        <v>0</v>
      </c>
      <c r="BM453" s="7">
        <v>0</v>
      </c>
      <c r="BN453" s="7">
        <v>0</v>
      </c>
      <c r="BO453" s="7">
        <v>0</v>
      </c>
      <c r="BP453" s="7">
        <v>0</v>
      </c>
      <c r="BQ453" s="7">
        <v>0</v>
      </c>
      <c r="BR453" s="7">
        <v>0</v>
      </c>
      <c r="BS453" s="7">
        <v>0</v>
      </c>
      <c r="BT453" s="7">
        <v>1</v>
      </c>
      <c r="BU453" s="7">
        <v>0</v>
      </c>
      <c r="BV453" s="7">
        <v>0</v>
      </c>
      <c r="BW453" s="7">
        <v>0</v>
      </c>
      <c r="BX453" s="7">
        <v>0</v>
      </c>
      <c r="BY453" s="7">
        <v>0</v>
      </c>
      <c r="BZ453" s="7">
        <v>0</v>
      </c>
      <c r="CA453" s="7">
        <v>0</v>
      </c>
      <c r="CB453" s="7">
        <v>0</v>
      </c>
      <c r="CC453" s="7">
        <v>0</v>
      </c>
      <c r="CD453" s="7">
        <v>0</v>
      </c>
      <c r="CE453" s="7">
        <v>0</v>
      </c>
      <c r="CF453" s="7">
        <v>0</v>
      </c>
      <c r="CG453" s="7">
        <v>0</v>
      </c>
      <c r="CH453" s="7">
        <v>0</v>
      </c>
      <c r="CI453" s="7">
        <v>0</v>
      </c>
      <c r="CJ453" s="7">
        <v>0</v>
      </c>
      <c r="CK453" s="7" t="s">
        <v>442</v>
      </c>
      <c r="CL453" s="7">
        <v>17</v>
      </c>
      <c r="CM453" s="7">
        <v>85</v>
      </c>
      <c r="CN453" s="7">
        <v>2.5</v>
      </c>
      <c r="CO453" s="7">
        <v>0</v>
      </c>
      <c r="CP453" s="7" t="s">
        <v>277</v>
      </c>
      <c r="CQ453" s="7" t="s">
        <v>121</v>
      </c>
      <c r="CR453" s="7">
        <v>1</v>
      </c>
      <c r="CS453" s="7" t="s">
        <v>132</v>
      </c>
      <c r="CT453" s="7" t="s">
        <v>137</v>
      </c>
      <c r="CU453" s="7" t="s">
        <v>137</v>
      </c>
      <c r="CV453" s="7" t="s">
        <v>135</v>
      </c>
      <c r="CW453" s="7" t="s">
        <v>137</v>
      </c>
      <c r="CX453" s="7">
        <v>1</v>
      </c>
      <c r="CY453" s="7" t="s">
        <v>134</v>
      </c>
      <c r="CZ453" s="7" t="s">
        <v>137</v>
      </c>
      <c r="DA453" s="7" t="s">
        <v>137</v>
      </c>
      <c r="DC453" s="7">
        <v>1</v>
      </c>
      <c r="DD453" s="7">
        <v>74.5</v>
      </c>
      <c r="DE453" s="7">
        <v>74.5</v>
      </c>
      <c r="DF453" s="7">
        <v>2.5</v>
      </c>
      <c r="DG453" s="7">
        <v>1</v>
      </c>
      <c r="DH453" s="7">
        <v>0</v>
      </c>
      <c r="DI453" s="7">
        <v>0</v>
      </c>
      <c r="DK453" s="7">
        <v>0</v>
      </c>
      <c r="DL453" s="7">
        <v>0</v>
      </c>
      <c r="DM453" s="7">
        <v>0</v>
      </c>
      <c r="DN453" s="7">
        <v>61.8</v>
      </c>
      <c r="DO453" s="7">
        <v>57.9</v>
      </c>
      <c r="DS453" s="7">
        <v>61.8</v>
      </c>
      <c r="DT453" s="7">
        <v>57.9</v>
      </c>
      <c r="DU453" s="7">
        <v>64.7</v>
      </c>
      <c r="DV453" s="7">
        <v>18</v>
      </c>
      <c r="DW453" s="7" t="s">
        <v>752</v>
      </c>
      <c r="EA453" s="7" t="s">
        <v>738</v>
      </c>
    </row>
    <row r="454" spans="1:133" s="7" customFormat="1" x14ac:dyDescent="0.35">
      <c r="A454" s="6" t="s">
        <v>433</v>
      </c>
      <c r="B454" s="7" t="s">
        <v>433</v>
      </c>
      <c r="C454" s="7" t="s">
        <v>434</v>
      </c>
      <c r="D454" s="7" t="s">
        <v>435</v>
      </c>
      <c r="E454" s="7" t="s">
        <v>436</v>
      </c>
      <c r="F454" s="7">
        <v>2004</v>
      </c>
      <c r="G454" s="7" t="s">
        <v>437</v>
      </c>
      <c r="H454" s="7" t="s">
        <v>118</v>
      </c>
      <c r="I454" s="7" t="s">
        <v>119</v>
      </c>
      <c r="J454" s="7">
        <v>1</v>
      </c>
      <c r="K454" s="7" t="s">
        <v>438</v>
      </c>
      <c r="L454" s="7" t="s">
        <v>438</v>
      </c>
      <c r="M454" s="7">
        <v>74.5</v>
      </c>
      <c r="N454" s="7" t="s">
        <v>447</v>
      </c>
      <c r="O454" s="7" t="s">
        <v>449</v>
      </c>
      <c r="P454" s="7" t="s">
        <v>124</v>
      </c>
      <c r="Q454" s="7" t="s">
        <v>441</v>
      </c>
      <c r="R454" s="7">
        <v>0</v>
      </c>
      <c r="S454" s="7">
        <v>82</v>
      </c>
      <c r="T454" s="7">
        <v>1</v>
      </c>
      <c r="U454" s="7" t="s">
        <v>126</v>
      </c>
      <c r="V454" s="7">
        <v>11</v>
      </c>
      <c r="W454" s="7">
        <v>10</v>
      </c>
      <c r="X454" s="7">
        <v>3.7</v>
      </c>
      <c r="Y454" s="7">
        <v>4.8</v>
      </c>
      <c r="AD454" s="7" t="s">
        <v>207</v>
      </c>
      <c r="AG454" s="7">
        <v>0</v>
      </c>
      <c r="AH454" s="7">
        <v>0</v>
      </c>
      <c r="AI454" s="7">
        <v>1</v>
      </c>
      <c r="AJ454" s="7">
        <v>0</v>
      </c>
      <c r="AL454" s="7">
        <v>0</v>
      </c>
      <c r="AM454" s="7">
        <v>0.22686304549963221</v>
      </c>
      <c r="AN454" s="7">
        <v>0.2239684051821807</v>
      </c>
      <c r="AO454" s="7">
        <v>5.0161846519849479E-2</v>
      </c>
      <c r="AP454" s="7">
        <v>4.3664917267756271</v>
      </c>
      <c r="AR454" s="7">
        <v>4.3664917267756271</v>
      </c>
      <c r="AS454" s="7">
        <v>68</v>
      </c>
      <c r="AW454" s="7">
        <v>35</v>
      </c>
      <c r="AX454" s="7">
        <v>47</v>
      </c>
      <c r="AY454" s="7">
        <v>82</v>
      </c>
      <c r="AZ454" s="7">
        <v>48.6</v>
      </c>
      <c r="BA454" s="7">
        <v>0</v>
      </c>
      <c r="BC454" s="7" t="s">
        <v>121</v>
      </c>
      <c r="BE454" s="7" t="s">
        <v>129</v>
      </c>
      <c r="BF454" s="7">
        <v>0</v>
      </c>
      <c r="BG454" s="7">
        <v>0</v>
      </c>
      <c r="BH454" s="7">
        <v>0</v>
      </c>
      <c r="BI454" s="7">
        <v>0</v>
      </c>
      <c r="BJ454" s="7">
        <v>1</v>
      </c>
      <c r="BK454" s="7">
        <v>0</v>
      </c>
      <c r="BL454" s="7">
        <v>0</v>
      </c>
      <c r="BM454" s="7">
        <v>0</v>
      </c>
      <c r="BN454" s="7">
        <v>0</v>
      </c>
      <c r="BO454" s="7">
        <v>0</v>
      </c>
      <c r="BP454" s="7">
        <v>0</v>
      </c>
      <c r="BQ454" s="7">
        <v>0</v>
      </c>
      <c r="BR454" s="7">
        <v>0</v>
      </c>
      <c r="BS454" s="7">
        <v>0</v>
      </c>
      <c r="BT454" s="7">
        <v>1</v>
      </c>
      <c r="BU454" s="7">
        <v>0</v>
      </c>
      <c r="BV454" s="7">
        <v>0</v>
      </c>
      <c r="BW454" s="7">
        <v>0</v>
      </c>
      <c r="BX454" s="7">
        <v>0</v>
      </c>
      <c r="BY454" s="7">
        <v>0</v>
      </c>
      <c r="BZ454" s="7">
        <v>0</v>
      </c>
      <c r="CA454" s="7">
        <v>0</v>
      </c>
      <c r="CB454" s="7">
        <v>0</v>
      </c>
      <c r="CC454" s="7">
        <v>0</v>
      </c>
      <c r="CD454" s="7">
        <v>0</v>
      </c>
      <c r="CE454" s="7">
        <v>0</v>
      </c>
      <c r="CF454" s="7">
        <v>0</v>
      </c>
      <c r="CG454" s="7">
        <v>0</v>
      </c>
      <c r="CH454" s="7">
        <v>0</v>
      </c>
      <c r="CI454" s="7">
        <v>0</v>
      </c>
      <c r="CJ454" s="7">
        <v>0</v>
      </c>
      <c r="CK454" s="7" t="s">
        <v>442</v>
      </c>
      <c r="CL454" s="7">
        <v>17</v>
      </c>
      <c r="CM454" s="7">
        <v>85</v>
      </c>
      <c r="CN454" s="7">
        <v>2.5</v>
      </c>
      <c r="CO454" s="7">
        <v>0</v>
      </c>
      <c r="CP454" s="7" t="s">
        <v>277</v>
      </c>
      <c r="CQ454" s="7" t="s">
        <v>121</v>
      </c>
      <c r="CR454" s="7">
        <v>1</v>
      </c>
      <c r="CS454" s="7" t="s">
        <v>132</v>
      </c>
      <c r="CT454" s="7" t="s">
        <v>137</v>
      </c>
      <c r="CU454" s="7" t="s">
        <v>137</v>
      </c>
      <c r="CV454" s="7" t="s">
        <v>135</v>
      </c>
      <c r="CW454" s="7" t="s">
        <v>137</v>
      </c>
      <c r="CX454" s="7">
        <v>1</v>
      </c>
      <c r="CY454" s="7" t="s">
        <v>134</v>
      </c>
      <c r="CZ454" s="7" t="s">
        <v>137</v>
      </c>
      <c r="DA454" s="7" t="s">
        <v>137</v>
      </c>
      <c r="DC454" s="7">
        <v>1</v>
      </c>
      <c r="DD454" s="7">
        <v>74.5</v>
      </c>
      <c r="DE454" s="7">
        <v>74.5</v>
      </c>
      <c r="DF454" s="7">
        <v>2.5</v>
      </c>
      <c r="DG454" s="7">
        <v>1</v>
      </c>
      <c r="DH454" s="7">
        <v>0</v>
      </c>
      <c r="DI454" s="7">
        <v>0</v>
      </c>
      <c r="DK454" s="7">
        <v>0</v>
      </c>
      <c r="DL454" s="7">
        <v>0</v>
      </c>
      <c r="DM454" s="7">
        <v>0</v>
      </c>
      <c r="DN454" s="7">
        <v>11</v>
      </c>
      <c r="DO454" s="7">
        <v>10</v>
      </c>
      <c r="DS454" s="7">
        <v>11</v>
      </c>
      <c r="DT454" s="7">
        <v>10</v>
      </c>
      <c r="DU454" s="7">
        <v>12.5</v>
      </c>
      <c r="DV454" s="7">
        <v>3.9</v>
      </c>
      <c r="DW454" s="7" t="s">
        <v>752</v>
      </c>
      <c r="EA454" s="7" t="s">
        <v>738</v>
      </c>
    </row>
    <row r="455" spans="1:133" x14ac:dyDescent="0.35">
      <c r="A455" s="5">
        <v>30740677</v>
      </c>
      <c r="B455" t="s">
        <v>450</v>
      </c>
      <c r="C455" t="s">
        <v>451</v>
      </c>
      <c r="D455" t="s">
        <v>452</v>
      </c>
      <c r="E455" t="s">
        <v>453</v>
      </c>
      <c r="F455">
        <v>2007</v>
      </c>
      <c r="G455" t="s">
        <v>454</v>
      </c>
      <c r="H455" t="s">
        <v>118</v>
      </c>
      <c r="I455" t="s">
        <v>455</v>
      </c>
      <c r="J455">
        <v>1</v>
      </c>
      <c r="K455" t="s">
        <v>456</v>
      </c>
      <c r="L455" t="s">
        <v>456</v>
      </c>
      <c r="M455">
        <v>0</v>
      </c>
      <c r="N455" t="s">
        <v>457</v>
      </c>
      <c r="O455" t="s">
        <v>458</v>
      </c>
      <c r="P455" t="s">
        <v>124</v>
      </c>
      <c r="Q455" t="s">
        <v>459</v>
      </c>
      <c r="R455">
        <v>0</v>
      </c>
      <c r="S455">
        <v>131</v>
      </c>
      <c r="T455">
        <v>1</v>
      </c>
      <c r="U455" t="s">
        <v>126</v>
      </c>
      <c r="V455">
        <v>13</v>
      </c>
      <c r="W455">
        <v>14.5</v>
      </c>
      <c r="X455">
        <v>11.8</v>
      </c>
      <c r="Y455">
        <v>12.5</v>
      </c>
      <c r="Z455">
        <v>3.5</v>
      </c>
      <c r="AA455">
        <v>4.5</v>
      </c>
      <c r="AB455">
        <v>5</v>
      </c>
      <c r="AC455">
        <v>7</v>
      </c>
      <c r="AD455" t="s">
        <v>207</v>
      </c>
      <c r="AG455">
        <v>0</v>
      </c>
      <c r="AH455">
        <v>0</v>
      </c>
      <c r="AI455">
        <v>1</v>
      </c>
      <c r="AJ455">
        <v>1</v>
      </c>
      <c r="AL455">
        <v>0</v>
      </c>
      <c r="AM455">
        <v>-0.1239374325706184</v>
      </c>
      <c r="AN455">
        <v>0.18622050942588311</v>
      </c>
      <c r="AO455">
        <v>3.4678078130835413E-2</v>
      </c>
      <c r="AP455">
        <v>12.03237879784724</v>
      </c>
      <c r="AQ455">
        <v>5.7283464881562542</v>
      </c>
      <c r="AR455">
        <v>12.03237879784724</v>
      </c>
      <c r="AT455">
        <v>23</v>
      </c>
      <c r="AV455">
        <v>1</v>
      </c>
      <c r="AW455">
        <v>88</v>
      </c>
      <c r="AX455">
        <v>43</v>
      </c>
      <c r="AY455">
        <v>131</v>
      </c>
      <c r="AZ455">
        <v>39</v>
      </c>
      <c r="BA455">
        <v>1</v>
      </c>
      <c r="BC455" t="s">
        <v>460</v>
      </c>
      <c r="BD455">
        <v>42</v>
      </c>
      <c r="BE455" t="s">
        <v>129</v>
      </c>
      <c r="BF455">
        <v>0</v>
      </c>
      <c r="BG455">
        <v>0</v>
      </c>
      <c r="BH455">
        <v>0</v>
      </c>
      <c r="BI455">
        <v>0</v>
      </c>
      <c r="BJ455">
        <v>0</v>
      </c>
      <c r="BK455">
        <v>0</v>
      </c>
      <c r="BL455">
        <v>0</v>
      </c>
      <c r="BM455">
        <v>1</v>
      </c>
      <c r="BN455">
        <v>1</v>
      </c>
      <c r="BO455">
        <v>0</v>
      </c>
      <c r="BP455">
        <v>0</v>
      </c>
      <c r="BQ455">
        <v>1</v>
      </c>
      <c r="BR455">
        <v>0</v>
      </c>
      <c r="BS455">
        <v>0</v>
      </c>
      <c r="BT455">
        <v>1</v>
      </c>
      <c r="BU455">
        <v>0</v>
      </c>
      <c r="BV455">
        <v>0</v>
      </c>
      <c r="BW455">
        <v>0</v>
      </c>
      <c r="BX455">
        <v>0</v>
      </c>
      <c r="BY455">
        <v>0</v>
      </c>
      <c r="BZ455">
        <v>0</v>
      </c>
      <c r="CA455">
        <v>0</v>
      </c>
      <c r="CB455">
        <v>0</v>
      </c>
      <c r="CC455">
        <v>0</v>
      </c>
      <c r="CD455">
        <v>0</v>
      </c>
      <c r="CE455">
        <v>0</v>
      </c>
      <c r="CF455">
        <v>0</v>
      </c>
      <c r="CG455">
        <v>0</v>
      </c>
      <c r="CH455">
        <v>0</v>
      </c>
      <c r="CI455">
        <v>0</v>
      </c>
      <c r="CJ455">
        <v>0</v>
      </c>
      <c r="CK455" t="s">
        <v>461</v>
      </c>
      <c r="CL455">
        <v>31</v>
      </c>
      <c r="CM455">
        <v>40</v>
      </c>
      <c r="CN455">
        <v>0.22</v>
      </c>
      <c r="CO455">
        <v>0</v>
      </c>
      <c r="CP455" t="s">
        <v>462</v>
      </c>
      <c r="CQ455" t="s">
        <v>113</v>
      </c>
      <c r="CR455">
        <v>0</v>
      </c>
      <c r="CS455" t="s">
        <v>132</v>
      </c>
      <c r="CT455" t="s">
        <v>137</v>
      </c>
      <c r="CU455" t="s">
        <v>137</v>
      </c>
      <c r="CV455">
        <v>3</v>
      </c>
      <c r="CW455" t="s">
        <v>194</v>
      </c>
      <c r="CX455">
        <v>2</v>
      </c>
      <c r="CY455" t="s">
        <v>134</v>
      </c>
      <c r="CZ455" t="s">
        <v>137</v>
      </c>
      <c r="DA455" t="s">
        <v>137</v>
      </c>
      <c r="DC455">
        <v>1</v>
      </c>
      <c r="DD455">
        <v>0</v>
      </c>
      <c r="DE455">
        <v>40.5</v>
      </c>
      <c r="DF455">
        <v>0</v>
      </c>
      <c r="DG455">
        <v>1</v>
      </c>
      <c r="DH455">
        <v>0</v>
      </c>
      <c r="DI455">
        <v>0</v>
      </c>
      <c r="DJ455">
        <v>0</v>
      </c>
      <c r="DK455" s="3">
        <v>1</v>
      </c>
      <c r="DL455" s="3"/>
      <c r="DM455" s="3"/>
      <c r="DN455">
        <v>13</v>
      </c>
      <c r="DO455">
        <v>14.5</v>
      </c>
      <c r="DS455">
        <f>5+(11/12)</f>
        <v>5.916666666666667</v>
      </c>
      <c r="DT455" s="3">
        <v>6</v>
      </c>
      <c r="DU455">
        <v>7</v>
      </c>
      <c r="DV455" s="3" t="s">
        <v>739</v>
      </c>
      <c r="DW455" s="3"/>
      <c r="DX455" s="3"/>
      <c r="DY455" s="3"/>
      <c r="DZ455" s="3"/>
      <c r="EA455" s="3"/>
      <c r="EB455" s="3"/>
      <c r="EC455" s="3"/>
    </row>
    <row r="456" spans="1:133" x14ac:dyDescent="0.35">
      <c r="A456" s="5" t="s">
        <v>450</v>
      </c>
      <c r="B456" t="s">
        <v>450</v>
      </c>
      <c r="C456" t="s">
        <v>451</v>
      </c>
      <c r="D456" t="s">
        <v>452</v>
      </c>
      <c r="E456" t="s">
        <v>453</v>
      </c>
      <c r="F456">
        <v>2007</v>
      </c>
      <c r="G456" t="s">
        <v>454</v>
      </c>
      <c r="H456" t="s">
        <v>118</v>
      </c>
      <c r="I456" t="s">
        <v>455</v>
      </c>
      <c r="J456">
        <v>1</v>
      </c>
      <c r="K456" t="s">
        <v>456</v>
      </c>
      <c r="L456" t="s">
        <v>456</v>
      </c>
      <c r="M456">
        <v>0</v>
      </c>
      <c r="N456" t="s">
        <v>463</v>
      </c>
      <c r="O456" t="s">
        <v>464</v>
      </c>
      <c r="P456" t="s">
        <v>124</v>
      </c>
      <c r="Q456" t="s">
        <v>459</v>
      </c>
      <c r="R456">
        <v>0</v>
      </c>
      <c r="S456">
        <v>131</v>
      </c>
      <c r="T456">
        <v>1</v>
      </c>
      <c r="U456" t="s">
        <v>126</v>
      </c>
      <c r="V456">
        <v>7.2</v>
      </c>
      <c r="W456">
        <v>8.1</v>
      </c>
      <c r="X456">
        <v>8.5</v>
      </c>
      <c r="Y456">
        <v>7.5</v>
      </c>
      <c r="Z456">
        <v>1</v>
      </c>
      <c r="AA456">
        <v>1.5</v>
      </c>
      <c r="AB456">
        <v>3</v>
      </c>
      <c r="AC456">
        <v>3</v>
      </c>
      <c r="AD456" t="s">
        <v>207</v>
      </c>
      <c r="AG456">
        <v>0</v>
      </c>
      <c r="AH456">
        <v>0</v>
      </c>
      <c r="AI456">
        <v>1</v>
      </c>
      <c r="AJ456">
        <v>1</v>
      </c>
      <c r="AL456">
        <v>0</v>
      </c>
      <c r="AM456">
        <v>-0.1092788154547976</v>
      </c>
      <c r="AN456">
        <v>0.1861854718649241</v>
      </c>
      <c r="AO456">
        <v>3.4665029933564462E-2</v>
      </c>
      <c r="AP456">
        <v>8.1878384006048019</v>
      </c>
      <c r="AQ456">
        <v>3</v>
      </c>
      <c r="AR456">
        <v>8.1878384006048019</v>
      </c>
      <c r="AT456">
        <v>23</v>
      </c>
      <c r="AV456">
        <v>1</v>
      </c>
      <c r="AW456">
        <v>88</v>
      </c>
      <c r="AX456">
        <v>43</v>
      </c>
      <c r="AY456">
        <v>131</v>
      </c>
      <c r="AZ456">
        <v>39</v>
      </c>
      <c r="BA456">
        <v>1</v>
      </c>
      <c r="BC456" t="s">
        <v>460</v>
      </c>
      <c r="BD456">
        <v>42</v>
      </c>
      <c r="BE456" t="s">
        <v>129</v>
      </c>
      <c r="BF456">
        <v>0</v>
      </c>
      <c r="BG456">
        <v>0</v>
      </c>
      <c r="BH456">
        <v>0</v>
      </c>
      <c r="BI456">
        <v>0</v>
      </c>
      <c r="BJ456">
        <v>0</v>
      </c>
      <c r="BK456">
        <v>0</v>
      </c>
      <c r="BL456">
        <v>0</v>
      </c>
      <c r="BM456">
        <v>1</v>
      </c>
      <c r="BN456">
        <v>1</v>
      </c>
      <c r="BO456">
        <v>0</v>
      </c>
      <c r="BP456">
        <v>0</v>
      </c>
      <c r="BQ456">
        <v>1</v>
      </c>
      <c r="BR456">
        <v>0</v>
      </c>
      <c r="BS456">
        <v>0</v>
      </c>
      <c r="BT456">
        <v>1</v>
      </c>
      <c r="BU456">
        <v>0</v>
      </c>
      <c r="BV456">
        <v>0</v>
      </c>
      <c r="BW456">
        <v>0</v>
      </c>
      <c r="BX456">
        <v>0</v>
      </c>
      <c r="BY456">
        <v>0</v>
      </c>
      <c r="BZ456">
        <v>0</v>
      </c>
      <c r="CA456">
        <v>0</v>
      </c>
      <c r="CB456">
        <v>0</v>
      </c>
      <c r="CC456">
        <v>0</v>
      </c>
      <c r="CD456">
        <v>0</v>
      </c>
      <c r="CE456">
        <v>0</v>
      </c>
      <c r="CF456">
        <v>0</v>
      </c>
      <c r="CG456">
        <v>0</v>
      </c>
      <c r="CH456">
        <v>0</v>
      </c>
      <c r="CI456">
        <v>0</v>
      </c>
      <c r="CJ456">
        <v>0</v>
      </c>
      <c r="CK456" t="s">
        <v>461</v>
      </c>
      <c r="CL456">
        <v>31</v>
      </c>
      <c r="CM456">
        <v>40</v>
      </c>
      <c r="CN456">
        <v>0.22</v>
      </c>
      <c r="CO456">
        <v>0</v>
      </c>
      <c r="CP456" t="s">
        <v>462</v>
      </c>
      <c r="CQ456" t="s">
        <v>113</v>
      </c>
      <c r="CR456">
        <v>0</v>
      </c>
      <c r="CS456" t="s">
        <v>132</v>
      </c>
      <c r="CT456" t="s">
        <v>137</v>
      </c>
      <c r="CU456" t="s">
        <v>137</v>
      </c>
      <c r="CV456" t="s">
        <v>134</v>
      </c>
      <c r="CW456" t="s">
        <v>194</v>
      </c>
      <c r="CX456">
        <v>2</v>
      </c>
      <c r="CY456" t="s">
        <v>134</v>
      </c>
      <c r="CZ456" t="s">
        <v>137</v>
      </c>
      <c r="DA456" t="s">
        <v>137</v>
      </c>
      <c r="DC456">
        <v>1</v>
      </c>
      <c r="DD456">
        <v>0</v>
      </c>
      <c r="DE456">
        <v>40.5</v>
      </c>
      <c r="DF456">
        <v>0</v>
      </c>
      <c r="DG456">
        <v>1</v>
      </c>
      <c r="DH456">
        <v>0</v>
      </c>
      <c r="DI456">
        <v>0</v>
      </c>
      <c r="DJ456">
        <v>0</v>
      </c>
      <c r="DK456" s="3">
        <v>2</v>
      </c>
      <c r="DL456" s="3"/>
      <c r="DM456" s="3"/>
      <c r="DN456">
        <v>7.2</v>
      </c>
      <c r="DO456">
        <v>8.1</v>
      </c>
      <c r="DT456" s="3"/>
      <c r="DU456" s="3"/>
      <c r="DV456" s="3" t="s">
        <v>739</v>
      </c>
      <c r="DW456" s="3"/>
      <c r="DX456" s="3"/>
      <c r="DY456" s="3"/>
      <c r="DZ456" s="3"/>
      <c r="EA456" s="3"/>
      <c r="EB456" s="3"/>
      <c r="EC456" s="3"/>
    </row>
    <row r="457" spans="1:133" x14ac:dyDescent="0.35">
      <c r="A457" s="5" t="s">
        <v>450</v>
      </c>
      <c r="B457" t="s">
        <v>450</v>
      </c>
      <c r="C457" t="s">
        <v>451</v>
      </c>
      <c r="D457" t="s">
        <v>452</v>
      </c>
      <c r="E457" t="s">
        <v>453</v>
      </c>
      <c r="F457">
        <v>2007</v>
      </c>
      <c r="G457" t="s">
        <v>454</v>
      </c>
      <c r="H457" t="s">
        <v>118</v>
      </c>
      <c r="I457" t="s">
        <v>455</v>
      </c>
      <c r="J457">
        <v>1</v>
      </c>
      <c r="K457" t="s">
        <v>456</v>
      </c>
      <c r="L457" t="s">
        <v>456</v>
      </c>
      <c r="M457">
        <v>12</v>
      </c>
      <c r="N457" t="s">
        <v>457</v>
      </c>
      <c r="O457" t="s">
        <v>458</v>
      </c>
      <c r="P457" t="s">
        <v>124</v>
      </c>
      <c r="Q457" t="s">
        <v>459</v>
      </c>
      <c r="R457">
        <v>0</v>
      </c>
      <c r="S457">
        <v>131</v>
      </c>
      <c r="T457">
        <v>1</v>
      </c>
      <c r="U457" t="s">
        <v>126</v>
      </c>
      <c r="V457">
        <v>30</v>
      </c>
      <c r="W457">
        <v>32.299999999999997</v>
      </c>
      <c r="X457">
        <v>19.399999999999999</v>
      </c>
      <c r="Y457">
        <v>17.899999999999999</v>
      </c>
      <c r="Z457">
        <v>3.5</v>
      </c>
      <c r="AA457">
        <v>4.5</v>
      </c>
      <c r="AB457">
        <v>5</v>
      </c>
      <c r="AC457">
        <v>7</v>
      </c>
      <c r="AD457" t="s">
        <v>207</v>
      </c>
      <c r="AG457">
        <v>0</v>
      </c>
      <c r="AH457">
        <v>0</v>
      </c>
      <c r="AI457">
        <v>1</v>
      </c>
      <c r="AJ457">
        <v>1</v>
      </c>
      <c r="AL457">
        <v>0</v>
      </c>
      <c r="AM457">
        <v>-0.120826417054312</v>
      </c>
      <c r="AN457">
        <v>0.18621270574044849</v>
      </c>
      <c r="AO457">
        <v>3.4675171779178872E-2</v>
      </c>
      <c r="AP457">
        <v>18.92468549091986</v>
      </c>
      <c r="AQ457">
        <v>5.7283464881562542</v>
      </c>
      <c r="AR457">
        <v>18.92468549091986</v>
      </c>
      <c r="AT457">
        <v>23</v>
      </c>
      <c r="AV457">
        <v>1</v>
      </c>
      <c r="AW457">
        <v>88</v>
      </c>
      <c r="AX457">
        <v>43</v>
      </c>
      <c r="AY457">
        <v>131</v>
      </c>
      <c r="AZ457">
        <v>39</v>
      </c>
      <c r="BA457">
        <v>1</v>
      </c>
      <c r="BC457" t="s">
        <v>460</v>
      </c>
      <c r="BD457">
        <v>42</v>
      </c>
      <c r="BE457" t="s">
        <v>129</v>
      </c>
      <c r="BF457">
        <v>0</v>
      </c>
      <c r="BG457">
        <v>0</v>
      </c>
      <c r="BH457">
        <v>0</v>
      </c>
      <c r="BI457">
        <v>0</v>
      </c>
      <c r="BJ457">
        <v>0</v>
      </c>
      <c r="BK457">
        <v>0</v>
      </c>
      <c r="BL457">
        <v>0</v>
      </c>
      <c r="BM457">
        <v>1</v>
      </c>
      <c r="BN457">
        <v>1</v>
      </c>
      <c r="BO457">
        <v>0</v>
      </c>
      <c r="BP457">
        <v>0</v>
      </c>
      <c r="BQ457">
        <v>1</v>
      </c>
      <c r="BR457">
        <v>0</v>
      </c>
      <c r="BS457">
        <v>0</v>
      </c>
      <c r="BT457">
        <v>1</v>
      </c>
      <c r="BU457">
        <v>0</v>
      </c>
      <c r="BV457">
        <v>0</v>
      </c>
      <c r="BW457">
        <v>0</v>
      </c>
      <c r="BX457">
        <v>0</v>
      </c>
      <c r="BY457">
        <v>0</v>
      </c>
      <c r="BZ457">
        <v>0</v>
      </c>
      <c r="CA457">
        <v>0</v>
      </c>
      <c r="CB457">
        <v>0</v>
      </c>
      <c r="CC457">
        <v>0</v>
      </c>
      <c r="CD457">
        <v>0</v>
      </c>
      <c r="CE457">
        <v>0</v>
      </c>
      <c r="CF457">
        <v>0</v>
      </c>
      <c r="CG457">
        <v>0</v>
      </c>
      <c r="CH457">
        <v>0</v>
      </c>
      <c r="CI457">
        <v>0</v>
      </c>
      <c r="CJ457">
        <v>0</v>
      </c>
      <c r="CK457" t="s">
        <v>461</v>
      </c>
      <c r="CL457">
        <v>31</v>
      </c>
      <c r="CM457">
        <v>40</v>
      </c>
      <c r="CN457">
        <v>0.22</v>
      </c>
      <c r="CO457">
        <v>0</v>
      </c>
      <c r="CP457" t="s">
        <v>462</v>
      </c>
      <c r="CQ457" t="s">
        <v>113</v>
      </c>
      <c r="CR457">
        <v>0</v>
      </c>
      <c r="CS457" t="s">
        <v>132</v>
      </c>
      <c r="CT457" t="s">
        <v>137</v>
      </c>
      <c r="CU457" t="s">
        <v>137</v>
      </c>
      <c r="CV457" t="s">
        <v>134</v>
      </c>
      <c r="CW457" t="s">
        <v>194</v>
      </c>
      <c r="CX457">
        <v>2</v>
      </c>
      <c r="CY457" t="s">
        <v>134</v>
      </c>
      <c r="CZ457" t="s">
        <v>137</v>
      </c>
      <c r="DA457" t="s">
        <v>137</v>
      </c>
      <c r="DC457">
        <v>1</v>
      </c>
      <c r="DD457">
        <v>12</v>
      </c>
      <c r="DE457">
        <v>40.5</v>
      </c>
      <c r="DF457">
        <v>0</v>
      </c>
      <c r="DG457">
        <v>1</v>
      </c>
      <c r="DH457">
        <v>0</v>
      </c>
      <c r="DI457">
        <v>0</v>
      </c>
      <c r="DJ457">
        <v>0</v>
      </c>
      <c r="DK457" s="3">
        <v>1</v>
      </c>
      <c r="DL457" s="3">
        <v>1</v>
      </c>
      <c r="DM457" s="3">
        <v>1</v>
      </c>
      <c r="DN457">
        <v>30</v>
      </c>
      <c r="DO457">
        <v>32.299999999999997</v>
      </c>
      <c r="DS457">
        <f>6+(10/12)</f>
        <v>6.833333333333333</v>
      </c>
      <c r="DT457" s="3">
        <f>6+(11/12)</f>
        <v>6.916666666666667</v>
      </c>
      <c r="DU457" s="3">
        <v>8</v>
      </c>
      <c r="DV457" s="3" t="s">
        <v>739</v>
      </c>
      <c r="DW457" s="3"/>
      <c r="DX457" s="3"/>
      <c r="DY457" s="3"/>
      <c r="DZ457" s="3"/>
      <c r="EA457" s="3" t="s">
        <v>740</v>
      </c>
      <c r="EB457" s="3"/>
      <c r="EC457" s="3"/>
    </row>
    <row r="458" spans="1:133" x14ac:dyDescent="0.35">
      <c r="A458" s="5" t="s">
        <v>450</v>
      </c>
      <c r="B458" t="s">
        <v>450</v>
      </c>
      <c r="C458" t="s">
        <v>451</v>
      </c>
      <c r="D458" t="s">
        <v>452</v>
      </c>
      <c r="E458" t="s">
        <v>453</v>
      </c>
      <c r="F458">
        <v>2007</v>
      </c>
      <c r="G458" t="s">
        <v>454</v>
      </c>
      <c r="H458" t="s">
        <v>118</v>
      </c>
      <c r="I458" t="s">
        <v>455</v>
      </c>
      <c r="J458">
        <v>1</v>
      </c>
      <c r="K458" t="s">
        <v>456</v>
      </c>
      <c r="L458" t="s">
        <v>456</v>
      </c>
      <c r="M458">
        <v>12</v>
      </c>
      <c r="N458" t="s">
        <v>463</v>
      </c>
      <c r="O458" t="s">
        <v>464</v>
      </c>
      <c r="P458" t="s">
        <v>124</v>
      </c>
      <c r="Q458" t="s">
        <v>459</v>
      </c>
      <c r="R458">
        <v>0</v>
      </c>
      <c r="S458">
        <v>131</v>
      </c>
      <c r="T458">
        <v>1</v>
      </c>
      <c r="U458" t="s">
        <v>126</v>
      </c>
      <c r="V458">
        <v>17.100000000000001</v>
      </c>
      <c r="W458">
        <v>18.8</v>
      </c>
      <c r="X458">
        <v>13.3</v>
      </c>
      <c r="Y458">
        <v>12.7</v>
      </c>
      <c r="Z458">
        <v>1</v>
      </c>
      <c r="AA458">
        <v>1.5</v>
      </c>
      <c r="AB458">
        <v>3</v>
      </c>
      <c r="AC458">
        <v>3</v>
      </c>
      <c r="AD458" t="s">
        <v>207</v>
      </c>
      <c r="AG458">
        <v>0</v>
      </c>
      <c r="AH458">
        <v>0</v>
      </c>
      <c r="AI458">
        <v>1</v>
      </c>
      <c r="AJ458">
        <v>1</v>
      </c>
      <c r="AL458">
        <v>0</v>
      </c>
      <c r="AM458">
        <v>-0.12893958221613819</v>
      </c>
      <c r="AN458">
        <v>0.1862334720259971</v>
      </c>
      <c r="AO458">
        <v>3.4682906102857833E-2</v>
      </c>
      <c r="AP458">
        <v>13.10766684931221</v>
      </c>
      <c r="AQ458">
        <v>3</v>
      </c>
      <c r="AR458">
        <v>13.10766684931221</v>
      </c>
      <c r="AT458">
        <v>23</v>
      </c>
      <c r="AV458">
        <v>1</v>
      </c>
      <c r="AW458">
        <v>88</v>
      </c>
      <c r="AX458">
        <v>43</v>
      </c>
      <c r="AY458">
        <v>131</v>
      </c>
      <c r="AZ458">
        <v>39</v>
      </c>
      <c r="BA458">
        <v>1</v>
      </c>
      <c r="BC458" t="s">
        <v>460</v>
      </c>
      <c r="BD458">
        <v>42</v>
      </c>
      <c r="BE458" t="s">
        <v>129</v>
      </c>
      <c r="BF458">
        <v>0</v>
      </c>
      <c r="BG458">
        <v>0</v>
      </c>
      <c r="BH458">
        <v>0</v>
      </c>
      <c r="BI458">
        <v>0</v>
      </c>
      <c r="BJ458">
        <v>0</v>
      </c>
      <c r="BK458">
        <v>0</v>
      </c>
      <c r="BL458">
        <v>0</v>
      </c>
      <c r="BM458">
        <v>1</v>
      </c>
      <c r="BN458">
        <v>1</v>
      </c>
      <c r="BO458">
        <v>0</v>
      </c>
      <c r="BP458">
        <v>0</v>
      </c>
      <c r="BQ458">
        <v>1</v>
      </c>
      <c r="BR458">
        <v>0</v>
      </c>
      <c r="BS458">
        <v>0</v>
      </c>
      <c r="BT458">
        <v>1</v>
      </c>
      <c r="BU458">
        <v>0</v>
      </c>
      <c r="BV458">
        <v>0</v>
      </c>
      <c r="BW458">
        <v>0</v>
      </c>
      <c r="BX458">
        <v>0</v>
      </c>
      <c r="BY458">
        <v>0</v>
      </c>
      <c r="BZ458">
        <v>0</v>
      </c>
      <c r="CA458">
        <v>0</v>
      </c>
      <c r="CB458">
        <v>0</v>
      </c>
      <c r="CC458">
        <v>0</v>
      </c>
      <c r="CD458">
        <v>0</v>
      </c>
      <c r="CE458">
        <v>0</v>
      </c>
      <c r="CF458">
        <v>0</v>
      </c>
      <c r="CG458">
        <v>0</v>
      </c>
      <c r="CH458">
        <v>0</v>
      </c>
      <c r="CI458">
        <v>0</v>
      </c>
      <c r="CJ458">
        <v>0</v>
      </c>
      <c r="CK458" t="s">
        <v>461</v>
      </c>
      <c r="CL458">
        <v>31</v>
      </c>
      <c r="CM458">
        <v>40</v>
      </c>
      <c r="CN458">
        <v>0.22</v>
      </c>
      <c r="CO458">
        <v>0</v>
      </c>
      <c r="CP458" t="s">
        <v>462</v>
      </c>
      <c r="CQ458" t="s">
        <v>113</v>
      </c>
      <c r="CR458">
        <v>0</v>
      </c>
      <c r="CS458" t="s">
        <v>132</v>
      </c>
      <c r="CT458" t="s">
        <v>137</v>
      </c>
      <c r="CU458" t="s">
        <v>137</v>
      </c>
      <c r="CV458" t="s">
        <v>134</v>
      </c>
      <c r="CW458" t="s">
        <v>194</v>
      </c>
      <c r="CX458">
        <v>2</v>
      </c>
      <c r="CY458" t="s">
        <v>134</v>
      </c>
      <c r="CZ458" t="s">
        <v>137</v>
      </c>
      <c r="DA458" t="s">
        <v>137</v>
      </c>
      <c r="DC458">
        <v>1</v>
      </c>
      <c r="DD458">
        <v>12</v>
      </c>
      <c r="DE458">
        <v>40.5</v>
      </c>
      <c r="DF458">
        <v>0</v>
      </c>
      <c r="DG458">
        <v>1</v>
      </c>
      <c r="DH458">
        <v>0</v>
      </c>
      <c r="DI458">
        <v>0</v>
      </c>
      <c r="DJ458">
        <v>0</v>
      </c>
      <c r="DK458" s="3">
        <v>2</v>
      </c>
      <c r="DL458" s="3">
        <v>1</v>
      </c>
      <c r="DM458" s="3">
        <v>1</v>
      </c>
      <c r="DN458">
        <v>17.100000000000001</v>
      </c>
      <c r="DO458">
        <v>18.8</v>
      </c>
      <c r="DT458" s="3"/>
      <c r="DU458" s="3"/>
      <c r="DV458" s="3" t="s">
        <v>739</v>
      </c>
      <c r="DW458" s="3"/>
      <c r="DX458" s="3"/>
      <c r="DY458" s="3"/>
      <c r="DZ458" s="3"/>
      <c r="EA458" s="3" t="s">
        <v>740</v>
      </c>
      <c r="EB458" s="3"/>
      <c r="EC458" s="3"/>
    </row>
    <row r="459" spans="1:133" x14ac:dyDescent="0.35">
      <c r="A459" s="5" t="s">
        <v>450</v>
      </c>
      <c r="B459" t="s">
        <v>450</v>
      </c>
      <c r="C459" t="s">
        <v>451</v>
      </c>
      <c r="D459" t="s">
        <v>452</v>
      </c>
      <c r="E459" t="s">
        <v>453</v>
      </c>
      <c r="F459">
        <v>2007</v>
      </c>
      <c r="G459" t="s">
        <v>454</v>
      </c>
      <c r="H459" t="s">
        <v>118</v>
      </c>
      <c r="I459" t="s">
        <v>455</v>
      </c>
      <c r="J459">
        <v>1</v>
      </c>
      <c r="K459" t="s">
        <v>456</v>
      </c>
      <c r="L459" t="s">
        <v>456</v>
      </c>
      <c r="M459">
        <v>40.5</v>
      </c>
      <c r="N459" t="s">
        <v>465</v>
      </c>
      <c r="O459" t="s">
        <v>69</v>
      </c>
      <c r="P459" t="s">
        <v>124</v>
      </c>
      <c r="Q459" t="s">
        <v>459</v>
      </c>
      <c r="R459">
        <v>0</v>
      </c>
      <c r="S459">
        <v>119</v>
      </c>
      <c r="T459">
        <v>1</v>
      </c>
      <c r="U459" t="s">
        <v>126</v>
      </c>
      <c r="V459">
        <v>29.8</v>
      </c>
      <c r="W459">
        <v>31.9</v>
      </c>
      <c r="X459">
        <v>10.199999999999999</v>
      </c>
      <c r="Y459">
        <v>9.6999999999999993</v>
      </c>
      <c r="AD459" t="s">
        <v>207</v>
      </c>
      <c r="AG459">
        <v>0</v>
      </c>
      <c r="AH459">
        <v>0</v>
      </c>
      <c r="AI459">
        <v>1</v>
      </c>
      <c r="AJ459">
        <v>1</v>
      </c>
      <c r="AL459">
        <v>0</v>
      </c>
      <c r="AM459">
        <v>-0.20772509941146189</v>
      </c>
      <c r="AN459">
        <v>0.19708569155991421</v>
      </c>
      <c r="AO459">
        <v>3.8842769817649642E-2</v>
      </c>
      <c r="AP459">
        <v>10.044571608755589</v>
      </c>
      <c r="AR459">
        <v>10.044571608755589</v>
      </c>
      <c r="AT459">
        <v>23</v>
      </c>
      <c r="AV459">
        <v>1</v>
      </c>
      <c r="AW459">
        <v>81</v>
      </c>
      <c r="AX459">
        <v>38</v>
      </c>
      <c r="AY459">
        <v>119</v>
      </c>
      <c r="AZ459">
        <v>39</v>
      </c>
      <c r="BA459">
        <v>1</v>
      </c>
      <c r="BC459" t="s">
        <v>460</v>
      </c>
      <c r="BD459">
        <v>42</v>
      </c>
      <c r="BE459" t="s">
        <v>129</v>
      </c>
      <c r="BF459">
        <v>0</v>
      </c>
      <c r="BG459">
        <v>0</v>
      </c>
      <c r="BH459">
        <v>0</v>
      </c>
      <c r="BI459">
        <v>0</v>
      </c>
      <c r="BJ459">
        <v>0</v>
      </c>
      <c r="BK459">
        <v>0</v>
      </c>
      <c r="BL459">
        <v>0</v>
      </c>
      <c r="BM459">
        <v>1</v>
      </c>
      <c r="BN459">
        <v>1</v>
      </c>
      <c r="BO459">
        <v>0</v>
      </c>
      <c r="BP459">
        <v>0</v>
      </c>
      <c r="BQ459">
        <v>1</v>
      </c>
      <c r="BR459">
        <v>0</v>
      </c>
      <c r="BS459">
        <v>0</v>
      </c>
      <c r="BT459">
        <v>1</v>
      </c>
      <c r="BU459">
        <v>0</v>
      </c>
      <c r="BV459">
        <v>0</v>
      </c>
      <c r="BW459">
        <v>0</v>
      </c>
      <c r="BX459">
        <v>0</v>
      </c>
      <c r="BY459">
        <v>0</v>
      </c>
      <c r="BZ459">
        <v>0</v>
      </c>
      <c r="CA459">
        <v>0</v>
      </c>
      <c r="CB459">
        <v>0</v>
      </c>
      <c r="CC459">
        <v>0</v>
      </c>
      <c r="CD459">
        <v>0</v>
      </c>
      <c r="CE459">
        <v>0</v>
      </c>
      <c r="CF459">
        <v>0</v>
      </c>
      <c r="CG459">
        <v>0</v>
      </c>
      <c r="CH459">
        <v>0</v>
      </c>
      <c r="CI459">
        <v>0</v>
      </c>
      <c r="CJ459">
        <v>0</v>
      </c>
      <c r="CK459" t="s">
        <v>461</v>
      </c>
      <c r="CL459">
        <v>31</v>
      </c>
      <c r="CM459">
        <v>40</v>
      </c>
      <c r="CN459">
        <v>0.22</v>
      </c>
      <c r="CO459">
        <v>0</v>
      </c>
      <c r="CP459" t="s">
        <v>462</v>
      </c>
      <c r="CQ459" t="s">
        <v>113</v>
      </c>
      <c r="CR459">
        <v>0</v>
      </c>
      <c r="CS459" t="s">
        <v>132</v>
      </c>
      <c r="CT459" t="s">
        <v>137</v>
      </c>
      <c r="CU459" t="s">
        <v>137</v>
      </c>
      <c r="CV459" t="s">
        <v>134</v>
      </c>
      <c r="CW459" t="s">
        <v>194</v>
      </c>
      <c r="CX459">
        <v>2</v>
      </c>
      <c r="CY459" t="s">
        <v>134</v>
      </c>
      <c r="CZ459" t="s">
        <v>137</v>
      </c>
      <c r="DA459" t="s">
        <v>137</v>
      </c>
      <c r="DC459">
        <v>1</v>
      </c>
      <c r="DD459">
        <v>40.5</v>
      </c>
      <c r="DE459">
        <v>40.5</v>
      </c>
      <c r="DF459">
        <v>0</v>
      </c>
      <c r="DG459">
        <v>1</v>
      </c>
      <c r="DH459">
        <v>0</v>
      </c>
      <c r="DI459">
        <v>0</v>
      </c>
      <c r="DJ459">
        <v>0</v>
      </c>
      <c r="DK459" s="3">
        <v>2</v>
      </c>
      <c r="DL459" s="3">
        <v>1</v>
      </c>
      <c r="DM459" s="3">
        <v>0</v>
      </c>
      <c r="DN459">
        <v>29.8</v>
      </c>
      <c r="DO459">
        <v>31.9</v>
      </c>
      <c r="DS459">
        <f>8+(3/12)</f>
        <v>8.25</v>
      </c>
      <c r="DT459" s="3">
        <f>8+(7/12)</f>
        <v>8.5833333333333339</v>
      </c>
      <c r="DU459" s="3">
        <f>10+(3/12)</f>
        <v>10.25</v>
      </c>
      <c r="DV459" s="3" t="s">
        <v>739</v>
      </c>
      <c r="DW459" s="3"/>
      <c r="DX459" s="3"/>
      <c r="DY459" s="3"/>
      <c r="DZ459" s="3"/>
      <c r="EA459" s="3" t="s">
        <v>740</v>
      </c>
      <c r="EB459" s="3"/>
      <c r="EC459" s="3"/>
    </row>
    <row r="460" spans="1:133" x14ac:dyDescent="0.35">
      <c r="A460" s="5" t="s">
        <v>450</v>
      </c>
      <c r="B460" t="s">
        <v>450</v>
      </c>
      <c r="C460" t="s">
        <v>451</v>
      </c>
      <c r="D460" t="s">
        <v>452</v>
      </c>
      <c r="E460" t="s">
        <v>453</v>
      </c>
      <c r="F460">
        <v>2007</v>
      </c>
      <c r="G460" t="s">
        <v>454</v>
      </c>
      <c r="H460" t="s">
        <v>118</v>
      </c>
      <c r="I460" t="s">
        <v>455</v>
      </c>
      <c r="J460">
        <v>1</v>
      </c>
      <c r="K460" t="s">
        <v>456</v>
      </c>
      <c r="L460" t="s">
        <v>456</v>
      </c>
      <c r="M460">
        <v>40.5</v>
      </c>
      <c r="N460" t="s">
        <v>465</v>
      </c>
      <c r="O460" t="s">
        <v>141</v>
      </c>
      <c r="P460" t="s">
        <v>124</v>
      </c>
      <c r="Q460" t="s">
        <v>459</v>
      </c>
      <c r="R460">
        <v>0</v>
      </c>
      <c r="S460">
        <v>119</v>
      </c>
      <c r="T460">
        <v>1</v>
      </c>
      <c r="U460" t="s">
        <v>126</v>
      </c>
      <c r="V460">
        <v>13.8</v>
      </c>
      <c r="W460">
        <v>14.8</v>
      </c>
      <c r="X460">
        <v>9.6999999999999993</v>
      </c>
      <c r="Y460">
        <v>6.9</v>
      </c>
      <c r="AD460" t="s">
        <v>207</v>
      </c>
      <c r="AG460">
        <v>0</v>
      </c>
      <c r="AH460">
        <v>0</v>
      </c>
      <c r="AI460">
        <v>1</v>
      </c>
      <c r="AJ460">
        <v>1</v>
      </c>
      <c r="AL460">
        <v>0</v>
      </c>
      <c r="AM460">
        <v>-0.1115102850929971</v>
      </c>
      <c r="AN460">
        <v>0.196758009920524</v>
      </c>
      <c r="AO460">
        <v>3.8713714467885019E-2</v>
      </c>
      <c r="AP460">
        <v>8.9101737682941167</v>
      </c>
      <c r="AR460">
        <v>8.9101737682941167</v>
      </c>
      <c r="AT460">
        <v>23</v>
      </c>
      <c r="AV460">
        <v>1</v>
      </c>
      <c r="AW460">
        <v>81</v>
      </c>
      <c r="AX460">
        <v>38</v>
      </c>
      <c r="AY460">
        <v>119</v>
      </c>
      <c r="AZ460">
        <v>39</v>
      </c>
      <c r="BA460">
        <v>1</v>
      </c>
      <c r="BC460" t="s">
        <v>460</v>
      </c>
      <c r="BD460">
        <v>42</v>
      </c>
      <c r="BE460" t="s">
        <v>129</v>
      </c>
      <c r="BF460">
        <v>0</v>
      </c>
      <c r="BG460">
        <v>0</v>
      </c>
      <c r="BH460">
        <v>0</v>
      </c>
      <c r="BI460">
        <v>0</v>
      </c>
      <c r="BJ460">
        <v>0</v>
      </c>
      <c r="BK460">
        <v>0</v>
      </c>
      <c r="BL460">
        <v>0</v>
      </c>
      <c r="BM460">
        <v>1</v>
      </c>
      <c r="BN460">
        <v>1</v>
      </c>
      <c r="BO460">
        <v>0</v>
      </c>
      <c r="BP460">
        <v>0</v>
      </c>
      <c r="BQ460">
        <v>1</v>
      </c>
      <c r="BR460">
        <v>0</v>
      </c>
      <c r="BS460">
        <v>0</v>
      </c>
      <c r="BT460">
        <v>1</v>
      </c>
      <c r="BU460">
        <v>0</v>
      </c>
      <c r="BV460">
        <v>0</v>
      </c>
      <c r="BW460">
        <v>0</v>
      </c>
      <c r="BX460">
        <v>0</v>
      </c>
      <c r="BY460">
        <v>0</v>
      </c>
      <c r="BZ460">
        <v>0</v>
      </c>
      <c r="CA460">
        <v>0</v>
      </c>
      <c r="CB460">
        <v>0</v>
      </c>
      <c r="CC460">
        <v>0</v>
      </c>
      <c r="CD460">
        <v>0</v>
      </c>
      <c r="CE460">
        <v>0</v>
      </c>
      <c r="CF460">
        <v>0</v>
      </c>
      <c r="CG460">
        <v>0</v>
      </c>
      <c r="CH460">
        <v>0</v>
      </c>
      <c r="CI460">
        <v>0</v>
      </c>
      <c r="CJ460">
        <v>0</v>
      </c>
      <c r="CK460" t="s">
        <v>461</v>
      </c>
      <c r="CL460">
        <v>31</v>
      </c>
      <c r="CM460">
        <v>40</v>
      </c>
      <c r="CN460">
        <v>0.22</v>
      </c>
      <c r="CO460">
        <v>0</v>
      </c>
      <c r="CP460" t="s">
        <v>462</v>
      </c>
      <c r="CQ460" t="s">
        <v>113</v>
      </c>
      <c r="CR460">
        <v>0</v>
      </c>
      <c r="CS460" t="s">
        <v>132</v>
      </c>
      <c r="CT460" t="s">
        <v>137</v>
      </c>
      <c r="CU460" t="s">
        <v>137</v>
      </c>
      <c r="CV460" t="s">
        <v>134</v>
      </c>
      <c r="CW460" t="s">
        <v>194</v>
      </c>
      <c r="CX460">
        <v>2</v>
      </c>
      <c r="CY460" t="s">
        <v>134</v>
      </c>
      <c r="CZ460" t="s">
        <v>137</v>
      </c>
      <c r="DA460" t="s">
        <v>137</v>
      </c>
      <c r="DC460">
        <v>1</v>
      </c>
      <c r="DD460">
        <v>40.5</v>
      </c>
      <c r="DE460">
        <v>40.5</v>
      </c>
      <c r="DF460">
        <v>0</v>
      </c>
      <c r="DG460">
        <v>1</v>
      </c>
      <c r="DH460">
        <v>0</v>
      </c>
      <c r="DI460">
        <v>0</v>
      </c>
      <c r="DJ460">
        <v>0</v>
      </c>
      <c r="DK460" s="3">
        <v>0</v>
      </c>
      <c r="DL460" s="3">
        <v>0</v>
      </c>
      <c r="DM460" s="3">
        <v>0</v>
      </c>
      <c r="DN460">
        <v>13.8</v>
      </c>
      <c r="DO460">
        <v>14.8</v>
      </c>
      <c r="DS460">
        <f>8+(8/12)</f>
        <v>8.6666666666666661</v>
      </c>
      <c r="DT460" s="3">
        <f>8+(9/12)</f>
        <v>8.75</v>
      </c>
      <c r="DU460" s="3">
        <f>10+(3/12)</f>
        <v>10.25</v>
      </c>
      <c r="DV460" s="3" t="s">
        <v>739</v>
      </c>
      <c r="DW460" s="3"/>
      <c r="DX460" s="3"/>
      <c r="DY460" s="3"/>
      <c r="DZ460" s="3"/>
      <c r="EA460" s="3" t="s">
        <v>740</v>
      </c>
      <c r="EB460" s="3"/>
      <c r="EC460" s="3"/>
    </row>
    <row r="461" spans="1:133" s="7" customFormat="1" x14ac:dyDescent="0.35">
      <c r="A461" s="6">
        <v>30740729</v>
      </c>
      <c r="B461" s="7" t="s">
        <v>466</v>
      </c>
      <c r="C461" s="7" t="s">
        <v>467</v>
      </c>
      <c r="D461" s="7" t="s">
        <v>468</v>
      </c>
      <c r="E461" s="7" t="s">
        <v>469</v>
      </c>
      <c r="F461" s="7">
        <v>2010</v>
      </c>
      <c r="G461" s="7" t="s">
        <v>117</v>
      </c>
      <c r="H461" s="7" t="s">
        <v>118</v>
      </c>
      <c r="I461" s="7" t="s">
        <v>470</v>
      </c>
      <c r="J461" s="7">
        <v>1</v>
      </c>
      <c r="K461" s="7" t="s">
        <v>471</v>
      </c>
      <c r="L461" s="7" t="s">
        <v>471</v>
      </c>
      <c r="M461" s="7">
        <v>0</v>
      </c>
      <c r="N461" s="7" t="s">
        <v>273</v>
      </c>
      <c r="O461" s="7" t="s">
        <v>472</v>
      </c>
      <c r="P461" s="7" t="s">
        <v>124</v>
      </c>
      <c r="Q461" s="7" t="s">
        <v>473</v>
      </c>
      <c r="R461" s="7">
        <v>0</v>
      </c>
      <c r="S461" s="7">
        <v>76</v>
      </c>
      <c r="T461" s="7">
        <v>1</v>
      </c>
      <c r="U461" s="7" t="s">
        <v>126</v>
      </c>
      <c r="V461" s="7">
        <v>20.6</v>
      </c>
      <c r="W461" s="7">
        <v>18.2</v>
      </c>
      <c r="X461" s="7">
        <v>4.5</v>
      </c>
      <c r="Y461" s="7">
        <v>5.4</v>
      </c>
      <c r="Z461" s="7">
        <v>8.6</v>
      </c>
      <c r="AB461" s="7">
        <v>4.2</v>
      </c>
      <c r="AD461" s="7" t="s">
        <v>207</v>
      </c>
      <c r="AG461" s="7">
        <v>0</v>
      </c>
      <c r="AH461" s="7">
        <v>0</v>
      </c>
      <c r="AI461" s="7">
        <v>1</v>
      </c>
      <c r="AJ461" s="7">
        <v>0</v>
      </c>
      <c r="AL461" s="7">
        <v>0</v>
      </c>
      <c r="AM461" s="7">
        <v>0.47563440856702882</v>
      </c>
      <c r="AN461" s="7">
        <v>0.2329508971418193</v>
      </c>
      <c r="AO461" s="7">
        <v>5.426612047917849E-2</v>
      </c>
      <c r="AP461" s="7">
        <v>4.9945781414260422</v>
      </c>
      <c r="AR461" s="7">
        <v>4.9945781414260422</v>
      </c>
      <c r="AT461" s="7">
        <v>3</v>
      </c>
      <c r="AW461" s="7">
        <v>36</v>
      </c>
      <c r="AX461" s="7">
        <v>40</v>
      </c>
      <c r="AY461" s="7">
        <v>76</v>
      </c>
      <c r="AZ461" s="7">
        <v>44.4</v>
      </c>
      <c r="BA461" s="7">
        <v>1</v>
      </c>
      <c r="BB461" s="7">
        <v>33.1</v>
      </c>
      <c r="BC461" s="7" t="s">
        <v>128</v>
      </c>
      <c r="BE461" s="7" t="s">
        <v>474</v>
      </c>
      <c r="BF461" s="7">
        <v>1</v>
      </c>
      <c r="BG461" s="7">
        <v>0</v>
      </c>
      <c r="BH461" s="7">
        <v>0</v>
      </c>
      <c r="BI461" s="7">
        <v>0</v>
      </c>
      <c r="BJ461" s="7">
        <v>0</v>
      </c>
      <c r="BK461" s="7">
        <v>0</v>
      </c>
      <c r="BL461" s="7">
        <v>0</v>
      </c>
      <c r="BM461" s="7">
        <v>1</v>
      </c>
      <c r="BN461" s="7">
        <v>0</v>
      </c>
      <c r="BO461" s="7">
        <v>1</v>
      </c>
      <c r="BP461" s="7">
        <v>0</v>
      </c>
      <c r="BQ461" s="7">
        <v>0</v>
      </c>
      <c r="BR461" s="7">
        <v>0</v>
      </c>
      <c r="BS461" s="7">
        <v>1</v>
      </c>
      <c r="BT461" s="7">
        <v>1</v>
      </c>
      <c r="BU461" s="7">
        <v>1</v>
      </c>
      <c r="BV461" s="7">
        <v>1</v>
      </c>
      <c r="BW461" s="7">
        <v>1</v>
      </c>
      <c r="BX461" s="7">
        <v>0</v>
      </c>
      <c r="BY461" s="7">
        <v>0</v>
      </c>
      <c r="BZ461" s="7">
        <v>0</v>
      </c>
      <c r="CA461" s="7">
        <v>0</v>
      </c>
      <c r="CB461" s="7">
        <v>0</v>
      </c>
      <c r="CC461" s="7">
        <v>0</v>
      </c>
      <c r="CD461" s="7">
        <v>0</v>
      </c>
      <c r="CE461" s="7">
        <v>0</v>
      </c>
      <c r="CF461" s="7">
        <v>0</v>
      </c>
      <c r="CG461" s="7">
        <v>0</v>
      </c>
      <c r="CH461" s="7">
        <v>0</v>
      </c>
      <c r="CI461" s="7">
        <v>0</v>
      </c>
      <c r="CJ461" s="7">
        <v>0</v>
      </c>
      <c r="CK461" s="7" t="s">
        <v>475</v>
      </c>
      <c r="CL461" s="7">
        <v>35.6</v>
      </c>
      <c r="CM461" s="7">
        <v>101.16</v>
      </c>
      <c r="CN461" s="7">
        <v>3.3</v>
      </c>
      <c r="CO461" s="7">
        <v>0</v>
      </c>
      <c r="CP461" s="7" t="s">
        <v>277</v>
      </c>
      <c r="CQ461" s="7" t="s">
        <v>121</v>
      </c>
      <c r="CR461" s="7">
        <v>1</v>
      </c>
      <c r="CS461" s="7" t="s">
        <v>132</v>
      </c>
      <c r="CT461" s="7" t="s">
        <v>137</v>
      </c>
      <c r="CU461" s="7" t="s">
        <v>137</v>
      </c>
      <c r="CV461" s="7" t="s">
        <v>135</v>
      </c>
      <c r="CW461" s="7" t="s">
        <v>113</v>
      </c>
      <c r="CX461" s="7">
        <v>1</v>
      </c>
      <c r="CY461" s="7" t="s">
        <v>194</v>
      </c>
      <c r="CZ461" s="7" t="s">
        <v>137</v>
      </c>
      <c r="DA461" s="7" t="s">
        <v>137</v>
      </c>
      <c r="DC461" s="7">
        <v>1</v>
      </c>
      <c r="DD461" s="7">
        <v>0</v>
      </c>
      <c r="DE461" s="7">
        <v>12</v>
      </c>
      <c r="DF461" s="7">
        <v>0</v>
      </c>
      <c r="DG461" s="7">
        <v>1</v>
      </c>
      <c r="DH461" s="7">
        <v>0</v>
      </c>
      <c r="DI461" s="7">
        <v>0</v>
      </c>
      <c r="DK461" s="7">
        <v>1</v>
      </c>
      <c r="DN461" s="7">
        <v>20.6</v>
      </c>
      <c r="DO461" s="7">
        <v>18.2</v>
      </c>
    </row>
    <row r="462" spans="1:133" s="7" customFormat="1" x14ac:dyDescent="0.35">
      <c r="A462" s="6" t="s">
        <v>466</v>
      </c>
      <c r="B462" s="7" t="s">
        <v>466</v>
      </c>
      <c r="C462" s="7" t="s">
        <v>467</v>
      </c>
      <c r="D462" s="7" t="s">
        <v>468</v>
      </c>
      <c r="E462" s="7" t="s">
        <v>469</v>
      </c>
      <c r="F462" s="7">
        <v>2010</v>
      </c>
      <c r="G462" s="7" t="s">
        <v>117</v>
      </c>
      <c r="H462" s="7" t="s">
        <v>118</v>
      </c>
      <c r="I462" s="7" t="s">
        <v>470</v>
      </c>
      <c r="J462" s="7">
        <v>1</v>
      </c>
      <c r="K462" s="7" t="s">
        <v>471</v>
      </c>
      <c r="L462" s="7" t="s">
        <v>471</v>
      </c>
      <c r="M462" s="7">
        <v>0</v>
      </c>
      <c r="N462" s="7" t="s">
        <v>273</v>
      </c>
      <c r="O462" s="7" t="s">
        <v>476</v>
      </c>
      <c r="P462" s="7" t="s">
        <v>124</v>
      </c>
      <c r="Q462" s="7" t="s">
        <v>473</v>
      </c>
      <c r="R462" s="7">
        <v>0</v>
      </c>
      <c r="S462" s="7">
        <v>76</v>
      </c>
      <c r="T462" s="7">
        <v>1</v>
      </c>
      <c r="U462" s="7" t="s">
        <v>126</v>
      </c>
      <c r="V462" s="7">
        <v>15.3</v>
      </c>
      <c r="W462" s="7">
        <v>12.5</v>
      </c>
      <c r="X462" s="7">
        <v>4.2</v>
      </c>
      <c r="Y462" s="7">
        <v>4.5999999999999996</v>
      </c>
      <c r="Z462" s="7">
        <v>4.5999999999999996</v>
      </c>
      <c r="AA462" s="7">
        <v>4.8</v>
      </c>
      <c r="AB462" s="7">
        <v>2.1</v>
      </c>
      <c r="AC462" s="7">
        <v>2.1</v>
      </c>
      <c r="AD462" s="7" t="s">
        <v>207</v>
      </c>
      <c r="AG462" s="7">
        <v>0</v>
      </c>
      <c r="AH462" s="7">
        <v>0</v>
      </c>
      <c r="AI462" s="7">
        <v>1</v>
      </c>
      <c r="AJ462" s="7">
        <v>0</v>
      </c>
      <c r="AL462" s="7">
        <v>0</v>
      </c>
      <c r="AM462" s="7">
        <v>0.62770522227911518</v>
      </c>
      <c r="AN462" s="7">
        <v>0.2353082534326921</v>
      </c>
      <c r="AO462" s="7">
        <v>5.5369974133544053E-2</v>
      </c>
      <c r="AP462" s="7">
        <v>4.4153295613277992</v>
      </c>
      <c r="AQ462" s="7">
        <v>2.1</v>
      </c>
      <c r="AR462" s="7">
        <v>4.4153295613277992</v>
      </c>
      <c r="AT462" s="7">
        <v>3</v>
      </c>
      <c r="AW462" s="7">
        <v>36</v>
      </c>
      <c r="AX462" s="7">
        <v>40</v>
      </c>
      <c r="AY462" s="7">
        <v>76</v>
      </c>
      <c r="AZ462" s="7">
        <v>44.4</v>
      </c>
      <c r="BA462" s="7">
        <v>1</v>
      </c>
      <c r="BB462" s="7">
        <v>33.1</v>
      </c>
      <c r="BC462" s="7" t="s">
        <v>128</v>
      </c>
      <c r="BE462" s="7" t="s">
        <v>474</v>
      </c>
      <c r="BF462" s="7">
        <v>1</v>
      </c>
      <c r="BG462" s="7">
        <v>0</v>
      </c>
      <c r="BH462" s="7">
        <v>0</v>
      </c>
      <c r="BI462" s="7">
        <v>0</v>
      </c>
      <c r="BJ462" s="7">
        <v>0</v>
      </c>
      <c r="BK462" s="7">
        <v>0</v>
      </c>
      <c r="BL462" s="7">
        <v>0</v>
      </c>
      <c r="BM462" s="7">
        <v>1</v>
      </c>
      <c r="BN462" s="7">
        <v>0</v>
      </c>
      <c r="BO462" s="7">
        <v>1</v>
      </c>
      <c r="BP462" s="7">
        <v>0</v>
      </c>
      <c r="BQ462" s="7">
        <v>0</v>
      </c>
      <c r="BR462" s="7">
        <v>0</v>
      </c>
      <c r="BS462" s="7">
        <v>1</v>
      </c>
      <c r="BT462" s="7">
        <v>1</v>
      </c>
      <c r="BU462" s="7">
        <v>1</v>
      </c>
      <c r="BV462" s="7">
        <v>1</v>
      </c>
      <c r="BW462" s="7">
        <v>1</v>
      </c>
      <c r="BX462" s="7">
        <v>0</v>
      </c>
      <c r="BY462" s="7">
        <v>0</v>
      </c>
      <c r="BZ462" s="7">
        <v>0</v>
      </c>
      <c r="CA462" s="7">
        <v>0</v>
      </c>
      <c r="CB462" s="7">
        <v>0</v>
      </c>
      <c r="CC462" s="7">
        <v>0</v>
      </c>
      <c r="CD462" s="7">
        <v>0</v>
      </c>
      <c r="CE462" s="7">
        <v>0</v>
      </c>
      <c r="CF462" s="7">
        <v>0</v>
      </c>
      <c r="CG462" s="7">
        <v>0</v>
      </c>
      <c r="CH462" s="7">
        <v>0</v>
      </c>
      <c r="CI462" s="7">
        <v>0</v>
      </c>
      <c r="CJ462" s="7">
        <v>0</v>
      </c>
      <c r="CK462" s="7" t="s">
        <v>475</v>
      </c>
      <c r="CL462" s="7">
        <v>35.6</v>
      </c>
      <c r="CM462" s="7">
        <v>101.16</v>
      </c>
      <c r="CN462" s="7">
        <v>3.3</v>
      </c>
      <c r="CO462" s="7">
        <v>0</v>
      </c>
      <c r="CP462" s="7" t="s">
        <v>277</v>
      </c>
      <c r="CQ462" s="7" t="s">
        <v>121</v>
      </c>
      <c r="CR462" s="7">
        <v>1</v>
      </c>
      <c r="CS462" s="7" t="s">
        <v>132</v>
      </c>
      <c r="CT462" s="7" t="s">
        <v>137</v>
      </c>
      <c r="CU462" s="7" t="s">
        <v>137</v>
      </c>
      <c r="CV462" s="7" t="s">
        <v>135</v>
      </c>
      <c r="CW462" s="7" t="s">
        <v>113</v>
      </c>
      <c r="CX462" s="7">
        <v>1</v>
      </c>
      <c r="CY462" s="7" t="s">
        <v>194</v>
      </c>
      <c r="CZ462" s="7" t="s">
        <v>137</v>
      </c>
      <c r="DA462" s="7" t="s">
        <v>137</v>
      </c>
      <c r="DC462" s="7">
        <v>1</v>
      </c>
      <c r="DD462" s="7">
        <v>0</v>
      </c>
      <c r="DE462" s="7">
        <v>12</v>
      </c>
      <c r="DF462" s="7">
        <v>0</v>
      </c>
      <c r="DG462" s="7">
        <v>1</v>
      </c>
      <c r="DH462" s="7">
        <v>0</v>
      </c>
      <c r="DI462" s="7">
        <v>0</v>
      </c>
      <c r="DK462" s="7">
        <v>2</v>
      </c>
      <c r="DN462" s="7">
        <v>15.3</v>
      </c>
      <c r="DO462" s="7">
        <v>12.5</v>
      </c>
    </row>
    <row r="463" spans="1:133" s="7" customFormat="1" x14ac:dyDescent="0.35">
      <c r="A463" s="6" t="s">
        <v>466</v>
      </c>
      <c r="B463" s="7" t="s">
        <v>466</v>
      </c>
      <c r="C463" s="7" t="s">
        <v>467</v>
      </c>
      <c r="D463" s="7" t="s">
        <v>468</v>
      </c>
      <c r="E463" s="7" t="s">
        <v>469</v>
      </c>
      <c r="F463" s="7">
        <v>2010</v>
      </c>
      <c r="G463" s="7" t="s">
        <v>117</v>
      </c>
      <c r="H463" s="7" t="s">
        <v>118</v>
      </c>
      <c r="I463" s="7" t="s">
        <v>470</v>
      </c>
      <c r="J463" s="7">
        <v>1</v>
      </c>
      <c r="K463" s="7" t="s">
        <v>471</v>
      </c>
      <c r="L463" s="7" t="s">
        <v>471</v>
      </c>
      <c r="M463" s="7">
        <v>0</v>
      </c>
      <c r="N463" s="7" t="s">
        <v>273</v>
      </c>
      <c r="O463" s="7" t="s">
        <v>477</v>
      </c>
      <c r="P463" s="7" t="s">
        <v>124</v>
      </c>
      <c r="Q463" s="7" t="s">
        <v>473</v>
      </c>
      <c r="R463" s="7">
        <v>0</v>
      </c>
      <c r="S463" s="7">
        <v>76</v>
      </c>
      <c r="T463" s="7">
        <v>1</v>
      </c>
      <c r="U463" s="7" t="s">
        <v>126</v>
      </c>
      <c r="V463" s="7">
        <v>1.2</v>
      </c>
      <c r="W463" s="7">
        <v>1.2</v>
      </c>
      <c r="X463" s="7">
        <v>0.3</v>
      </c>
      <c r="Y463" s="7">
        <v>0.3</v>
      </c>
      <c r="AD463" s="7" t="s">
        <v>207</v>
      </c>
      <c r="AG463" s="7">
        <v>0</v>
      </c>
      <c r="AH463" s="7">
        <v>0</v>
      </c>
      <c r="AI463" s="7">
        <v>1</v>
      </c>
      <c r="AJ463" s="7">
        <v>0</v>
      </c>
      <c r="AL463" s="7">
        <v>0</v>
      </c>
      <c r="AM463" s="7">
        <v>0</v>
      </c>
      <c r="AN463" s="7">
        <v>0.2297341458681704</v>
      </c>
      <c r="AO463" s="7">
        <v>5.2777777777777778E-2</v>
      </c>
      <c r="AP463" s="7">
        <v>0.3</v>
      </c>
      <c r="AR463" s="7">
        <v>0.3</v>
      </c>
      <c r="AT463" s="7">
        <v>3</v>
      </c>
      <c r="AW463" s="7">
        <v>36</v>
      </c>
      <c r="AX463" s="7">
        <v>40</v>
      </c>
      <c r="AY463" s="7">
        <v>76</v>
      </c>
      <c r="AZ463" s="7">
        <v>44.4</v>
      </c>
      <c r="BA463" s="7">
        <v>1</v>
      </c>
      <c r="BB463" s="7">
        <v>33.1</v>
      </c>
      <c r="BC463" s="7" t="s">
        <v>128</v>
      </c>
      <c r="BE463" s="7" t="s">
        <v>474</v>
      </c>
      <c r="BF463" s="7">
        <v>1</v>
      </c>
      <c r="BG463" s="7">
        <v>0</v>
      </c>
      <c r="BH463" s="7">
        <v>0</v>
      </c>
      <c r="BI463" s="7">
        <v>0</v>
      </c>
      <c r="BJ463" s="7">
        <v>0</v>
      </c>
      <c r="BK463" s="7">
        <v>0</v>
      </c>
      <c r="BL463" s="7">
        <v>0</v>
      </c>
      <c r="BM463" s="7">
        <v>1</v>
      </c>
      <c r="BN463" s="7">
        <v>0</v>
      </c>
      <c r="BO463" s="7">
        <v>1</v>
      </c>
      <c r="BP463" s="7">
        <v>0</v>
      </c>
      <c r="BQ463" s="7">
        <v>0</v>
      </c>
      <c r="BR463" s="7">
        <v>0</v>
      </c>
      <c r="BS463" s="7">
        <v>1</v>
      </c>
      <c r="BT463" s="7">
        <v>1</v>
      </c>
      <c r="BU463" s="7">
        <v>1</v>
      </c>
      <c r="BV463" s="7">
        <v>1</v>
      </c>
      <c r="BW463" s="7">
        <v>1</v>
      </c>
      <c r="BX463" s="7">
        <v>0</v>
      </c>
      <c r="BY463" s="7">
        <v>0</v>
      </c>
      <c r="BZ463" s="7">
        <v>0</v>
      </c>
      <c r="CA463" s="7">
        <v>0</v>
      </c>
      <c r="CB463" s="7">
        <v>0</v>
      </c>
      <c r="CC463" s="7">
        <v>0</v>
      </c>
      <c r="CD463" s="7">
        <v>0</v>
      </c>
      <c r="CE463" s="7">
        <v>0</v>
      </c>
      <c r="CF463" s="7">
        <v>0</v>
      </c>
      <c r="CG463" s="7">
        <v>0</v>
      </c>
      <c r="CH463" s="7">
        <v>0</v>
      </c>
      <c r="CI463" s="7">
        <v>0</v>
      </c>
      <c r="CJ463" s="7">
        <v>0</v>
      </c>
      <c r="CK463" s="7" t="s">
        <v>475</v>
      </c>
      <c r="CL463" s="7">
        <v>35.6</v>
      </c>
      <c r="CM463" s="7">
        <v>101.16</v>
      </c>
      <c r="CN463" s="7">
        <v>3.3</v>
      </c>
      <c r="CO463" s="7">
        <v>0</v>
      </c>
      <c r="CP463" s="7" t="s">
        <v>277</v>
      </c>
      <c r="CQ463" s="7" t="s">
        <v>121</v>
      </c>
      <c r="CR463" s="7">
        <v>1</v>
      </c>
      <c r="CS463" s="7" t="s">
        <v>132</v>
      </c>
      <c r="CT463" s="7" t="s">
        <v>137</v>
      </c>
      <c r="CU463" s="7" t="s">
        <v>137</v>
      </c>
      <c r="CV463" s="7" t="s">
        <v>135</v>
      </c>
      <c r="CW463" s="7" t="s">
        <v>113</v>
      </c>
      <c r="CX463" s="7">
        <v>1</v>
      </c>
      <c r="CY463" s="7" t="s">
        <v>194</v>
      </c>
      <c r="CZ463" s="7" t="s">
        <v>137</v>
      </c>
      <c r="DA463" s="7" t="s">
        <v>137</v>
      </c>
      <c r="DC463" s="7">
        <v>1</v>
      </c>
      <c r="DD463" s="7">
        <v>0</v>
      </c>
      <c r="DE463" s="7">
        <v>12</v>
      </c>
      <c r="DF463" s="7">
        <v>0</v>
      </c>
      <c r="DG463" s="7">
        <v>1</v>
      </c>
      <c r="DH463" s="7">
        <v>0</v>
      </c>
      <c r="DI463" s="7">
        <v>0</v>
      </c>
      <c r="DK463" s="7">
        <v>3</v>
      </c>
      <c r="DN463" s="7">
        <v>1.2</v>
      </c>
      <c r="DO463" s="7">
        <v>1.2</v>
      </c>
    </row>
    <row r="464" spans="1:133" s="7" customFormat="1" x14ac:dyDescent="0.35">
      <c r="A464" s="6" t="s">
        <v>466</v>
      </c>
      <c r="B464" s="7" t="s">
        <v>466</v>
      </c>
      <c r="C464" s="7" t="s">
        <v>467</v>
      </c>
      <c r="D464" s="7" t="s">
        <v>468</v>
      </c>
      <c r="E464" s="7" t="s">
        <v>469</v>
      </c>
      <c r="F464" s="7">
        <v>2010</v>
      </c>
      <c r="G464" s="7" t="s">
        <v>117</v>
      </c>
      <c r="H464" s="7" t="s">
        <v>118</v>
      </c>
      <c r="I464" s="7" t="s">
        <v>470</v>
      </c>
      <c r="J464" s="7">
        <v>1</v>
      </c>
      <c r="K464" s="7" t="s">
        <v>471</v>
      </c>
      <c r="L464" s="7" t="s">
        <v>471</v>
      </c>
      <c r="M464" s="7">
        <v>0</v>
      </c>
      <c r="N464" s="7" t="s">
        <v>273</v>
      </c>
      <c r="O464" s="7" t="s">
        <v>478</v>
      </c>
      <c r="P464" s="7" t="s">
        <v>124</v>
      </c>
      <c r="Q464" s="7" t="s">
        <v>473</v>
      </c>
      <c r="R464" s="7">
        <v>0</v>
      </c>
      <c r="S464" s="7">
        <v>76</v>
      </c>
      <c r="T464" s="7">
        <v>1</v>
      </c>
      <c r="U464" s="7" t="s">
        <v>126</v>
      </c>
      <c r="V464" s="7">
        <v>15.6</v>
      </c>
      <c r="W464" s="7">
        <v>11.7</v>
      </c>
      <c r="X464" s="7">
        <v>3.7</v>
      </c>
      <c r="Y464" s="7">
        <v>4.5</v>
      </c>
      <c r="Z464" s="7">
        <v>2.8</v>
      </c>
      <c r="AB464" s="7">
        <v>3.7</v>
      </c>
      <c r="AD464" s="7" t="s">
        <v>207</v>
      </c>
      <c r="AG464" s="7">
        <v>0</v>
      </c>
      <c r="AH464" s="7">
        <v>0</v>
      </c>
      <c r="AI464" s="7">
        <v>1</v>
      </c>
      <c r="AJ464" s="7">
        <v>0</v>
      </c>
      <c r="AL464" s="7">
        <v>0</v>
      </c>
      <c r="AM464" s="7">
        <v>0.93223972142980227</v>
      </c>
      <c r="AN464" s="7">
        <v>0.24185811848382879</v>
      </c>
      <c r="AO464" s="7">
        <v>5.8495349476537763E-2</v>
      </c>
      <c r="AP464" s="7">
        <v>4.1409295209285197</v>
      </c>
      <c r="AR464" s="7">
        <v>4.1409295209285197</v>
      </c>
      <c r="AT464" s="7">
        <v>3</v>
      </c>
      <c r="AW464" s="7">
        <v>36</v>
      </c>
      <c r="AX464" s="7">
        <v>40</v>
      </c>
      <c r="AY464" s="7">
        <v>76</v>
      </c>
      <c r="AZ464" s="7">
        <v>44.4</v>
      </c>
      <c r="BA464" s="7">
        <v>1</v>
      </c>
      <c r="BB464" s="7">
        <v>33.1</v>
      </c>
      <c r="BC464" s="7" t="s">
        <v>128</v>
      </c>
      <c r="BE464" s="7" t="s">
        <v>474</v>
      </c>
      <c r="BF464" s="7">
        <v>1</v>
      </c>
      <c r="BG464" s="7">
        <v>0</v>
      </c>
      <c r="BH464" s="7">
        <v>0</v>
      </c>
      <c r="BI464" s="7">
        <v>0</v>
      </c>
      <c r="BJ464" s="7">
        <v>0</v>
      </c>
      <c r="BK464" s="7">
        <v>0</v>
      </c>
      <c r="BL464" s="7">
        <v>0</v>
      </c>
      <c r="BM464" s="7">
        <v>1</v>
      </c>
      <c r="BN464" s="7">
        <v>0</v>
      </c>
      <c r="BO464" s="7">
        <v>1</v>
      </c>
      <c r="BP464" s="7">
        <v>0</v>
      </c>
      <c r="BQ464" s="7">
        <v>0</v>
      </c>
      <c r="BR464" s="7">
        <v>0</v>
      </c>
      <c r="BS464" s="7">
        <v>1</v>
      </c>
      <c r="BT464" s="7">
        <v>1</v>
      </c>
      <c r="BU464" s="7">
        <v>1</v>
      </c>
      <c r="BV464" s="7">
        <v>1</v>
      </c>
      <c r="BW464" s="7">
        <v>1</v>
      </c>
      <c r="BX464" s="7">
        <v>0</v>
      </c>
      <c r="BY464" s="7">
        <v>0</v>
      </c>
      <c r="BZ464" s="7">
        <v>0</v>
      </c>
      <c r="CA464" s="7">
        <v>0</v>
      </c>
      <c r="CB464" s="7">
        <v>0</v>
      </c>
      <c r="CC464" s="7">
        <v>0</v>
      </c>
      <c r="CD464" s="7">
        <v>0</v>
      </c>
      <c r="CE464" s="7">
        <v>0</v>
      </c>
      <c r="CF464" s="7">
        <v>0</v>
      </c>
      <c r="CG464" s="7">
        <v>0</v>
      </c>
      <c r="CH464" s="7">
        <v>0</v>
      </c>
      <c r="CI464" s="7">
        <v>0</v>
      </c>
      <c r="CJ464" s="7">
        <v>0</v>
      </c>
      <c r="CK464" s="7" t="s">
        <v>475</v>
      </c>
      <c r="CL464" s="7">
        <v>35.6</v>
      </c>
      <c r="CM464" s="7">
        <v>101.16</v>
      </c>
      <c r="CN464" s="7">
        <v>3.3</v>
      </c>
      <c r="CO464" s="7">
        <v>0</v>
      </c>
      <c r="CP464" s="7" t="s">
        <v>277</v>
      </c>
      <c r="CQ464" s="7" t="s">
        <v>121</v>
      </c>
      <c r="CR464" s="7">
        <v>1</v>
      </c>
      <c r="CS464" s="7" t="s">
        <v>132</v>
      </c>
      <c r="CT464" s="7" t="s">
        <v>137</v>
      </c>
      <c r="CU464" s="7" t="s">
        <v>137</v>
      </c>
      <c r="CV464" s="7" t="s">
        <v>135</v>
      </c>
      <c r="CW464" s="7" t="s">
        <v>113</v>
      </c>
      <c r="CX464" s="7">
        <v>1</v>
      </c>
      <c r="CY464" s="7" t="s">
        <v>194</v>
      </c>
      <c r="CZ464" s="7" t="s">
        <v>137</v>
      </c>
      <c r="DA464" s="7" t="s">
        <v>137</v>
      </c>
      <c r="DC464" s="7">
        <v>1</v>
      </c>
      <c r="DD464" s="7">
        <v>0</v>
      </c>
      <c r="DE464" s="7">
        <v>12</v>
      </c>
      <c r="DF464" s="7">
        <v>0</v>
      </c>
      <c r="DG464" s="7">
        <v>1</v>
      </c>
      <c r="DH464" s="7">
        <v>0</v>
      </c>
      <c r="DI464" s="7">
        <v>0</v>
      </c>
      <c r="DK464" s="7">
        <v>4</v>
      </c>
      <c r="DN464" s="7">
        <v>15.6</v>
      </c>
      <c r="DO464" s="7">
        <v>11.7</v>
      </c>
    </row>
    <row r="465" spans="1:131" s="7" customFormat="1" x14ac:dyDescent="0.35">
      <c r="A465" s="6" t="s">
        <v>466</v>
      </c>
      <c r="B465" s="7" t="s">
        <v>466</v>
      </c>
      <c r="C465" s="7" t="s">
        <v>467</v>
      </c>
      <c r="D465" s="7" t="s">
        <v>468</v>
      </c>
      <c r="E465" s="7" t="s">
        <v>469</v>
      </c>
      <c r="F465" s="7">
        <v>2010</v>
      </c>
      <c r="G465" s="7" t="s">
        <v>117</v>
      </c>
      <c r="H465" s="7" t="s">
        <v>118</v>
      </c>
      <c r="I465" s="7" t="s">
        <v>470</v>
      </c>
      <c r="J465" s="7">
        <v>1</v>
      </c>
      <c r="K465" s="7" t="s">
        <v>471</v>
      </c>
      <c r="L465" s="7" t="s">
        <v>471</v>
      </c>
      <c r="M465" s="7">
        <v>0</v>
      </c>
      <c r="N465" s="7" t="s">
        <v>157</v>
      </c>
      <c r="O465" s="7" t="s">
        <v>479</v>
      </c>
      <c r="P465" s="7" t="s">
        <v>124</v>
      </c>
      <c r="Q465" s="7" t="s">
        <v>473</v>
      </c>
      <c r="R465" s="7">
        <v>0</v>
      </c>
      <c r="S465" s="7">
        <v>76</v>
      </c>
      <c r="T465" s="7">
        <v>1</v>
      </c>
      <c r="U465" s="7" t="s">
        <v>126</v>
      </c>
      <c r="V465" s="7">
        <v>16.8</v>
      </c>
      <c r="W465" s="7">
        <v>10.6</v>
      </c>
      <c r="X465" s="7">
        <v>7.6</v>
      </c>
      <c r="Y465" s="7">
        <v>7.7</v>
      </c>
      <c r="Z465" s="7">
        <v>0.6</v>
      </c>
      <c r="AB465" s="7">
        <v>0.6</v>
      </c>
      <c r="AD465" s="7" t="s">
        <v>207</v>
      </c>
      <c r="AG465" s="7">
        <v>0</v>
      </c>
      <c r="AH465" s="7">
        <v>0</v>
      </c>
      <c r="AI465" s="7">
        <v>1</v>
      </c>
      <c r="AJ465" s="7">
        <v>0</v>
      </c>
      <c r="AL465" s="7">
        <v>0</v>
      </c>
      <c r="AM465" s="7">
        <v>0.80191519119988375</v>
      </c>
      <c r="AN465" s="7">
        <v>0.23876450350132181</v>
      </c>
      <c r="AO465" s="7">
        <v>5.7008488132232693E-2</v>
      </c>
      <c r="AP465" s="7">
        <v>7.6528655646987129</v>
      </c>
      <c r="AR465" s="7">
        <v>7.6528655646987129</v>
      </c>
      <c r="AT465" s="7">
        <v>3</v>
      </c>
      <c r="AW465" s="7">
        <v>36</v>
      </c>
      <c r="AX465" s="7">
        <v>40</v>
      </c>
      <c r="AY465" s="7">
        <v>76</v>
      </c>
      <c r="AZ465" s="7">
        <v>44.4</v>
      </c>
      <c r="BA465" s="7">
        <v>1</v>
      </c>
      <c r="BB465" s="7">
        <v>33.1</v>
      </c>
      <c r="BC465" s="7" t="s">
        <v>128</v>
      </c>
      <c r="BE465" s="7" t="s">
        <v>474</v>
      </c>
      <c r="BF465" s="7">
        <v>1</v>
      </c>
      <c r="BG465" s="7">
        <v>0</v>
      </c>
      <c r="BH465" s="7">
        <v>0</v>
      </c>
      <c r="BI465" s="7">
        <v>0</v>
      </c>
      <c r="BJ465" s="7">
        <v>0</v>
      </c>
      <c r="BK465" s="7">
        <v>0</v>
      </c>
      <c r="BL465" s="7">
        <v>0</v>
      </c>
      <c r="BM465" s="7">
        <v>1</v>
      </c>
      <c r="BN465" s="7">
        <v>0</v>
      </c>
      <c r="BO465" s="7">
        <v>1</v>
      </c>
      <c r="BP465" s="7">
        <v>0</v>
      </c>
      <c r="BQ465" s="7">
        <v>0</v>
      </c>
      <c r="BR465" s="7">
        <v>0</v>
      </c>
      <c r="BS465" s="7">
        <v>1</v>
      </c>
      <c r="BT465" s="7">
        <v>1</v>
      </c>
      <c r="BU465" s="7">
        <v>1</v>
      </c>
      <c r="BV465" s="7">
        <v>1</v>
      </c>
      <c r="BW465" s="7">
        <v>1</v>
      </c>
      <c r="BX465" s="7">
        <v>0</v>
      </c>
      <c r="BY465" s="7">
        <v>0</v>
      </c>
      <c r="BZ465" s="7">
        <v>0</v>
      </c>
      <c r="CA465" s="7">
        <v>0</v>
      </c>
      <c r="CB465" s="7">
        <v>0</v>
      </c>
      <c r="CC465" s="7">
        <v>0</v>
      </c>
      <c r="CD465" s="7">
        <v>0</v>
      </c>
      <c r="CE465" s="7">
        <v>0</v>
      </c>
      <c r="CF465" s="7">
        <v>0</v>
      </c>
      <c r="CG465" s="7">
        <v>0</v>
      </c>
      <c r="CH465" s="7">
        <v>0</v>
      </c>
      <c r="CI465" s="7">
        <v>0</v>
      </c>
      <c r="CJ465" s="7">
        <v>0</v>
      </c>
      <c r="CK465" s="7" t="s">
        <v>475</v>
      </c>
      <c r="CL465" s="7">
        <v>35.6</v>
      </c>
      <c r="CM465" s="7">
        <v>101.16</v>
      </c>
      <c r="CN465" s="7">
        <v>3.3</v>
      </c>
      <c r="CO465" s="7">
        <v>0</v>
      </c>
      <c r="CP465" s="7" t="s">
        <v>277</v>
      </c>
      <c r="CQ465" s="7" t="s">
        <v>121</v>
      </c>
      <c r="CR465" s="7">
        <v>1</v>
      </c>
      <c r="CS465" s="7" t="s">
        <v>132</v>
      </c>
      <c r="CT465" s="7" t="s">
        <v>137</v>
      </c>
      <c r="CU465" s="7" t="s">
        <v>137</v>
      </c>
      <c r="CV465" s="7" t="s">
        <v>135</v>
      </c>
      <c r="CW465" s="7" t="s">
        <v>113</v>
      </c>
      <c r="CX465" s="7">
        <v>1</v>
      </c>
      <c r="CY465" s="7" t="s">
        <v>194</v>
      </c>
      <c r="CZ465" s="7" t="s">
        <v>137</v>
      </c>
      <c r="DA465" s="7" t="s">
        <v>137</v>
      </c>
      <c r="DC465" s="7">
        <v>1</v>
      </c>
      <c r="DD465" s="7">
        <v>0</v>
      </c>
      <c r="DE465" s="7">
        <v>12</v>
      </c>
      <c r="DF465" s="7">
        <v>0</v>
      </c>
      <c r="DG465" s="7">
        <v>1</v>
      </c>
      <c r="DH465" s="7">
        <v>0</v>
      </c>
      <c r="DI465" s="7">
        <v>0</v>
      </c>
      <c r="DK465" s="7">
        <v>5</v>
      </c>
      <c r="DN465" s="7">
        <v>16.8</v>
      </c>
      <c r="DO465" s="7">
        <v>10.6</v>
      </c>
    </row>
    <row r="466" spans="1:131" s="7" customFormat="1" x14ac:dyDescent="0.35">
      <c r="A466" s="6" t="s">
        <v>466</v>
      </c>
      <c r="B466" s="7" t="s">
        <v>466</v>
      </c>
      <c r="C466" s="7" t="s">
        <v>467</v>
      </c>
      <c r="D466" s="7" t="s">
        <v>468</v>
      </c>
      <c r="E466" s="7" t="s">
        <v>469</v>
      </c>
      <c r="F466" s="7">
        <v>2010</v>
      </c>
      <c r="G466" s="7" t="s">
        <v>117</v>
      </c>
      <c r="H466" s="7" t="s">
        <v>118</v>
      </c>
      <c r="I466" s="7" t="s">
        <v>470</v>
      </c>
      <c r="J466" s="7">
        <v>1</v>
      </c>
      <c r="K466" s="7" t="s">
        <v>471</v>
      </c>
      <c r="L466" s="7" t="s">
        <v>471</v>
      </c>
      <c r="M466" s="7">
        <v>0</v>
      </c>
      <c r="N466" s="7" t="s">
        <v>157</v>
      </c>
      <c r="O466" s="7" t="s">
        <v>480</v>
      </c>
      <c r="P466" s="7" t="s">
        <v>124</v>
      </c>
      <c r="Q466" s="7" t="s">
        <v>473</v>
      </c>
      <c r="R466" s="7">
        <v>0</v>
      </c>
      <c r="S466" s="7">
        <v>76</v>
      </c>
      <c r="T466" s="7">
        <v>1</v>
      </c>
      <c r="U466" s="7" t="s">
        <v>126</v>
      </c>
      <c r="V466" s="7">
        <v>26.9</v>
      </c>
      <c r="W466" s="7">
        <v>21</v>
      </c>
      <c r="X466" s="7">
        <v>11.1</v>
      </c>
      <c r="Y466" s="7">
        <v>11.4</v>
      </c>
      <c r="Z466" s="7">
        <v>2.9</v>
      </c>
      <c r="AB466" s="7">
        <v>2.5</v>
      </c>
      <c r="AD466" s="7" t="s">
        <v>207</v>
      </c>
      <c r="AG466" s="7">
        <v>0</v>
      </c>
      <c r="AH466" s="7">
        <v>0</v>
      </c>
      <c r="AI466" s="7">
        <v>1</v>
      </c>
      <c r="AJ466" s="7">
        <v>0</v>
      </c>
      <c r="AL466" s="7">
        <v>0</v>
      </c>
      <c r="AM466" s="7">
        <v>0.5186913434702437</v>
      </c>
      <c r="AN466" s="7">
        <v>0.23355466693572019</v>
      </c>
      <c r="AO466" s="7">
        <v>5.4547782447455187E-2</v>
      </c>
      <c r="AP466" s="7">
        <v>11.2591044240842</v>
      </c>
      <c r="AR466" s="7">
        <v>11.2591044240842</v>
      </c>
      <c r="AT466" s="7">
        <v>3</v>
      </c>
      <c r="AW466" s="7">
        <v>36</v>
      </c>
      <c r="AX466" s="7">
        <v>40</v>
      </c>
      <c r="AY466" s="7">
        <v>76</v>
      </c>
      <c r="AZ466" s="7">
        <v>44.4</v>
      </c>
      <c r="BA466" s="7">
        <v>1</v>
      </c>
      <c r="BB466" s="7">
        <v>33.1</v>
      </c>
      <c r="BC466" s="7" t="s">
        <v>128</v>
      </c>
      <c r="BE466" s="7" t="s">
        <v>474</v>
      </c>
      <c r="BF466" s="7">
        <v>1</v>
      </c>
      <c r="BG466" s="7">
        <v>0</v>
      </c>
      <c r="BH466" s="7">
        <v>0</v>
      </c>
      <c r="BI466" s="7">
        <v>0</v>
      </c>
      <c r="BJ466" s="7">
        <v>0</v>
      </c>
      <c r="BK466" s="7">
        <v>0</v>
      </c>
      <c r="BL466" s="7">
        <v>0</v>
      </c>
      <c r="BM466" s="7">
        <v>1</v>
      </c>
      <c r="BN466" s="7">
        <v>0</v>
      </c>
      <c r="BO466" s="7">
        <v>1</v>
      </c>
      <c r="BP466" s="7">
        <v>0</v>
      </c>
      <c r="BQ466" s="7">
        <v>0</v>
      </c>
      <c r="BR466" s="7">
        <v>0</v>
      </c>
      <c r="BS466" s="7">
        <v>1</v>
      </c>
      <c r="BT466" s="7">
        <v>1</v>
      </c>
      <c r="BU466" s="7">
        <v>1</v>
      </c>
      <c r="BV466" s="7">
        <v>1</v>
      </c>
      <c r="BW466" s="7">
        <v>1</v>
      </c>
      <c r="BX466" s="7">
        <v>0</v>
      </c>
      <c r="BY466" s="7">
        <v>0</v>
      </c>
      <c r="BZ466" s="7">
        <v>0</v>
      </c>
      <c r="CA466" s="7">
        <v>0</v>
      </c>
      <c r="CB466" s="7">
        <v>0</v>
      </c>
      <c r="CC466" s="7">
        <v>0</v>
      </c>
      <c r="CD466" s="7">
        <v>0</v>
      </c>
      <c r="CE466" s="7">
        <v>0</v>
      </c>
      <c r="CF466" s="7">
        <v>0</v>
      </c>
      <c r="CG466" s="7">
        <v>0</v>
      </c>
      <c r="CH466" s="7">
        <v>0</v>
      </c>
      <c r="CI466" s="7">
        <v>0</v>
      </c>
      <c r="CJ466" s="7">
        <v>0</v>
      </c>
      <c r="CK466" s="7" t="s">
        <v>475</v>
      </c>
      <c r="CL466" s="7">
        <v>35.6</v>
      </c>
      <c r="CM466" s="7">
        <v>101.16</v>
      </c>
      <c r="CN466" s="7">
        <v>3.3</v>
      </c>
      <c r="CO466" s="7">
        <v>0</v>
      </c>
      <c r="CP466" s="7" t="s">
        <v>277</v>
      </c>
      <c r="CQ466" s="7" t="s">
        <v>121</v>
      </c>
      <c r="CR466" s="7">
        <v>1</v>
      </c>
      <c r="CS466" s="7" t="s">
        <v>132</v>
      </c>
      <c r="CT466" s="7" t="s">
        <v>137</v>
      </c>
      <c r="CU466" s="7" t="s">
        <v>137</v>
      </c>
      <c r="CV466" s="7" t="s">
        <v>135</v>
      </c>
      <c r="CW466" s="7" t="s">
        <v>113</v>
      </c>
      <c r="CX466" s="7">
        <v>1</v>
      </c>
      <c r="CY466" s="7" t="s">
        <v>194</v>
      </c>
      <c r="CZ466" s="7" t="s">
        <v>137</v>
      </c>
      <c r="DA466" s="7" t="s">
        <v>137</v>
      </c>
      <c r="DC466" s="7">
        <v>1</v>
      </c>
      <c r="DD466" s="7">
        <v>0</v>
      </c>
      <c r="DE466" s="7">
        <v>12</v>
      </c>
      <c r="DF466" s="7">
        <v>0</v>
      </c>
      <c r="DG466" s="7">
        <v>1</v>
      </c>
      <c r="DH466" s="7">
        <v>0</v>
      </c>
      <c r="DI466" s="7">
        <v>0</v>
      </c>
      <c r="DK466" s="7">
        <v>6</v>
      </c>
      <c r="DN466" s="7">
        <v>26.9</v>
      </c>
      <c r="DO466" s="7">
        <v>21</v>
      </c>
    </row>
    <row r="467" spans="1:131" s="7" customFormat="1" x14ac:dyDescent="0.35">
      <c r="A467" s="6" t="s">
        <v>466</v>
      </c>
      <c r="B467" s="7" t="s">
        <v>466</v>
      </c>
      <c r="C467" s="7" t="s">
        <v>467</v>
      </c>
      <c r="D467" s="7" t="s">
        <v>468</v>
      </c>
      <c r="E467" s="7" t="s">
        <v>469</v>
      </c>
      <c r="F467" s="7">
        <v>2010</v>
      </c>
      <c r="G467" s="7" t="s">
        <v>117</v>
      </c>
      <c r="H467" s="7" t="s">
        <v>118</v>
      </c>
      <c r="I467" s="7" t="s">
        <v>470</v>
      </c>
      <c r="J467" s="7">
        <v>1</v>
      </c>
      <c r="K467" s="7" t="s">
        <v>471</v>
      </c>
      <c r="L467" s="7" t="s">
        <v>471</v>
      </c>
      <c r="M467" s="7">
        <v>0</v>
      </c>
      <c r="N467" s="7" t="s">
        <v>481</v>
      </c>
      <c r="O467" s="7" t="s">
        <v>151</v>
      </c>
      <c r="P467" s="7" t="s">
        <v>124</v>
      </c>
      <c r="Q467" s="7" t="s">
        <v>473</v>
      </c>
      <c r="R467" s="7">
        <v>0</v>
      </c>
      <c r="S467" s="7">
        <v>76</v>
      </c>
      <c r="T467" s="7">
        <v>1</v>
      </c>
      <c r="U467" s="7" t="s">
        <v>126</v>
      </c>
      <c r="V467" s="7">
        <v>102.2</v>
      </c>
      <c r="W467" s="7">
        <v>95.4</v>
      </c>
      <c r="X467" s="7">
        <v>10</v>
      </c>
      <c r="Y467" s="7">
        <v>14.4</v>
      </c>
      <c r="AD467" s="7" t="s">
        <v>207</v>
      </c>
      <c r="AG467" s="7">
        <v>0</v>
      </c>
      <c r="AH467" s="7">
        <v>0</v>
      </c>
      <c r="AI467" s="7">
        <v>1</v>
      </c>
      <c r="AJ467" s="7">
        <v>0</v>
      </c>
      <c r="AL467" s="7">
        <v>0</v>
      </c>
      <c r="AM467" s="7">
        <v>0.53789728837099837</v>
      </c>
      <c r="AN467" s="7">
        <v>0.233840303624232</v>
      </c>
      <c r="AO467" s="7">
        <v>5.4681287599073002E-2</v>
      </c>
      <c r="AP467" s="7">
        <v>12.51325783405831</v>
      </c>
      <c r="AR467" s="7">
        <v>12.51325783405831</v>
      </c>
      <c r="AT467" s="7">
        <v>3</v>
      </c>
      <c r="AW467" s="7">
        <v>36</v>
      </c>
      <c r="AX467" s="7">
        <v>40</v>
      </c>
      <c r="AY467" s="7">
        <v>76</v>
      </c>
      <c r="AZ467" s="7">
        <v>44.4</v>
      </c>
      <c r="BA467" s="7">
        <v>1</v>
      </c>
      <c r="BB467" s="7">
        <v>33.1</v>
      </c>
      <c r="BC467" s="7" t="s">
        <v>128</v>
      </c>
      <c r="BE467" s="7" t="s">
        <v>474</v>
      </c>
      <c r="BF467" s="7">
        <v>1</v>
      </c>
      <c r="BG467" s="7">
        <v>0</v>
      </c>
      <c r="BH467" s="7">
        <v>0</v>
      </c>
      <c r="BI467" s="7">
        <v>0</v>
      </c>
      <c r="BJ467" s="7">
        <v>0</v>
      </c>
      <c r="BK467" s="7">
        <v>0</v>
      </c>
      <c r="BL467" s="7">
        <v>0</v>
      </c>
      <c r="BM467" s="7">
        <v>1</v>
      </c>
      <c r="BN467" s="7">
        <v>0</v>
      </c>
      <c r="BO467" s="7">
        <v>1</v>
      </c>
      <c r="BP467" s="7">
        <v>0</v>
      </c>
      <c r="BQ467" s="7">
        <v>0</v>
      </c>
      <c r="BR467" s="7">
        <v>0</v>
      </c>
      <c r="BS467" s="7">
        <v>1</v>
      </c>
      <c r="BT467" s="7">
        <v>1</v>
      </c>
      <c r="BU467" s="7">
        <v>1</v>
      </c>
      <c r="BV467" s="7">
        <v>1</v>
      </c>
      <c r="BW467" s="7">
        <v>1</v>
      </c>
      <c r="BX467" s="7">
        <v>0</v>
      </c>
      <c r="BY467" s="7">
        <v>0</v>
      </c>
      <c r="BZ467" s="7">
        <v>0</v>
      </c>
      <c r="CA467" s="7">
        <v>0</v>
      </c>
      <c r="CB467" s="7">
        <v>0</v>
      </c>
      <c r="CC467" s="7">
        <v>0</v>
      </c>
      <c r="CD467" s="7">
        <v>0</v>
      </c>
      <c r="CE467" s="7">
        <v>0</v>
      </c>
      <c r="CF467" s="7">
        <v>0</v>
      </c>
      <c r="CG467" s="7">
        <v>0</v>
      </c>
      <c r="CH467" s="7">
        <v>0</v>
      </c>
      <c r="CI467" s="7">
        <v>0</v>
      </c>
      <c r="CJ467" s="7">
        <v>0</v>
      </c>
      <c r="CK467" s="7" t="s">
        <v>475</v>
      </c>
      <c r="CL467" s="7">
        <v>35.6</v>
      </c>
      <c r="CM467" s="7">
        <v>101.16</v>
      </c>
      <c r="CN467" s="7">
        <v>3.3</v>
      </c>
      <c r="CO467" s="7">
        <v>0</v>
      </c>
      <c r="CP467" s="7" t="s">
        <v>277</v>
      </c>
      <c r="CQ467" s="7" t="s">
        <v>121</v>
      </c>
      <c r="CR467" s="7">
        <v>1</v>
      </c>
      <c r="CS467" s="7" t="s">
        <v>132</v>
      </c>
      <c r="CT467" s="7" t="s">
        <v>137</v>
      </c>
      <c r="CU467" s="7" t="s">
        <v>137</v>
      </c>
      <c r="CV467" s="7" t="s">
        <v>135</v>
      </c>
      <c r="CW467" s="7" t="s">
        <v>113</v>
      </c>
      <c r="CX467" s="7">
        <v>1</v>
      </c>
      <c r="CY467" s="7" t="s">
        <v>194</v>
      </c>
      <c r="CZ467" s="7" t="s">
        <v>137</v>
      </c>
      <c r="DA467" s="7" t="s">
        <v>137</v>
      </c>
      <c r="DC467" s="7">
        <v>1</v>
      </c>
      <c r="DD467" s="7">
        <v>0</v>
      </c>
      <c r="DE467" s="7">
        <v>12</v>
      </c>
      <c r="DF467" s="7">
        <v>0</v>
      </c>
      <c r="DG467" s="7">
        <v>1</v>
      </c>
      <c r="DH467" s="7">
        <v>0</v>
      </c>
      <c r="DI467" s="7">
        <v>0</v>
      </c>
      <c r="DK467" s="7">
        <v>7</v>
      </c>
      <c r="DS467" s="7">
        <v>102.2</v>
      </c>
      <c r="DT467" s="7">
        <v>95.4</v>
      </c>
      <c r="DU467" s="7">
        <v>100</v>
      </c>
      <c r="DV467" s="7">
        <v>15</v>
      </c>
    </row>
    <row r="468" spans="1:131" s="7" customFormat="1" x14ac:dyDescent="0.35">
      <c r="A468" s="6" t="s">
        <v>466</v>
      </c>
      <c r="B468" s="7" t="s">
        <v>466</v>
      </c>
      <c r="C468" s="7" t="s">
        <v>467</v>
      </c>
      <c r="D468" s="7" t="s">
        <v>468</v>
      </c>
      <c r="E468" s="7" t="s">
        <v>469</v>
      </c>
      <c r="F468" s="7">
        <v>2010</v>
      </c>
      <c r="G468" s="7" t="s">
        <v>117</v>
      </c>
      <c r="H468" s="7" t="s">
        <v>118</v>
      </c>
      <c r="I468" s="7" t="s">
        <v>470</v>
      </c>
      <c r="J468" s="7">
        <v>1</v>
      </c>
      <c r="K468" s="7" t="s">
        <v>471</v>
      </c>
      <c r="L468" s="7" t="s">
        <v>471</v>
      </c>
      <c r="M468" s="7">
        <v>0</v>
      </c>
      <c r="N468" s="7" t="s">
        <v>481</v>
      </c>
      <c r="O468" s="7" t="s">
        <v>143</v>
      </c>
      <c r="P468" s="7" t="s">
        <v>124</v>
      </c>
      <c r="Q468" s="7" t="s">
        <v>473</v>
      </c>
      <c r="R468" s="7">
        <v>0</v>
      </c>
      <c r="S468" s="7">
        <v>76</v>
      </c>
      <c r="T468" s="7">
        <v>1</v>
      </c>
      <c r="U468" s="7" t="s">
        <v>126</v>
      </c>
      <c r="V468" s="7">
        <v>113.7</v>
      </c>
      <c r="W468" s="7">
        <v>99.5</v>
      </c>
      <c r="X468" s="7">
        <v>12.1</v>
      </c>
      <c r="Y468" s="7">
        <v>15</v>
      </c>
      <c r="Z468" s="7">
        <v>73.599999999999994</v>
      </c>
      <c r="AB468" s="7">
        <v>7.2</v>
      </c>
      <c r="AD468" s="7" t="s">
        <v>207</v>
      </c>
      <c r="AG468" s="7">
        <v>0</v>
      </c>
      <c r="AH468" s="7">
        <v>0</v>
      </c>
      <c r="AI468" s="7">
        <v>1</v>
      </c>
      <c r="AJ468" s="7">
        <v>0</v>
      </c>
      <c r="AL468" s="7">
        <v>0</v>
      </c>
      <c r="AM468" s="7">
        <v>1.0255758702088651</v>
      </c>
      <c r="AN468" s="7">
        <v>0.24433082738176631</v>
      </c>
      <c r="AO468" s="7">
        <v>5.96975532090585E-2</v>
      </c>
      <c r="AP468" s="7">
        <v>13.705074025850941</v>
      </c>
      <c r="AR468" s="7">
        <v>13.705074025850941</v>
      </c>
      <c r="AT468" s="7">
        <v>3</v>
      </c>
      <c r="AW468" s="7">
        <v>36</v>
      </c>
      <c r="AX468" s="7">
        <v>40</v>
      </c>
      <c r="AY468" s="7">
        <v>76</v>
      </c>
      <c r="AZ468" s="7">
        <v>44.4</v>
      </c>
      <c r="BA468" s="7">
        <v>1</v>
      </c>
      <c r="BB468" s="7">
        <v>33.1</v>
      </c>
      <c r="BC468" s="7" t="s">
        <v>128</v>
      </c>
      <c r="BE468" s="7" t="s">
        <v>474</v>
      </c>
      <c r="BF468" s="7">
        <v>1</v>
      </c>
      <c r="BG468" s="7">
        <v>0</v>
      </c>
      <c r="BH468" s="7">
        <v>0</v>
      </c>
      <c r="BI468" s="7">
        <v>0</v>
      </c>
      <c r="BJ468" s="7">
        <v>0</v>
      </c>
      <c r="BK468" s="7">
        <v>0</v>
      </c>
      <c r="BL468" s="7">
        <v>0</v>
      </c>
      <c r="BM468" s="7">
        <v>1</v>
      </c>
      <c r="BN468" s="7">
        <v>0</v>
      </c>
      <c r="BO468" s="7">
        <v>1</v>
      </c>
      <c r="BP468" s="7">
        <v>0</v>
      </c>
      <c r="BQ468" s="7">
        <v>0</v>
      </c>
      <c r="BR468" s="7">
        <v>0</v>
      </c>
      <c r="BS468" s="7">
        <v>1</v>
      </c>
      <c r="BT468" s="7">
        <v>1</v>
      </c>
      <c r="BU468" s="7">
        <v>1</v>
      </c>
      <c r="BV468" s="7">
        <v>1</v>
      </c>
      <c r="BW468" s="7">
        <v>1</v>
      </c>
      <c r="BX468" s="7">
        <v>0</v>
      </c>
      <c r="BY468" s="7">
        <v>0</v>
      </c>
      <c r="BZ468" s="7">
        <v>0</v>
      </c>
      <c r="CA468" s="7">
        <v>0</v>
      </c>
      <c r="CB468" s="7">
        <v>0</v>
      </c>
      <c r="CC468" s="7">
        <v>0</v>
      </c>
      <c r="CD468" s="7">
        <v>0</v>
      </c>
      <c r="CE468" s="7">
        <v>0</v>
      </c>
      <c r="CF468" s="7">
        <v>0</v>
      </c>
      <c r="CG468" s="7">
        <v>0</v>
      </c>
      <c r="CH468" s="7">
        <v>0</v>
      </c>
      <c r="CI468" s="7">
        <v>0</v>
      </c>
      <c r="CJ468" s="7">
        <v>0</v>
      </c>
      <c r="CK468" s="7" t="s">
        <v>475</v>
      </c>
      <c r="CL468" s="7">
        <v>35.6</v>
      </c>
      <c r="CM468" s="7">
        <v>101.16</v>
      </c>
      <c r="CN468" s="7">
        <v>3.3</v>
      </c>
      <c r="CO468" s="7">
        <v>0</v>
      </c>
      <c r="CP468" s="7" t="s">
        <v>277</v>
      </c>
      <c r="CQ468" s="7" t="s">
        <v>121</v>
      </c>
      <c r="CR468" s="7">
        <v>1</v>
      </c>
      <c r="CS468" s="7" t="s">
        <v>132</v>
      </c>
      <c r="CT468" s="7" t="s">
        <v>137</v>
      </c>
      <c r="CU468" s="7" t="s">
        <v>137</v>
      </c>
      <c r="CV468" s="7" t="s">
        <v>135</v>
      </c>
      <c r="CW468" s="7" t="s">
        <v>113</v>
      </c>
      <c r="CX468" s="7">
        <v>1</v>
      </c>
      <c r="CY468" s="7" t="s">
        <v>194</v>
      </c>
      <c r="CZ468" s="7" t="s">
        <v>137</v>
      </c>
      <c r="DA468" s="7" t="s">
        <v>137</v>
      </c>
      <c r="DC468" s="7">
        <v>1</v>
      </c>
      <c r="DD468" s="7">
        <v>0</v>
      </c>
      <c r="DE468" s="7">
        <v>12</v>
      </c>
      <c r="DF468" s="7">
        <v>0</v>
      </c>
      <c r="DG468" s="7">
        <v>1</v>
      </c>
      <c r="DH468" s="7">
        <v>0</v>
      </c>
      <c r="DI468" s="7">
        <v>0</v>
      </c>
      <c r="DK468" s="7">
        <v>8</v>
      </c>
      <c r="DQ468" s="7">
        <v>73.599999999999994</v>
      </c>
      <c r="DS468" s="7">
        <v>113.7</v>
      </c>
      <c r="DT468" s="7">
        <v>99.5</v>
      </c>
      <c r="DU468" s="7">
        <v>100</v>
      </c>
      <c r="DV468" s="7">
        <v>15</v>
      </c>
    </row>
    <row r="469" spans="1:131" s="7" customFormat="1" x14ac:dyDescent="0.35">
      <c r="A469" s="6" t="s">
        <v>466</v>
      </c>
      <c r="B469" s="7" t="s">
        <v>466</v>
      </c>
      <c r="C469" s="7" t="s">
        <v>467</v>
      </c>
      <c r="D469" s="7" t="s">
        <v>468</v>
      </c>
      <c r="E469" s="7" t="s">
        <v>469</v>
      </c>
      <c r="F469" s="7">
        <v>2010</v>
      </c>
      <c r="G469" s="7" t="s">
        <v>117</v>
      </c>
      <c r="H469" s="7" t="s">
        <v>118</v>
      </c>
      <c r="I469" s="7" t="s">
        <v>470</v>
      </c>
      <c r="J469" s="7">
        <v>1</v>
      </c>
      <c r="K469" s="7" t="s">
        <v>471</v>
      </c>
      <c r="L469" s="7" t="s">
        <v>471</v>
      </c>
      <c r="M469" s="7">
        <v>0</v>
      </c>
      <c r="N469" s="7" t="s">
        <v>481</v>
      </c>
      <c r="O469" s="7" t="s">
        <v>144</v>
      </c>
      <c r="P469" s="7" t="s">
        <v>124</v>
      </c>
      <c r="Q469" s="7" t="s">
        <v>473</v>
      </c>
      <c r="R469" s="7">
        <v>0</v>
      </c>
      <c r="S469" s="7">
        <v>76</v>
      </c>
      <c r="T469" s="7">
        <v>1</v>
      </c>
      <c r="U469" s="7" t="s">
        <v>126</v>
      </c>
      <c r="V469" s="7">
        <v>110.6</v>
      </c>
      <c r="W469" s="7">
        <v>100.6</v>
      </c>
      <c r="X469" s="7">
        <v>12.2</v>
      </c>
      <c r="Y469" s="7">
        <v>15.6</v>
      </c>
      <c r="Z469" s="7">
        <v>87.2</v>
      </c>
      <c r="AB469" s="7">
        <v>9.3000000000000007</v>
      </c>
      <c r="AD469" s="7" t="s">
        <v>207</v>
      </c>
      <c r="AG469" s="7">
        <v>0</v>
      </c>
      <c r="AH469" s="7">
        <v>0</v>
      </c>
      <c r="AI469" s="7">
        <v>1</v>
      </c>
      <c r="AJ469" s="7">
        <v>0</v>
      </c>
      <c r="AL469" s="7">
        <v>0</v>
      </c>
      <c r="AM469" s="7">
        <v>0.70228198567133848</v>
      </c>
      <c r="AN469" s="7">
        <v>0.2366907571853584</v>
      </c>
      <c r="AO469" s="7">
        <v>5.6022514536978291E-2</v>
      </c>
      <c r="AP469" s="7">
        <v>14.09448809267632</v>
      </c>
      <c r="AR469" s="7">
        <v>14.09448809267632</v>
      </c>
      <c r="AT469" s="7">
        <v>3</v>
      </c>
      <c r="AW469" s="7">
        <v>36</v>
      </c>
      <c r="AX469" s="7">
        <v>40</v>
      </c>
      <c r="AY469" s="7">
        <v>76</v>
      </c>
      <c r="AZ469" s="7">
        <v>44.4</v>
      </c>
      <c r="BA469" s="7">
        <v>1</v>
      </c>
      <c r="BB469" s="7">
        <v>33.1</v>
      </c>
      <c r="BC469" s="7" t="s">
        <v>128</v>
      </c>
      <c r="BE469" s="7" t="s">
        <v>474</v>
      </c>
      <c r="BF469" s="7">
        <v>1</v>
      </c>
      <c r="BG469" s="7">
        <v>0</v>
      </c>
      <c r="BH469" s="7">
        <v>0</v>
      </c>
      <c r="BI469" s="7">
        <v>0</v>
      </c>
      <c r="BJ469" s="7">
        <v>0</v>
      </c>
      <c r="BK469" s="7">
        <v>0</v>
      </c>
      <c r="BL469" s="7">
        <v>0</v>
      </c>
      <c r="BM469" s="7">
        <v>1</v>
      </c>
      <c r="BN469" s="7">
        <v>0</v>
      </c>
      <c r="BO469" s="7">
        <v>1</v>
      </c>
      <c r="BP469" s="7">
        <v>0</v>
      </c>
      <c r="BQ469" s="7">
        <v>0</v>
      </c>
      <c r="BR469" s="7">
        <v>0</v>
      </c>
      <c r="BS469" s="7">
        <v>1</v>
      </c>
      <c r="BT469" s="7">
        <v>1</v>
      </c>
      <c r="BU469" s="7">
        <v>1</v>
      </c>
      <c r="BV469" s="7">
        <v>1</v>
      </c>
      <c r="BW469" s="7">
        <v>1</v>
      </c>
      <c r="BX469" s="7">
        <v>0</v>
      </c>
      <c r="BY469" s="7">
        <v>0</v>
      </c>
      <c r="BZ469" s="7">
        <v>0</v>
      </c>
      <c r="CA469" s="7">
        <v>0</v>
      </c>
      <c r="CB469" s="7">
        <v>0</v>
      </c>
      <c r="CC469" s="7">
        <v>0</v>
      </c>
      <c r="CD469" s="7">
        <v>0</v>
      </c>
      <c r="CE469" s="7">
        <v>0</v>
      </c>
      <c r="CF469" s="7">
        <v>0</v>
      </c>
      <c r="CG469" s="7">
        <v>0</v>
      </c>
      <c r="CH469" s="7">
        <v>0</v>
      </c>
      <c r="CI469" s="7">
        <v>0</v>
      </c>
      <c r="CJ469" s="7">
        <v>0</v>
      </c>
      <c r="CK469" s="7" t="s">
        <v>475</v>
      </c>
      <c r="CL469" s="7">
        <v>35.6</v>
      </c>
      <c r="CM469" s="7">
        <v>101.16</v>
      </c>
      <c r="CN469" s="7">
        <v>3.3</v>
      </c>
      <c r="CO469" s="7">
        <v>0</v>
      </c>
      <c r="CP469" s="7" t="s">
        <v>277</v>
      </c>
      <c r="CQ469" s="7" t="s">
        <v>121</v>
      </c>
      <c r="CR469" s="7">
        <v>1</v>
      </c>
      <c r="CS469" s="7" t="s">
        <v>132</v>
      </c>
      <c r="CT469" s="7" t="s">
        <v>137</v>
      </c>
      <c r="CU469" s="7" t="s">
        <v>137</v>
      </c>
      <c r="CV469" s="7" t="s">
        <v>135</v>
      </c>
      <c r="CW469" s="7" t="s">
        <v>113</v>
      </c>
      <c r="CX469" s="7">
        <v>1</v>
      </c>
      <c r="CY469" s="7" t="s">
        <v>194</v>
      </c>
      <c r="CZ469" s="7" t="s">
        <v>137</v>
      </c>
      <c r="DA469" s="7" t="s">
        <v>137</v>
      </c>
      <c r="DC469" s="7">
        <v>1</v>
      </c>
      <c r="DD469" s="7">
        <v>0</v>
      </c>
      <c r="DE469" s="7">
        <v>12</v>
      </c>
      <c r="DF469" s="7">
        <v>0</v>
      </c>
      <c r="DG469" s="7">
        <v>1</v>
      </c>
      <c r="DH469" s="7">
        <v>0</v>
      </c>
      <c r="DI469" s="7">
        <v>0</v>
      </c>
      <c r="DK469" s="7">
        <v>9</v>
      </c>
      <c r="DQ469" s="7">
        <v>87.2</v>
      </c>
      <c r="DS469" s="7">
        <v>110.6</v>
      </c>
      <c r="DT469" s="7">
        <v>100.6</v>
      </c>
      <c r="DU469" s="7">
        <v>100</v>
      </c>
      <c r="DV469" s="7">
        <v>15</v>
      </c>
    </row>
    <row r="470" spans="1:131" s="7" customFormat="1" x14ac:dyDescent="0.35">
      <c r="A470" s="6" t="s">
        <v>466</v>
      </c>
      <c r="B470" s="7" t="s">
        <v>466</v>
      </c>
      <c r="C470" s="7" t="s">
        <v>467</v>
      </c>
      <c r="D470" s="7" t="s">
        <v>468</v>
      </c>
      <c r="E470" s="7" t="s">
        <v>469</v>
      </c>
      <c r="F470" s="7">
        <v>2010</v>
      </c>
      <c r="G470" s="7" t="s">
        <v>117</v>
      </c>
      <c r="H470" s="7" t="s">
        <v>118</v>
      </c>
      <c r="I470" s="7" t="s">
        <v>470</v>
      </c>
      <c r="J470" s="7">
        <v>1</v>
      </c>
      <c r="K470" s="7" t="s">
        <v>471</v>
      </c>
      <c r="L470" s="7" t="s">
        <v>471</v>
      </c>
      <c r="M470" s="7">
        <v>12</v>
      </c>
      <c r="N470" s="7" t="s">
        <v>273</v>
      </c>
      <c r="O470" s="7" t="s">
        <v>472</v>
      </c>
      <c r="P470" s="7" t="s">
        <v>124</v>
      </c>
      <c r="Q470" s="7" t="s">
        <v>473</v>
      </c>
      <c r="R470" s="7">
        <v>0</v>
      </c>
      <c r="S470" s="7">
        <v>74</v>
      </c>
      <c r="T470" s="7">
        <v>1</v>
      </c>
      <c r="U470" s="7" t="s">
        <v>126</v>
      </c>
      <c r="V470" s="7">
        <v>22.7</v>
      </c>
      <c r="W470" s="7">
        <v>21.6</v>
      </c>
      <c r="X470" s="7">
        <v>4.2</v>
      </c>
      <c r="Y470" s="7">
        <v>5.4</v>
      </c>
      <c r="AD470" s="7" t="s">
        <v>207</v>
      </c>
      <c r="AG470" s="7">
        <v>0</v>
      </c>
      <c r="AH470" s="7">
        <v>0</v>
      </c>
      <c r="AI470" s="7">
        <v>1</v>
      </c>
      <c r="AJ470" s="7">
        <v>0</v>
      </c>
      <c r="AL470" s="7">
        <v>0</v>
      </c>
      <c r="AM470" s="7">
        <v>0.2234970453650989</v>
      </c>
      <c r="AN470" s="7">
        <v>0.2335593297032254</v>
      </c>
      <c r="AO470" s="7">
        <v>5.4549960491419948E-2</v>
      </c>
      <c r="AP470" s="7">
        <v>4.8703182647543688</v>
      </c>
      <c r="AR470" s="7">
        <v>4.8703182647543688</v>
      </c>
      <c r="AT470" s="7">
        <v>3</v>
      </c>
      <c r="AW470" s="7">
        <v>35</v>
      </c>
      <c r="AX470" s="7">
        <v>39</v>
      </c>
      <c r="AY470" s="7">
        <v>74</v>
      </c>
      <c r="AZ470" s="7">
        <v>44.4</v>
      </c>
      <c r="BA470" s="7">
        <v>1</v>
      </c>
      <c r="BB470" s="7">
        <v>33.1</v>
      </c>
      <c r="BC470" s="7" t="s">
        <v>128</v>
      </c>
      <c r="BE470" s="7" t="s">
        <v>474</v>
      </c>
      <c r="BF470" s="7">
        <v>1</v>
      </c>
      <c r="BG470" s="7">
        <v>0</v>
      </c>
      <c r="BH470" s="7">
        <v>0</v>
      </c>
      <c r="BI470" s="7">
        <v>0</v>
      </c>
      <c r="BJ470" s="7">
        <v>0</v>
      </c>
      <c r="BK470" s="7">
        <v>0</v>
      </c>
      <c r="BL470" s="7">
        <v>0</v>
      </c>
      <c r="BM470" s="7">
        <v>1</v>
      </c>
      <c r="BN470" s="7">
        <v>0</v>
      </c>
      <c r="BO470" s="7">
        <v>1</v>
      </c>
      <c r="BP470" s="7">
        <v>0</v>
      </c>
      <c r="BQ470" s="7">
        <v>0</v>
      </c>
      <c r="BR470" s="7">
        <v>0</v>
      </c>
      <c r="BS470" s="7">
        <v>1</v>
      </c>
      <c r="BT470" s="7">
        <v>1</v>
      </c>
      <c r="BU470" s="7">
        <v>1</v>
      </c>
      <c r="BV470" s="7">
        <v>1</v>
      </c>
      <c r="BW470" s="7">
        <v>1</v>
      </c>
      <c r="BX470" s="7">
        <v>0</v>
      </c>
      <c r="BY470" s="7">
        <v>0</v>
      </c>
      <c r="BZ470" s="7">
        <v>0</v>
      </c>
      <c r="CA470" s="7">
        <v>0</v>
      </c>
      <c r="CB470" s="7">
        <v>0</v>
      </c>
      <c r="CC470" s="7">
        <v>0</v>
      </c>
      <c r="CD470" s="7">
        <v>0</v>
      </c>
      <c r="CE470" s="7">
        <v>0</v>
      </c>
      <c r="CF470" s="7">
        <v>0</v>
      </c>
      <c r="CG470" s="7">
        <v>0</v>
      </c>
      <c r="CH470" s="7">
        <v>0</v>
      </c>
      <c r="CI470" s="7">
        <v>0</v>
      </c>
      <c r="CJ470" s="7">
        <v>0</v>
      </c>
      <c r="CK470" s="7" t="s">
        <v>475</v>
      </c>
      <c r="CL470" s="7">
        <v>35.6</v>
      </c>
      <c r="CM470" s="7">
        <v>101.16</v>
      </c>
      <c r="CN470" s="7">
        <v>3.3</v>
      </c>
      <c r="CO470" s="7">
        <v>0</v>
      </c>
      <c r="CP470" s="7" t="s">
        <v>277</v>
      </c>
      <c r="CQ470" s="7" t="s">
        <v>121</v>
      </c>
      <c r="CR470" s="7">
        <v>1</v>
      </c>
      <c r="CS470" s="7" t="s">
        <v>132</v>
      </c>
      <c r="CT470" s="7" t="s">
        <v>137</v>
      </c>
      <c r="CU470" s="7" t="s">
        <v>137</v>
      </c>
      <c r="CV470" s="7" t="s">
        <v>135</v>
      </c>
      <c r="CW470" s="7" t="s">
        <v>113</v>
      </c>
      <c r="CX470" s="7">
        <v>1</v>
      </c>
      <c r="CY470" s="7" t="s">
        <v>194</v>
      </c>
      <c r="CZ470" s="7" t="s">
        <v>137</v>
      </c>
      <c r="DA470" s="7" t="s">
        <v>137</v>
      </c>
      <c r="DC470" s="7">
        <v>1</v>
      </c>
      <c r="DD470" s="7">
        <v>12</v>
      </c>
      <c r="DE470" s="7">
        <v>12</v>
      </c>
      <c r="DF470" s="7">
        <v>0</v>
      </c>
      <c r="DG470" s="7">
        <v>1</v>
      </c>
      <c r="DH470" s="7">
        <v>0</v>
      </c>
      <c r="DI470" s="7">
        <v>0</v>
      </c>
      <c r="DK470" s="7">
        <v>1</v>
      </c>
      <c r="DL470" s="7">
        <v>1</v>
      </c>
      <c r="DM470" s="7">
        <v>1</v>
      </c>
      <c r="DN470" s="7">
        <v>22.7</v>
      </c>
      <c r="DO470" s="7">
        <v>21.6</v>
      </c>
      <c r="EA470" s="7" t="s">
        <v>741</v>
      </c>
    </row>
    <row r="471" spans="1:131" s="7" customFormat="1" x14ac:dyDescent="0.35">
      <c r="A471" s="6" t="s">
        <v>466</v>
      </c>
      <c r="B471" s="7" t="s">
        <v>466</v>
      </c>
      <c r="C471" s="7" t="s">
        <v>467</v>
      </c>
      <c r="D471" s="7" t="s">
        <v>468</v>
      </c>
      <c r="E471" s="7" t="s">
        <v>469</v>
      </c>
      <c r="F471" s="7">
        <v>2010</v>
      </c>
      <c r="G471" s="7" t="s">
        <v>117</v>
      </c>
      <c r="H471" s="7" t="s">
        <v>118</v>
      </c>
      <c r="I471" s="7" t="s">
        <v>470</v>
      </c>
      <c r="J471" s="7">
        <v>1</v>
      </c>
      <c r="K471" s="7" t="s">
        <v>471</v>
      </c>
      <c r="L471" s="7" t="s">
        <v>471</v>
      </c>
      <c r="M471" s="7">
        <v>12</v>
      </c>
      <c r="N471" s="7" t="s">
        <v>273</v>
      </c>
      <c r="O471" s="7" t="s">
        <v>476</v>
      </c>
      <c r="P471" s="7" t="s">
        <v>124</v>
      </c>
      <c r="Q471" s="7" t="s">
        <v>473</v>
      </c>
      <c r="R471" s="7">
        <v>0</v>
      </c>
      <c r="S471" s="7">
        <v>74</v>
      </c>
      <c r="T471" s="7">
        <v>1</v>
      </c>
      <c r="U471" s="7" t="s">
        <v>126</v>
      </c>
      <c r="V471" s="7">
        <v>17.399999999999999</v>
      </c>
      <c r="W471" s="7">
        <v>15.7</v>
      </c>
      <c r="X471" s="7">
        <v>4.8</v>
      </c>
      <c r="Y471" s="7">
        <v>4.4000000000000004</v>
      </c>
      <c r="AD471" s="7" t="s">
        <v>207</v>
      </c>
      <c r="AG471" s="7">
        <v>0</v>
      </c>
      <c r="AH471" s="7">
        <v>0</v>
      </c>
      <c r="AI471" s="7">
        <v>1</v>
      </c>
      <c r="AJ471" s="7">
        <v>0</v>
      </c>
      <c r="AL471" s="7">
        <v>0</v>
      </c>
      <c r="AM471" s="7">
        <v>0.36624103941556752</v>
      </c>
      <c r="AN471" s="7">
        <v>0.234773837726971</v>
      </c>
      <c r="AO471" s="7">
        <v>5.5118754881050121E-2</v>
      </c>
      <c r="AP471" s="7">
        <v>4.593231735693049</v>
      </c>
      <c r="AR471" s="7">
        <v>4.593231735693049</v>
      </c>
      <c r="AT471" s="7">
        <v>3</v>
      </c>
      <c r="AW471" s="7">
        <v>35</v>
      </c>
      <c r="AX471" s="7">
        <v>39</v>
      </c>
      <c r="AY471" s="7">
        <v>74</v>
      </c>
      <c r="AZ471" s="7">
        <v>44.4</v>
      </c>
      <c r="BA471" s="7">
        <v>1</v>
      </c>
      <c r="BB471" s="7">
        <v>33.1</v>
      </c>
      <c r="BC471" s="7" t="s">
        <v>128</v>
      </c>
      <c r="BE471" s="7" t="s">
        <v>474</v>
      </c>
      <c r="BF471" s="7">
        <v>1</v>
      </c>
      <c r="BG471" s="7">
        <v>0</v>
      </c>
      <c r="BH471" s="7">
        <v>0</v>
      </c>
      <c r="BI471" s="7">
        <v>0</v>
      </c>
      <c r="BJ471" s="7">
        <v>0</v>
      </c>
      <c r="BK471" s="7">
        <v>0</v>
      </c>
      <c r="BL471" s="7">
        <v>0</v>
      </c>
      <c r="BM471" s="7">
        <v>1</v>
      </c>
      <c r="BN471" s="7">
        <v>0</v>
      </c>
      <c r="BO471" s="7">
        <v>1</v>
      </c>
      <c r="BP471" s="7">
        <v>0</v>
      </c>
      <c r="BQ471" s="7">
        <v>0</v>
      </c>
      <c r="BR471" s="7">
        <v>0</v>
      </c>
      <c r="BS471" s="7">
        <v>1</v>
      </c>
      <c r="BT471" s="7">
        <v>1</v>
      </c>
      <c r="BU471" s="7">
        <v>1</v>
      </c>
      <c r="BV471" s="7">
        <v>1</v>
      </c>
      <c r="BW471" s="7">
        <v>1</v>
      </c>
      <c r="BX471" s="7">
        <v>0</v>
      </c>
      <c r="BY471" s="7">
        <v>0</v>
      </c>
      <c r="BZ471" s="7">
        <v>0</v>
      </c>
      <c r="CA471" s="7">
        <v>0</v>
      </c>
      <c r="CB471" s="7">
        <v>0</v>
      </c>
      <c r="CC471" s="7">
        <v>0</v>
      </c>
      <c r="CD471" s="7">
        <v>0</v>
      </c>
      <c r="CE471" s="7">
        <v>0</v>
      </c>
      <c r="CF471" s="7">
        <v>0</v>
      </c>
      <c r="CG471" s="7">
        <v>0</v>
      </c>
      <c r="CH471" s="7">
        <v>0</v>
      </c>
      <c r="CI471" s="7">
        <v>0</v>
      </c>
      <c r="CJ471" s="7">
        <v>0</v>
      </c>
      <c r="CK471" s="7" t="s">
        <v>475</v>
      </c>
      <c r="CL471" s="7">
        <v>35.6</v>
      </c>
      <c r="CM471" s="7">
        <v>101.16</v>
      </c>
      <c r="CN471" s="7">
        <v>3.3</v>
      </c>
      <c r="CO471" s="7">
        <v>0</v>
      </c>
      <c r="CP471" s="7" t="s">
        <v>277</v>
      </c>
      <c r="CQ471" s="7" t="s">
        <v>121</v>
      </c>
      <c r="CR471" s="7">
        <v>1</v>
      </c>
      <c r="CS471" s="7" t="s">
        <v>132</v>
      </c>
      <c r="CT471" s="7" t="s">
        <v>137</v>
      </c>
      <c r="CU471" s="7" t="s">
        <v>137</v>
      </c>
      <c r="CV471" s="7" t="s">
        <v>135</v>
      </c>
      <c r="CW471" s="7" t="s">
        <v>113</v>
      </c>
      <c r="CX471" s="7">
        <v>1</v>
      </c>
      <c r="CY471" s="7" t="s">
        <v>194</v>
      </c>
      <c r="CZ471" s="7" t="s">
        <v>137</v>
      </c>
      <c r="DA471" s="7" t="s">
        <v>137</v>
      </c>
      <c r="DC471" s="7">
        <v>1</v>
      </c>
      <c r="DD471" s="7">
        <v>12</v>
      </c>
      <c r="DE471" s="7">
        <v>12</v>
      </c>
      <c r="DF471" s="7">
        <v>0</v>
      </c>
      <c r="DG471" s="7">
        <v>1</v>
      </c>
      <c r="DH471" s="7">
        <v>0</v>
      </c>
      <c r="DI471" s="7">
        <v>0</v>
      </c>
      <c r="DK471" s="7">
        <v>2</v>
      </c>
      <c r="DL471" s="7">
        <v>1</v>
      </c>
      <c r="DM471" s="7">
        <v>1</v>
      </c>
      <c r="DN471" s="7">
        <v>17.399999999999999</v>
      </c>
      <c r="DO471" s="7">
        <v>15.7</v>
      </c>
      <c r="EA471" s="7" t="s">
        <v>741</v>
      </c>
    </row>
    <row r="472" spans="1:131" s="7" customFormat="1" x14ac:dyDescent="0.35">
      <c r="A472" s="6" t="s">
        <v>466</v>
      </c>
      <c r="B472" s="7" t="s">
        <v>466</v>
      </c>
      <c r="C472" s="7" t="s">
        <v>467</v>
      </c>
      <c r="D472" s="7" t="s">
        <v>468</v>
      </c>
      <c r="E472" s="7" t="s">
        <v>469</v>
      </c>
      <c r="F472" s="7">
        <v>2010</v>
      </c>
      <c r="G472" s="7" t="s">
        <v>117</v>
      </c>
      <c r="H472" s="7" t="s">
        <v>118</v>
      </c>
      <c r="I472" s="7" t="s">
        <v>470</v>
      </c>
      <c r="J472" s="7">
        <v>1</v>
      </c>
      <c r="K472" s="7" t="s">
        <v>471</v>
      </c>
      <c r="L472" s="7" t="s">
        <v>471</v>
      </c>
      <c r="M472" s="7">
        <v>12</v>
      </c>
      <c r="N472" s="7" t="s">
        <v>273</v>
      </c>
      <c r="O472" s="7" t="s">
        <v>477</v>
      </c>
      <c r="P472" s="7" t="s">
        <v>124</v>
      </c>
      <c r="Q472" s="7" t="s">
        <v>473</v>
      </c>
      <c r="R472" s="7">
        <v>0</v>
      </c>
      <c r="S472" s="7">
        <v>74</v>
      </c>
      <c r="T472" s="7">
        <v>1</v>
      </c>
      <c r="U472" s="7" t="s">
        <v>126</v>
      </c>
      <c r="V472" s="7">
        <v>1.7</v>
      </c>
      <c r="W472" s="7">
        <v>1.5</v>
      </c>
      <c r="X472" s="7">
        <v>0.3</v>
      </c>
      <c r="Y472" s="7">
        <v>0.3</v>
      </c>
      <c r="AD472" s="7" t="s">
        <v>207</v>
      </c>
      <c r="AG472" s="7">
        <v>0</v>
      </c>
      <c r="AH472" s="7">
        <v>0</v>
      </c>
      <c r="AI472" s="7">
        <v>1</v>
      </c>
      <c r="AJ472" s="7">
        <v>0</v>
      </c>
      <c r="AL472" s="7">
        <v>0</v>
      </c>
      <c r="AM472" s="7">
        <v>0.65969802555168378</v>
      </c>
      <c r="AN472" s="7">
        <v>0.23906694624354979</v>
      </c>
      <c r="AO472" s="7">
        <v>5.7153004786216322E-2</v>
      </c>
      <c r="AP472" s="7">
        <v>0.3</v>
      </c>
      <c r="AR472" s="7">
        <v>0.3</v>
      </c>
      <c r="AT472" s="7">
        <v>3</v>
      </c>
      <c r="AW472" s="7">
        <v>35</v>
      </c>
      <c r="AX472" s="7">
        <v>39</v>
      </c>
      <c r="AY472" s="7">
        <v>74</v>
      </c>
      <c r="AZ472" s="7">
        <v>44.4</v>
      </c>
      <c r="BA472" s="7">
        <v>1</v>
      </c>
      <c r="BB472" s="7">
        <v>33.1</v>
      </c>
      <c r="BC472" s="7" t="s">
        <v>128</v>
      </c>
      <c r="BE472" s="7" t="s">
        <v>474</v>
      </c>
      <c r="BF472" s="7">
        <v>1</v>
      </c>
      <c r="BG472" s="7">
        <v>0</v>
      </c>
      <c r="BH472" s="7">
        <v>0</v>
      </c>
      <c r="BI472" s="7">
        <v>0</v>
      </c>
      <c r="BJ472" s="7">
        <v>0</v>
      </c>
      <c r="BK472" s="7">
        <v>0</v>
      </c>
      <c r="BL472" s="7">
        <v>0</v>
      </c>
      <c r="BM472" s="7">
        <v>1</v>
      </c>
      <c r="BN472" s="7">
        <v>0</v>
      </c>
      <c r="BO472" s="7">
        <v>1</v>
      </c>
      <c r="BP472" s="7">
        <v>0</v>
      </c>
      <c r="BQ472" s="7">
        <v>0</v>
      </c>
      <c r="BR472" s="7">
        <v>0</v>
      </c>
      <c r="BS472" s="7">
        <v>1</v>
      </c>
      <c r="BT472" s="7">
        <v>1</v>
      </c>
      <c r="BU472" s="7">
        <v>1</v>
      </c>
      <c r="BV472" s="7">
        <v>1</v>
      </c>
      <c r="BW472" s="7">
        <v>1</v>
      </c>
      <c r="BX472" s="7">
        <v>0</v>
      </c>
      <c r="BY472" s="7">
        <v>0</v>
      </c>
      <c r="BZ472" s="7">
        <v>0</v>
      </c>
      <c r="CA472" s="7">
        <v>0</v>
      </c>
      <c r="CB472" s="7">
        <v>0</v>
      </c>
      <c r="CC472" s="7">
        <v>0</v>
      </c>
      <c r="CD472" s="7">
        <v>0</v>
      </c>
      <c r="CE472" s="7">
        <v>0</v>
      </c>
      <c r="CF472" s="7">
        <v>0</v>
      </c>
      <c r="CG472" s="7">
        <v>0</v>
      </c>
      <c r="CH472" s="7">
        <v>0</v>
      </c>
      <c r="CI472" s="7">
        <v>0</v>
      </c>
      <c r="CJ472" s="7">
        <v>0</v>
      </c>
      <c r="CK472" s="7" t="s">
        <v>475</v>
      </c>
      <c r="CL472" s="7">
        <v>35.6</v>
      </c>
      <c r="CM472" s="7">
        <v>101.16</v>
      </c>
      <c r="CN472" s="7">
        <v>3.3</v>
      </c>
      <c r="CO472" s="7">
        <v>0</v>
      </c>
      <c r="CP472" s="7" t="s">
        <v>277</v>
      </c>
      <c r="CQ472" s="7" t="s">
        <v>121</v>
      </c>
      <c r="CR472" s="7">
        <v>1</v>
      </c>
      <c r="CS472" s="7" t="s">
        <v>132</v>
      </c>
      <c r="CT472" s="7" t="s">
        <v>137</v>
      </c>
      <c r="CU472" s="7" t="s">
        <v>137</v>
      </c>
      <c r="CV472" s="7" t="s">
        <v>135</v>
      </c>
      <c r="CW472" s="7" t="s">
        <v>113</v>
      </c>
      <c r="CX472" s="7">
        <v>1</v>
      </c>
      <c r="CY472" s="7" t="s">
        <v>194</v>
      </c>
      <c r="CZ472" s="7" t="s">
        <v>137</v>
      </c>
      <c r="DA472" s="7" t="s">
        <v>137</v>
      </c>
      <c r="DC472" s="7">
        <v>1</v>
      </c>
      <c r="DD472" s="7">
        <v>12</v>
      </c>
      <c r="DE472" s="7">
        <v>12</v>
      </c>
      <c r="DF472" s="7">
        <v>0</v>
      </c>
      <c r="DG472" s="7">
        <v>1</v>
      </c>
      <c r="DH472" s="7">
        <v>0</v>
      </c>
      <c r="DI472" s="7">
        <v>0</v>
      </c>
      <c r="DK472" s="7">
        <v>3</v>
      </c>
      <c r="DL472" s="7">
        <v>1</v>
      </c>
      <c r="DM472" s="7">
        <v>1</v>
      </c>
      <c r="DN472" s="7">
        <v>1.7</v>
      </c>
      <c r="DO472" s="7">
        <v>1.5</v>
      </c>
      <c r="EA472" s="7" t="s">
        <v>741</v>
      </c>
    </row>
    <row r="473" spans="1:131" s="7" customFormat="1" x14ac:dyDescent="0.35">
      <c r="A473" s="6" t="s">
        <v>466</v>
      </c>
      <c r="B473" s="7" t="s">
        <v>466</v>
      </c>
      <c r="C473" s="7" t="s">
        <v>467</v>
      </c>
      <c r="D473" s="7" t="s">
        <v>468</v>
      </c>
      <c r="E473" s="7" t="s">
        <v>469</v>
      </c>
      <c r="F473" s="7">
        <v>2010</v>
      </c>
      <c r="G473" s="7" t="s">
        <v>117</v>
      </c>
      <c r="H473" s="7" t="s">
        <v>118</v>
      </c>
      <c r="I473" s="7" t="s">
        <v>470</v>
      </c>
      <c r="J473" s="7">
        <v>1</v>
      </c>
      <c r="K473" s="7" t="s">
        <v>471</v>
      </c>
      <c r="L473" s="7" t="s">
        <v>471</v>
      </c>
      <c r="M473" s="7">
        <v>12</v>
      </c>
      <c r="N473" s="7" t="s">
        <v>273</v>
      </c>
      <c r="O473" s="7" t="s">
        <v>478</v>
      </c>
      <c r="P473" s="7" t="s">
        <v>124</v>
      </c>
      <c r="Q473" s="7" t="s">
        <v>473</v>
      </c>
      <c r="R473" s="7">
        <v>0</v>
      </c>
      <c r="S473" s="7">
        <v>74</v>
      </c>
      <c r="T473" s="7">
        <v>1</v>
      </c>
      <c r="U473" s="7" t="s">
        <v>126</v>
      </c>
      <c r="V473" s="7">
        <v>16.100000000000001</v>
      </c>
      <c r="W473" s="7">
        <v>14.2</v>
      </c>
      <c r="X473" s="7">
        <v>3.9</v>
      </c>
      <c r="Y473" s="7">
        <v>3.5</v>
      </c>
      <c r="AD473" s="7" t="s">
        <v>207</v>
      </c>
      <c r="AG473" s="7">
        <v>0</v>
      </c>
      <c r="AH473" s="7">
        <v>0</v>
      </c>
      <c r="AI473" s="7">
        <v>1</v>
      </c>
      <c r="AJ473" s="7">
        <v>0</v>
      </c>
      <c r="AL473" s="7">
        <v>0</v>
      </c>
      <c r="AM473" s="7">
        <v>0.50893119645182883</v>
      </c>
      <c r="AN473" s="7">
        <v>0.23656400462644231</v>
      </c>
      <c r="AO473" s="7">
        <v>5.5962528284899421E-2</v>
      </c>
      <c r="AP473" s="7">
        <v>3.6942898881622401</v>
      </c>
      <c r="AR473" s="7">
        <v>3.6942898881622401</v>
      </c>
      <c r="AT473" s="7">
        <v>3</v>
      </c>
      <c r="AW473" s="7">
        <v>35</v>
      </c>
      <c r="AX473" s="7">
        <v>39</v>
      </c>
      <c r="AY473" s="7">
        <v>74</v>
      </c>
      <c r="AZ473" s="7">
        <v>44.4</v>
      </c>
      <c r="BA473" s="7">
        <v>1</v>
      </c>
      <c r="BB473" s="7">
        <v>33.1</v>
      </c>
      <c r="BC473" s="7" t="s">
        <v>128</v>
      </c>
      <c r="BE473" s="7" t="s">
        <v>474</v>
      </c>
      <c r="BF473" s="7">
        <v>1</v>
      </c>
      <c r="BG473" s="7">
        <v>0</v>
      </c>
      <c r="BH473" s="7">
        <v>0</v>
      </c>
      <c r="BI473" s="7">
        <v>0</v>
      </c>
      <c r="BJ473" s="7">
        <v>0</v>
      </c>
      <c r="BK473" s="7">
        <v>0</v>
      </c>
      <c r="BL473" s="7">
        <v>0</v>
      </c>
      <c r="BM473" s="7">
        <v>1</v>
      </c>
      <c r="BN473" s="7">
        <v>0</v>
      </c>
      <c r="BO473" s="7">
        <v>1</v>
      </c>
      <c r="BP473" s="7">
        <v>0</v>
      </c>
      <c r="BQ473" s="7">
        <v>0</v>
      </c>
      <c r="BR473" s="7">
        <v>0</v>
      </c>
      <c r="BS473" s="7">
        <v>1</v>
      </c>
      <c r="BT473" s="7">
        <v>1</v>
      </c>
      <c r="BU473" s="7">
        <v>1</v>
      </c>
      <c r="BV473" s="7">
        <v>1</v>
      </c>
      <c r="BW473" s="7">
        <v>1</v>
      </c>
      <c r="BX473" s="7">
        <v>0</v>
      </c>
      <c r="BY473" s="7">
        <v>0</v>
      </c>
      <c r="BZ473" s="7">
        <v>0</v>
      </c>
      <c r="CA473" s="7">
        <v>0</v>
      </c>
      <c r="CB473" s="7">
        <v>0</v>
      </c>
      <c r="CC473" s="7">
        <v>0</v>
      </c>
      <c r="CD473" s="7">
        <v>0</v>
      </c>
      <c r="CE473" s="7">
        <v>0</v>
      </c>
      <c r="CF473" s="7">
        <v>0</v>
      </c>
      <c r="CG473" s="7">
        <v>0</v>
      </c>
      <c r="CH473" s="7">
        <v>0</v>
      </c>
      <c r="CI473" s="7">
        <v>0</v>
      </c>
      <c r="CJ473" s="7">
        <v>0</v>
      </c>
      <c r="CK473" s="7" t="s">
        <v>475</v>
      </c>
      <c r="CL473" s="7">
        <v>35.6</v>
      </c>
      <c r="CM473" s="7">
        <v>101.16</v>
      </c>
      <c r="CN473" s="7">
        <v>3.3</v>
      </c>
      <c r="CO473" s="7">
        <v>0</v>
      </c>
      <c r="CP473" s="7" t="s">
        <v>277</v>
      </c>
      <c r="CQ473" s="7" t="s">
        <v>121</v>
      </c>
      <c r="CR473" s="7">
        <v>1</v>
      </c>
      <c r="CS473" s="7" t="s">
        <v>132</v>
      </c>
      <c r="CT473" s="7" t="s">
        <v>137</v>
      </c>
      <c r="CU473" s="7" t="s">
        <v>137</v>
      </c>
      <c r="CV473" s="7" t="s">
        <v>135</v>
      </c>
      <c r="CW473" s="7" t="s">
        <v>113</v>
      </c>
      <c r="CX473" s="7">
        <v>1</v>
      </c>
      <c r="CY473" s="7" t="s">
        <v>194</v>
      </c>
      <c r="CZ473" s="7" t="s">
        <v>137</v>
      </c>
      <c r="DA473" s="7" t="s">
        <v>137</v>
      </c>
      <c r="DC473" s="7">
        <v>1</v>
      </c>
      <c r="DD473" s="7">
        <v>12</v>
      </c>
      <c r="DE473" s="7">
        <v>12</v>
      </c>
      <c r="DF473" s="7">
        <v>0</v>
      </c>
      <c r="DG473" s="7">
        <v>1</v>
      </c>
      <c r="DH473" s="7">
        <v>0</v>
      </c>
      <c r="DI473" s="7">
        <v>0</v>
      </c>
      <c r="DK473" s="7">
        <v>4</v>
      </c>
      <c r="DL473" s="7">
        <v>1</v>
      </c>
      <c r="DM473" s="7">
        <v>1</v>
      </c>
      <c r="DN473" s="7">
        <v>16.100000000000001</v>
      </c>
      <c r="DO473" s="7">
        <v>14.2</v>
      </c>
      <c r="EA473" s="7" t="s">
        <v>741</v>
      </c>
    </row>
    <row r="474" spans="1:131" s="7" customFormat="1" x14ac:dyDescent="0.35">
      <c r="A474" s="6" t="s">
        <v>466</v>
      </c>
      <c r="B474" s="7" t="s">
        <v>466</v>
      </c>
      <c r="C474" s="7" t="s">
        <v>467</v>
      </c>
      <c r="D474" s="7" t="s">
        <v>468</v>
      </c>
      <c r="E474" s="7" t="s">
        <v>469</v>
      </c>
      <c r="F474" s="7">
        <v>2010</v>
      </c>
      <c r="G474" s="7" t="s">
        <v>117</v>
      </c>
      <c r="H474" s="7" t="s">
        <v>118</v>
      </c>
      <c r="I474" s="7" t="s">
        <v>470</v>
      </c>
      <c r="J474" s="7">
        <v>1</v>
      </c>
      <c r="K474" s="7" t="s">
        <v>471</v>
      </c>
      <c r="L474" s="7" t="s">
        <v>471</v>
      </c>
      <c r="M474" s="7">
        <v>12</v>
      </c>
      <c r="N474" s="7" t="s">
        <v>482</v>
      </c>
      <c r="O474" s="7" t="s">
        <v>123</v>
      </c>
      <c r="P474" s="7" t="s">
        <v>124</v>
      </c>
      <c r="Q474" s="7" t="s">
        <v>473</v>
      </c>
      <c r="R474" s="7">
        <v>0</v>
      </c>
      <c r="S474" s="7">
        <v>74</v>
      </c>
      <c r="T474" s="7">
        <v>1</v>
      </c>
      <c r="U474" s="7" t="s">
        <v>126</v>
      </c>
      <c r="V474" s="7">
        <v>97.4</v>
      </c>
      <c r="W474" s="7">
        <v>92.4</v>
      </c>
      <c r="X474" s="7">
        <v>12.8</v>
      </c>
      <c r="Y474" s="7">
        <v>14.2</v>
      </c>
      <c r="AD474" s="7" t="s">
        <v>207</v>
      </c>
      <c r="AG474" s="7">
        <v>0</v>
      </c>
      <c r="AH474" s="7">
        <v>0</v>
      </c>
      <c r="AI474" s="7">
        <v>1</v>
      </c>
      <c r="AJ474" s="7">
        <v>0</v>
      </c>
      <c r="AL474" s="7">
        <v>0</v>
      </c>
      <c r="AM474" s="7">
        <v>0.36496020238608878</v>
      </c>
      <c r="AN474" s="7">
        <v>0.2347603604594124</v>
      </c>
      <c r="AO474" s="7">
        <v>5.5112426843033233E-2</v>
      </c>
      <c r="AP474" s="7">
        <v>13.556917053666741</v>
      </c>
      <c r="AR474" s="7">
        <v>13.556917053666741</v>
      </c>
      <c r="AT474" s="7">
        <v>3</v>
      </c>
      <c r="AW474" s="7">
        <v>35</v>
      </c>
      <c r="AX474" s="7">
        <v>39</v>
      </c>
      <c r="AY474" s="7">
        <v>74</v>
      </c>
      <c r="AZ474" s="7">
        <v>44.4</v>
      </c>
      <c r="BA474" s="7">
        <v>1</v>
      </c>
      <c r="BB474" s="7">
        <v>33.1</v>
      </c>
      <c r="BC474" s="7" t="s">
        <v>128</v>
      </c>
      <c r="BE474" s="7" t="s">
        <v>474</v>
      </c>
      <c r="BF474" s="7">
        <v>1</v>
      </c>
      <c r="BG474" s="7">
        <v>0</v>
      </c>
      <c r="BH474" s="7">
        <v>0</v>
      </c>
      <c r="BI474" s="7">
        <v>0</v>
      </c>
      <c r="BJ474" s="7">
        <v>0</v>
      </c>
      <c r="BK474" s="7">
        <v>0</v>
      </c>
      <c r="BL474" s="7">
        <v>0</v>
      </c>
      <c r="BM474" s="7">
        <v>1</v>
      </c>
      <c r="BN474" s="7">
        <v>0</v>
      </c>
      <c r="BO474" s="7">
        <v>1</v>
      </c>
      <c r="BP474" s="7">
        <v>0</v>
      </c>
      <c r="BQ474" s="7">
        <v>0</v>
      </c>
      <c r="BR474" s="7">
        <v>0</v>
      </c>
      <c r="BS474" s="7">
        <v>1</v>
      </c>
      <c r="BT474" s="7">
        <v>1</v>
      </c>
      <c r="BU474" s="7">
        <v>1</v>
      </c>
      <c r="BV474" s="7">
        <v>1</v>
      </c>
      <c r="BW474" s="7">
        <v>1</v>
      </c>
      <c r="BX474" s="7">
        <v>0</v>
      </c>
      <c r="BY474" s="7">
        <v>0</v>
      </c>
      <c r="BZ474" s="7">
        <v>0</v>
      </c>
      <c r="CA474" s="7">
        <v>0</v>
      </c>
      <c r="CB474" s="7">
        <v>0</v>
      </c>
      <c r="CC474" s="7">
        <v>0</v>
      </c>
      <c r="CD474" s="7">
        <v>0</v>
      </c>
      <c r="CE474" s="7">
        <v>0</v>
      </c>
      <c r="CF474" s="7">
        <v>0</v>
      </c>
      <c r="CG474" s="7">
        <v>0</v>
      </c>
      <c r="CH474" s="7">
        <v>0</v>
      </c>
      <c r="CI474" s="7">
        <v>0</v>
      </c>
      <c r="CJ474" s="7">
        <v>0</v>
      </c>
      <c r="CK474" s="7" t="s">
        <v>475</v>
      </c>
      <c r="CL474" s="7">
        <v>35.6</v>
      </c>
      <c r="CM474" s="7">
        <v>101.16</v>
      </c>
      <c r="CN474" s="7">
        <v>3.3</v>
      </c>
      <c r="CO474" s="7">
        <v>0</v>
      </c>
      <c r="CP474" s="7" t="s">
        <v>277</v>
      </c>
      <c r="CQ474" s="7" t="s">
        <v>121</v>
      </c>
      <c r="CR474" s="7">
        <v>1</v>
      </c>
      <c r="CS474" s="7" t="s">
        <v>132</v>
      </c>
      <c r="CT474" s="7" t="s">
        <v>137</v>
      </c>
      <c r="CU474" s="7" t="s">
        <v>137</v>
      </c>
      <c r="CV474" s="7" t="s">
        <v>135</v>
      </c>
      <c r="CW474" s="7" t="s">
        <v>113</v>
      </c>
      <c r="CX474" s="7">
        <v>1</v>
      </c>
      <c r="CY474" s="7" t="s">
        <v>194</v>
      </c>
      <c r="CZ474" s="7" t="s">
        <v>137</v>
      </c>
      <c r="DA474" s="7" t="s">
        <v>137</v>
      </c>
      <c r="DC474" s="7">
        <v>1</v>
      </c>
      <c r="DD474" s="7">
        <v>12</v>
      </c>
      <c r="DE474" s="7">
        <v>12</v>
      </c>
      <c r="DF474" s="7">
        <v>0</v>
      </c>
      <c r="DG474" s="7">
        <v>1</v>
      </c>
      <c r="DH474" s="7">
        <v>0</v>
      </c>
      <c r="DI474" s="7">
        <v>0</v>
      </c>
      <c r="DK474" s="7">
        <v>6</v>
      </c>
      <c r="DL474" s="7">
        <v>0</v>
      </c>
      <c r="DM474" s="7">
        <v>0</v>
      </c>
      <c r="DS474" s="7">
        <v>97.4</v>
      </c>
      <c r="DT474" s="7">
        <v>92.4</v>
      </c>
      <c r="DU474" s="7">
        <v>100</v>
      </c>
      <c r="DV474" s="7">
        <v>15</v>
      </c>
      <c r="EA474" s="7" t="s">
        <v>741</v>
      </c>
    </row>
    <row r="475" spans="1:131" s="7" customFormat="1" x14ac:dyDescent="0.35">
      <c r="A475" s="6" t="s">
        <v>466</v>
      </c>
      <c r="B475" s="7" t="s">
        <v>466</v>
      </c>
      <c r="C475" s="7" t="s">
        <v>467</v>
      </c>
      <c r="D475" s="7" t="s">
        <v>468</v>
      </c>
      <c r="E475" s="7" t="s">
        <v>469</v>
      </c>
      <c r="F475" s="7">
        <v>2010</v>
      </c>
      <c r="G475" s="7" t="s">
        <v>117</v>
      </c>
      <c r="H475" s="7" t="s">
        <v>118</v>
      </c>
      <c r="I475" s="7" t="s">
        <v>470</v>
      </c>
      <c r="J475" s="7">
        <v>1</v>
      </c>
      <c r="K475" s="7" t="s">
        <v>471</v>
      </c>
      <c r="L475" s="7" t="s">
        <v>471</v>
      </c>
      <c r="M475" s="7">
        <v>12</v>
      </c>
      <c r="N475" s="7" t="s">
        <v>482</v>
      </c>
      <c r="O475" s="7" t="s">
        <v>483</v>
      </c>
      <c r="P475" s="7" t="s">
        <v>124</v>
      </c>
      <c r="Q475" s="7" t="s">
        <v>473</v>
      </c>
      <c r="R475" s="7">
        <v>0</v>
      </c>
      <c r="S475" s="7">
        <v>74</v>
      </c>
      <c r="T475" s="7">
        <v>1</v>
      </c>
      <c r="U475" s="7" t="s">
        <v>126</v>
      </c>
      <c r="V475" s="7">
        <v>97.2</v>
      </c>
      <c r="W475" s="7">
        <v>92.2</v>
      </c>
      <c r="X475" s="7">
        <v>10.7</v>
      </c>
      <c r="Y475" s="7">
        <v>14.7</v>
      </c>
      <c r="AD475" s="7" t="s">
        <v>207</v>
      </c>
      <c r="AG475" s="7">
        <v>0</v>
      </c>
      <c r="AH475" s="7">
        <v>0</v>
      </c>
      <c r="AI475" s="7">
        <v>1</v>
      </c>
      <c r="AJ475" s="7">
        <v>0</v>
      </c>
      <c r="AL475" s="7">
        <v>0</v>
      </c>
      <c r="AM475" s="7">
        <v>0.38159862675224271</v>
      </c>
      <c r="AN475" s="7">
        <v>0.23493904809578059</v>
      </c>
      <c r="AO475" s="7">
        <v>5.5196356320151491E-2</v>
      </c>
      <c r="AP475" s="7">
        <v>12.96580974032174</v>
      </c>
      <c r="AR475" s="7">
        <v>12.96580974032174</v>
      </c>
      <c r="AT475" s="7">
        <v>3</v>
      </c>
      <c r="AW475" s="7">
        <v>35</v>
      </c>
      <c r="AX475" s="7">
        <v>39</v>
      </c>
      <c r="AY475" s="7">
        <v>74</v>
      </c>
      <c r="AZ475" s="7">
        <v>44.4</v>
      </c>
      <c r="BA475" s="7">
        <v>1</v>
      </c>
      <c r="BB475" s="7">
        <v>33.1</v>
      </c>
      <c r="BC475" s="7" t="s">
        <v>128</v>
      </c>
      <c r="BE475" s="7" t="s">
        <v>474</v>
      </c>
      <c r="BF475" s="7">
        <v>1</v>
      </c>
      <c r="BG475" s="7">
        <v>0</v>
      </c>
      <c r="BH475" s="7">
        <v>0</v>
      </c>
      <c r="BI475" s="7">
        <v>0</v>
      </c>
      <c r="BJ475" s="7">
        <v>0</v>
      </c>
      <c r="BK475" s="7">
        <v>0</v>
      </c>
      <c r="BL475" s="7">
        <v>0</v>
      </c>
      <c r="BM475" s="7">
        <v>1</v>
      </c>
      <c r="BN475" s="7">
        <v>0</v>
      </c>
      <c r="BO475" s="7">
        <v>1</v>
      </c>
      <c r="BP475" s="7">
        <v>0</v>
      </c>
      <c r="BQ475" s="7">
        <v>0</v>
      </c>
      <c r="BR475" s="7">
        <v>0</v>
      </c>
      <c r="BS475" s="7">
        <v>1</v>
      </c>
      <c r="BT475" s="7">
        <v>1</v>
      </c>
      <c r="BU475" s="7">
        <v>1</v>
      </c>
      <c r="BV475" s="7">
        <v>1</v>
      </c>
      <c r="BW475" s="7">
        <v>1</v>
      </c>
      <c r="BX475" s="7">
        <v>0</v>
      </c>
      <c r="BY475" s="7">
        <v>0</v>
      </c>
      <c r="BZ475" s="7">
        <v>0</v>
      </c>
      <c r="CA475" s="7">
        <v>0</v>
      </c>
      <c r="CB475" s="7">
        <v>0</v>
      </c>
      <c r="CC475" s="7">
        <v>0</v>
      </c>
      <c r="CD475" s="7">
        <v>0</v>
      </c>
      <c r="CE475" s="7">
        <v>0</v>
      </c>
      <c r="CF475" s="7">
        <v>0</v>
      </c>
      <c r="CG475" s="7">
        <v>0</v>
      </c>
      <c r="CH475" s="7">
        <v>0</v>
      </c>
      <c r="CI475" s="7">
        <v>0</v>
      </c>
      <c r="CJ475" s="7">
        <v>0</v>
      </c>
      <c r="CK475" s="7" t="s">
        <v>475</v>
      </c>
      <c r="CL475" s="7">
        <v>35.6</v>
      </c>
      <c r="CM475" s="7">
        <v>101.16</v>
      </c>
      <c r="CN475" s="7">
        <v>3.3</v>
      </c>
      <c r="CO475" s="7">
        <v>0</v>
      </c>
      <c r="CP475" s="7" t="s">
        <v>277</v>
      </c>
      <c r="CQ475" s="7" t="s">
        <v>121</v>
      </c>
      <c r="CR475" s="7">
        <v>1</v>
      </c>
      <c r="CS475" s="7" t="s">
        <v>132</v>
      </c>
      <c r="CT475" s="7" t="s">
        <v>137</v>
      </c>
      <c r="CU475" s="7" t="s">
        <v>137</v>
      </c>
      <c r="CV475" s="7" t="s">
        <v>135</v>
      </c>
      <c r="CW475" s="7" t="s">
        <v>113</v>
      </c>
      <c r="CX475" s="7">
        <v>1</v>
      </c>
      <c r="CY475" s="7" t="s">
        <v>194</v>
      </c>
      <c r="CZ475" s="7" t="s">
        <v>137</v>
      </c>
      <c r="DA475" s="7" t="s">
        <v>137</v>
      </c>
      <c r="DC475" s="7">
        <v>1</v>
      </c>
      <c r="DD475" s="7">
        <v>12</v>
      </c>
      <c r="DE475" s="7">
        <v>12</v>
      </c>
      <c r="DF475" s="7">
        <v>0</v>
      </c>
      <c r="DG475" s="7">
        <v>1</v>
      </c>
      <c r="DH475" s="7">
        <v>0</v>
      </c>
      <c r="DI475" s="7">
        <v>0</v>
      </c>
      <c r="DK475" s="7">
        <v>6</v>
      </c>
      <c r="DL475" s="7">
        <v>0</v>
      </c>
      <c r="DM475" s="7">
        <v>0</v>
      </c>
      <c r="DQ475" s="7">
        <v>73.599999999999994</v>
      </c>
      <c r="DS475" s="7">
        <v>97.2</v>
      </c>
      <c r="DT475" s="7">
        <v>92.2</v>
      </c>
      <c r="DU475" s="7">
        <v>100</v>
      </c>
      <c r="DV475" s="7">
        <v>15</v>
      </c>
      <c r="EA475" s="7" t="s">
        <v>741</v>
      </c>
    </row>
    <row r="476" spans="1:131" s="7" customFormat="1" x14ac:dyDescent="0.35">
      <c r="A476" s="6" t="s">
        <v>466</v>
      </c>
      <c r="B476" s="7" t="s">
        <v>466</v>
      </c>
      <c r="C476" s="7" t="s">
        <v>467</v>
      </c>
      <c r="D476" s="7" t="s">
        <v>468</v>
      </c>
      <c r="E476" s="7" t="s">
        <v>469</v>
      </c>
      <c r="F476" s="7">
        <v>2010</v>
      </c>
      <c r="G476" s="7" t="s">
        <v>117</v>
      </c>
      <c r="H476" s="7" t="s">
        <v>118</v>
      </c>
      <c r="I476" s="7" t="s">
        <v>470</v>
      </c>
      <c r="J476" s="7">
        <v>1</v>
      </c>
      <c r="K476" s="7" t="s">
        <v>471</v>
      </c>
      <c r="L476" s="7" t="s">
        <v>471</v>
      </c>
      <c r="M476" s="7">
        <v>12</v>
      </c>
      <c r="N476" s="7" t="s">
        <v>482</v>
      </c>
      <c r="O476" s="7" t="s">
        <v>484</v>
      </c>
      <c r="P476" s="7" t="s">
        <v>124</v>
      </c>
      <c r="Q476" s="7" t="s">
        <v>473</v>
      </c>
      <c r="R476" s="7">
        <v>0</v>
      </c>
      <c r="S476" s="7">
        <v>74</v>
      </c>
      <c r="T476" s="7">
        <v>1</v>
      </c>
      <c r="U476" s="7" t="s">
        <v>126</v>
      </c>
      <c r="V476" s="7">
        <v>99.2</v>
      </c>
      <c r="W476" s="7">
        <v>95.6</v>
      </c>
      <c r="X476" s="7">
        <v>14.5</v>
      </c>
      <c r="Y476" s="7">
        <v>13.8</v>
      </c>
      <c r="AD476" s="7" t="s">
        <v>207</v>
      </c>
      <c r="AG476" s="7">
        <v>0</v>
      </c>
      <c r="AH476" s="7">
        <v>0</v>
      </c>
      <c r="AI476" s="7">
        <v>1</v>
      </c>
      <c r="AJ476" s="7">
        <v>0</v>
      </c>
      <c r="AL476" s="7">
        <v>0</v>
      </c>
      <c r="AM476" s="7">
        <v>0.2520269236196816</v>
      </c>
      <c r="AN476" s="7">
        <v>0.2337554854634927</v>
      </c>
      <c r="AO476" s="7">
        <v>5.4641626984273127E-2</v>
      </c>
      <c r="AP476" s="7">
        <v>14.13487609504315</v>
      </c>
      <c r="AR476" s="7">
        <v>14.13487609504315</v>
      </c>
      <c r="AT476" s="7">
        <v>3</v>
      </c>
      <c r="AW476" s="7">
        <v>35</v>
      </c>
      <c r="AX476" s="7">
        <v>39</v>
      </c>
      <c r="AY476" s="7">
        <v>74</v>
      </c>
      <c r="AZ476" s="7">
        <v>44.4</v>
      </c>
      <c r="BA476" s="7">
        <v>1</v>
      </c>
      <c r="BB476" s="7">
        <v>33.1</v>
      </c>
      <c r="BC476" s="7" t="s">
        <v>128</v>
      </c>
      <c r="BE476" s="7" t="s">
        <v>474</v>
      </c>
      <c r="BF476" s="7">
        <v>1</v>
      </c>
      <c r="BG476" s="7">
        <v>0</v>
      </c>
      <c r="BH476" s="7">
        <v>0</v>
      </c>
      <c r="BI476" s="7">
        <v>0</v>
      </c>
      <c r="BJ476" s="7">
        <v>0</v>
      </c>
      <c r="BK476" s="7">
        <v>0</v>
      </c>
      <c r="BL476" s="7">
        <v>0</v>
      </c>
      <c r="BM476" s="7">
        <v>1</v>
      </c>
      <c r="BN476" s="7">
        <v>0</v>
      </c>
      <c r="BO476" s="7">
        <v>1</v>
      </c>
      <c r="BP476" s="7">
        <v>0</v>
      </c>
      <c r="BQ476" s="7">
        <v>0</v>
      </c>
      <c r="BR476" s="7">
        <v>0</v>
      </c>
      <c r="BS476" s="7">
        <v>1</v>
      </c>
      <c r="BT476" s="7">
        <v>1</v>
      </c>
      <c r="BU476" s="7">
        <v>1</v>
      </c>
      <c r="BV476" s="7">
        <v>1</v>
      </c>
      <c r="BW476" s="7">
        <v>1</v>
      </c>
      <c r="BX476" s="7">
        <v>0</v>
      </c>
      <c r="BY476" s="7">
        <v>0</v>
      </c>
      <c r="BZ476" s="7">
        <v>0</v>
      </c>
      <c r="CA476" s="7">
        <v>0</v>
      </c>
      <c r="CB476" s="7">
        <v>0</v>
      </c>
      <c r="CC476" s="7">
        <v>0</v>
      </c>
      <c r="CD476" s="7">
        <v>0</v>
      </c>
      <c r="CE476" s="7">
        <v>0</v>
      </c>
      <c r="CF476" s="7">
        <v>0</v>
      </c>
      <c r="CG476" s="7">
        <v>0</v>
      </c>
      <c r="CH476" s="7">
        <v>0</v>
      </c>
      <c r="CI476" s="7">
        <v>0</v>
      </c>
      <c r="CJ476" s="7">
        <v>0</v>
      </c>
      <c r="CK476" s="7" t="s">
        <v>475</v>
      </c>
      <c r="CL476" s="7">
        <v>35.6</v>
      </c>
      <c r="CM476" s="7">
        <v>101.16</v>
      </c>
      <c r="CN476" s="7">
        <v>3.3</v>
      </c>
      <c r="CO476" s="7">
        <v>0</v>
      </c>
      <c r="CP476" s="7" t="s">
        <v>277</v>
      </c>
      <c r="CQ476" s="7" t="s">
        <v>121</v>
      </c>
      <c r="CR476" s="7">
        <v>1</v>
      </c>
      <c r="CS476" s="7" t="s">
        <v>132</v>
      </c>
      <c r="CT476" s="7" t="s">
        <v>137</v>
      </c>
      <c r="CU476" s="7" t="s">
        <v>137</v>
      </c>
      <c r="CV476" s="7" t="s">
        <v>135</v>
      </c>
      <c r="CW476" s="7" t="s">
        <v>113</v>
      </c>
      <c r="CX476" s="7">
        <v>1</v>
      </c>
      <c r="CY476" s="7" t="s">
        <v>194</v>
      </c>
      <c r="CZ476" s="7" t="s">
        <v>137</v>
      </c>
      <c r="DA476" s="7" t="s">
        <v>137</v>
      </c>
      <c r="DC476" s="7">
        <v>1</v>
      </c>
      <c r="DD476" s="7">
        <v>12</v>
      </c>
      <c r="DE476" s="7">
        <v>12</v>
      </c>
      <c r="DF476" s="7">
        <v>0</v>
      </c>
      <c r="DG476" s="7">
        <v>1</v>
      </c>
      <c r="DH476" s="7">
        <v>0</v>
      </c>
      <c r="DI476" s="7">
        <v>0</v>
      </c>
      <c r="DK476" s="7">
        <v>7</v>
      </c>
      <c r="DL476" s="7">
        <v>1</v>
      </c>
      <c r="DM476" s="7">
        <v>1</v>
      </c>
      <c r="DQ476" s="7">
        <v>87.2</v>
      </c>
      <c r="DS476" s="7">
        <v>99.2</v>
      </c>
      <c r="DT476" s="7">
        <v>95.6</v>
      </c>
      <c r="DU476" s="7">
        <v>100</v>
      </c>
      <c r="DV476" s="7">
        <v>15</v>
      </c>
      <c r="EA476" s="7" t="s">
        <v>741</v>
      </c>
    </row>
    <row r="477" spans="1:131" s="7" customFormat="1" x14ac:dyDescent="0.35">
      <c r="A477" s="6" t="s">
        <v>466</v>
      </c>
      <c r="B477" s="7" t="s">
        <v>466</v>
      </c>
      <c r="C477" s="7" t="s">
        <v>467</v>
      </c>
      <c r="D477" s="7" t="s">
        <v>468</v>
      </c>
      <c r="E477" s="7" t="s">
        <v>469</v>
      </c>
      <c r="F477" s="7">
        <v>2010</v>
      </c>
      <c r="G477" s="7" t="s">
        <v>117</v>
      </c>
      <c r="H477" s="7" t="s">
        <v>118</v>
      </c>
      <c r="I477" s="7" t="s">
        <v>470</v>
      </c>
      <c r="J477" s="7">
        <v>1</v>
      </c>
      <c r="K477" s="7" t="s">
        <v>471</v>
      </c>
      <c r="L477" s="7" t="s">
        <v>471</v>
      </c>
      <c r="M477" s="7">
        <v>12</v>
      </c>
      <c r="N477" s="7" t="s">
        <v>157</v>
      </c>
      <c r="O477" s="7" t="s">
        <v>479</v>
      </c>
      <c r="P477" s="7" t="s">
        <v>124</v>
      </c>
      <c r="Q477" s="7" t="s">
        <v>473</v>
      </c>
      <c r="R477" s="7">
        <v>0</v>
      </c>
      <c r="S477" s="7">
        <v>74</v>
      </c>
      <c r="T477" s="7">
        <v>1</v>
      </c>
      <c r="U477" s="7" t="s">
        <v>126</v>
      </c>
      <c r="V477" s="7">
        <v>26.1</v>
      </c>
      <c r="W477" s="7">
        <v>20.2</v>
      </c>
      <c r="X477" s="7">
        <v>9</v>
      </c>
      <c r="Y477" s="7">
        <v>12.8</v>
      </c>
      <c r="AD477" s="7" t="s">
        <v>207</v>
      </c>
      <c r="AG477" s="7">
        <v>0</v>
      </c>
      <c r="AH477" s="7">
        <v>0</v>
      </c>
      <c r="AI477" s="7">
        <v>1</v>
      </c>
      <c r="AJ477" s="7">
        <v>0</v>
      </c>
      <c r="AL477" s="7">
        <v>0</v>
      </c>
      <c r="AM477" s="7">
        <v>0.52277940405564571</v>
      </c>
      <c r="AN477" s="7">
        <v>0.23676795472240841</v>
      </c>
      <c r="AO477" s="7">
        <v>5.605906438343243E-2</v>
      </c>
      <c r="AP477" s="7">
        <v>11.167860632686599</v>
      </c>
      <c r="AR477" s="7">
        <v>11.167860632686599</v>
      </c>
      <c r="AT477" s="7">
        <v>3</v>
      </c>
      <c r="AW477" s="7">
        <v>35</v>
      </c>
      <c r="AX477" s="7">
        <v>39</v>
      </c>
      <c r="AY477" s="7">
        <v>74</v>
      </c>
      <c r="AZ477" s="7">
        <v>44.4</v>
      </c>
      <c r="BA477" s="7">
        <v>1</v>
      </c>
      <c r="BB477" s="7">
        <v>33.1</v>
      </c>
      <c r="BC477" s="7" t="s">
        <v>128</v>
      </c>
      <c r="BE477" s="7" t="s">
        <v>474</v>
      </c>
      <c r="BF477" s="7">
        <v>1</v>
      </c>
      <c r="BG477" s="7">
        <v>0</v>
      </c>
      <c r="BH477" s="7">
        <v>0</v>
      </c>
      <c r="BI477" s="7">
        <v>0</v>
      </c>
      <c r="BJ477" s="7">
        <v>0</v>
      </c>
      <c r="BK477" s="7">
        <v>0</v>
      </c>
      <c r="BL477" s="7">
        <v>0</v>
      </c>
      <c r="BM477" s="7">
        <v>1</v>
      </c>
      <c r="BN477" s="7">
        <v>0</v>
      </c>
      <c r="BO477" s="7">
        <v>1</v>
      </c>
      <c r="BP477" s="7">
        <v>0</v>
      </c>
      <c r="BQ477" s="7">
        <v>0</v>
      </c>
      <c r="BR477" s="7">
        <v>0</v>
      </c>
      <c r="BS477" s="7">
        <v>1</v>
      </c>
      <c r="BT477" s="7">
        <v>1</v>
      </c>
      <c r="BU477" s="7">
        <v>1</v>
      </c>
      <c r="BV477" s="7">
        <v>1</v>
      </c>
      <c r="BW477" s="7">
        <v>1</v>
      </c>
      <c r="BX477" s="7">
        <v>0</v>
      </c>
      <c r="BY477" s="7">
        <v>0</v>
      </c>
      <c r="BZ477" s="7">
        <v>0</v>
      </c>
      <c r="CA477" s="7">
        <v>0</v>
      </c>
      <c r="CB477" s="7">
        <v>0</v>
      </c>
      <c r="CC477" s="7">
        <v>0</v>
      </c>
      <c r="CD477" s="7">
        <v>0</v>
      </c>
      <c r="CE477" s="7">
        <v>0</v>
      </c>
      <c r="CF477" s="7">
        <v>0</v>
      </c>
      <c r="CG477" s="7">
        <v>0</v>
      </c>
      <c r="CH477" s="7">
        <v>0</v>
      </c>
      <c r="CI477" s="7">
        <v>0</v>
      </c>
      <c r="CJ477" s="7">
        <v>0</v>
      </c>
      <c r="CK477" s="7" t="s">
        <v>475</v>
      </c>
      <c r="CL477" s="7">
        <v>35.6</v>
      </c>
      <c r="CM477" s="7">
        <v>101.16</v>
      </c>
      <c r="CN477" s="7">
        <v>3.3</v>
      </c>
      <c r="CO477" s="7">
        <v>0</v>
      </c>
      <c r="CP477" s="7" t="s">
        <v>277</v>
      </c>
      <c r="CQ477" s="7" t="s">
        <v>121</v>
      </c>
      <c r="CR477" s="7">
        <v>1</v>
      </c>
      <c r="CS477" s="7" t="s">
        <v>132</v>
      </c>
      <c r="CT477" s="7" t="s">
        <v>137</v>
      </c>
      <c r="CU477" s="7" t="s">
        <v>137</v>
      </c>
      <c r="CV477" s="7" t="s">
        <v>135</v>
      </c>
      <c r="CW477" s="7" t="s">
        <v>113</v>
      </c>
      <c r="CX477" s="7">
        <v>1</v>
      </c>
      <c r="CY477" s="7" t="s">
        <v>194</v>
      </c>
      <c r="CZ477" s="7" t="s">
        <v>137</v>
      </c>
      <c r="DA477" s="7" t="s">
        <v>137</v>
      </c>
      <c r="DC477" s="7">
        <v>1</v>
      </c>
      <c r="DD477" s="7">
        <v>12</v>
      </c>
      <c r="DE477" s="7">
        <v>12</v>
      </c>
      <c r="DF477" s="7">
        <v>0</v>
      </c>
      <c r="DG477" s="7">
        <v>1</v>
      </c>
      <c r="DH477" s="7">
        <v>0</v>
      </c>
      <c r="DI477" s="7">
        <v>0</v>
      </c>
      <c r="DK477" s="7">
        <v>5</v>
      </c>
      <c r="DL477" s="7">
        <v>1</v>
      </c>
      <c r="DM477" s="7">
        <v>1</v>
      </c>
      <c r="DN477" s="7">
        <v>26.1</v>
      </c>
      <c r="DO477" s="7">
        <v>20.2</v>
      </c>
      <c r="EA477" s="7" t="s">
        <v>741</v>
      </c>
    </row>
    <row r="478" spans="1:131" s="7" customFormat="1" x14ac:dyDescent="0.35">
      <c r="A478" s="6" t="s">
        <v>466</v>
      </c>
      <c r="B478" s="7" t="s">
        <v>466</v>
      </c>
      <c r="C478" s="7" t="s">
        <v>467</v>
      </c>
      <c r="D478" s="7" t="s">
        <v>468</v>
      </c>
      <c r="E478" s="7" t="s">
        <v>469</v>
      </c>
      <c r="F478" s="7">
        <v>2010</v>
      </c>
      <c r="G478" s="7" t="s">
        <v>117</v>
      </c>
      <c r="H478" s="7" t="s">
        <v>118</v>
      </c>
      <c r="I478" s="7" t="s">
        <v>470</v>
      </c>
      <c r="J478" s="7">
        <v>1</v>
      </c>
      <c r="K478" s="7" t="s">
        <v>471</v>
      </c>
      <c r="L478" s="7" t="s">
        <v>471</v>
      </c>
      <c r="M478" s="7">
        <v>12</v>
      </c>
      <c r="N478" s="7" t="s">
        <v>157</v>
      </c>
      <c r="O478" s="7" t="s">
        <v>480</v>
      </c>
      <c r="P478" s="7" t="s">
        <v>124</v>
      </c>
      <c r="Q478" s="7" t="s">
        <v>473</v>
      </c>
      <c r="R478" s="7">
        <v>0</v>
      </c>
      <c r="S478" s="7">
        <v>74</v>
      </c>
      <c r="T478" s="7">
        <v>1</v>
      </c>
      <c r="U478" s="7" t="s">
        <v>126</v>
      </c>
      <c r="V478" s="7">
        <v>44.3</v>
      </c>
      <c r="W478" s="7">
        <v>38.6</v>
      </c>
      <c r="X478" s="7">
        <v>12</v>
      </c>
      <c r="Y478" s="7">
        <v>14.4</v>
      </c>
      <c r="AD478" s="7" t="s">
        <v>207</v>
      </c>
      <c r="AG478" s="7">
        <v>0</v>
      </c>
      <c r="AH478" s="7">
        <v>0</v>
      </c>
      <c r="AI478" s="7">
        <v>1</v>
      </c>
      <c r="AJ478" s="7">
        <v>0</v>
      </c>
      <c r="AL478" s="7">
        <v>0</v>
      </c>
      <c r="AM478" s="7">
        <v>0.42343381226291132</v>
      </c>
      <c r="AN478" s="7">
        <v>0.2354228429410597</v>
      </c>
      <c r="AO478" s="7">
        <v>5.5423914978450853E-2</v>
      </c>
      <c r="AP478" s="7">
        <v>13.320660644277369</v>
      </c>
      <c r="AR478" s="7">
        <v>13.320660644277369</v>
      </c>
      <c r="AT478" s="7">
        <v>3</v>
      </c>
      <c r="AW478" s="7">
        <v>35</v>
      </c>
      <c r="AX478" s="7">
        <v>39</v>
      </c>
      <c r="AY478" s="7">
        <v>74</v>
      </c>
      <c r="AZ478" s="7">
        <v>44.4</v>
      </c>
      <c r="BA478" s="7">
        <v>1</v>
      </c>
      <c r="BB478" s="7">
        <v>33.1</v>
      </c>
      <c r="BC478" s="7" t="s">
        <v>128</v>
      </c>
      <c r="BE478" s="7" t="s">
        <v>474</v>
      </c>
      <c r="BF478" s="7">
        <v>1</v>
      </c>
      <c r="BG478" s="7">
        <v>0</v>
      </c>
      <c r="BH478" s="7">
        <v>0</v>
      </c>
      <c r="BI478" s="7">
        <v>0</v>
      </c>
      <c r="BJ478" s="7">
        <v>0</v>
      </c>
      <c r="BK478" s="7">
        <v>0</v>
      </c>
      <c r="BL478" s="7">
        <v>0</v>
      </c>
      <c r="BM478" s="7">
        <v>1</v>
      </c>
      <c r="BN478" s="7">
        <v>0</v>
      </c>
      <c r="BO478" s="7">
        <v>1</v>
      </c>
      <c r="BP478" s="7">
        <v>0</v>
      </c>
      <c r="BQ478" s="7">
        <v>0</v>
      </c>
      <c r="BR478" s="7">
        <v>0</v>
      </c>
      <c r="BS478" s="7">
        <v>1</v>
      </c>
      <c r="BT478" s="7">
        <v>1</v>
      </c>
      <c r="BU478" s="7">
        <v>1</v>
      </c>
      <c r="BV478" s="7">
        <v>1</v>
      </c>
      <c r="BW478" s="7">
        <v>1</v>
      </c>
      <c r="BX478" s="7">
        <v>0</v>
      </c>
      <c r="BY478" s="7">
        <v>0</v>
      </c>
      <c r="BZ478" s="7">
        <v>0</v>
      </c>
      <c r="CA478" s="7">
        <v>0</v>
      </c>
      <c r="CB478" s="7">
        <v>0</v>
      </c>
      <c r="CC478" s="7">
        <v>0</v>
      </c>
      <c r="CD478" s="7">
        <v>0</v>
      </c>
      <c r="CE478" s="7">
        <v>0</v>
      </c>
      <c r="CF478" s="7">
        <v>0</v>
      </c>
      <c r="CG478" s="7">
        <v>0</v>
      </c>
      <c r="CH478" s="7">
        <v>0</v>
      </c>
      <c r="CI478" s="7">
        <v>0</v>
      </c>
      <c r="CJ478" s="7">
        <v>0</v>
      </c>
      <c r="CK478" s="7" t="s">
        <v>475</v>
      </c>
      <c r="CL478" s="7">
        <v>35.6</v>
      </c>
      <c r="CM478" s="7">
        <v>101.16</v>
      </c>
      <c r="CN478" s="7">
        <v>3.3</v>
      </c>
      <c r="CO478" s="7">
        <v>0</v>
      </c>
      <c r="CP478" s="7" t="s">
        <v>277</v>
      </c>
      <c r="CQ478" s="7" t="s">
        <v>121</v>
      </c>
      <c r="CR478" s="7">
        <v>1</v>
      </c>
      <c r="CS478" s="7" t="s">
        <v>132</v>
      </c>
      <c r="CT478" s="7" t="s">
        <v>137</v>
      </c>
      <c r="CU478" s="7" t="s">
        <v>137</v>
      </c>
      <c r="CV478" s="7" t="s">
        <v>135</v>
      </c>
      <c r="CW478" s="7" t="s">
        <v>113</v>
      </c>
      <c r="CX478" s="7">
        <v>1</v>
      </c>
      <c r="CY478" s="7" t="s">
        <v>194</v>
      </c>
      <c r="CZ478" s="7" t="s">
        <v>137</v>
      </c>
      <c r="DA478" s="7" t="s">
        <v>137</v>
      </c>
      <c r="DC478" s="7">
        <v>1</v>
      </c>
      <c r="DD478" s="7">
        <v>12</v>
      </c>
      <c r="DE478" s="7">
        <v>12</v>
      </c>
      <c r="DF478" s="7">
        <v>0</v>
      </c>
      <c r="DG478" s="7">
        <v>1</v>
      </c>
      <c r="DH478" s="7">
        <v>0</v>
      </c>
      <c r="DI478" s="7">
        <v>0</v>
      </c>
      <c r="DK478" s="7">
        <v>6</v>
      </c>
      <c r="DL478" s="7">
        <v>1</v>
      </c>
      <c r="DM478" s="7">
        <v>1</v>
      </c>
      <c r="DN478" s="7">
        <v>44.3</v>
      </c>
      <c r="DO478" s="7">
        <v>38.6</v>
      </c>
      <c r="EA478" s="7" t="s">
        <v>741</v>
      </c>
    </row>
    <row r="479" spans="1:131" s="7" customFormat="1" x14ac:dyDescent="0.35">
      <c r="A479" s="6" t="s">
        <v>466</v>
      </c>
      <c r="B479" s="7" t="s">
        <v>466</v>
      </c>
      <c r="C479" s="7" t="s">
        <v>467</v>
      </c>
      <c r="D479" s="7" t="s">
        <v>468</v>
      </c>
      <c r="E479" s="7" t="s">
        <v>469</v>
      </c>
      <c r="F479" s="7">
        <v>2010</v>
      </c>
      <c r="G479" s="7" t="s">
        <v>117</v>
      </c>
      <c r="H479" s="7" t="s">
        <v>118</v>
      </c>
      <c r="I479" s="7" t="s">
        <v>470</v>
      </c>
      <c r="J479" s="7">
        <v>1</v>
      </c>
      <c r="K479" s="7" t="s">
        <v>471</v>
      </c>
      <c r="L479" s="7" t="s">
        <v>471</v>
      </c>
      <c r="M479" s="7">
        <v>12</v>
      </c>
      <c r="N479" s="7" t="s">
        <v>485</v>
      </c>
      <c r="O479" s="7" t="s">
        <v>141</v>
      </c>
      <c r="P479" s="7" t="s">
        <v>124</v>
      </c>
      <c r="Q479" s="7" t="s">
        <v>473</v>
      </c>
      <c r="R479" s="7">
        <v>0</v>
      </c>
      <c r="S479" s="7">
        <v>74</v>
      </c>
      <c r="T479" s="7">
        <v>1</v>
      </c>
      <c r="U479" s="7" t="s">
        <v>126</v>
      </c>
      <c r="V479" s="7">
        <v>37.6</v>
      </c>
      <c r="W479" s="7">
        <v>34.9</v>
      </c>
      <c r="X479" s="7">
        <v>4.4000000000000004</v>
      </c>
      <c r="Y479" s="7">
        <v>4.5999999999999996</v>
      </c>
      <c r="AD479" s="7" t="s">
        <v>207</v>
      </c>
      <c r="AG479" s="7">
        <v>0</v>
      </c>
      <c r="AH479" s="7">
        <v>0</v>
      </c>
      <c r="AI479" s="7">
        <v>1</v>
      </c>
      <c r="AJ479" s="7">
        <v>0</v>
      </c>
      <c r="AL479" s="7">
        <v>0</v>
      </c>
      <c r="AM479" s="7">
        <v>0.59285057547608699</v>
      </c>
      <c r="AN479" s="7">
        <v>0.23788077624018319</v>
      </c>
      <c r="AO479" s="7">
        <v>5.6587263704632108E-2</v>
      </c>
      <c r="AP479" s="7">
        <v>4.5066617356974996</v>
      </c>
      <c r="AR479" s="7">
        <v>4.5066617356974996</v>
      </c>
      <c r="AT479" s="7">
        <v>3</v>
      </c>
      <c r="AW479" s="7">
        <v>35</v>
      </c>
      <c r="AX479" s="7">
        <v>39</v>
      </c>
      <c r="AY479" s="7">
        <v>74</v>
      </c>
      <c r="AZ479" s="7">
        <v>44.4</v>
      </c>
      <c r="BA479" s="7">
        <v>1</v>
      </c>
      <c r="BB479" s="7">
        <v>33.1</v>
      </c>
      <c r="BC479" s="7" t="s">
        <v>128</v>
      </c>
      <c r="BE479" s="7" t="s">
        <v>474</v>
      </c>
      <c r="BF479" s="7">
        <v>1</v>
      </c>
      <c r="BG479" s="7">
        <v>0</v>
      </c>
      <c r="BH479" s="7">
        <v>0</v>
      </c>
      <c r="BI479" s="7">
        <v>0</v>
      </c>
      <c r="BJ479" s="7">
        <v>0</v>
      </c>
      <c r="BK479" s="7">
        <v>0</v>
      </c>
      <c r="BL479" s="7">
        <v>0</v>
      </c>
      <c r="BM479" s="7">
        <v>1</v>
      </c>
      <c r="BN479" s="7">
        <v>0</v>
      </c>
      <c r="BO479" s="7">
        <v>1</v>
      </c>
      <c r="BP479" s="7">
        <v>0</v>
      </c>
      <c r="BQ479" s="7">
        <v>0</v>
      </c>
      <c r="BR479" s="7">
        <v>0</v>
      </c>
      <c r="BS479" s="7">
        <v>1</v>
      </c>
      <c r="BT479" s="7">
        <v>1</v>
      </c>
      <c r="BU479" s="7">
        <v>1</v>
      </c>
      <c r="BV479" s="7">
        <v>1</v>
      </c>
      <c r="BW479" s="7">
        <v>1</v>
      </c>
      <c r="BX479" s="7">
        <v>0</v>
      </c>
      <c r="BY479" s="7">
        <v>0</v>
      </c>
      <c r="BZ479" s="7">
        <v>0</v>
      </c>
      <c r="CA479" s="7">
        <v>0</v>
      </c>
      <c r="CB479" s="7">
        <v>0</v>
      </c>
      <c r="CC479" s="7">
        <v>0</v>
      </c>
      <c r="CD479" s="7">
        <v>0</v>
      </c>
      <c r="CE479" s="7">
        <v>0</v>
      </c>
      <c r="CF479" s="7">
        <v>0</v>
      </c>
      <c r="CG479" s="7">
        <v>0</v>
      </c>
      <c r="CH479" s="7">
        <v>0</v>
      </c>
      <c r="CI479" s="7">
        <v>0</v>
      </c>
      <c r="CJ479" s="7">
        <v>0</v>
      </c>
      <c r="CK479" s="7" t="s">
        <v>475</v>
      </c>
      <c r="CL479" s="7">
        <v>35.6</v>
      </c>
      <c r="CM479" s="7">
        <v>101.16</v>
      </c>
      <c r="CN479" s="7">
        <v>3.3</v>
      </c>
      <c r="CO479" s="7">
        <v>0</v>
      </c>
      <c r="CP479" s="7" t="s">
        <v>277</v>
      </c>
      <c r="CQ479" s="7" t="s">
        <v>121</v>
      </c>
      <c r="CR479" s="7">
        <v>1</v>
      </c>
      <c r="CS479" s="7" t="s">
        <v>132</v>
      </c>
      <c r="CT479" s="7" t="s">
        <v>137</v>
      </c>
      <c r="CU479" s="7" t="s">
        <v>137</v>
      </c>
      <c r="CV479" s="7" t="s">
        <v>135</v>
      </c>
      <c r="CW479" s="7" t="s">
        <v>113</v>
      </c>
      <c r="CX479" s="7">
        <v>1</v>
      </c>
      <c r="CY479" s="7" t="s">
        <v>194</v>
      </c>
      <c r="CZ479" s="7" t="s">
        <v>137</v>
      </c>
      <c r="DA479" s="7" t="s">
        <v>137</v>
      </c>
      <c r="DC479" s="7">
        <v>1</v>
      </c>
      <c r="DD479" s="7">
        <v>12</v>
      </c>
      <c r="DE479" s="7">
        <v>12</v>
      </c>
      <c r="DF479" s="7">
        <v>0</v>
      </c>
      <c r="DG479" s="7">
        <v>1</v>
      </c>
      <c r="DH479" s="7">
        <v>0</v>
      </c>
      <c r="DI479" s="7">
        <v>0</v>
      </c>
      <c r="DK479" s="7">
        <v>0</v>
      </c>
      <c r="DL479" s="7">
        <v>0</v>
      </c>
      <c r="DM479" s="7">
        <v>0</v>
      </c>
      <c r="DN479" s="7">
        <v>37.6</v>
      </c>
      <c r="DO479" s="7">
        <v>34.9</v>
      </c>
      <c r="EA479" s="7" t="s">
        <v>741</v>
      </c>
    </row>
    <row r="480" spans="1:131" s="7" customFormat="1" x14ac:dyDescent="0.35">
      <c r="A480" s="6" t="s">
        <v>466</v>
      </c>
      <c r="B480" s="7" t="s">
        <v>466</v>
      </c>
      <c r="C480" s="7" t="s">
        <v>467</v>
      </c>
      <c r="D480" s="7" t="s">
        <v>468</v>
      </c>
      <c r="E480" s="7" t="s">
        <v>469</v>
      </c>
      <c r="F480" s="7">
        <v>2010</v>
      </c>
      <c r="G480" s="7" t="s">
        <v>117</v>
      </c>
      <c r="H480" s="7" t="s">
        <v>118</v>
      </c>
      <c r="I480" s="7" t="s">
        <v>470</v>
      </c>
      <c r="J480" s="7">
        <v>1</v>
      </c>
      <c r="K480" s="7" t="s">
        <v>471</v>
      </c>
      <c r="L480" s="7" t="s">
        <v>471</v>
      </c>
      <c r="M480" s="7">
        <v>12</v>
      </c>
      <c r="N480" s="7" t="s">
        <v>481</v>
      </c>
      <c r="O480" s="7" t="s">
        <v>151</v>
      </c>
      <c r="P480" s="7" t="s">
        <v>124</v>
      </c>
      <c r="Q480" s="7" t="s">
        <v>473</v>
      </c>
      <c r="R480" s="7">
        <v>0</v>
      </c>
      <c r="S480" s="7">
        <v>74</v>
      </c>
      <c r="T480" s="7">
        <v>1</v>
      </c>
      <c r="U480" s="7" t="s">
        <v>126</v>
      </c>
      <c r="V480" s="7">
        <v>98.9</v>
      </c>
      <c r="W480" s="7">
        <v>93.7</v>
      </c>
      <c r="X480" s="7">
        <v>8.5</v>
      </c>
      <c r="Y480" s="7">
        <v>12.6</v>
      </c>
      <c r="AD480" s="7" t="s">
        <v>207</v>
      </c>
      <c r="AG480" s="7">
        <v>0</v>
      </c>
      <c r="AH480" s="7">
        <v>0</v>
      </c>
      <c r="AI480" s="7">
        <v>1</v>
      </c>
      <c r="AJ480" s="7">
        <v>0</v>
      </c>
      <c r="AL480" s="7">
        <v>0</v>
      </c>
      <c r="AM480" s="7">
        <v>0.47387963824892632</v>
      </c>
      <c r="AN480" s="7">
        <v>0.23607152396172049</v>
      </c>
      <c r="AO480" s="7">
        <v>5.5729764425609167E-2</v>
      </c>
      <c r="AP480" s="7">
        <v>10.858547580388249</v>
      </c>
      <c r="AR480" s="7">
        <v>10.858547580388249</v>
      </c>
      <c r="AT480" s="7">
        <v>3</v>
      </c>
      <c r="AW480" s="7">
        <v>35</v>
      </c>
      <c r="AX480" s="7">
        <v>39</v>
      </c>
      <c r="AY480" s="7">
        <v>74</v>
      </c>
      <c r="AZ480" s="7">
        <v>44.4</v>
      </c>
      <c r="BA480" s="7">
        <v>1</v>
      </c>
      <c r="BB480" s="7">
        <v>33.1</v>
      </c>
      <c r="BC480" s="7" t="s">
        <v>128</v>
      </c>
      <c r="BE480" s="7" t="s">
        <v>474</v>
      </c>
      <c r="BF480" s="7">
        <v>1</v>
      </c>
      <c r="BG480" s="7">
        <v>0</v>
      </c>
      <c r="BH480" s="7">
        <v>0</v>
      </c>
      <c r="BI480" s="7">
        <v>0</v>
      </c>
      <c r="BJ480" s="7">
        <v>0</v>
      </c>
      <c r="BK480" s="7">
        <v>0</v>
      </c>
      <c r="BL480" s="7">
        <v>0</v>
      </c>
      <c r="BM480" s="7">
        <v>1</v>
      </c>
      <c r="BN480" s="7">
        <v>0</v>
      </c>
      <c r="BO480" s="7">
        <v>1</v>
      </c>
      <c r="BP480" s="7">
        <v>0</v>
      </c>
      <c r="BQ480" s="7">
        <v>0</v>
      </c>
      <c r="BR480" s="7">
        <v>0</v>
      </c>
      <c r="BS480" s="7">
        <v>1</v>
      </c>
      <c r="BT480" s="7">
        <v>1</v>
      </c>
      <c r="BU480" s="7">
        <v>1</v>
      </c>
      <c r="BV480" s="7">
        <v>1</v>
      </c>
      <c r="BW480" s="7">
        <v>1</v>
      </c>
      <c r="BX480" s="7">
        <v>0</v>
      </c>
      <c r="BY480" s="7">
        <v>0</v>
      </c>
      <c r="BZ480" s="7">
        <v>0</v>
      </c>
      <c r="CA480" s="7">
        <v>0</v>
      </c>
      <c r="CB480" s="7">
        <v>0</v>
      </c>
      <c r="CC480" s="7">
        <v>0</v>
      </c>
      <c r="CD480" s="7">
        <v>0</v>
      </c>
      <c r="CE480" s="7">
        <v>0</v>
      </c>
      <c r="CF480" s="7">
        <v>0</v>
      </c>
      <c r="CG480" s="7">
        <v>0</v>
      </c>
      <c r="CH480" s="7">
        <v>0</v>
      </c>
      <c r="CI480" s="7">
        <v>0</v>
      </c>
      <c r="CJ480" s="7">
        <v>0</v>
      </c>
      <c r="CK480" s="7" t="s">
        <v>475</v>
      </c>
      <c r="CL480" s="7">
        <v>35.6</v>
      </c>
      <c r="CM480" s="7">
        <v>101.16</v>
      </c>
      <c r="CN480" s="7">
        <v>3.3</v>
      </c>
      <c r="CO480" s="7">
        <v>0</v>
      </c>
      <c r="CP480" s="7" t="s">
        <v>277</v>
      </c>
      <c r="CQ480" s="7" t="s">
        <v>121</v>
      </c>
      <c r="CR480" s="7">
        <v>1</v>
      </c>
      <c r="CS480" s="7" t="s">
        <v>132</v>
      </c>
      <c r="CT480" s="7" t="s">
        <v>137</v>
      </c>
      <c r="CU480" s="7" t="s">
        <v>137</v>
      </c>
      <c r="CV480" s="7" t="s">
        <v>135</v>
      </c>
      <c r="CW480" s="7" t="s">
        <v>113</v>
      </c>
      <c r="CX480" s="7">
        <v>1</v>
      </c>
      <c r="CY480" s="7" t="s">
        <v>194</v>
      </c>
      <c r="CZ480" s="7" t="s">
        <v>137</v>
      </c>
      <c r="DA480" s="7" t="s">
        <v>137</v>
      </c>
      <c r="DC480" s="7">
        <v>1</v>
      </c>
      <c r="DD480" s="7">
        <v>12</v>
      </c>
      <c r="DE480" s="7">
        <v>12</v>
      </c>
      <c r="DF480" s="7">
        <v>0</v>
      </c>
      <c r="DG480" s="7">
        <v>1</v>
      </c>
      <c r="DH480" s="7">
        <v>0</v>
      </c>
      <c r="DI480" s="7">
        <v>0</v>
      </c>
      <c r="DK480" s="7">
        <v>7</v>
      </c>
      <c r="DL480" s="7">
        <v>1</v>
      </c>
      <c r="DM480" s="7">
        <v>1</v>
      </c>
      <c r="DS480" s="7">
        <v>98.9</v>
      </c>
      <c r="DT480" s="7">
        <v>93.7</v>
      </c>
      <c r="DU480" s="7">
        <v>100</v>
      </c>
      <c r="DV480" s="7">
        <v>15</v>
      </c>
      <c r="EA480" s="7" t="s">
        <v>741</v>
      </c>
    </row>
    <row r="481" spans="1:131" s="7" customFormat="1" x14ac:dyDescent="0.35">
      <c r="A481" s="6" t="s">
        <v>466</v>
      </c>
      <c r="B481" s="7" t="s">
        <v>466</v>
      </c>
      <c r="C481" s="7" t="s">
        <v>467</v>
      </c>
      <c r="D481" s="7" t="s">
        <v>468</v>
      </c>
      <c r="E481" s="7" t="s">
        <v>469</v>
      </c>
      <c r="F481" s="7">
        <v>2010</v>
      </c>
      <c r="G481" s="7" t="s">
        <v>117</v>
      </c>
      <c r="H481" s="7" t="s">
        <v>118</v>
      </c>
      <c r="I481" s="7" t="s">
        <v>470</v>
      </c>
      <c r="J481" s="7">
        <v>1</v>
      </c>
      <c r="K481" s="7" t="s">
        <v>471</v>
      </c>
      <c r="L481" s="7" t="s">
        <v>471</v>
      </c>
      <c r="M481" s="7">
        <v>12</v>
      </c>
      <c r="N481" s="7" t="s">
        <v>481</v>
      </c>
      <c r="O481" s="7" t="s">
        <v>143</v>
      </c>
      <c r="P481" s="7" t="s">
        <v>124</v>
      </c>
      <c r="Q481" s="7" t="s">
        <v>473</v>
      </c>
      <c r="R481" s="7">
        <v>0</v>
      </c>
      <c r="S481" s="7">
        <v>74</v>
      </c>
      <c r="T481" s="7">
        <v>1</v>
      </c>
      <c r="U481" s="7" t="s">
        <v>126</v>
      </c>
      <c r="V481" s="7">
        <v>112.5</v>
      </c>
      <c r="W481" s="7">
        <v>99.6</v>
      </c>
      <c r="X481" s="7">
        <v>15.7</v>
      </c>
      <c r="Y481" s="7">
        <v>20.399999999999999</v>
      </c>
      <c r="AD481" s="7" t="s">
        <v>207</v>
      </c>
      <c r="AG481" s="7">
        <v>0</v>
      </c>
      <c r="AH481" s="7">
        <v>0</v>
      </c>
      <c r="AI481" s="7">
        <v>1</v>
      </c>
      <c r="AJ481" s="7">
        <v>0</v>
      </c>
      <c r="AL481" s="7">
        <v>0</v>
      </c>
      <c r="AM481" s="7">
        <v>0.69635696227189647</v>
      </c>
      <c r="AN481" s="7">
        <v>0.23976841645508029</v>
      </c>
      <c r="AO481" s="7">
        <v>5.7488893529376812E-2</v>
      </c>
      <c r="AP481" s="7">
        <v>18.331340800813109</v>
      </c>
      <c r="AR481" s="7">
        <v>18.331340800813109</v>
      </c>
      <c r="AT481" s="7">
        <v>3</v>
      </c>
      <c r="AW481" s="7">
        <v>35</v>
      </c>
      <c r="AX481" s="7">
        <v>39</v>
      </c>
      <c r="AY481" s="7">
        <v>74</v>
      </c>
      <c r="AZ481" s="7">
        <v>44.4</v>
      </c>
      <c r="BA481" s="7">
        <v>1</v>
      </c>
      <c r="BB481" s="7">
        <v>33.1</v>
      </c>
      <c r="BC481" s="7" t="s">
        <v>128</v>
      </c>
      <c r="BE481" s="7" t="s">
        <v>474</v>
      </c>
      <c r="BF481" s="7">
        <v>1</v>
      </c>
      <c r="BG481" s="7">
        <v>0</v>
      </c>
      <c r="BH481" s="7">
        <v>0</v>
      </c>
      <c r="BI481" s="7">
        <v>0</v>
      </c>
      <c r="BJ481" s="7">
        <v>0</v>
      </c>
      <c r="BK481" s="7">
        <v>0</v>
      </c>
      <c r="BL481" s="7">
        <v>0</v>
      </c>
      <c r="BM481" s="7">
        <v>1</v>
      </c>
      <c r="BN481" s="7">
        <v>0</v>
      </c>
      <c r="BO481" s="7">
        <v>1</v>
      </c>
      <c r="BP481" s="7">
        <v>0</v>
      </c>
      <c r="BQ481" s="7">
        <v>0</v>
      </c>
      <c r="BR481" s="7">
        <v>0</v>
      </c>
      <c r="BS481" s="7">
        <v>1</v>
      </c>
      <c r="BT481" s="7">
        <v>1</v>
      </c>
      <c r="BU481" s="7">
        <v>1</v>
      </c>
      <c r="BV481" s="7">
        <v>1</v>
      </c>
      <c r="BW481" s="7">
        <v>1</v>
      </c>
      <c r="BX481" s="7">
        <v>0</v>
      </c>
      <c r="BY481" s="7">
        <v>0</v>
      </c>
      <c r="BZ481" s="7">
        <v>0</v>
      </c>
      <c r="CA481" s="7">
        <v>0</v>
      </c>
      <c r="CB481" s="7">
        <v>0</v>
      </c>
      <c r="CC481" s="7">
        <v>0</v>
      </c>
      <c r="CD481" s="7">
        <v>0</v>
      </c>
      <c r="CE481" s="7">
        <v>0</v>
      </c>
      <c r="CF481" s="7">
        <v>0</v>
      </c>
      <c r="CG481" s="7">
        <v>0</v>
      </c>
      <c r="CH481" s="7">
        <v>0</v>
      </c>
      <c r="CI481" s="7">
        <v>0</v>
      </c>
      <c r="CJ481" s="7">
        <v>0</v>
      </c>
      <c r="CK481" s="7" t="s">
        <v>475</v>
      </c>
      <c r="CL481" s="7">
        <v>35.6</v>
      </c>
      <c r="CM481" s="7">
        <v>101.16</v>
      </c>
      <c r="CN481" s="7">
        <v>3.3</v>
      </c>
      <c r="CO481" s="7">
        <v>0</v>
      </c>
      <c r="CP481" s="7" t="s">
        <v>277</v>
      </c>
      <c r="CQ481" s="7" t="s">
        <v>121</v>
      </c>
      <c r="CR481" s="7">
        <v>1</v>
      </c>
      <c r="CS481" s="7" t="s">
        <v>132</v>
      </c>
      <c r="CT481" s="7" t="s">
        <v>137</v>
      </c>
      <c r="CU481" s="7" t="s">
        <v>137</v>
      </c>
      <c r="CV481" s="7" t="s">
        <v>135</v>
      </c>
      <c r="CW481" s="7" t="s">
        <v>113</v>
      </c>
      <c r="CX481" s="7">
        <v>1</v>
      </c>
      <c r="CY481" s="7" t="s">
        <v>194</v>
      </c>
      <c r="CZ481" s="7" t="s">
        <v>137</v>
      </c>
      <c r="DA481" s="7" t="s">
        <v>137</v>
      </c>
      <c r="DC481" s="7">
        <v>1</v>
      </c>
      <c r="DD481" s="7">
        <v>12</v>
      </c>
      <c r="DE481" s="7">
        <v>12</v>
      </c>
      <c r="DF481" s="7">
        <v>0</v>
      </c>
      <c r="DG481" s="7">
        <v>1</v>
      </c>
      <c r="DH481" s="7">
        <v>0</v>
      </c>
      <c r="DI481" s="7">
        <v>0</v>
      </c>
      <c r="DK481" s="7">
        <v>8</v>
      </c>
      <c r="DL481" s="7">
        <v>1</v>
      </c>
      <c r="DM481" s="7">
        <v>1</v>
      </c>
      <c r="DS481" s="7">
        <v>112.5</v>
      </c>
      <c r="DT481" s="7">
        <v>99.6</v>
      </c>
      <c r="DU481" s="7">
        <v>100</v>
      </c>
      <c r="DV481" s="7">
        <v>15</v>
      </c>
      <c r="EA481" s="7" t="s">
        <v>741</v>
      </c>
    </row>
    <row r="482" spans="1:131" s="7" customFormat="1" x14ac:dyDescent="0.35">
      <c r="A482" s="6" t="s">
        <v>466</v>
      </c>
      <c r="B482" s="7" t="s">
        <v>466</v>
      </c>
      <c r="C482" s="7" t="s">
        <v>467</v>
      </c>
      <c r="D482" s="7" t="s">
        <v>468</v>
      </c>
      <c r="E482" s="7" t="s">
        <v>469</v>
      </c>
      <c r="F482" s="7">
        <v>2010</v>
      </c>
      <c r="G482" s="7" t="s">
        <v>117</v>
      </c>
      <c r="H482" s="7" t="s">
        <v>118</v>
      </c>
      <c r="I482" s="7" t="s">
        <v>470</v>
      </c>
      <c r="J482" s="7">
        <v>1</v>
      </c>
      <c r="K482" s="7" t="s">
        <v>471</v>
      </c>
      <c r="L482" s="7" t="s">
        <v>471</v>
      </c>
      <c r="M482" s="7">
        <v>12</v>
      </c>
      <c r="N482" s="7" t="s">
        <v>481</v>
      </c>
      <c r="O482" s="7" t="s">
        <v>144</v>
      </c>
      <c r="P482" s="7" t="s">
        <v>124</v>
      </c>
      <c r="Q482" s="7" t="s">
        <v>473</v>
      </c>
      <c r="R482" s="7">
        <v>0</v>
      </c>
      <c r="S482" s="7">
        <v>74</v>
      </c>
      <c r="T482" s="7">
        <v>1</v>
      </c>
      <c r="U482" s="7" t="s">
        <v>126</v>
      </c>
      <c r="V482" s="7">
        <v>106.8</v>
      </c>
      <c r="W482" s="7">
        <v>99.8</v>
      </c>
      <c r="X482" s="7">
        <v>12.8</v>
      </c>
      <c r="Y482" s="7">
        <v>14.8</v>
      </c>
      <c r="AD482" s="7" t="s">
        <v>207</v>
      </c>
      <c r="AG482" s="7">
        <v>0</v>
      </c>
      <c r="AH482" s="7">
        <v>0</v>
      </c>
      <c r="AI482" s="7">
        <v>1</v>
      </c>
      <c r="AJ482" s="7">
        <v>0</v>
      </c>
      <c r="AL482" s="7">
        <v>0</v>
      </c>
      <c r="AM482" s="7">
        <v>0.49863853045413459</v>
      </c>
      <c r="AN482" s="7">
        <v>0.2364158556599156</v>
      </c>
      <c r="AO482" s="7">
        <v>5.5892456807410021E-2</v>
      </c>
      <c r="AP482" s="7">
        <v>13.891484201961051</v>
      </c>
      <c r="AR482" s="7">
        <v>13.891484201961051</v>
      </c>
      <c r="AT482" s="7">
        <v>3</v>
      </c>
      <c r="AW482" s="7">
        <v>35</v>
      </c>
      <c r="AX482" s="7">
        <v>39</v>
      </c>
      <c r="AY482" s="7">
        <v>74</v>
      </c>
      <c r="AZ482" s="7">
        <v>44.4</v>
      </c>
      <c r="BA482" s="7">
        <v>1</v>
      </c>
      <c r="BB482" s="7">
        <v>33.1</v>
      </c>
      <c r="BC482" s="7" t="s">
        <v>128</v>
      </c>
      <c r="BE482" s="7" t="s">
        <v>474</v>
      </c>
      <c r="BF482" s="7">
        <v>1</v>
      </c>
      <c r="BG482" s="7">
        <v>0</v>
      </c>
      <c r="BH482" s="7">
        <v>0</v>
      </c>
      <c r="BI482" s="7">
        <v>0</v>
      </c>
      <c r="BJ482" s="7">
        <v>0</v>
      </c>
      <c r="BK482" s="7">
        <v>0</v>
      </c>
      <c r="BL482" s="7">
        <v>0</v>
      </c>
      <c r="BM482" s="7">
        <v>1</v>
      </c>
      <c r="BN482" s="7">
        <v>0</v>
      </c>
      <c r="BO482" s="7">
        <v>1</v>
      </c>
      <c r="BP482" s="7">
        <v>0</v>
      </c>
      <c r="BQ482" s="7">
        <v>0</v>
      </c>
      <c r="BR482" s="7">
        <v>0</v>
      </c>
      <c r="BS482" s="7">
        <v>1</v>
      </c>
      <c r="BT482" s="7">
        <v>1</v>
      </c>
      <c r="BU482" s="7">
        <v>1</v>
      </c>
      <c r="BV482" s="7">
        <v>1</v>
      </c>
      <c r="BW482" s="7">
        <v>1</v>
      </c>
      <c r="BX482" s="7">
        <v>0</v>
      </c>
      <c r="BY482" s="7">
        <v>0</v>
      </c>
      <c r="BZ482" s="7">
        <v>0</v>
      </c>
      <c r="CA482" s="7">
        <v>0</v>
      </c>
      <c r="CB482" s="7">
        <v>0</v>
      </c>
      <c r="CC482" s="7">
        <v>0</v>
      </c>
      <c r="CD482" s="7">
        <v>0</v>
      </c>
      <c r="CE482" s="7">
        <v>0</v>
      </c>
      <c r="CF482" s="7">
        <v>0</v>
      </c>
      <c r="CG482" s="7">
        <v>0</v>
      </c>
      <c r="CH482" s="7">
        <v>0</v>
      </c>
      <c r="CI482" s="7">
        <v>0</v>
      </c>
      <c r="CJ482" s="7">
        <v>0</v>
      </c>
      <c r="CK482" s="7" t="s">
        <v>475</v>
      </c>
      <c r="CL482" s="7">
        <v>35.6</v>
      </c>
      <c r="CM482" s="7">
        <v>101.16</v>
      </c>
      <c r="CN482" s="7">
        <v>3.3</v>
      </c>
      <c r="CO482" s="7">
        <v>0</v>
      </c>
      <c r="CP482" s="7" t="s">
        <v>277</v>
      </c>
      <c r="CQ482" s="7" t="s">
        <v>121</v>
      </c>
      <c r="CR482" s="7">
        <v>1</v>
      </c>
      <c r="CS482" s="7" t="s">
        <v>132</v>
      </c>
      <c r="CT482" s="7" t="s">
        <v>137</v>
      </c>
      <c r="CU482" s="7" t="s">
        <v>137</v>
      </c>
      <c r="CV482" s="7" t="s">
        <v>135</v>
      </c>
      <c r="CW482" s="7" t="s">
        <v>113</v>
      </c>
      <c r="CX482" s="7">
        <v>1</v>
      </c>
      <c r="CY482" s="7" t="s">
        <v>194</v>
      </c>
      <c r="CZ482" s="7" t="s">
        <v>137</v>
      </c>
      <c r="DA482" s="7" t="s">
        <v>137</v>
      </c>
      <c r="DC482" s="7">
        <v>1</v>
      </c>
      <c r="DD482" s="7">
        <v>12</v>
      </c>
      <c r="DE482" s="7">
        <v>12</v>
      </c>
      <c r="DF482" s="7">
        <v>0</v>
      </c>
      <c r="DG482" s="7">
        <v>1</v>
      </c>
      <c r="DH482" s="7">
        <v>0</v>
      </c>
      <c r="DI482" s="7">
        <v>0</v>
      </c>
      <c r="DK482" s="7">
        <v>9</v>
      </c>
      <c r="DL482" s="7">
        <v>1</v>
      </c>
      <c r="DM482" s="7">
        <v>1</v>
      </c>
      <c r="DS482" s="7">
        <v>106.8</v>
      </c>
      <c r="DT482" s="7">
        <v>99.8</v>
      </c>
      <c r="DU482" s="7">
        <v>100</v>
      </c>
      <c r="DV482" s="7">
        <v>15</v>
      </c>
      <c r="EA482" s="7" t="s">
        <v>741</v>
      </c>
    </row>
    <row r="483" spans="1:131" s="7" customFormat="1" x14ac:dyDescent="0.35">
      <c r="A483" s="6" t="s">
        <v>466</v>
      </c>
      <c r="B483" s="7" t="s">
        <v>466</v>
      </c>
      <c r="C483" s="7" t="s">
        <v>467</v>
      </c>
      <c r="D483" s="7" t="s">
        <v>468</v>
      </c>
      <c r="E483" s="7" t="s">
        <v>469</v>
      </c>
      <c r="F483" s="7">
        <v>2010</v>
      </c>
      <c r="G483" s="7" t="s">
        <v>117</v>
      </c>
      <c r="H483" s="7" t="s">
        <v>118</v>
      </c>
      <c r="I483" s="7" t="s">
        <v>470</v>
      </c>
      <c r="J483" s="7">
        <v>1</v>
      </c>
      <c r="K483" s="7" t="s">
        <v>486</v>
      </c>
      <c r="L483" s="7" t="s">
        <v>486</v>
      </c>
      <c r="M483" s="7">
        <v>0</v>
      </c>
      <c r="N483" s="7" t="s">
        <v>273</v>
      </c>
      <c r="O483" s="7" t="s">
        <v>472</v>
      </c>
      <c r="P483" s="7" t="s">
        <v>124</v>
      </c>
      <c r="Q483" s="7" t="s">
        <v>473</v>
      </c>
      <c r="R483" s="7">
        <v>0</v>
      </c>
      <c r="S483" s="7">
        <v>76</v>
      </c>
      <c r="T483" s="7">
        <v>1</v>
      </c>
      <c r="U483" s="7" t="s">
        <v>126</v>
      </c>
      <c r="V483" s="7">
        <v>22</v>
      </c>
      <c r="W483" s="7">
        <v>18.2</v>
      </c>
      <c r="X483" s="7">
        <v>4</v>
      </c>
      <c r="Y483" s="7">
        <v>5.4</v>
      </c>
      <c r="Z483" s="7">
        <v>8.4</v>
      </c>
      <c r="AB483" s="7">
        <v>4.5999999999999996</v>
      </c>
      <c r="AD483" s="7" t="s">
        <v>207</v>
      </c>
      <c r="AG483" s="7">
        <v>0</v>
      </c>
      <c r="AH483" s="7">
        <v>0</v>
      </c>
      <c r="AI483" s="7">
        <v>1</v>
      </c>
      <c r="AJ483" s="7">
        <v>0</v>
      </c>
      <c r="AL483" s="7">
        <v>0</v>
      </c>
      <c r="AM483" s="7">
        <v>0.78539595948936847</v>
      </c>
      <c r="AN483" s="7">
        <v>0.23840297920974449</v>
      </c>
      <c r="AO483" s="7">
        <v>5.6835980496081892E-2</v>
      </c>
      <c r="AP483" s="7">
        <v>4.7891205534707186</v>
      </c>
      <c r="AR483" s="7">
        <v>4.7891205534707186</v>
      </c>
      <c r="AT483" s="7">
        <v>3</v>
      </c>
      <c r="AW483" s="7">
        <v>36</v>
      </c>
      <c r="AX483" s="7">
        <v>40</v>
      </c>
      <c r="AY483" s="7">
        <v>76</v>
      </c>
      <c r="AZ483" s="7">
        <v>44.4</v>
      </c>
      <c r="BA483" s="7">
        <v>1</v>
      </c>
      <c r="BB483" s="7">
        <v>33.1</v>
      </c>
      <c r="BC483" s="7" t="s">
        <v>128</v>
      </c>
      <c r="BE483" s="7" t="s">
        <v>487</v>
      </c>
      <c r="BF483" s="7">
        <v>1</v>
      </c>
      <c r="BG483" s="7">
        <v>0</v>
      </c>
      <c r="BH483" s="7">
        <v>0</v>
      </c>
      <c r="BI483" s="7">
        <v>0</v>
      </c>
      <c r="BJ483" s="7">
        <v>0</v>
      </c>
      <c r="BK483" s="7">
        <v>0</v>
      </c>
      <c r="BL483" s="7">
        <v>0</v>
      </c>
      <c r="BM483" s="7">
        <v>1</v>
      </c>
      <c r="BN483" s="7">
        <v>0</v>
      </c>
      <c r="BO483" s="7">
        <v>1</v>
      </c>
      <c r="BP483" s="7">
        <v>0</v>
      </c>
      <c r="BQ483" s="7">
        <v>0</v>
      </c>
      <c r="BR483" s="7">
        <v>0</v>
      </c>
      <c r="BS483" s="7">
        <v>1</v>
      </c>
      <c r="BT483" s="7">
        <v>1</v>
      </c>
      <c r="BU483" s="7">
        <v>0</v>
      </c>
      <c r="BV483" s="7">
        <v>1</v>
      </c>
      <c r="BW483" s="7">
        <v>1</v>
      </c>
      <c r="BX483" s="7">
        <v>0</v>
      </c>
      <c r="BY483" s="7">
        <v>0</v>
      </c>
      <c r="BZ483" s="7">
        <v>0</v>
      </c>
      <c r="CA483" s="7">
        <v>0</v>
      </c>
      <c r="CB483" s="7">
        <v>0</v>
      </c>
      <c r="CC483" s="7">
        <v>0</v>
      </c>
      <c r="CD483" s="7">
        <v>0</v>
      </c>
      <c r="CE483" s="7">
        <v>0</v>
      </c>
      <c r="CF483" s="7">
        <v>0</v>
      </c>
      <c r="CG483" s="7">
        <v>0</v>
      </c>
      <c r="CH483" s="7">
        <v>0</v>
      </c>
      <c r="CI483" s="7">
        <v>0</v>
      </c>
      <c r="CJ483" s="7">
        <v>0</v>
      </c>
      <c r="CK483" s="7" t="s">
        <v>475</v>
      </c>
      <c r="CL483" s="7">
        <v>35.6</v>
      </c>
      <c r="CM483" s="7">
        <v>101.16</v>
      </c>
      <c r="CN483" s="7">
        <v>3.3</v>
      </c>
      <c r="CO483" s="7">
        <v>0</v>
      </c>
      <c r="CP483" s="7" t="s">
        <v>277</v>
      </c>
      <c r="CQ483" s="7" t="s">
        <v>121</v>
      </c>
      <c r="CR483" s="7">
        <v>1</v>
      </c>
      <c r="CS483" s="7" t="s">
        <v>132</v>
      </c>
      <c r="CT483" s="7" t="s">
        <v>137</v>
      </c>
      <c r="CU483" s="7" t="s">
        <v>137</v>
      </c>
      <c r="CV483" s="7" t="s">
        <v>135</v>
      </c>
      <c r="CW483" s="7" t="s">
        <v>113</v>
      </c>
      <c r="CX483" s="7">
        <v>1</v>
      </c>
      <c r="CY483" s="7" t="s">
        <v>194</v>
      </c>
      <c r="CZ483" s="7" t="s">
        <v>137</v>
      </c>
      <c r="DA483" s="7" t="s">
        <v>137</v>
      </c>
      <c r="DC483" s="7">
        <v>1</v>
      </c>
      <c r="DD483" s="7">
        <v>0</v>
      </c>
      <c r="DE483" s="7">
        <v>12</v>
      </c>
      <c r="DF483" s="7">
        <v>0</v>
      </c>
      <c r="DG483" s="7">
        <v>1</v>
      </c>
      <c r="DH483" s="7">
        <v>0</v>
      </c>
      <c r="DI483" s="7">
        <v>0</v>
      </c>
      <c r="DK483" s="7">
        <v>1</v>
      </c>
      <c r="DN483" s="7">
        <v>22</v>
      </c>
      <c r="DO483" s="7">
        <v>18.2</v>
      </c>
    </row>
    <row r="484" spans="1:131" s="7" customFormat="1" x14ac:dyDescent="0.35">
      <c r="A484" s="6" t="s">
        <v>466</v>
      </c>
      <c r="B484" s="7" t="s">
        <v>466</v>
      </c>
      <c r="C484" s="7" t="s">
        <v>467</v>
      </c>
      <c r="D484" s="7" t="s">
        <v>468</v>
      </c>
      <c r="E484" s="7" t="s">
        <v>469</v>
      </c>
      <c r="F484" s="7">
        <v>2010</v>
      </c>
      <c r="G484" s="7" t="s">
        <v>117</v>
      </c>
      <c r="H484" s="7" t="s">
        <v>118</v>
      </c>
      <c r="I484" s="7" t="s">
        <v>470</v>
      </c>
      <c r="J484" s="7">
        <v>1</v>
      </c>
      <c r="K484" s="7" t="s">
        <v>486</v>
      </c>
      <c r="L484" s="7" t="s">
        <v>486</v>
      </c>
      <c r="M484" s="7">
        <v>0</v>
      </c>
      <c r="N484" s="7" t="s">
        <v>273</v>
      </c>
      <c r="O484" s="7" t="s">
        <v>476</v>
      </c>
      <c r="P484" s="7" t="s">
        <v>124</v>
      </c>
      <c r="Q484" s="7" t="s">
        <v>473</v>
      </c>
      <c r="R484" s="7">
        <v>0</v>
      </c>
      <c r="S484" s="7">
        <v>76</v>
      </c>
      <c r="T484" s="7">
        <v>1</v>
      </c>
      <c r="U484" s="7" t="s">
        <v>126</v>
      </c>
      <c r="V484" s="7">
        <v>13.8</v>
      </c>
      <c r="W484" s="7">
        <v>12.5</v>
      </c>
      <c r="X484" s="7">
        <v>4.2</v>
      </c>
      <c r="Y484" s="7">
        <v>4.5999999999999996</v>
      </c>
      <c r="Z484" s="7">
        <v>5.0999999999999996</v>
      </c>
      <c r="AA484" s="7">
        <v>4.8</v>
      </c>
      <c r="AB484" s="7">
        <v>2.2999999999999998</v>
      </c>
      <c r="AC484" s="7">
        <v>2.1</v>
      </c>
      <c r="AD484" s="7" t="s">
        <v>207</v>
      </c>
      <c r="AG484" s="7">
        <v>0</v>
      </c>
      <c r="AH484" s="7">
        <v>0</v>
      </c>
      <c r="AI484" s="7">
        <v>1</v>
      </c>
      <c r="AJ484" s="7">
        <v>0</v>
      </c>
      <c r="AL484" s="7">
        <v>0</v>
      </c>
      <c r="AM484" s="7">
        <v>0.29143456748673208</v>
      </c>
      <c r="AN484" s="7">
        <v>0.2309470822468748</v>
      </c>
      <c r="AO484" s="7">
        <v>5.3336554798344753E-2</v>
      </c>
      <c r="AP484" s="7">
        <v>4.4153295613277992</v>
      </c>
      <c r="AQ484" s="7">
        <v>2.196865088305656</v>
      </c>
      <c r="AR484" s="7">
        <v>4.4153295613277992</v>
      </c>
      <c r="AT484" s="7">
        <v>3</v>
      </c>
      <c r="AW484" s="7">
        <v>36</v>
      </c>
      <c r="AX484" s="7">
        <v>40</v>
      </c>
      <c r="AY484" s="7">
        <v>76</v>
      </c>
      <c r="AZ484" s="7">
        <v>44.4</v>
      </c>
      <c r="BA484" s="7">
        <v>1</v>
      </c>
      <c r="BB484" s="7">
        <v>33.1</v>
      </c>
      <c r="BC484" s="7" t="s">
        <v>128</v>
      </c>
      <c r="BE484" s="7" t="s">
        <v>487</v>
      </c>
      <c r="BF484" s="7">
        <v>1</v>
      </c>
      <c r="BG484" s="7">
        <v>0</v>
      </c>
      <c r="BH484" s="7">
        <v>0</v>
      </c>
      <c r="BI484" s="7">
        <v>0</v>
      </c>
      <c r="BJ484" s="7">
        <v>0</v>
      </c>
      <c r="BK484" s="7">
        <v>0</v>
      </c>
      <c r="BL484" s="7">
        <v>0</v>
      </c>
      <c r="BM484" s="7">
        <v>1</v>
      </c>
      <c r="BN484" s="7">
        <v>0</v>
      </c>
      <c r="BO484" s="7">
        <v>1</v>
      </c>
      <c r="BP484" s="7">
        <v>0</v>
      </c>
      <c r="BQ484" s="7">
        <v>0</v>
      </c>
      <c r="BR484" s="7">
        <v>0</v>
      </c>
      <c r="BS484" s="7">
        <v>1</v>
      </c>
      <c r="BT484" s="7">
        <v>1</v>
      </c>
      <c r="BU484" s="7">
        <v>0</v>
      </c>
      <c r="BV484" s="7">
        <v>1</v>
      </c>
      <c r="BW484" s="7">
        <v>1</v>
      </c>
      <c r="BX484" s="7">
        <v>0</v>
      </c>
      <c r="BY484" s="7">
        <v>0</v>
      </c>
      <c r="BZ484" s="7">
        <v>0</v>
      </c>
      <c r="CA484" s="7">
        <v>0</v>
      </c>
      <c r="CB484" s="7">
        <v>0</v>
      </c>
      <c r="CC484" s="7">
        <v>0</v>
      </c>
      <c r="CD484" s="7">
        <v>0</v>
      </c>
      <c r="CE484" s="7">
        <v>0</v>
      </c>
      <c r="CF484" s="7">
        <v>0</v>
      </c>
      <c r="CG484" s="7">
        <v>0</v>
      </c>
      <c r="CH484" s="7">
        <v>0</v>
      </c>
      <c r="CI484" s="7">
        <v>0</v>
      </c>
      <c r="CJ484" s="7">
        <v>0</v>
      </c>
      <c r="CK484" s="7" t="s">
        <v>475</v>
      </c>
      <c r="CL484" s="7">
        <v>35.6</v>
      </c>
      <c r="CM484" s="7">
        <v>101.16</v>
      </c>
      <c r="CN484" s="7">
        <v>3.3</v>
      </c>
      <c r="CO484" s="7">
        <v>0</v>
      </c>
      <c r="CP484" s="7" t="s">
        <v>277</v>
      </c>
      <c r="CQ484" s="7" t="s">
        <v>121</v>
      </c>
      <c r="CR484" s="7">
        <v>1</v>
      </c>
      <c r="CS484" s="7" t="s">
        <v>132</v>
      </c>
      <c r="CT484" s="7" t="s">
        <v>137</v>
      </c>
      <c r="CU484" s="7" t="s">
        <v>137</v>
      </c>
      <c r="CV484" s="7" t="s">
        <v>135</v>
      </c>
      <c r="CW484" s="7" t="s">
        <v>113</v>
      </c>
      <c r="CX484" s="7">
        <v>1</v>
      </c>
      <c r="CY484" s="7" t="s">
        <v>194</v>
      </c>
      <c r="CZ484" s="7" t="s">
        <v>137</v>
      </c>
      <c r="DA484" s="7" t="s">
        <v>137</v>
      </c>
      <c r="DC484" s="7">
        <v>1</v>
      </c>
      <c r="DD484" s="7">
        <v>0</v>
      </c>
      <c r="DE484" s="7">
        <v>12</v>
      </c>
      <c r="DF484" s="7">
        <v>0</v>
      </c>
      <c r="DG484" s="7">
        <v>1</v>
      </c>
      <c r="DH484" s="7">
        <v>0</v>
      </c>
      <c r="DI484" s="7">
        <v>0</v>
      </c>
      <c r="DK484" s="7">
        <v>2</v>
      </c>
      <c r="DN484" s="7">
        <v>13.8</v>
      </c>
      <c r="DO484" s="7">
        <v>12.5</v>
      </c>
    </row>
    <row r="485" spans="1:131" s="7" customFormat="1" x14ac:dyDescent="0.35">
      <c r="A485" s="6" t="s">
        <v>466</v>
      </c>
      <c r="B485" s="7" t="s">
        <v>466</v>
      </c>
      <c r="C485" s="7" t="s">
        <v>467</v>
      </c>
      <c r="D485" s="7" t="s">
        <v>468</v>
      </c>
      <c r="E485" s="7" t="s">
        <v>469</v>
      </c>
      <c r="F485" s="7">
        <v>2010</v>
      </c>
      <c r="G485" s="7" t="s">
        <v>117</v>
      </c>
      <c r="H485" s="7" t="s">
        <v>118</v>
      </c>
      <c r="I485" s="7" t="s">
        <v>470</v>
      </c>
      <c r="J485" s="7">
        <v>1</v>
      </c>
      <c r="K485" s="7" t="s">
        <v>486</v>
      </c>
      <c r="L485" s="7" t="s">
        <v>486</v>
      </c>
      <c r="M485" s="7">
        <v>0</v>
      </c>
      <c r="N485" s="7" t="s">
        <v>273</v>
      </c>
      <c r="O485" s="7" t="s">
        <v>477</v>
      </c>
      <c r="P485" s="7" t="s">
        <v>124</v>
      </c>
      <c r="Q485" s="7" t="s">
        <v>473</v>
      </c>
      <c r="R485" s="7">
        <v>0</v>
      </c>
      <c r="S485" s="7">
        <v>76</v>
      </c>
      <c r="T485" s="7">
        <v>1</v>
      </c>
      <c r="U485" s="7" t="s">
        <v>126</v>
      </c>
      <c r="V485" s="7">
        <v>1.3</v>
      </c>
      <c r="W485" s="7">
        <v>1.2</v>
      </c>
      <c r="X485" s="7">
        <v>0.3</v>
      </c>
      <c r="Y485" s="7">
        <v>0.3</v>
      </c>
      <c r="AD485" s="7" t="s">
        <v>207</v>
      </c>
      <c r="AG485" s="7">
        <v>0</v>
      </c>
      <c r="AH485" s="7">
        <v>0</v>
      </c>
      <c r="AI485" s="7">
        <v>1</v>
      </c>
      <c r="AJ485" s="7">
        <v>0</v>
      </c>
      <c r="AL485" s="7">
        <v>0</v>
      </c>
      <c r="AM485" s="7">
        <v>0.32994350282485913</v>
      </c>
      <c r="AN485" s="7">
        <v>0.23128765607035071</v>
      </c>
      <c r="AO485" s="7">
        <v>5.3493979850516842E-2</v>
      </c>
      <c r="AP485" s="7">
        <v>0.3</v>
      </c>
      <c r="AR485" s="7">
        <v>0.3</v>
      </c>
      <c r="AT485" s="7">
        <v>3</v>
      </c>
      <c r="AW485" s="7">
        <v>36</v>
      </c>
      <c r="AX485" s="7">
        <v>40</v>
      </c>
      <c r="AY485" s="7">
        <v>76</v>
      </c>
      <c r="AZ485" s="7">
        <v>44.4</v>
      </c>
      <c r="BA485" s="7">
        <v>1</v>
      </c>
      <c r="BB485" s="7">
        <v>33.1</v>
      </c>
      <c r="BC485" s="7" t="s">
        <v>128</v>
      </c>
      <c r="BE485" s="7" t="s">
        <v>487</v>
      </c>
      <c r="BF485" s="7">
        <v>1</v>
      </c>
      <c r="BG485" s="7">
        <v>0</v>
      </c>
      <c r="BH485" s="7">
        <v>0</v>
      </c>
      <c r="BI485" s="7">
        <v>0</v>
      </c>
      <c r="BJ485" s="7">
        <v>0</v>
      </c>
      <c r="BK485" s="7">
        <v>0</v>
      </c>
      <c r="BL485" s="7">
        <v>0</v>
      </c>
      <c r="BM485" s="7">
        <v>1</v>
      </c>
      <c r="BN485" s="7">
        <v>0</v>
      </c>
      <c r="BO485" s="7">
        <v>1</v>
      </c>
      <c r="BP485" s="7">
        <v>0</v>
      </c>
      <c r="BQ485" s="7">
        <v>0</v>
      </c>
      <c r="BR485" s="7">
        <v>0</v>
      </c>
      <c r="BS485" s="7">
        <v>1</v>
      </c>
      <c r="BT485" s="7">
        <v>1</v>
      </c>
      <c r="BU485" s="7">
        <v>0</v>
      </c>
      <c r="BV485" s="7">
        <v>1</v>
      </c>
      <c r="BW485" s="7">
        <v>1</v>
      </c>
      <c r="BX485" s="7">
        <v>0</v>
      </c>
      <c r="BY485" s="7">
        <v>0</v>
      </c>
      <c r="BZ485" s="7">
        <v>0</v>
      </c>
      <c r="CA485" s="7">
        <v>0</v>
      </c>
      <c r="CB485" s="7">
        <v>0</v>
      </c>
      <c r="CC485" s="7">
        <v>0</v>
      </c>
      <c r="CD485" s="7">
        <v>0</v>
      </c>
      <c r="CE485" s="7">
        <v>0</v>
      </c>
      <c r="CF485" s="7">
        <v>0</v>
      </c>
      <c r="CG485" s="7">
        <v>0</v>
      </c>
      <c r="CH485" s="7">
        <v>0</v>
      </c>
      <c r="CI485" s="7">
        <v>0</v>
      </c>
      <c r="CJ485" s="7">
        <v>0</v>
      </c>
      <c r="CK485" s="7" t="s">
        <v>475</v>
      </c>
      <c r="CL485" s="7">
        <v>35.6</v>
      </c>
      <c r="CM485" s="7">
        <v>101.16</v>
      </c>
      <c r="CN485" s="7">
        <v>3.3</v>
      </c>
      <c r="CO485" s="7">
        <v>0</v>
      </c>
      <c r="CP485" s="7" t="s">
        <v>277</v>
      </c>
      <c r="CQ485" s="7" t="s">
        <v>121</v>
      </c>
      <c r="CR485" s="7">
        <v>1</v>
      </c>
      <c r="CS485" s="7" t="s">
        <v>132</v>
      </c>
      <c r="CT485" s="7" t="s">
        <v>137</v>
      </c>
      <c r="CU485" s="7" t="s">
        <v>137</v>
      </c>
      <c r="CV485" s="7" t="s">
        <v>135</v>
      </c>
      <c r="CW485" s="7" t="s">
        <v>113</v>
      </c>
      <c r="CX485" s="7">
        <v>1</v>
      </c>
      <c r="CY485" s="7" t="s">
        <v>194</v>
      </c>
      <c r="CZ485" s="7" t="s">
        <v>137</v>
      </c>
      <c r="DA485" s="7" t="s">
        <v>137</v>
      </c>
      <c r="DC485" s="7">
        <v>1</v>
      </c>
      <c r="DD485" s="7">
        <v>0</v>
      </c>
      <c r="DE485" s="7">
        <v>12</v>
      </c>
      <c r="DF485" s="7">
        <v>0</v>
      </c>
      <c r="DG485" s="7">
        <v>1</v>
      </c>
      <c r="DH485" s="7">
        <v>0</v>
      </c>
      <c r="DI485" s="7">
        <v>0</v>
      </c>
      <c r="DK485" s="7">
        <v>3</v>
      </c>
      <c r="DN485" s="7">
        <v>1.3</v>
      </c>
      <c r="DO485" s="7">
        <v>1.2</v>
      </c>
    </row>
    <row r="486" spans="1:131" s="7" customFormat="1" x14ac:dyDescent="0.35">
      <c r="A486" s="6" t="s">
        <v>466</v>
      </c>
      <c r="B486" s="7" t="s">
        <v>466</v>
      </c>
      <c r="C486" s="7" t="s">
        <v>467</v>
      </c>
      <c r="D486" s="7" t="s">
        <v>468</v>
      </c>
      <c r="E486" s="7" t="s">
        <v>469</v>
      </c>
      <c r="F486" s="7">
        <v>2010</v>
      </c>
      <c r="G486" s="7" t="s">
        <v>117</v>
      </c>
      <c r="H486" s="7" t="s">
        <v>118</v>
      </c>
      <c r="I486" s="7" t="s">
        <v>470</v>
      </c>
      <c r="J486" s="7">
        <v>1</v>
      </c>
      <c r="K486" s="7" t="s">
        <v>486</v>
      </c>
      <c r="L486" s="7" t="s">
        <v>486</v>
      </c>
      <c r="M486" s="7">
        <v>0</v>
      </c>
      <c r="N486" s="7" t="s">
        <v>273</v>
      </c>
      <c r="O486" s="7" t="s">
        <v>478</v>
      </c>
      <c r="P486" s="7" t="s">
        <v>124</v>
      </c>
      <c r="Q486" s="7" t="s">
        <v>473</v>
      </c>
      <c r="R486" s="7">
        <v>0</v>
      </c>
      <c r="S486" s="7">
        <v>76</v>
      </c>
      <c r="T486" s="7">
        <v>1</v>
      </c>
      <c r="U486" s="7" t="s">
        <v>126</v>
      </c>
      <c r="V486" s="7">
        <v>14.6</v>
      </c>
      <c r="W486" s="7">
        <v>11.7</v>
      </c>
      <c r="X486" s="7">
        <v>4.5999999999999996</v>
      </c>
      <c r="Y486" s="7">
        <v>4.5</v>
      </c>
      <c r="Z486" s="7">
        <v>3.4</v>
      </c>
      <c r="AB486" s="7">
        <v>4.0999999999999996</v>
      </c>
      <c r="AD486" s="7" t="s">
        <v>207</v>
      </c>
      <c r="AG486" s="7">
        <v>0</v>
      </c>
      <c r="AH486" s="7">
        <v>0</v>
      </c>
      <c r="AI486" s="7">
        <v>1</v>
      </c>
      <c r="AJ486" s="7">
        <v>0</v>
      </c>
      <c r="AL486" s="7">
        <v>0</v>
      </c>
      <c r="AM486" s="7">
        <v>0.63121790473163741</v>
      </c>
      <c r="AN486" s="7">
        <v>0.23537006508055869</v>
      </c>
      <c r="AO486" s="7">
        <v>5.5399067536026463E-2</v>
      </c>
      <c r="AP486" s="7">
        <v>4.5475713744157336</v>
      </c>
      <c r="AR486" s="7">
        <v>4.5475713744157336</v>
      </c>
      <c r="AT486" s="7">
        <v>3</v>
      </c>
      <c r="AW486" s="7">
        <v>36</v>
      </c>
      <c r="AX486" s="7">
        <v>40</v>
      </c>
      <c r="AY486" s="7">
        <v>76</v>
      </c>
      <c r="AZ486" s="7">
        <v>44.4</v>
      </c>
      <c r="BA486" s="7">
        <v>1</v>
      </c>
      <c r="BB486" s="7">
        <v>33.1</v>
      </c>
      <c r="BC486" s="7" t="s">
        <v>128</v>
      </c>
      <c r="BE486" s="7" t="s">
        <v>487</v>
      </c>
      <c r="BF486" s="7">
        <v>1</v>
      </c>
      <c r="BG486" s="7">
        <v>0</v>
      </c>
      <c r="BH486" s="7">
        <v>0</v>
      </c>
      <c r="BI486" s="7">
        <v>0</v>
      </c>
      <c r="BJ486" s="7">
        <v>0</v>
      </c>
      <c r="BK486" s="7">
        <v>0</v>
      </c>
      <c r="BL486" s="7">
        <v>0</v>
      </c>
      <c r="BM486" s="7">
        <v>1</v>
      </c>
      <c r="BN486" s="7">
        <v>0</v>
      </c>
      <c r="BO486" s="7">
        <v>1</v>
      </c>
      <c r="BP486" s="7">
        <v>0</v>
      </c>
      <c r="BQ486" s="7">
        <v>0</v>
      </c>
      <c r="BR486" s="7">
        <v>0</v>
      </c>
      <c r="BS486" s="7">
        <v>1</v>
      </c>
      <c r="BT486" s="7">
        <v>1</v>
      </c>
      <c r="BU486" s="7">
        <v>0</v>
      </c>
      <c r="BV486" s="7">
        <v>1</v>
      </c>
      <c r="BW486" s="7">
        <v>1</v>
      </c>
      <c r="BX486" s="7">
        <v>0</v>
      </c>
      <c r="BY486" s="7">
        <v>0</v>
      </c>
      <c r="BZ486" s="7">
        <v>0</v>
      </c>
      <c r="CA486" s="7">
        <v>0</v>
      </c>
      <c r="CB486" s="7">
        <v>0</v>
      </c>
      <c r="CC486" s="7">
        <v>0</v>
      </c>
      <c r="CD486" s="7">
        <v>0</v>
      </c>
      <c r="CE486" s="7">
        <v>0</v>
      </c>
      <c r="CF486" s="7">
        <v>0</v>
      </c>
      <c r="CG486" s="7">
        <v>0</v>
      </c>
      <c r="CH486" s="7">
        <v>0</v>
      </c>
      <c r="CI486" s="7">
        <v>0</v>
      </c>
      <c r="CJ486" s="7">
        <v>0</v>
      </c>
      <c r="CK486" s="7" t="s">
        <v>475</v>
      </c>
      <c r="CL486" s="7">
        <v>35.6</v>
      </c>
      <c r="CM486" s="7">
        <v>101.16</v>
      </c>
      <c r="CN486" s="7">
        <v>3.3</v>
      </c>
      <c r="CO486" s="7">
        <v>0</v>
      </c>
      <c r="CP486" s="7" t="s">
        <v>277</v>
      </c>
      <c r="CQ486" s="7" t="s">
        <v>121</v>
      </c>
      <c r="CR486" s="7">
        <v>1</v>
      </c>
      <c r="CS486" s="7" t="s">
        <v>132</v>
      </c>
      <c r="CT486" s="7" t="s">
        <v>137</v>
      </c>
      <c r="CU486" s="7" t="s">
        <v>137</v>
      </c>
      <c r="CV486" s="7" t="s">
        <v>135</v>
      </c>
      <c r="CW486" s="7" t="s">
        <v>113</v>
      </c>
      <c r="CX486" s="7">
        <v>1</v>
      </c>
      <c r="CY486" s="7" t="s">
        <v>194</v>
      </c>
      <c r="CZ486" s="7" t="s">
        <v>137</v>
      </c>
      <c r="DA486" s="7" t="s">
        <v>137</v>
      </c>
      <c r="DC486" s="7">
        <v>1</v>
      </c>
      <c r="DD486" s="7">
        <v>0</v>
      </c>
      <c r="DE486" s="7">
        <v>12</v>
      </c>
      <c r="DF486" s="7">
        <v>0</v>
      </c>
      <c r="DG486" s="7">
        <v>1</v>
      </c>
      <c r="DH486" s="7">
        <v>0</v>
      </c>
      <c r="DI486" s="7">
        <v>0</v>
      </c>
      <c r="DK486" s="7">
        <v>4</v>
      </c>
      <c r="DN486" s="7">
        <v>14.6</v>
      </c>
      <c r="DO486" s="7">
        <v>11.7</v>
      </c>
    </row>
    <row r="487" spans="1:131" s="7" customFormat="1" x14ac:dyDescent="0.35">
      <c r="A487" s="6" t="s">
        <v>466</v>
      </c>
      <c r="B487" s="7" t="s">
        <v>466</v>
      </c>
      <c r="C487" s="7" t="s">
        <v>467</v>
      </c>
      <c r="D487" s="7" t="s">
        <v>468</v>
      </c>
      <c r="E487" s="7" t="s">
        <v>469</v>
      </c>
      <c r="F487" s="7">
        <v>2010</v>
      </c>
      <c r="G487" s="7" t="s">
        <v>117</v>
      </c>
      <c r="H487" s="7" t="s">
        <v>118</v>
      </c>
      <c r="I487" s="7" t="s">
        <v>470</v>
      </c>
      <c r="J487" s="7">
        <v>1</v>
      </c>
      <c r="K487" s="7" t="s">
        <v>486</v>
      </c>
      <c r="L487" s="7" t="s">
        <v>486</v>
      </c>
      <c r="M487" s="7">
        <v>0</v>
      </c>
      <c r="N487" s="7" t="s">
        <v>157</v>
      </c>
      <c r="O487" s="7" t="s">
        <v>479</v>
      </c>
      <c r="P487" s="7" t="s">
        <v>124</v>
      </c>
      <c r="Q487" s="7" t="s">
        <v>473</v>
      </c>
      <c r="R487" s="7">
        <v>0</v>
      </c>
      <c r="S487" s="7">
        <v>76</v>
      </c>
      <c r="T487" s="7">
        <v>1</v>
      </c>
      <c r="U487" s="7" t="s">
        <v>126</v>
      </c>
      <c r="V487" s="7">
        <v>12.6</v>
      </c>
      <c r="W487" s="7">
        <v>10.6</v>
      </c>
      <c r="X487" s="7">
        <v>7</v>
      </c>
      <c r="Y487" s="7">
        <v>7.7</v>
      </c>
      <c r="Z487" s="7">
        <v>0.6</v>
      </c>
      <c r="AB487" s="7">
        <v>0.7</v>
      </c>
      <c r="AD487" s="7" t="s">
        <v>207</v>
      </c>
      <c r="AG487" s="7">
        <v>0</v>
      </c>
      <c r="AH487" s="7">
        <v>0</v>
      </c>
      <c r="AI487" s="7">
        <v>1</v>
      </c>
      <c r="AJ487" s="7">
        <v>0</v>
      </c>
      <c r="AL487" s="7">
        <v>0</v>
      </c>
      <c r="AM487" s="7">
        <v>0.26834849303496672</v>
      </c>
      <c r="AN487" s="7">
        <v>0.2307629385084507</v>
      </c>
      <c r="AO487" s="7">
        <v>5.3251533789054999E-2</v>
      </c>
      <c r="AP487" s="7">
        <v>7.3772019159101312</v>
      </c>
      <c r="AR487" s="7">
        <v>7.3772019159101312</v>
      </c>
      <c r="AT487" s="7">
        <v>3</v>
      </c>
      <c r="AW487" s="7">
        <v>36</v>
      </c>
      <c r="AX487" s="7">
        <v>40</v>
      </c>
      <c r="AY487" s="7">
        <v>76</v>
      </c>
      <c r="AZ487" s="7">
        <v>44.4</v>
      </c>
      <c r="BA487" s="7">
        <v>1</v>
      </c>
      <c r="BB487" s="7">
        <v>33.1</v>
      </c>
      <c r="BC487" s="7" t="s">
        <v>128</v>
      </c>
      <c r="BE487" s="7" t="s">
        <v>487</v>
      </c>
      <c r="BF487" s="7">
        <v>1</v>
      </c>
      <c r="BG487" s="7">
        <v>0</v>
      </c>
      <c r="BH487" s="7">
        <v>0</v>
      </c>
      <c r="BI487" s="7">
        <v>0</v>
      </c>
      <c r="BJ487" s="7">
        <v>0</v>
      </c>
      <c r="BK487" s="7">
        <v>0</v>
      </c>
      <c r="BL487" s="7">
        <v>0</v>
      </c>
      <c r="BM487" s="7">
        <v>1</v>
      </c>
      <c r="BN487" s="7">
        <v>0</v>
      </c>
      <c r="BO487" s="7">
        <v>1</v>
      </c>
      <c r="BP487" s="7">
        <v>0</v>
      </c>
      <c r="BQ487" s="7">
        <v>0</v>
      </c>
      <c r="BR487" s="7">
        <v>0</v>
      </c>
      <c r="BS487" s="7">
        <v>1</v>
      </c>
      <c r="BT487" s="7">
        <v>1</v>
      </c>
      <c r="BU487" s="7">
        <v>0</v>
      </c>
      <c r="BV487" s="7">
        <v>1</v>
      </c>
      <c r="BW487" s="7">
        <v>1</v>
      </c>
      <c r="BX487" s="7">
        <v>0</v>
      </c>
      <c r="BY487" s="7">
        <v>0</v>
      </c>
      <c r="BZ487" s="7">
        <v>0</v>
      </c>
      <c r="CA487" s="7">
        <v>0</v>
      </c>
      <c r="CB487" s="7">
        <v>0</v>
      </c>
      <c r="CC487" s="7">
        <v>0</v>
      </c>
      <c r="CD487" s="7">
        <v>0</v>
      </c>
      <c r="CE487" s="7">
        <v>0</v>
      </c>
      <c r="CF487" s="7">
        <v>0</v>
      </c>
      <c r="CG487" s="7">
        <v>0</v>
      </c>
      <c r="CH487" s="7">
        <v>0</v>
      </c>
      <c r="CI487" s="7">
        <v>0</v>
      </c>
      <c r="CJ487" s="7">
        <v>0</v>
      </c>
      <c r="CK487" s="7" t="s">
        <v>475</v>
      </c>
      <c r="CL487" s="7">
        <v>35.6</v>
      </c>
      <c r="CM487" s="7">
        <v>101.16</v>
      </c>
      <c r="CN487" s="7">
        <v>3.3</v>
      </c>
      <c r="CO487" s="7">
        <v>0</v>
      </c>
      <c r="CP487" s="7" t="s">
        <v>277</v>
      </c>
      <c r="CQ487" s="7" t="s">
        <v>121</v>
      </c>
      <c r="CR487" s="7">
        <v>1</v>
      </c>
      <c r="CS487" s="7" t="s">
        <v>132</v>
      </c>
      <c r="CT487" s="7" t="s">
        <v>137</v>
      </c>
      <c r="CU487" s="7" t="s">
        <v>137</v>
      </c>
      <c r="CV487" s="7" t="s">
        <v>135</v>
      </c>
      <c r="CW487" s="7" t="s">
        <v>113</v>
      </c>
      <c r="CX487" s="7">
        <v>1</v>
      </c>
      <c r="CY487" s="7" t="s">
        <v>194</v>
      </c>
      <c r="CZ487" s="7" t="s">
        <v>137</v>
      </c>
      <c r="DA487" s="7" t="s">
        <v>137</v>
      </c>
      <c r="DC487" s="7">
        <v>1</v>
      </c>
      <c r="DD487" s="7">
        <v>0</v>
      </c>
      <c r="DE487" s="7">
        <v>12</v>
      </c>
      <c r="DF487" s="7">
        <v>0</v>
      </c>
      <c r="DG487" s="7">
        <v>1</v>
      </c>
      <c r="DH487" s="7">
        <v>0</v>
      </c>
      <c r="DI487" s="7">
        <v>0</v>
      </c>
      <c r="DK487" s="7">
        <v>5</v>
      </c>
      <c r="DN487" s="7">
        <v>12.6</v>
      </c>
      <c r="DO487" s="7">
        <v>10.6</v>
      </c>
    </row>
    <row r="488" spans="1:131" s="7" customFormat="1" x14ac:dyDescent="0.35">
      <c r="A488" s="6" t="s">
        <v>466</v>
      </c>
      <c r="B488" s="7" t="s">
        <v>466</v>
      </c>
      <c r="C488" s="7" t="s">
        <v>467</v>
      </c>
      <c r="D488" s="7" t="s">
        <v>468</v>
      </c>
      <c r="E488" s="7" t="s">
        <v>469</v>
      </c>
      <c r="F488" s="7">
        <v>2010</v>
      </c>
      <c r="G488" s="7" t="s">
        <v>117</v>
      </c>
      <c r="H488" s="7" t="s">
        <v>118</v>
      </c>
      <c r="I488" s="7" t="s">
        <v>470</v>
      </c>
      <c r="J488" s="7">
        <v>1</v>
      </c>
      <c r="K488" s="7" t="s">
        <v>486</v>
      </c>
      <c r="L488" s="7" t="s">
        <v>486</v>
      </c>
      <c r="M488" s="7">
        <v>0</v>
      </c>
      <c r="N488" s="7" t="s">
        <v>157</v>
      </c>
      <c r="O488" s="7" t="s">
        <v>480</v>
      </c>
      <c r="P488" s="7" t="s">
        <v>124</v>
      </c>
      <c r="Q488" s="7" t="s">
        <v>473</v>
      </c>
      <c r="R488" s="7">
        <v>0</v>
      </c>
      <c r="S488" s="7">
        <v>76</v>
      </c>
      <c r="T488" s="7">
        <v>1</v>
      </c>
      <c r="U488" s="7" t="s">
        <v>126</v>
      </c>
      <c r="V488" s="7">
        <v>23.5</v>
      </c>
      <c r="W488" s="7">
        <v>21</v>
      </c>
      <c r="X488" s="7">
        <v>9.3000000000000007</v>
      </c>
      <c r="Y488" s="7">
        <v>11.4</v>
      </c>
      <c r="Z488" s="7">
        <v>2.7</v>
      </c>
      <c r="AB488" s="7">
        <v>2.5</v>
      </c>
      <c r="AD488" s="7" t="s">
        <v>207</v>
      </c>
      <c r="AG488" s="7">
        <v>0</v>
      </c>
      <c r="AH488" s="7">
        <v>0</v>
      </c>
      <c r="AI488" s="7">
        <v>1</v>
      </c>
      <c r="AJ488" s="7">
        <v>0</v>
      </c>
      <c r="AL488" s="7">
        <v>0</v>
      </c>
      <c r="AM488" s="7">
        <v>0.23658785749477221</v>
      </c>
      <c r="AN488" s="7">
        <v>0.23053421992441631</v>
      </c>
      <c r="AO488" s="7">
        <v>5.3146026556159152E-2</v>
      </c>
      <c r="AP488" s="7">
        <v>10.459439032035361</v>
      </c>
      <c r="AR488" s="7">
        <v>10.459439032035361</v>
      </c>
      <c r="AT488" s="7">
        <v>3</v>
      </c>
      <c r="AW488" s="7">
        <v>36</v>
      </c>
      <c r="AX488" s="7">
        <v>40</v>
      </c>
      <c r="AY488" s="7">
        <v>76</v>
      </c>
      <c r="AZ488" s="7">
        <v>44.4</v>
      </c>
      <c r="BA488" s="7">
        <v>1</v>
      </c>
      <c r="BB488" s="7">
        <v>33.1</v>
      </c>
      <c r="BC488" s="7" t="s">
        <v>128</v>
      </c>
      <c r="BE488" s="7" t="s">
        <v>487</v>
      </c>
      <c r="BF488" s="7">
        <v>1</v>
      </c>
      <c r="BG488" s="7">
        <v>0</v>
      </c>
      <c r="BH488" s="7">
        <v>0</v>
      </c>
      <c r="BI488" s="7">
        <v>0</v>
      </c>
      <c r="BJ488" s="7">
        <v>0</v>
      </c>
      <c r="BK488" s="7">
        <v>0</v>
      </c>
      <c r="BL488" s="7">
        <v>0</v>
      </c>
      <c r="BM488" s="7">
        <v>1</v>
      </c>
      <c r="BN488" s="7">
        <v>0</v>
      </c>
      <c r="BO488" s="7">
        <v>1</v>
      </c>
      <c r="BP488" s="7">
        <v>0</v>
      </c>
      <c r="BQ488" s="7">
        <v>0</v>
      </c>
      <c r="BR488" s="7">
        <v>0</v>
      </c>
      <c r="BS488" s="7">
        <v>1</v>
      </c>
      <c r="BT488" s="7">
        <v>1</v>
      </c>
      <c r="BU488" s="7">
        <v>0</v>
      </c>
      <c r="BV488" s="7">
        <v>1</v>
      </c>
      <c r="BW488" s="7">
        <v>1</v>
      </c>
      <c r="BX488" s="7">
        <v>0</v>
      </c>
      <c r="BY488" s="7">
        <v>0</v>
      </c>
      <c r="BZ488" s="7">
        <v>0</v>
      </c>
      <c r="CA488" s="7">
        <v>0</v>
      </c>
      <c r="CB488" s="7">
        <v>0</v>
      </c>
      <c r="CC488" s="7">
        <v>0</v>
      </c>
      <c r="CD488" s="7">
        <v>0</v>
      </c>
      <c r="CE488" s="7">
        <v>0</v>
      </c>
      <c r="CF488" s="7">
        <v>0</v>
      </c>
      <c r="CG488" s="7">
        <v>0</v>
      </c>
      <c r="CH488" s="7">
        <v>0</v>
      </c>
      <c r="CI488" s="7">
        <v>0</v>
      </c>
      <c r="CJ488" s="7">
        <v>0</v>
      </c>
      <c r="CK488" s="7" t="s">
        <v>475</v>
      </c>
      <c r="CL488" s="7">
        <v>35.6</v>
      </c>
      <c r="CM488" s="7">
        <v>101.16</v>
      </c>
      <c r="CN488" s="7">
        <v>3.3</v>
      </c>
      <c r="CO488" s="7">
        <v>0</v>
      </c>
      <c r="CP488" s="7" t="s">
        <v>277</v>
      </c>
      <c r="CQ488" s="7" t="s">
        <v>121</v>
      </c>
      <c r="CR488" s="7">
        <v>1</v>
      </c>
      <c r="CS488" s="7" t="s">
        <v>132</v>
      </c>
      <c r="CT488" s="7" t="s">
        <v>137</v>
      </c>
      <c r="CU488" s="7" t="s">
        <v>137</v>
      </c>
      <c r="CV488" s="7" t="s">
        <v>135</v>
      </c>
      <c r="CW488" s="7" t="s">
        <v>113</v>
      </c>
      <c r="CX488" s="7">
        <v>1</v>
      </c>
      <c r="CY488" s="7" t="s">
        <v>194</v>
      </c>
      <c r="CZ488" s="7" t="s">
        <v>137</v>
      </c>
      <c r="DA488" s="7" t="s">
        <v>137</v>
      </c>
      <c r="DC488" s="7">
        <v>1</v>
      </c>
      <c r="DD488" s="7">
        <v>0</v>
      </c>
      <c r="DE488" s="7">
        <v>12</v>
      </c>
      <c r="DF488" s="7">
        <v>0</v>
      </c>
      <c r="DG488" s="7">
        <v>1</v>
      </c>
      <c r="DH488" s="7">
        <v>0</v>
      </c>
      <c r="DI488" s="7">
        <v>0</v>
      </c>
      <c r="DK488" s="7">
        <v>6</v>
      </c>
      <c r="DN488" s="7">
        <v>23.5</v>
      </c>
      <c r="DO488" s="7">
        <v>21</v>
      </c>
    </row>
    <row r="489" spans="1:131" s="7" customFormat="1" x14ac:dyDescent="0.35">
      <c r="A489" s="6" t="s">
        <v>466</v>
      </c>
      <c r="B489" s="7" t="s">
        <v>466</v>
      </c>
      <c r="C489" s="7" t="s">
        <v>467</v>
      </c>
      <c r="D489" s="7" t="s">
        <v>468</v>
      </c>
      <c r="E489" s="7" t="s">
        <v>469</v>
      </c>
      <c r="F489" s="7">
        <v>2010</v>
      </c>
      <c r="G489" s="7" t="s">
        <v>117</v>
      </c>
      <c r="H489" s="7" t="s">
        <v>118</v>
      </c>
      <c r="I489" s="7" t="s">
        <v>470</v>
      </c>
      <c r="J489" s="7">
        <v>1</v>
      </c>
      <c r="K489" s="7" t="s">
        <v>486</v>
      </c>
      <c r="L489" s="7" t="s">
        <v>486</v>
      </c>
      <c r="M489" s="7">
        <v>0</v>
      </c>
      <c r="N489" s="7" t="s">
        <v>481</v>
      </c>
      <c r="O489" s="7" t="s">
        <v>151</v>
      </c>
      <c r="P489" s="7" t="s">
        <v>124</v>
      </c>
      <c r="Q489" s="7" t="s">
        <v>473</v>
      </c>
      <c r="R489" s="7">
        <v>0</v>
      </c>
      <c r="S489" s="7">
        <v>76</v>
      </c>
      <c r="T489" s="7">
        <v>1</v>
      </c>
      <c r="U489" s="7" t="s">
        <v>126</v>
      </c>
      <c r="V489" s="7">
        <v>100.2</v>
      </c>
      <c r="W489" s="7">
        <v>95.4</v>
      </c>
      <c r="X489" s="7">
        <v>9.6</v>
      </c>
      <c r="Y489" s="7">
        <v>14.4</v>
      </c>
      <c r="AD489" s="7" t="s">
        <v>207</v>
      </c>
      <c r="AG489" s="7">
        <v>0</v>
      </c>
      <c r="AH489" s="7">
        <v>0</v>
      </c>
      <c r="AI489" s="7">
        <v>1</v>
      </c>
      <c r="AJ489" s="7">
        <v>0</v>
      </c>
      <c r="AL489" s="7">
        <v>0</v>
      </c>
      <c r="AM489" s="7">
        <v>0.38426953007814463</v>
      </c>
      <c r="AN489" s="7">
        <v>0.23183883487254081</v>
      </c>
      <c r="AO489" s="7">
        <v>5.3749245355057249E-2</v>
      </c>
      <c r="AP489" s="7">
        <v>12.364202906516599</v>
      </c>
      <c r="AR489" s="7">
        <v>12.364202906516599</v>
      </c>
      <c r="AT489" s="7">
        <v>3</v>
      </c>
      <c r="AW489" s="7">
        <v>36</v>
      </c>
      <c r="AX489" s="7">
        <v>40</v>
      </c>
      <c r="AY489" s="7">
        <v>76</v>
      </c>
      <c r="AZ489" s="7">
        <v>44.4</v>
      </c>
      <c r="BA489" s="7">
        <v>1</v>
      </c>
      <c r="BB489" s="7">
        <v>33.1</v>
      </c>
      <c r="BC489" s="7" t="s">
        <v>128</v>
      </c>
      <c r="BE489" s="7" t="s">
        <v>487</v>
      </c>
      <c r="BF489" s="7">
        <v>1</v>
      </c>
      <c r="BG489" s="7">
        <v>0</v>
      </c>
      <c r="BH489" s="7">
        <v>0</v>
      </c>
      <c r="BI489" s="7">
        <v>0</v>
      </c>
      <c r="BJ489" s="7">
        <v>0</v>
      </c>
      <c r="BK489" s="7">
        <v>0</v>
      </c>
      <c r="BL489" s="7">
        <v>0</v>
      </c>
      <c r="BM489" s="7">
        <v>1</v>
      </c>
      <c r="BN489" s="7">
        <v>0</v>
      </c>
      <c r="BO489" s="7">
        <v>1</v>
      </c>
      <c r="BP489" s="7">
        <v>0</v>
      </c>
      <c r="BQ489" s="7">
        <v>0</v>
      </c>
      <c r="BR489" s="7">
        <v>0</v>
      </c>
      <c r="BS489" s="7">
        <v>1</v>
      </c>
      <c r="BT489" s="7">
        <v>1</v>
      </c>
      <c r="BU489" s="7">
        <v>0</v>
      </c>
      <c r="BV489" s="7">
        <v>1</v>
      </c>
      <c r="BW489" s="7">
        <v>1</v>
      </c>
      <c r="BX489" s="7">
        <v>0</v>
      </c>
      <c r="BY489" s="7">
        <v>0</v>
      </c>
      <c r="BZ489" s="7">
        <v>0</v>
      </c>
      <c r="CA489" s="7">
        <v>0</v>
      </c>
      <c r="CB489" s="7">
        <v>0</v>
      </c>
      <c r="CC489" s="7">
        <v>0</v>
      </c>
      <c r="CD489" s="7">
        <v>0</v>
      </c>
      <c r="CE489" s="7">
        <v>0</v>
      </c>
      <c r="CF489" s="7">
        <v>0</v>
      </c>
      <c r="CG489" s="7">
        <v>0</v>
      </c>
      <c r="CH489" s="7">
        <v>0</v>
      </c>
      <c r="CI489" s="7">
        <v>0</v>
      </c>
      <c r="CJ489" s="7">
        <v>0</v>
      </c>
      <c r="CK489" s="7" t="s">
        <v>475</v>
      </c>
      <c r="CL489" s="7">
        <v>35.6</v>
      </c>
      <c r="CM489" s="7">
        <v>101.16</v>
      </c>
      <c r="CN489" s="7">
        <v>3.3</v>
      </c>
      <c r="CO489" s="7">
        <v>0</v>
      </c>
      <c r="CP489" s="7" t="s">
        <v>277</v>
      </c>
      <c r="CQ489" s="7" t="s">
        <v>121</v>
      </c>
      <c r="CR489" s="7">
        <v>1</v>
      </c>
      <c r="CS489" s="7" t="s">
        <v>132</v>
      </c>
      <c r="CT489" s="7" t="s">
        <v>137</v>
      </c>
      <c r="CU489" s="7" t="s">
        <v>137</v>
      </c>
      <c r="CV489" s="7" t="s">
        <v>135</v>
      </c>
      <c r="CW489" s="7" t="s">
        <v>113</v>
      </c>
      <c r="CX489" s="7">
        <v>1</v>
      </c>
      <c r="CY489" s="7" t="s">
        <v>194</v>
      </c>
      <c r="CZ489" s="7" t="s">
        <v>137</v>
      </c>
      <c r="DA489" s="7" t="s">
        <v>137</v>
      </c>
      <c r="DC489" s="7">
        <v>1</v>
      </c>
      <c r="DD489" s="7">
        <v>0</v>
      </c>
      <c r="DE489" s="7">
        <v>12</v>
      </c>
      <c r="DF489" s="7">
        <v>0</v>
      </c>
      <c r="DG489" s="7">
        <v>1</v>
      </c>
      <c r="DH489" s="7">
        <v>0</v>
      </c>
      <c r="DI489" s="7">
        <v>0</v>
      </c>
      <c r="DK489" s="7">
        <v>7</v>
      </c>
      <c r="DS489" s="7">
        <v>100.2</v>
      </c>
      <c r="DT489" s="7">
        <v>95.4</v>
      </c>
      <c r="DU489" s="7">
        <v>100</v>
      </c>
      <c r="DV489" s="7">
        <v>15</v>
      </c>
    </row>
    <row r="490" spans="1:131" s="7" customFormat="1" x14ac:dyDescent="0.35">
      <c r="A490" s="6" t="s">
        <v>466</v>
      </c>
      <c r="B490" s="7" t="s">
        <v>466</v>
      </c>
      <c r="C490" s="7" t="s">
        <v>467</v>
      </c>
      <c r="D490" s="7" t="s">
        <v>468</v>
      </c>
      <c r="E490" s="7" t="s">
        <v>469</v>
      </c>
      <c r="F490" s="7">
        <v>2010</v>
      </c>
      <c r="G490" s="7" t="s">
        <v>117</v>
      </c>
      <c r="H490" s="7" t="s">
        <v>118</v>
      </c>
      <c r="I490" s="7" t="s">
        <v>470</v>
      </c>
      <c r="J490" s="7">
        <v>1</v>
      </c>
      <c r="K490" s="7" t="s">
        <v>486</v>
      </c>
      <c r="L490" s="7" t="s">
        <v>486</v>
      </c>
      <c r="M490" s="7">
        <v>0</v>
      </c>
      <c r="N490" s="7" t="s">
        <v>481</v>
      </c>
      <c r="O490" s="7" t="s">
        <v>143</v>
      </c>
      <c r="P490" s="7" t="s">
        <v>124</v>
      </c>
      <c r="Q490" s="7" t="s">
        <v>473</v>
      </c>
      <c r="R490" s="7">
        <v>0</v>
      </c>
      <c r="S490" s="7">
        <v>76</v>
      </c>
      <c r="T490" s="7">
        <v>1</v>
      </c>
      <c r="U490" s="7" t="s">
        <v>126</v>
      </c>
      <c r="V490" s="7">
        <v>108.3</v>
      </c>
      <c r="W490" s="7">
        <v>99.5</v>
      </c>
      <c r="X490" s="7">
        <v>12.2</v>
      </c>
      <c r="Y490" s="7">
        <v>15</v>
      </c>
      <c r="Z490" s="7">
        <v>76.400000000000006</v>
      </c>
      <c r="AB490" s="7">
        <v>10.199999999999999</v>
      </c>
      <c r="AD490" s="7" t="s">
        <v>207</v>
      </c>
      <c r="AG490" s="7">
        <v>0</v>
      </c>
      <c r="AH490" s="7">
        <v>0</v>
      </c>
      <c r="AI490" s="7">
        <v>1</v>
      </c>
      <c r="AJ490" s="7">
        <v>0</v>
      </c>
      <c r="AL490" s="7">
        <v>0</v>
      </c>
      <c r="AM490" s="7">
        <v>0.63363250558711881</v>
      </c>
      <c r="AN490" s="7">
        <v>0.23541274467968781</v>
      </c>
      <c r="AO490" s="7">
        <v>5.5419160357623898E-2</v>
      </c>
      <c r="AP490" s="7">
        <v>13.746940691600379</v>
      </c>
      <c r="AR490" s="7">
        <v>13.746940691600379</v>
      </c>
      <c r="AT490" s="7">
        <v>3</v>
      </c>
      <c r="AW490" s="7">
        <v>36</v>
      </c>
      <c r="AX490" s="7">
        <v>40</v>
      </c>
      <c r="AY490" s="7">
        <v>76</v>
      </c>
      <c r="AZ490" s="7">
        <v>44.4</v>
      </c>
      <c r="BA490" s="7">
        <v>1</v>
      </c>
      <c r="BB490" s="7">
        <v>33.1</v>
      </c>
      <c r="BC490" s="7" t="s">
        <v>128</v>
      </c>
      <c r="BE490" s="7" t="s">
        <v>487</v>
      </c>
      <c r="BF490" s="7">
        <v>1</v>
      </c>
      <c r="BG490" s="7">
        <v>0</v>
      </c>
      <c r="BH490" s="7">
        <v>0</v>
      </c>
      <c r="BI490" s="7">
        <v>0</v>
      </c>
      <c r="BJ490" s="7">
        <v>0</v>
      </c>
      <c r="BK490" s="7">
        <v>0</v>
      </c>
      <c r="BL490" s="7">
        <v>0</v>
      </c>
      <c r="BM490" s="7">
        <v>1</v>
      </c>
      <c r="BN490" s="7">
        <v>0</v>
      </c>
      <c r="BO490" s="7">
        <v>1</v>
      </c>
      <c r="BP490" s="7">
        <v>0</v>
      </c>
      <c r="BQ490" s="7">
        <v>0</v>
      </c>
      <c r="BR490" s="7">
        <v>0</v>
      </c>
      <c r="BS490" s="7">
        <v>1</v>
      </c>
      <c r="BT490" s="7">
        <v>1</v>
      </c>
      <c r="BU490" s="7">
        <v>0</v>
      </c>
      <c r="BV490" s="7">
        <v>1</v>
      </c>
      <c r="BW490" s="7">
        <v>1</v>
      </c>
      <c r="BX490" s="7">
        <v>0</v>
      </c>
      <c r="BY490" s="7">
        <v>0</v>
      </c>
      <c r="BZ490" s="7">
        <v>0</v>
      </c>
      <c r="CA490" s="7">
        <v>0</v>
      </c>
      <c r="CB490" s="7">
        <v>0</v>
      </c>
      <c r="CC490" s="7">
        <v>0</v>
      </c>
      <c r="CD490" s="7">
        <v>0</v>
      </c>
      <c r="CE490" s="7">
        <v>0</v>
      </c>
      <c r="CF490" s="7">
        <v>0</v>
      </c>
      <c r="CG490" s="7">
        <v>0</v>
      </c>
      <c r="CH490" s="7">
        <v>0</v>
      </c>
      <c r="CI490" s="7">
        <v>0</v>
      </c>
      <c r="CJ490" s="7">
        <v>0</v>
      </c>
      <c r="CK490" s="7" t="s">
        <v>475</v>
      </c>
      <c r="CL490" s="7">
        <v>35.6</v>
      </c>
      <c r="CM490" s="7">
        <v>101.16</v>
      </c>
      <c r="CN490" s="7">
        <v>3.3</v>
      </c>
      <c r="CO490" s="7">
        <v>0</v>
      </c>
      <c r="CP490" s="7" t="s">
        <v>277</v>
      </c>
      <c r="CQ490" s="7" t="s">
        <v>121</v>
      </c>
      <c r="CR490" s="7">
        <v>1</v>
      </c>
      <c r="CS490" s="7" t="s">
        <v>132</v>
      </c>
      <c r="CT490" s="7" t="s">
        <v>137</v>
      </c>
      <c r="CU490" s="7" t="s">
        <v>137</v>
      </c>
      <c r="CV490" s="7" t="s">
        <v>135</v>
      </c>
      <c r="CW490" s="7" t="s">
        <v>113</v>
      </c>
      <c r="CX490" s="7">
        <v>1</v>
      </c>
      <c r="CY490" s="7" t="s">
        <v>194</v>
      </c>
      <c r="CZ490" s="7" t="s">
        <v>137</v>
      </c>
      <c r="DA490" s="7" t="s">
        <v>137</v>
      </c>
      <c r="DC490" s="7">
        <v>1</v>
      </c>
      <c r="DD490" s="7">
        <v>0</v>
      </c>
      <c r="DE490" s="7">
        <v>12</v>
      </c>
      <c r="DF490" s="7">
        <v>0</v>
      </c>
      <c r="DG490" s="7">
        <v>1</v>
      </c>
      <c r="DH490" s="7">
        <v>0</v>
      </c>
      <c r="DI490" s="7">
        <v>0</v>
      </c>
      <c r="DK490" s="7">
        <v>8</v>
      </c>
      <c r="DQ490" s="7">
        <v>76.400000000000006</v>
      </c>
      <c r="DS490" s="7">
        <v>108.3</v>
      </c>
      <c r="DT490" s="7">
        <v>99.5</v>
      </c>
      <c r="DU490" s="7">
        <v>100</v>
      </c>
      <c r="DV490" s="7">
        <v>15</v>
      </c>
    </row>
    <row r="491" spans="1:131" s="7" customFormat="1" x14ac:dyDescent="0.35">
      <c r="A491" s="6" t="s">
        <v>466</v>
      </c>
      <c r="B491" s="7" t="s">
        <v>466</v>
      </c>
      <c r="C491" s="7" t="s">
        <v>467</v>
      </c>
      <c r="D491" s="7" t="s">
        <v>468</v>
      </c>
      <c r="E491" s="7" t="s">
        <v>469</v>
      </c>
      <c r="F491" s="7">
        <v>2010</v>
      </c>
      <c r="G491" s="7" t="s">
        <v>117</v>
      </c>
      <c r="H491" s="7" t="s">
        <v>118</v>
      </c>
      <c r="I491" s="7" t="s">
        <v>470</v>
      </c>
      <c r="J491" s="7">
        <v>1</v>
      </c>
      <c r="K491" s="7" t="s">
        <v>486</v>
      </c>
      <c r="L491" s="7" t="s">
        <v>486</v>
      </c>
      <c r="M491" s="7">
        <v>0</v>
      </c>
      <c r="N491" s="7" t="s">
        <v>481</v>
      </c>
      <c r="O491" s="7" t="s">
        <v>144</v>
      </c>
      <c r="P491" s="7" t="s">
        <v>124</v>
      </c>
      <c r="Q491" s="7" t="s">
        <v>473</v>
      </c>
      <c r="R491" s="7">
        <v>0</v>
      </c>
      <c r="S491" s="7">
        <v>76</v>
      </c>
      <c r="T491" s="7">
        <v>1</v>
      </c>
      <c r="U491" s="7" t="s">
        <v>126</v>
      </c>
      <c r="V491" s="7">
        <v>107</v>
      </c>
      <c r="W491" s="7">
        <v>100.6</v>
      </c>
      <c r="X491" s="7">
        <v>12.4</v>
      </c>
      <c r="Y491" s="7">
        <v>15.6</v>
      </c>
      <c r="Z491" s="7">
        <v>85.6</v>
      </c>
      <c r="AB491" s="7">
        <v>9.6</v>
      </c>
      <c r="AD491" s="7" t="s">
        <v>207</v>
      </c>
      <c r="AG491" s="7">
        <v>0</v>
      </c>
      <c r="AH491" s="7">
        <v>0</v>
      </c>
      <c r="AI491" s="7">
        <v>1</v>
      </c>
      <c r="AJ491" s="7">
        <v>0</v>
      </c>
      <c r="AL491" s="7">
        <v>0</v>
      </c>
      <c r="AM491" s="7">
        <v>0.44685089945125778</v>
      </c>
      <c r="AN491" s="7">
        <v>0.2325756519331344</v>
      </c>
      <c r="AO491" s="7">
        <v>5.4091433872122487E-2</v>
      </c>
      <c r="AP491" s="7">
        <v>14.176798708510381</v>
      </c>
      <c r="AR491" s="7">
        <v>14.176798708510381</v>
      </c>
      <c r="AT491" s="7">
        <v>3</v>
      </c>
      <c r="AW491" s="7">
        <v>36</v>
      </c>
      <c r="AX491" s="7">
        <v>40</v>
      </c>
      <c r="AY491" s="7">
        <v>76</v>
      </c>
      <c r="AZ491" s="7">
        <v>44.4</v>
      </c>
      <c r="BA491" s="7">
        <v>1</v>
      </c>
      <c r="BB491" s="7">
        <v>33.1</v>
      </c>
      <c r="BC491" s="7" t="s">
        <v>128</v>
      </c>
      <c r="BE491" s="7" t="s">
        <v>487</v>
      </c>
      <c r="BF491" s="7">
        <v>1</v>
      </c>
      <c r="BG491" s="7">
        <v>0</v>
      </c>
      <c r="BH491" s="7">
        <v>0</v>
      </c>
      <c r="BI491" s="7">
        <v>0</v>
      </c>
      <c r="BJ491" s="7">
        <v>0</v>
      </c>
      <c r="BK491" s="7">
        <v>0</v>
      </c>
      <c r="BL491" s="7">
        <v>0</v>
      </c>
      <c r="BM491" s="7">
        <v>1</v>
      </c>
      <c r="BN491" s="7">
        <v>0</v>
      </c>
      <c r="BO491" s="7">
        <v>1</v>
      </c>
      <c r="BP491" s="7">
        <v>0</v>
      </c>
      <c r="BQ491" s="7">
        <v>0</v>
      </c>
      <c r="BR491" s="7">
        <v>0</v>
      </c>
      <c r="BS491" s="7">
        <v>1</v>
      </c>
      <c r="BT491" s="7">
        <v>1</v>
      </c>
      <c r="BU491" s="7">
        <v>0</v>
      </c>
      <c r="BV491" s="7">
        <v>1</v>
      </c>
      <c r="BW491" s="7">
        <v>1</v>
      </c>
      <c r="BX491" s="7">
        <v>0</v>
      </c>
      <c r="BY491" s="7">
        <v>0</v>
      </c>
      <c r="BZ491" s="7">
        <v>0</v>
      </c>
      <c r="CA491" s="7">
        <v>0</v>
      </c>
      <c r="CB491" s="7">
        <v>0</v>
      </c>
      <c r="CC491" s="7">
        <v>0</v>
      </c>
      <c r="CD491" s="7">
        <v>0</v>
      </c>
      <c r="CE491" s="7">
        <v>0</v>
      </c>
      <c r="CF491" s="7">
        <v>0</v>
      </c>
      <c r="CG491" s="7">
        <v>0</v>
      </c>
      <c r="CH491" s="7">
        <v>0</v>
      </c>
      <c r="CI491" s="7">
        <v>0</v>
      </c>
      <c r="CJ491" s="7">
        <v>0</v>
      </c>
      <c r="CK491" s="7" t="s">
        <v>475</v>
      </c>
      <c r="CL491" s="7">
        <v>35.6</v>
      </c>
      <c r="CM491" s="7">
        <v>101.16</v>
      </c>
      <c r="CN491" s="7">
        <v>3.3</v>
      </c>
      <c r="CO491" s="7">
        <v>0</v>
      </c>
      <c r="CP491" s="7" t="s">
        <v>277</v>
      </c>
      <c r="CQ491" s="7" t="s">
        <v>121</v>
      </c>
      <c r="CR491" s="7">
        <v>1</v>
      </c>
      <c r="CS491" s="7" t="s">
        <v>132</v>
      </c>
      <c r="CT491" s="7" t="s">
        <v>137</v>
      </c>
      <c r="CU491" s="7" t="s">
        <v>137</v>
      </c>
      <c r="CV491" s="7" t="s">
        <v>135</v>
      </c>
      <c r="CW491" s="7" t="s">
        <v>113</v>
      </c>
      <c r="CX491" s="7">
        <v>1</v>
      </c>
      <c r="CY491" s="7" t="s">
        <v>194</v>
      </c>
      <c r="CZ491" s="7" t="s">
        <v>137</v>
      </c>
      <c r="DA491" s="7" t="s">
        <v>137</v>
      </c>
      <c r="DC491" s="7">
        <v>1</v>
      </c>
      <c r="DD491" s="7">
        <v>0</v>
      </c>
      <c r="DE491" s="7">
        <v>12</v>
      </c>
      <c r="DF491" s="7">
        <v>0</v>
      </c>
      <c r="DG491" s="7">
        <v>1</v>
      </c>
      <c r="DH491" s="7">
        <v>0</v>
      </c>
      <c r="DI491" s="7">
        <v>0</v>
      </c>
      <c r="DK491" s="7">
        <v>9</v>
      </c>
      <c r="DQ491" s="7">
        <v>85.6</v>
      </c>
      <c r="DS491" s="7">
        <v>107</v>
      </c>
      <c r="DT491" s="7">
        <v>100.6</v>
      </c>
      <c r="DU491" s="7">
        <v>100</v>
      </c>
      <c r="DV491" s="7">
        <v>15</v>
      </c>
    </row>
    <row r="492" spans="1:131" s="7" customFormat="1" x14ac:dyDescent="0.35">
      <c r="A492" s="6" t="s">
        <v>466</v>
      </c>
      <c r="B492" s="7" t="s">
        <v>466</v>
      </c>
      <c r="C492" s="7" t="s">
        <v>467</v>
      </c>
      <c r="D492" s="7" t="s">
        <v>468</v>
      </c>
      <c r="E492" s="7" t="s">
        <v>469</v>
      </c>
      <c r="F492" s="7">
        <v>2010</v>
      </c>
      <c r="G492" s="7" t="s">
        <v>117</v>
      </c>
      <c r="H492" s="7" t="s">
        <v>118</v>
      </c>
      <c r="I492" s="7" t="s">
        <v>470</v>
      </c>
      <c r="J492" s="7">
        <v>1</v>
      </c>
      <c r="K492" s="7" t="s">
        <v>486</v>
      </c>
      <c r="L492" s="7" t="s">
        <v>486</v>
      </c>
      <c r="M492" s="7">
        <v>12</v>
      </c>
      <c r="N492" s="7" t="s">
        <v>273</v>
      </c>
      <c r="O492" s="7" t="s">
        <v>472</v>
      </c>
      <c r="P492" s="7" t="s">
        <v>124</v>
      </c>
      <c r="Q492" s="7" t="s">
        <v>473</v>
      </c>
      <c r="R492" s="7">
        <v>0</v>
      </c>
      <c r="S492" s="7">
        <v>73</v>
      </c>
      <c r="T492" s="7">
        <v>1</v>
      </c>
      <c r="U492" s="7" t="s">
        <v>126</v>
      </c>
      <c r="V492" s="7">
        <v>22</v>
      </c>
      <c r="W492" s="7">
        <v>21.6</v>
      </c>
      <c r="X492" s="7">
        <v>4</v>
      </c>
      <c r="Y492" s="7">
        <v>5.4</v>
      </c>
      <c r="AD492" s="7" t="s">
        <v>207</v>
      </c>
      <c r="AG492" s="7">
        <v>0</v>
      </c>
      <c r="AH492" s="7">
        <v>0</v>
      </c>
      <c r="AI492" s="7">
        <v>1</v>
      </c>
      <c r="AJ492" s="7">
        <v>0</v>
      </c>
      <c r="AL492" s="7">
        <v>0</v>
      </c>
      <c r="AM492" s="7">
        <v>8.2443893508166166E-2</v>
      </c>
      <c r="AN492" s="7">
        <v>0.23473249692177811</v>
      </c>
      <c r="AO492" s="7">
        <v>5.5099345111132562E-2</v>
      </c>
      <c r="AP492" s="7">
        <v>4.8003520997620734</v>
      </c>
      <c r="AR492" s="7">
        <v>4.8003520997620734</v>
      </c>
      <c r="AT492" s="7">
        <v>3</v>
      </c>
      <c r="AW492" s="7">
        <v>34</v>
      </c>
      <c r="AX492" s="7">
        <v>39</v>
      </c>
      <c r="AY492" s="7">
        <v>73</v>
      </c>
      <c r="AZ492" s="7">
        <v>44.4</v>
      </c>
      <c r="BA492" s="7">
        <v>1</v>
      </c>
      <c r="BB492" s="7">
        <v>33.1</v>
      </c>
      <c r="BC492" s="7" t="s">
        <v>128</v>
      </c>
      <c r="BE492" s="7" t="s">
        <v>487</v>
      </c>
      <c r="BF492" s="7">
        <v>1</v>
      </c>
      <c r="BG492" s="7">
        <v>0</v>
      </c>
      <c r="BH492" s="7">
        <v>0</v>
      </c>
      <c r="BI492" s="7">
        <v>0</v>
      </c>
      <c r="BJ492" s="7">
        <v>0</v>
      </c>
      <c r="BK492" s="7">
        <v>0</v>
      </c>
      <c r="BL492" s="7">
        <v>0</v>
      </c>
      <c r="BM492" s="7">
        <v>1</v>
      </c>
      <c r="BN492" s="7">
        <v>0</v>
      </c>
      <c r="BO492" s="7">
        <v>1</v>
      </c>
      <c r="BP492" s="7">
        <v>0</v>
      </c>
      <c r="BQ492" s="7">
        <v>0</v>
      </c>
      <c r="BR492" s="7">
        <v>0</v>
      </c>
      <c r="BS492" s="7">
        <v>1</v>
      </c>
      <c r="BT492" s="7">
        <v>1</v>
      </c>
      <c r="BU492" s="7">
        <v>0</v>
      </c>
      <c r="BV492" s="7">
        <v>1</v>
      </c>
      <c r="BW492" s="7">
        <v>1</v>
      </c>
      <c r="BX492" s="7">
        <v>0</v>
      </c>
      <c r="BY492" s="7">
        <v>0</v>
      </c>
      <c r="BZ492" s="7">
        <v>0</v>
      </c>
      <c r="CA492" s="7">
        <v>0</v>
      </c>
      <c r="CB492" s="7">
        <v>0</v>
      </c>
      <c r="CC492" s="7">
        <v>0</v>
      </c>
      <c r="CD492" s="7">
        <v>0</v>
      </c>
      <c r="CE492" s="7">
        <v>0</v>
      </c>
      <c r="CF492" s="7">
        <v>0</v>
      </c>
      <c r="CG492" s="7">
        <v>0</v>
      </c>
      <c r="CH492" s="7">
        <v>0</v>
      </c>
      <c r="CI492" s="7">
        <v>0</v>
      </c>
      <c r="CJ492" s="7">
        <v>0</v>
      </c>
      <c r="CK492" s="7" t="s">
        <v>475</v>
      </c>
      <c r="CL492" s="7">
        <v>35.6</v>
      </c>
      <c r="CM492" s="7">
        <v>101.16</v>
      </c>
      <c r="CN492" s="7">
        <v>3.3</v>
      </c>
      <c r="CO492" s="7">
        <v>0</v>
      </c>
      <c r="CP492" s="7" t="s">
        <v>277</v>
      </c>
      <c r="CQ492" s="7" t="s">
        <v>121</v>
      </c>
      <c r="CR492" s="7">
        <v>1</v>
      </c>
      <c r="CS492" s="7" t="s">
        <v>132</v>
      </c>
      <c r="CT492" s="7" t="s">
        <v>137</v>
      </c>
      <c r="CU492" s="7" t="s">
        <v>137</v>
      </c>
      <c r="CV492" s="7" t="s">
        <v>135</v>
      </c>
      <c r="CW492" s="7" t="s">
        <v>113</v>
      </c>
      <c r="CX492" s="7">
        <v>1</v>
      </c>
      <c r="CY492" s="7" t="s">
        <v>194</v>
      </c>
      <c r="CZ492" s="7" t="s">
        <v>137</v>
      </c>
      <c r="DA492" s="7" t="s">
        <v>137</v>
      </c>
      <c r="DC492" s="7">
        <v>1</v>
      </c>
      <c r="DD492" s="7">
        <v>12</v>
      </c>
      <c r="DE492" s="7">
        <v>12</v>
      </c>
      <c r="DF492" s="7">
        <v>0</v>
      </c>
      <c r="DG492" s="7">
        <v>1</v>
      </c>
      <c r="DH492" s="7">
        <v>0</v>
      </c>
      <c r="DI492" s="7">
        <v>0</v>
      </c>
      <c r="DK492" s="7">
        <v>1</v>
      </c>
      <c r="DL492" s="7">
        <v>1</v>
      </c>
      <c r="DM492" s="7">
        <v>1</v>
      </c>
      <c r="DN492" s="7">
        <v>22</v>
      </c>
      <c r="DO492" s="7">
        <v>21.6</v>
      </c>
      <c r="EA492" s="7" t="s">
        <v>741</v>
      </c>
    </row>
    <row r="493" spans="1:131" s="7" customFormat="1" x14ac:dyDescent="0.35">
      <c r="A493" s="6" t="s">
        <v>466</v>
      </c>
      <c r="B493" s="7" t="s">
        <v>466</v>
      </c>
      <c r="C493" s="7" t="s">
        <v>467</v>
      </c>
      <c r="D493" s="7" t="s">
        <v>468</v>
      </c>
      <c r="E493" s="7" t="s">
        <v>469</v>
      </c>
      <c r="F493" s="7">
        <v>2010</v>
      </c>
      <c r="G493" s="7" t="s">
        <v>117</v>
      </c>
      <c r="H493" s="7" t="s">
        <v>118</v>
      </c>
      <c r="I493" s="7" t="s">
        <v>470</v>
      </c>
      <c r="J493" s="7">
        <v>1</v>
      </c>
      <c r="K493" s="7" t="s">
        <v>486</v>
      </c>
      <c r="L493" s="7" t="s">
        <v>486</v>
      </c>
      <c r="M493" s="7">
        <v>12</v>
      </c>
      <c r="N493" s="7" t="s">
        <v>273</v>
      </c>
      <c r="O493" s="7" t="s">
        <v>476</v>
      </c>
      <c r="P493" s="7" t="s">
        <v>124</v>
      </c>
      <c r="Q493" s="7" t="s">
        <v>473</v>
      </c>
      <c r="R493" s="7">
        <v>0</v>
      </c>
      <c r="S493" s="7">
        <v>73</v>
      </c>
      <c r="T493" s="7">
        <v>1</v>
      </c>
      <c r="U493" s="7" t="s">
        <v>126</v>
      </c>
      <c r="V493" s="7">
        <v>16.5</v>
      </c>
      <c r="W493" s="7">
        <v>15.7</v>
      </c>
      <c r="X493" s="7">
        <v>4.4000000000000004</v>
      </c>
      <c r="Y493" s="7">
        <v>4.4000000000000004</v>
      </c>
      <c r="AD493" s="7" t="s">
        <v>207</v>
      </c>
      <c r="AG493" s="7">
        <v>0</v>
      </c>
      <c r="AH493" s="7">
        <v>0</v>
      </c>
      <c r="AI493" s="7">
        <v>1</v>
      </c>
      <c r="AJ493" s="7">
        <v>0</v>
      </c>
      <c r="AL493" s="7">
        <v>0</v>
      </c>
      <c r="AM493" s="7">
        <v>0.1798907805974945</v>
      </c>
      <c r="AN493" s="7">
        <v>0.2351051656785024</v>
      </c>
      <c r="AO493" s="7">
        <v>5.5274438928716051E-2</v>
      </c>
      <c r="AP493" s="7">
        <v>4.4000000000000004</v>
      </c>
      <c r="AR493" s="7">
        <v>4.4000000000000004</v>
      </c>
      <c r="AT493" s="7">
        <v>3</v>
      </c>
      <c r="AW493" s="7">
        <v>34</v>
      </c>
      <c r="AX493" s="7">
        <v>39</v>
      </c>
      <c r="AY493" s="7">
        <v>73</v>
      </c>
      <c r="AZ493" s="7">
        <v>44.4</v>
      </c>
      <c r="BA493" s="7">
        <v>1</v>
      </c>
      <c r="BB493" s="7">
        <v>33.1</v>
      </c>
      <c r="BC493" s="7" t="s">
        <v>128</v>
      </c>
      <c r="BE493" s="7" t="s">
        <v>487</v>
      </c>
      <c r="BF493" s="7">
        <v>1</v>
      </c>
      <c r="BG493" s="7">
        <v>0</v>
      </c>
      <c r="BH493" s="7">
        <v>0</v>
      </c>
      <c r="BI493" s="7">
        <v>0</v>
      </c>
      <c r="BJ493" s="7">
        <v>0</v>
      </c>
      <c r="BK493" s="7">
        <v>0</v>
      </c>
      <c r="BL493" s="7">
        <v>0</v>
      </c>
      <c r="BM493" s="7">
        <v>1</v>
      </c>
      <c r="BN493" s="7">
        <v>0</v>
      </c>
      <c r="BO493" s="7">
        <v>1</v>
      </c>
      <c r="BP493" s="7">
        <v>0</v>
      </c>
      <c r="BQ493" s="7">
        <v>0</v>
      </c>
      <c r="BR493" s="7">
        <v>0</v>
      </c>
      <c r="BS493" s="7">
        <v>1</v>
      </c>
      <c r="BT493" s="7">
        <v>1</v>
      </c>
      <c r="BU493" s="7">
        <v>0</v>
      </c>
      <c r="BV493" s="7">
        <v>1</v>
      </c>
      <c r="BW493" s="7">
        <v>1</v>
      </c>
      <c r="BX493" s="7">
        <v>0</v>
      </c>
      <c r="BY493" s="7">
        <v>0</v>
      </c>
      <c r="BZ493" s="7">
        <v>0</v>
      </c>
      <c r="CA493" s="7">
        <v>0</v>
      </c>
      <c r="CB493" s="7">
        <v>0</v>
      </c>
      <c r="CC493" s="7">
        <v>0</v>
      </c>
      <c r="CD493" s="7">
        <v>0</v>
      </c>
      <c r="CE493" s="7">
        <v>0</v>
      </c>
      <c r="CF493" s="7">
        <v>0</v>
      </c>
      <c r="CG493" s="7">
        <v>0</v>
      </c>
      <c r="CH493" s="7">
        <v>0</v>
      </c>
      <c r="CI493" s="7">
        <v>0</v>
      </c>
      <c r="CJ493" s="7">
        <v>0</v>
      </c>
      <c r="CK493" s="7" t="s">
        <v>475</v>
      </c>
      <c r="CL493" s="7">
        <v>35.6</v>
      </c>
      <c r="CM493" s="7">
        <v>101.16</v>
      </c>
      <c r="CN493" s="7">
        <v>3.3</v>
      </c>
      <c r="CO493" s="7">
        <v>0</v>
      </c>
      <c r="CP493" s="7" t="s">
        <v>277</v>
      </c>
      <c r="CQ493" s="7" t="s">
        <v>121</v>
      </c>
      <c r="CR493" s="7">
        <v>1</v>
      </c>
      <c r="CS493" s="7" t="s">
        <v>132</v>
      </c>
      <c r="CT493" s="7" t="s">
        <v>137</v>
      </c>
      <c r="CU493" s="7" t="s">
        <v>137</v>
      </c>
      <c r="CV493" s="7" t="s">
        <v>135</v>
      </c>
      <c r="CW493" s="7" t="s">
        <v>113</v>
      </c>
      <c r="CX493" s="7">
        <v>1</v>
      </c>
      <c r="CY493" s="7" t="s">
        <v>194</v>
      </c>
      <c r="CZ493" s="7" t="s">
        <v>137</v>
      </c>
      <c r="DA493" s="7" t="s">
        <v>137</v>
      </c>
      <c r="DC493" s="7">
        <v>1</v>
      </c>
      <c r="DD493" s="7">
        <v>12</v>
      </c>
      <c r="DE493" s="7">
        <v>12</v>
      </c>
      <c r="DF493" s="7">
        <v>0</v>
      </c>
      <c r="DG493" s="7">
        <v>1</v>
      </c>
      <c r="DH493" s="7">
        <v>0</v>
      </c>
      <c r="DI493" s="7">
        <v>0</v>
      </c>
      <c r="DK493" s="7">
        <v>2</v>
      </c>
      <c r="DL493" s="7">
        <v>1</v>
      </c>
      <c r="DM493" s="7">
        <v>1</v>
      </c>
      <c r="DN493" s="7">
        <v>16.5</v>
      </c>
      <c r="DO493" s="7">
        <v>15.7</v>
      </c>
      <c r="EA493" s="7" t="s">
        <v>741</v>
      </c>
    </row>
    <row r="494" spans="1:131" s="7" customFormat="1" x14ac:dyDescent="0.35">
      <c r="A494" s="6" t="s">
        <v>466</v>
      </c>
      <c r="B494" s="7" t="s">
        <v>466</v>
      </c>
      <c r="C494" s="7" t="s">
        <v>467</v>
      </c>
      <c r="D494" s="7" t="s">
        <v>468</v>
      </c>
      <c r="E494" s="7" t="s">
        <v>469</v>
      </c>
      <c r="F494" s="7">
        <v>2010</v>
      </c>
      <c r="G494" s="7" t="s">
        <v>117</v>
      </c>
      <c r="H494" s="7" t="s">
        <v>118</v>
      </c>
      <c r="I494" s="7" t="s">
        <v>470</v>
      </c>
      <c r="J494" s="7">
        <v>1</v>
      </c>
      <c r="K494" s="7" t="s">
        <v>486</v>
      </c>
      <c r="L494" s="7" t="s">
        <v>486</v>
      </c>
      <c r="M494" s="7">
        <v>12</v>
      </c>
      <c r="N494" s="7" t="s">
        <v>273</v>
      </c>
      <c r="O494" s="7" t="s">
        <v>477</v>
      </c>
      <c r="P494" s="7" t="s">
        <v>124</v>
      </c>
      <c r="Q494" s="7" t="s">
        <v>473</v>
      </c>
      <c r="R494" s="7">
        <v>0</v>
      </c>
      <c r="S494" s="7">
        <v>73</v>
      </c>
      <c r="T494" s="7">
        <v>1</v>
      </c>
      <c r="U494" s="7" t="s">
        <v>126</v>
      </c>
      <c r="V494" s="7">
        <v>1.7</v>
      </c>
      <c r="W494" s="7">
        <v>1.5</v>
      </c>
      <c r="X494" s="7">
        <v>0.3</v>
      </c>
      <c r="Y494" s="7">
        <v>0.3</v>
      </c>
      <c r="AD494" s="7" t="s">
        <v>207</v>
      </c>
      <c r="AG494" s="7">
        <v>0</v>
      </c>
      <c r="AH494" s="7">
        <v>0</v>
      </c>
      <c r="AI494" s="7">
        <v>1</v>
      </c>
      <c r="AJ494" s="7">
        <v>0</v>
      </c>
      <c r="AL494" s="7">
        <v>0</v>
      </c>
      <c r="AM494" s="7">
        <v>0.6595995288574793</v>
      </c>
      <c r="AN494" s="7">
        <v>0.24089983891903349</v>
      </c>
      <c r="AO494" s="7">
        <v>5.8032732391216271E-2</v>
      </c>
      <c r="AP494" s="7">
        <v>0.3</v>
      </c>
      <c r="AR494" s="7">
        <v>0.3</v>
      </c>
      <c r="AT494" s="7">
        <v>3</v>
      </c>
      <c r="AW494" s="7">
        <v>34</v>
      </c>
      <c r="AX494" s="7">
        <v>39</v>
      </c>
      <c r="AY494" s="7">
        <v>73</v>
      </c>
      <c r="AZ494" s="7">
        <v>44.4</v>
      </c>
      <c r="BA494" s="7">
        <v>1</v>
      </c>
      <c r="BB494" s="7">
        <v>33.1</v>
      </c>
      <c r="BC494" s="7" t="s">
        <v>128</v>
      </c>
      <c r="BE494" s="7" t="s">
        <v>487</v>
      </c>
      <c r="BF494" s="7">
        <v>1</v>
      </c>
      <c r="BG494" s="7">
        <v>0</v>
      </c>
      <c r="BH494" s="7">
        <v>0</v>
      </c>
      <c r="BI494" s="7">
        <v>0</v>
      </c>
      <c r="BJ494" s="7">
        <v>0</v>
      </c>
      <c r="BK494" s="7">
        <v>0</v>
      </c>
      <c r="BL494" s="7">
        <v>0</v>
      </c>
      <c r="BM494" s="7">
        <v>1</v>
      </c>
      <c r="BN494" s="7">
        <v>0</v>
      </c>
      <c r="BO494" s="7">
        <v>1</v>
      </c>
      <c r="BP494" s="7">
        <v>0</v>
      </c>
      <c r="BQ494" s="7">
        <v>0</v>
      </c>
      <c r="BR494" s="7">
        <v>0</v>
      </c>
      <c r="BS494" s="7">
        <v>1</v>
      </c>
      <c r="BT494" s="7">
        <v>1</v>
      </c>
      <c r="BU494" s="7">
        <v>0</v>
      </c>
      <c r="BV494" s="7">
        <v>1</v>
      </c>
      <c r="BW494" s="7">
        <v>1</v>
      </c>
      <c r="BX494" s="7">
        <v>0</v>
      </c>
      <c r="BY494" s="7">
        <v>0</v>
      </c>
      <c r="BZ494" s="7">
        <v>0</v>
      </c>
      <c r="CA494" s="7">
        <v>0</v>
      </c>
      <c r="CB494" s="7">
        <v>0</v>
      </c>
      <c r="CC494" s="7">
        <v>0</v>
      </c>
      <c r="CD494" s="7">
        <v>0</v>
      </c>
      <c r="CE494" s="7">
        <v>0</v>
      </c>
      <c r="CF494" s="7">
        <v>0</v>
      </c>
      <c r="CG494" s="7">
        <v>0</v>
      </c>
      <c r="CH494" s="7">
        <v>0</v>
      </c>
      <c r="CI494" s="7">
        <v>0</v>
      </c>
      <c r="CJ494" s="7">
        <v>0</v>
      </c>
      <c r="CK494" s="7" t="s">
        <v>475</v>
      </c>
      <c r="CL494" s="7">
        <v>35.6</v>
      </c>
      <c r="CM494" s="7">
        <v>101.16</v>
      </c>
      <c r="CN494" s="7">
        <v>3.3</v>
      </c>
      <c r="CO494" s="7">
        <v>0</v>
      </c>
      <c r="CP494" s="7" t="s">
        <v>277</v>
      </c>
      <c r="CQ494" s="7" t="s">
        <v>121</v>
      </c>
      <c r="CR494" s="7">
        <v>1</v>
      </c>
      <c r="CS494" s="7" t="s">
        <v>132</v>
      </c>
      <c r="CT494" s="7" t="s">
        <v>137</v>
      </c>
      <c r="CU494" s="7" t="s">
        <v>137</v>
      </c>
      <c r="CV494" s="7" t="s">
        <v>135</v>
      </c>
      <c r="CW494" s="7" t="s">
        <v>113</v>
      </c>
      <c r="CX494" s="7">
        <v>1</v>
      </c>
      <c r="CY494" s="7" t="s">
        <v>194</v>
      </c>
      <c r="CZ494" s="7" t="s">
        <v>137</v>
      </c>
      <c r="DA494" s="7" t="s">
        <v>137</v>
      </c>
      <c r="DC494" s="7">
        <v>1</v>
      </c>
      <c r="DD494" s="7">
        <v>12</v>
      </c>
      <c r="DE494" s="7">
        <v>12</v>
      </c>
      <c r="DF494" s="7">
        <v>0</v>
      </c>
      <c r="DG494" s="7">
        <v>1</v>
      </c>
      <c r="DH494" s="7">
        <v>0</v>
      </c>
      <c r="DI494" s="7">
        <v>0</v>
      </c>
      <c r="DK494" s="7">
        <v>3</v>
      </c>
      <c r="DL494" s="7">
        <v>1</v>
      </c>
      <c r="DM494" s="7">
        <v>1</v>
      </c>
      <c r="DN494" s="7">
        <v>1.7</v>
      </c>
      <c r="DO494" s="7">
        <v>1.5</v>
      </c>
      <c r="EA494" s="7" t="s">
        <v>741</v>
      </c>
    </row>
    <row r="495" spans="1:131" s="7" customFormat="1" x14ac:dyDescent="0.35">
      <c r="A495" s="6" t="s">
        <v>466</v>
      </c>
      <c r="B495" s="7" t="s">
        <v>466</v>
      </c>
      <c r="C495" s="7" t="s">
        <v>467</v>
      </c>
      <c r="D495" s="7" t="s">
        <v>468</v>
      </c>
      <c r="E495" s="7" t="s">
        <v>469</v>
      </c>
      <c r="F495" s="7">
        <v>2010</v>
      </c>
      <c r="G495" s="7" t="s">
        <v>117</v>
      </c>
      <c r="H495" s="7" t="s">
        <v>118</v>
      </c>
      <c r="I495" s="7" t="s">
        <v>470</v>
      </c>
      <c r="J495" s="7">
        <v>1</v>
      </c>
      <c r="K495" s="7" t="s">
        <v>486</v>
      </c>
      <c r="L495" s="7" t="s">
        <v>486</v>
      </c>
      <c r="M495" s="7">
        <v>12</v>
      </c>
      <c r="N495" s="7" t="s">
        <v>273</v>
      </c>
      <c r="O495" s="7" t="s">
        <v>478</v>
      </c>
      <c r="P495" s="7" t="s">
        <v>124</v>
      </c>
      <c r="Q495" s="7" t="s">
        <v>473</v>
      </c>
      <c r="R495" s="7">
        <v>0</v>
      </c>
      <c r="S495" s="7">
        <v>73</v>
      </c>
      <c r="T495" s="7">
        <v>1</v>
      </c>
      <c r="U495" s="7" t="s">
        <v>126</v>
      </c>
      <c r="V495" s="7">
        <v>14.6</v>
      </c>
      <c r="W495" s="7">
        <v>14.2</v>
      </c>
      <c r="X495" s="7">
        <v>4.5999999999999996</v>
      </c>
      <c r="Y495" s="7">
        <v>3.5</v>
      </c>
      <c r="AD495" s="7" t="s">
        <v>207</v>
      </c>
      <c r="AG495" s="7">
        <v>0</v>
      </c>
      <c r="AH495" s="7">
        <v>0</v>
      </c>
      <c r="AI495" s="7">
        <v>1</v>
      </c>
      <c r="AJ495" s="7">
        <v>0</v>
      </c>
      <c r="AL495" s="7">
        <v>0</v>
      </c>
      <c r="AM495" s="7">
        <v>9.7751924598501225E-2</v>
      </c>
      <c r="AN495" s="7">
        <v>0.2347727381056231</v>
      </c>
      <c r="AO495" s="7">
        <v>5.5118238557611492E-2</v>
      </c>
      <c r="AP495" s="7">
        <v>4.0486130471599528</v>
      </c>
      <c r="AR495" s="7">
        <v>4.0486130471599528</v>
      </c>
      <c r="AT495" s="7">
        <v>3</v>
      </c>
      <c r="AW495" s="7">
        <v>34</v>
      </c>
      <c r="AX495" s="7">
        <v>39</v>
      </c>
      <c r="AY495" s="7">
        <v>73</v>
      </c>
      <c r="AZ495" s="7">
        <v>44.4</v>
      </c>
      <c r="BA495" s="7">
        <v>1</v>
      </c>
      <c r="BB495" s="7">
        <v>33.1</v>
      </c>
      <c r="BC495" s="7" t="s">
        <v>128</v>
      </c>
      <c r="BE495" s="7" t="s">
        <v>487</v>
      </c>
      <c r="BF495" s="7">
        <v>1</v>
      </c>
      <c r="BG495" s="7">
        <v>0</v>
      </c>
      <c r="BH495" s="7">
        <v>0</v>
      </c>
      <c r="BI495" s="7">
        <v>0</v>
      </c>
      <c r="BJ495" s="7">
        <v>0</v>
      </c>
      <c r="BK495" s="7">
        <v>0</v>
      </c>
      <c r="BL495" s="7">
        <v>0</v>
      </c>
      <c r="BM495" s="7">
        <v>1</v>
      </c>
      <c r="BN495" s="7">
        <v>0</v>
      </c>
      <c r="BO495" s="7">
        <v>1</v>
      </c>
      <c r="BP495" s="7">
        <v>0</v>
      </c>
      <c r="BQ495" s="7">
        <v>0</v>
      </c>
      <c r="BR495" s="7">
        <v>0</v>
      </c>
      <c r="BS495" s="7">
        <v>1</v>
      </c>
      <c r="BT495" s="7">
        <v>1</v>
      </c>
      <c r="BU495" s="7">
        <v>0</v>
      </c>
      <c r="BV495" s="7">
        <v>1</v>
      </c>
      <c r="BW495" s="7">
        <v>1</v>
      </c>
      <c r="BX495" s="7">
        <v>0</v>
      </c>
      <c r="BY495" s="7">
        <v>0</v>
      </c>
      <c r="BZ495" s="7">
        <v>0</v>
      </c>
      <c r="CA495" s="7">
        <v>0</v>
      </c>
      <c r="CB495" s="7">
        <v>0</v>
      </c>
      <c r="CC495" s="7">
        <v>0</v>
      </c>
      <c r="CD495" s="7">
        <v>0</v>
      </c>
      <c r="CE495" s="7">
        <v>0</v>
      </c>
      <c r="CF495" s="7">
        <v>0</v>
      </c>
      <c r="CG495" s="7">
        <v>0</v>
      </c>
      <c r="CH495" s="7">
        <v>0</v>
      </c>
      <c r="CI495" s="7">
        <v>0</v>
      </c>
      <c r="CJ495" s="7">
        <v>0</v>
      </c>
      <c r="CK495" s="7" t="s">
        <v>475</v>
      </c>
      <c r="CL495" s="7">
        <v>35.6</v>
      </c>
      <c r="CM495" s="7">
        <v>101.16</v>
      </c>
      <c r="CN495" s="7">
        <v>3.3</v>
      </c>
      <c r="CO495" s="7">
        <v>0</v>
      </c>
      <c r="CP495" s="7" t="s">
        <v>277</v>
      </c>
      <c r="CQ495" s="7" t="s">
        <v>121</v>
      </c>
      <c r="CR495" s="7">
        <v>1</v>
      </c>
      <c r="CS495" s="7" t="s">
        <v>132</v>
      </c>
      <c r="CT495" s="7" t="s">
        <v>137</v>
      </c>
      <c r="CU495" s="7" t="s">
        <v>137</v>
      </c>
      <c r="CV495" s="7" t="s">
        <v>135</v>
      </c>
      <c r="CW495" s="7" t="s">
        <v>113</v>
      </c>
      <c r="CX495" s="7">
        <v>1</v>
      </c>
      <c r="CY495" s="7" t="s">
        <v>194</v>
      </c>
      <c r="CZ495" s="7" t="s">
        <v>137</v>
      </c>
      <c r="DA495" s="7" t="s">
        <v>137</v>
      </c>
      <c r="DC495" s="7">
        <v>1</v>
      </c>
      <c r="DD495" s="7">
        <v>12</v>
      </c>
      <c r="DE495" s="7">
        <v>12</v>
      </c>
      <c r="DF495" s="7">
        <v>0</v>
      </c>
      <c r="DG495" s="7">
        <v>1</v>
      </c>
      <c r="DH495" s="7">
        <v>0</v>
      </c>
      <c r="DI495" s="7">
        <v>0</v>
      </c>
      <c r="DK495" s="7">
        <v>4</v>
      </c>
      <c r="DL495" s="7">
        <v>1</v>
      </c>
      <c r="DM495" s="7">
        <v>1</v>
      </c>
      <c r="DN495" s="7">
        <v>14.6</v>
      </c>
      <c r="DO495" s="7">
        <v>14.2</v>
      </c>
      <c r="EA495" s="7" t="s">
        <v>741</v>
      </c>
    </row>
    <row r="496" spans="1:131" s="7" customFormat="1" x14ac:dyDescent="0.35">
      <c r="A496" s="6" t="s">
        <v>466</v>
      </c>
      <c r="B496" s="7" t="s">
        <v>466</v>
      </c>
      <c r="C496" s="7" t="s">
        <v>467</v>
      </c>
      <c r="D496" s="7" t="s">
        <v>468</v>
      </c>
      <c r="E496" s="7" t="s">
        <v>469</v>
      </c>
      <c r="F496" s="7">
        <v>2010</v>
      </c>
      <c r="G496" s="7" t="s">
        <v>117</v>
      </c>
      <c r="H496" s="7" t="s">
        <v>118</v>
      </c>
      <c r="I496" s="7" t="s">
        <v>470</v>
      </c>
      <c r="J496" s="7">
        <v>1</v>
      </c>
      <c r="K496" s="7" t="s">
        <v>486</v>
      </c>
      <c r="L496" s="7" t="s">
        <v>486</v>
      </c>
      <c r="M496" s="7">
        <v>12</v>
      </c>
      <c r="N496" s="7" t="s">
        <v>482</v>
      </c>
      <c r="O496" s="7" t="s">
        <v>123</v>
      </c>
      <c r="P496" s="7" t="s">
        <v>124</v>
      </c>
      <c r="Q496" s="7" t="s">
        <v>473</v>
      </c>
      <c r="R496" s="7">
        <v>0</v>
      </c>
      <c r="S496" s="7">
        <v>73</v>
      </c>
      <c r="T496" s="7">
        <v>1</v>
      </c>
      <c r="U496" s="7" t="s">
        <v>126</v>
      </c>
      <c r="V496" s="7">
        <v>96.8</v>
      </c>
      <c r="W496" s="7">
        <v>92.4</v>
      </c>
      <c r="X496" s="7">
        <v>11.3</v>
      </c>
      <c r="Y496" s="7">
        <v>14.2</v>
      </c>
      <c r="AD496" s="7" t="s">
        <v>207</v>
      </c>
      <c r="AG496" s="7">
        <v>0</v>
      </c>
      <c r="AH496" s="7">
        <v>0</v>
      </c>
      <c r="AI496" s="7">
        <v>1</v>
      </c>
      <c r="AJ496" s="7">
        <v>0</v>
      </c>
      <c r="AL496" s="7">
        <v>0</v>
      </c>
      <c r="AM496" s="7">
        <v>0.33660201122946509</v>
      </c>
      <c r="AN496" s="7">
        <v>0.2362812392133446</v>
      </c>
      <c r="AO496" s="7">
        <v>5.5828824004193763E-2</v>
      </c>
      <c r="AP496" s="7">
        <v>12.933246817386451</v>
      </c>
      <c r="AR496" s="7">
        <v>12.933246817386451</v>
      </c>
      <c r="AT496" s="7">
        <v>3</v>
      </c>
      <c r="AW496" s="7">
        <v>34</v>
      </c>
      <c r="AX496" s="7">
        <v>39</v>
      </c>
      <c r="AY496" s="7">
        <v>73</v>
      </c>
      <c r="AZ496" s="7">
        <v>44.4</v>
      </c>
      <c r="BA496" s="7">
        <v>1</v>
      </c>
      <c r="BB496" s="7">
        <v>33.1</v>
      </c>
      <c r="BC496" s="7" t="s">
        <v>128</v>
      </c>
      <c r="BE496" s="7" t="s">
        <v>487</v>
      </c>
      <c r="BF496" s="7">
        <v>1</v>
      </c>
      <c r="BG496" s="7">
        <v>0</v>
      </c>
      <c r="BH496" s="7">
        <v>0</v>
      </c>
      <c r="BI496" s="7">
        <v>0</v>
      </c>
      <c r="BJ496" s="7">
        <v>0</v>
      </c>
      <c r="BK496" s="7">
        <v>0</v>
      </c>
      <c r="BL496" s="7">
        <v>0</v>
      </c>
      <c r="BM496" s="7">
        <v>1</v>
      </c>
      <c r="BN496" s="7">
        <v>0</v>
      </c>
      <c r="BO496" s="7">
        <v>1</v>
      </c>
      <c r="BP496" s="7">
        <v>0</v>
      </c>
      <c r="BQ496" s="7">
        <v>0</v>
      </c>
      <c r="BR496" s="7">
        <v>0</v>
      </c>
      <c r="BS496" s="7">
        <v>1</v>
      </c>
      <c r="BT496" s="7">
        <v>1</v>
      </c>
      <c r="BU496" s="7">
        <v>0</v>
      </c>
      <c r="BV496" s="7">
        <v>1</v>
      </c>
      <c r="BW496" s="7">
        <v>1</v>
      </c>
      <c r="BX496" s="7">
        <v>0</v>
      </c>
      <c r="BY496" s="7">
        <v>0</v>
      </c>
      <c r="BZ496" s="7">
        <v>0</v>
      </c>
      <c r="CA496" s="7">
        <v>0</v>
      </c>
      <c r="CB496" s="7">
        <v>0</v>
      </c>
      <c r="CC496" s="7">
        <v>0</v>
      </c>
      <c r="CD496" s="7">
        <v>0</v>
      </c>
      <c r="CE496" s="7">
        <v>0</v>
      </c>
      <c r="CF496" s="7">
        <v>0</v>
      </c>
      <c r="CG496" s="7">
        <v>0</v>
      </c>
      <c r="CH496" s="7">
        <v>0</v>
      </c>
      <c r="CI496" s="7">
        <v>0</v>
      </c>
      <c r="CJ496" s="7">
        <v>0</v>
      </c>
      <c r="CK496" s="7" t="s">
        <v>475</v>
      </c>
      <c r="CL496" s="7">
        <v>35.6</v>
      </c>
      <c r="CM496" s="7">
        <v>101.16</v>
      </c>
      <c r="CN496" s="7">
        <v>3.3</v>
      </c>
      <c r="CO496" s="7">
        <v>0</v>
      </c>
      <c r="CP496" s="7" t="s">
        <v>277</v>
      </c>
      <c r="CQ496" s="7" t="s">
        <v>121</v>
      </c>
      <c r="CR496" s="7">
        <v>1</v>
      </c>
      <c r="CS496" s="7" t="s">
        <v>132</v>
      </c>
      <c r="CT496" s="7" t="s">
        <v>137</v>
      </c>
      <c r="CU496" s="7" t="s">
        <v>137</v>
      </c>
      <c r="CV496" s="7" t="s">
        <v>135</v>
      </c>
      <c r="CW496" s="7" t="s">
        <v>113</v>
      </c>
      <c r="CX496" s="7">
        <v>1</v>
      </c>
      <c r="CY496" s="7" t="s">
        <v>194</v>
      </c>
      <c r="CZ496" s="7" t="s">
        <v>137</v>
      </c>
      <c r="DA496" s="7" t="s">
        <v>137</v>
      </c>
      <c r="DC496" s="7">
        <v>1</v>
      </c>
      <c r="DD496" s="7">
        <v>12</v>
      </c>
      <c r="DE496" s="7">
        <v>12</v>
      </c>
      <c r="DF496" s="7">
        <v>0</v>
      </c>
      <c r="DG496" s="7">
        <v>1</v>
      </c>
      <c r="DH496" s="7">
        <v>0</v>
      </c>
      <c r="DI496" s="7">
        <v>0</v>
      </c>
      <c r="DK496" s="7">
        <v>6</v>
      </c>
      <c r="DL496" s="7">
        <v>0</v>
      </c>
      <c r="DM496" s="7">
        <v>0</v>
      </c>
      <c r="DS496" s="7">
        <v>96.8</v>
      </c>
      <c r="DT496" s="7">
        <v>92.4</v>
      </c>
      <c r="DU496" s="7">
        <v>100</v>
      </c>
      <c r="DV496" s="7">
        <v>15</v>
      </c>
      <c r="EA496" s="7" t="s">
        <v>741</v>
      </c>
    </row>
    <row r="497" spans="1:136" s="7" customFormat="1" x14ac:dyDescent="0.35">
      <c r="A497" s="6" t="s">
        <v>466</v>
      </c>
      <c r="B497" s="7" t="s">
        <v>466</v>
      </c>
      <c r="C497" s="7" t="s">
        <v>467</v>
      </c>
      <c r="D497" s="7" t="s">
        <v>468</v>
      </c>
      <c r="E497" s="7" t="s">
        <v>469</v>
      </c>
      <c r="F497" s="7">
        <v>2010</v>
      </c>
      <c r="G497" s="7" t="s">
        <v>117</v>
      </c>
      <c r="H497" s="7" t="s">
        <v>118</v>
      </c>
      <c r="I497" s="7" t="s">
        <v>470</v>
      </c>
      <c r="J497" s="7">
        <v>1</v>
      </c>
      <c r="K497" s="7" t="s">
        <v>486</v>
      </c>
      <c r="L497" s="7" t="s">
        <v>486</v>
      </c>
      <c r="M497" s="7">
        <v>12</v>
      </c>
      <c r="N497" s="7" t="s">
        <v>482</v>
      </c>
      <c r="O497" s="7" t="s">
        <v>483</v>
      </c>
      <c r="P497" s="7" t="s">
        <v>124</v>
      </c>
      <c r="Q497" s="7" t="s">
        <v>473</v>
      </c>
      <c r="R497" s="7">
        <v>0</v>
      </c>
      <c r="S497" s="7">
        <v>73</v>
      </c>
      <c r="T497" s="7">
        <v>1</v>
      </c>
      <c r="U497" s="7" t="s">
        <v>126</v>
      </c>
      <c r="V497" s="7">
        <v>94.7</v>
      </c>
      <c r="W497" s="7">
        <v>92.2</v>
      </c>
      <c r="X497" s="7">
        <v>9.5</v>
      </c>
      <c r="Y497" s="7">
        <v>14.7</v>
      </c>
      <c r="AD497" s="7" t="s">
        <v>207</v>
      </c>
      <c r="AG497" s="7">
        <v>0</v>
      </c>
      <c r="AH497" s="7">
        <v>0</v>
      </c>
      <c r="AI497" s="7">
        <v>1</v>
      </c>
      <c r="AJ497" s="7">
        <v>0</v>
      </c>
      <c r="AL497" s="7">
        <v>0</v>
      </c>
      <c r="AM497" s="7">
        <v>0.19702990116344021</v>
      </c>
      <c r="AN497" s="7">
        <v>0.2351992476894979</v>
      </c>
      <c r="AO497" s="7">
        <v>5.5318686113705773E-2</v>
      </c>
      <c r="AP497" s="7">
        <v>12.553923128468369</v>
      </c>
      <c r="AR497" s="7">
        <v>12.553923128468369</v>
      </c>
      <c r="AT497" s="7">
        <v>3</v>
      </c>
      <c r="AW497" s="7">
        <v>34</v>
      </c>
      <c r="AX497" s="7">
        <v>39</v>
      </c>
      <c r="AY497" s="7">
        <v>73</v>
      </c>
      <c r="AZ497" s="7">
        <v>44.4</v>
      </c>
      <c r="BA497" s="7">
        <v>1</v>
      </c>
      <c r="BB497" s="7">
        <v>33.1</v>
      </c>
      <c r="BC497" s="7" t="s">
        <v>128</v>
      </c>
      <c r="BE497" s="7" t="s">
        <v>487</v>
      </c>
      <c r="BF497" s="7">
        <v>1</v>
      </c>
      <c r="BG497" s="7">
        <v>0</v>
      </c>
      <c r="BH497" s="7">
        <v>0</v>
      </c>
      <c r="BI497" s="7">
        <v>0</v>
      </c>
      <c r="BJ497" s="7">
        <v>0</v>
      </c>
      <c r="BK497" s="7">
        <v>0</v>
      </c>
      <c r="BL497" s="7">
        <v>0</v>
      </c>
      <c r="BM497" s="7">
        <v>1</v>
      </c>
      <c r="BN497" s="7">
        <v>0</v>
      </c>
      <c r="BO497" s="7">
        <v>1</v>
      </c>
      <c r="BP497" s="7">
        <v>0</v>
      </c>
      <c r="BQ497" s="7">
        <v>0</v>
      </c>
      <c r="BR497" s="7">
        <v>0</v>
      </c>
      <c r="BS497" s="7">
        <v>1</v>
      </c>
      <c r="BT497" s="7">
        <v>1</v>
      </c>
      <c r="BU497" s="7">
        <v>0</v>
      </c>
      <c r="BV497" s="7">
        <v>1</v>
      </c>
      <c r="BW497" s="7">
        <v>1</v>
      </c>
      <c r="BX497" s="7">
        <v>0</v>
      </c>
      <c r="BY497" s="7">
        <v>0</v>
      </c>
      <c r="BZ497" s="7">
        <v>0</v>
      </c>
      <c r="CA497" s="7">
        <v>0</v>
      </c>
      <c r="CB497" s="7">
        <v>0</v>
      </c>
      <c r="CC497" s="7">
        <v>0</v>
      </c>
      <c r="CD497" s="7">
        <v>0</v>
      </c>
      <c r="CE497" s="7">
        <v>0</v>
      </c>
      <c r="CF497" s="7">
        <v>0</v>
      </c>
      <c r="CG497" s="7">
        <v>0</v>
      </c>
      <c r="CH497" s="7">
        <v>0</v>
      </c>
      <c r="CI497" s="7">
        <v>0</v>
      </c>
      <c r="CJ497" s="7">
        <v>0</v>
      </c>
      <c r="CK497" s="7" t="s">
        <v>475</v>
      </c>
      <c r="CL497" s="7">
        <v>35.6</v>
      </c>
      <c r="CM497" s="7">
        <v>101.16</v>
      </c>
      <c r="CN497" s="7">
        <v>3.3</v>
      </c>
      <c r="CO497" s="7">
        <v>0</v>
      </c>
      <c r="CP497" s="7" t="s">
        <v>277</v>
      </c>
      <c r="CQ497" s="7" t="s">
        <v>121</v>
      </c>
      <c r="CR497" s="7">
        <v>1</v>
      </c>
      <c r="CS497" s="7" t="s">
        <v>132</v>
      </c>
      <c r="CT497" s="7" t="s">
        <v>137</v>
      </c>
      <c r="CU497" s="7" t="s">
        <v>137</v>
      </c>
      <c r="CV497" s="7" t="s">
        <v>135</v>
      </c>
      <c r="CW497" s="7" t="s">
        <v>113</v>
      </c>
      <c r="CX497" s="7">
        <v>1</v>
      </c>
      <c r="CY497" s="7" t="s">
        <v>194</v>
      </c>
      <c r="CZ497" s="7" t="s">
        <v>137</v>
      </c>
      <c r="DA497" s="7" t="s">
        <v>137</v>
      </c>
      <c r="DC497" s="7">
        <v>1</v>
      </c>
      <c r="DD497" s="7">
        <v>12</v>
      </c>
      <c r="DE497" s="7">
        <v>12</v>
      </c>
      <c r="DF497" s="7">
        <v>0</v>
      </c>
      <c r="DG497" s="7">
        <v>1</v>
      </c>
      <c r="DH497" s="7">
        <v>0</v>
      </c>
      <c r="DI497" s="7">
        <v>0</v>
      </c>
      <c r="DK497" s="7">
        <v>6</v>
      </c>
      <c r="DL497" s="7">
        <v>0</v>
      </c>
      <c r="DM497" s="7">
        <v>0</v>
      </c>
      <c r="DS497" s="7">
        <v>94.7</v>
      </c>
      <c r="DT497" s="7">
        <v>92.2</v>
      </c>
      <c r="DU497" s="7">
        <v>100</v>
      </c>
      <c r="DV497" s="7">
        <v>15</v>
      </c>
      <c r="EA497" s="7" t="s">
        <v>741</v>
      </c>
    </row>
    <row r="498" spans="1:136" s="7" customFormat="1" x14ac:dyDescent="0.35">
      <c r="A498" s="6" t="s">
        <v>466</v>
      </c>
      <c r="B498" s="7" t="s">
        <v>466</v>
      </c>
      <c r="C498" s="7" t="s">
        <v>467</v>
      </c>
      <c r="D498" s="7" t="s">
        <v>468</v>
      </c>
      <c r="E498" s="7" t="s">
        <v>469</v>
      </c>
      <c r="F498" s="7">
        <v>2010</v>
      </c>
      <c r="G498" s="7" t="s">
        <v>117</v>
      </c>
      <c r="H498" s="7" t="s">
        <v>118</v>
      </c>
      <c r="I498" s="7" t="s">
        <v>470</v>
      </c>
      <c r="J498" s="7">
        <v>1</v>
      </c>
      <c r="K498" s="7" t="s">
        <v>486</v>
      </c>
      <c r="L498" s="7" t="s">
        <v>486</v>
      </c>
      <c r="M498" s="7">
        <v>12</v>
      </c>
      <c r="N498" s="7" t="s">
        <v>482</v>
      </c>
      <c r="O498" s="7" t="s">
        <v>484</v>
      </c>
      <c r="P498" s="7" t="s">
        <v>124</v>
      </c>
      <c r="Q498" s="7" t="s">
        <v>473</v>
      </c>
      <c r="R498" s="7">
        <v>0</v>
      </c>
      <c r="S498" s="7">
        <v>73</v>
      </c>
      <c r="T498" s="7">
        <v>1</v>
      </c>
      <c r="U498" s="7" t="s">
        <v>126</v>
      </c>
      <c r="V498" s="7">
        <v>96.4</v>
      </c>
      <c r="W498" s="7">
        <v>95.6</v>
      </c>
      <c r="X498" s="7">
        <v>11.8</v>
      </c>
      <c r="Y498" s="7">
        <v>13.8</v>
      </c>
      <c r="AD498" s="7" t="s">
        <v>207</v>
      </c>
      <c r="AG498" s="7">
        <v>0</v>
      </c>
      <c r="AH498" s="7">
        <v>0</v>
      </c>
      <c r="AI498" s="7">
        <v>1</v>
      </c>
      <c r="AJ498" s="7">
        <v>0</v>
      </c>
      <c r="AL498" s="7">
        <v>0</v>
      </c>
      <c r="AM498" s="7">
        <v>6.1315218988047142E-2</v>
      </c>
      <c r="AN498" s="7">
        <v>0.23468817765497799</v>
      </c>
      <c r="AO498" s="7">
        <v>5.5078540731014508E-2</v>
      </c>
      <c r="AP498" s="7">
        <v>12.909020756874179</v>
      </c>
      <c r="AR498" s="7">
        <v>12.909020756874179</v>
      </c>
      <c r="AT498" s="7">
        <v>3</v>
      </c>
      <c r="AW498" s="7">
        <v>34</v>
      </c>
      <c r="AX498" s="7">
        <v>39</v>
      </c>
      <c r="AY498" s="7">
        <v>73</v>
      </c>
      <c r="AZ498" s="7">
        <v>44.4</v>
      </c>
      <c r="BA498" s="7">
        <v>1</v>
      </c>
      <c r="BB498" s="7">
        <v>33.1</v>
      </c>
      <c r="BC498" s="7" t="s">
        <v>128</v>
      </c>
      <c r="BE498" s="7" t="s">
        <v>487</v>
      </c>
      <c r="BF498" s="7">
        <v>1</v>
      </c>
      <c r="BG498" s="7">
        <v>0</v>
      </c>
      <c r="BH498" s="7">
        <v>0</v>
      </c>
      <c r="BI498" s="7">
        <v>0</v>
      </c>
      <c r="BJ498" s="7">
        <v>0</v>
      </c>
      <c r="BK498" s="7">
        <v>0</v>
      </c>
      <c r="BL498" s="7">
        <v>0</v>
      </c>
      <c r="BM498" s="7">
        <v>1</v>
      </c>
      <c r="BN498" s="7">
        <v>0</v>
      </c>
      <c r="BO498" s="7">
        <v>1</v>
      </c>
      <c r="BP498" s="7">
        <v>0</v>
      </c>
      <c r="BQ498" s="7">
        <v>0</v>
      </c>
      <c r="BR498" s="7">
        <v>0</v>
      </c>
      <c r="BS498" s="7">
        <v>1</v>
      </c>
      <c r="BT498" s="7">
        <v>1</v>
      </c>
      <c r="BU498" s="7">
        <v>0</v>
      </c>
      <c r="BV498" s="7">
        <v>1</v>
      </c>
      <c r="BW498" s="7">
        <v>1</v>
      </c>
      <c r="BX498" s="7">
        <v>0</v>
      </c>
      <c r="BY498" s="7">
        <v>0</v>
      </c>
      <c r="BZ498" s="7">
        <v>0</v>
      </c>
      <c r="CA498" s="7">
        <v>0</v>
      </c>
      <c r="CB498" s="7">
        <v>0</v>
      </c>
      <c r="CC498" s="7">
        <v>0</v>
      </c>
      <c r="CD498" s="7">
        <v>0</v>
      </c>
      <c r="CE498" s="7">
        <v>0</v>
      </c>
      <c r="CF498" s="7">
        <v>0</v>
      </c>
      <c r="CG498" s="7">
        <v>0</v>
      </c>
      <c r="CH498" s="7">
        <v>0</v>
      </c>
      <c r="CI498" s="7">
        <v>0</v>
      </c>
      <c r="CJ498" s="7">
        <v>0</v>
      </c>
      <c r="CK498" s="7" t="s">
        <v>475</v>
      </c>
      <c r="CL498" s="7">
        <v>35.6</v>
      </c>
      <c r="CM498" s="7">
        <v>101.16</v>
      </c>
      <c r="CN498" s="7">
        <v>3.3</v>
      </c>
      <c r="CO498" s="7">
        <v>0</v>
      </c>
      <c r="CP498" s="7" t="s">
        <v>277</v>
      </c>
      <c r="CQ498" s="7" t="s">
        <v>121</v>
      </c>
      <c r="CR498" s="7">
        <v>1</v>
      </c>
      <c r="CS498" s="7" t="s">
        <v>132</v>
      </c>
      <c r="CT498" s="7" t="s">
        <v>137</v>
      </c>
      <c r="CU498" s="7" t="s">
        <v>137</v>
      </c>
      <c r="CV498" s="7" t="s">
        <v>135</v>
      </c>
      <c r="CW498" s="7" t="s">
        <v>113</v>
      </c>
      <c r="CX498" s="7">
        <v>1</v>
      </c>
      <c r="CY498" s="7" t="s">
        <v>194</v>
      </c>
      <c r="CZ498" s="7" t="s">
        <v>137</v>
      </c>
      <c r="DA498" s="7" t="s">
        <v>137</v>
      </c>
      <c r="DC498" s="7">
        <v>1</v>
      </c>
      <c r="DD498" s="7">
        <v>12</v>
      </c>
      <c r="DE498" s="7">
        <v>12</v>
      </c>
      <c r="DF498" s="7">
        <v>0</v>
      </c>
      <c r="DG498" s="7">
        <v>1</v>
      </c>
      <c r="DH498" s="7">
        <v>0</v>
      </c>
      <c r="DI498" s="7">
        <v>0</v>
      </c>
      <c r="DK498" s="7">
        <v>7</v>
      </c>
      <c r="DL498" s="7">
        <v>1</v>
      </c>
      <c r="DM498" s="7">
        <v>1</v>
      </c>
      <c r="DS498" s="7">
        <v>96.4</v>
      </c>
      <c r="DT498" s="7">
        <v>95.6</v>
      </c>
      <c r="DU498" s="7">
        <v>100</v>
      </c>
      <c r="DV498" s="7">
        <v>15</v>
      </c>
      <c r="EA498" s="7" t="s">
        <v>741</v>
      </c>
    </row>
    <row r="499" spans="1:136" s="7" customFormat="1" x14ac:dyDescent="0.35">
      <c r="A499" s="6" t="s">
        <v>466</v>
      </c>
      <c r="B499" s="7" t="s">
        <v>466</v>
      </c>
      <c r="C499" s="7" t="s">
        <v>467</v>
      </c>
      <c r="D499" s="7" t="s">
        <v>468</v>
      </c>
      <c r="E499" s="7" t="s">
        <v>469</v>
      </c>
      <c r="F499" s="7">
        <v>2010</v>
      </c>
      <c r="G499" s="7" t="s">
        <v>117</v>
      </c>
      <c r="H499" s="7" t="s">
        <v>118</v>
      </c>
      <c r="I499" s="7" t="s">
        <v>470</v>
      </c>
      <c r="J499" s="7">
        <v>1</v>
      </c>
      <c r="K499" s="7" t="s">
        <v>486</v>
      </c>
      <c r="L499" s="7" t="s">
        <v>486</v>
      </c>
      <c r="M499" s="7">
        <v>12</v>
      </c>
      <c r="N499" s="7" t="s">
        <v>157</v>
      </c>
      <c r="O499" s="7" t="s">
        <v>479</v>
      </c>
      <c r="P499" s="7" t="s">
        <v>124</v>
      </c>
      <c r="Q499" s="7" t="s">
        <v>473</v>
      </c>
      <c r="R499" s="7">
        <v>0</v>
      </c>
      <c r="S499" s="7">
        <v>73</v>
      </c>
      <c r="T499" s="7">
        <v>1</v>
      </c>
      <c r="U499" s="7" t="s">
        <v>126</v>
      </c>
      <c r="V499" s="7">
        <v>22.6</v>
      </c>
      <c r="W499" s="7">
        <v>20.2</v>
      </c>
      <c r="X499" s="7">
        <v>8.4</v>
      </c>
      <c r="Y499" s="7">
        <v>12.8</v>
      </c>
      <c r="AD499" s="7" t="s">
        <v>207</v>
      </c>
      <c r="AG499" s="7">
        <v>0</v>
      </c>
      <c r="AH499" s="7">
        <v>0</v>
      </c>
      <c r="AI499" s="7">
        <v>1</v>
      </c>
      <c r="AJ499" s="7">
        <v>0</v>
      </c>
      <c r="AL499" s="7">
        <v>0</v>
      </c>
      <c r="AM499" s="7">
        <v>0.21633024143841259</v>
      </c>
      <c r="AN499" s="7">
        <v>0.2353153838797522</v>
      </c>
      <c r="AO499" s="7">
        <v>5.537332989047513E-2</v>
      </c>
      <c r="AP499" s="7">
        <v>10.97654349247766</v>
      </c>
      <c r="AR499" s="7">
        <v>10.97654349247766</v>
      </c>
      <c r="AT499" s="7">
        <v>3</v>
      </c>
      <c r="AW499" s="7">
        <v>34</v>
      </c>
      <c r="AX499" s="7">
        <v>39</v>
      </c>
      <c r="AY499" s="7">
        <v>73</v>
      </c>
      <c r="AZ499" s="7">
        <v>44.4</v>
      </c>
      <c r="BA499" s="7">
        <v>1</v>
      </c>
      <c r="BB499" s="7">
        <v>33.1</v>
      </c>
      <c r="BC499" s="7" t="s">
        <v>128</v>
      </c>
      <c r="BE499" s="7" t="s">
        <v>487</v>
      </c>
      <c r="BF499" s="7">
        <v>1</v>
      </c>
      <c r="BG499" s="7">
        <v>0</v>
      </c>
      <c r="BH499" s="7">
        <v>0</v>
      </c>
      <c r="BI499" s="7">
        <v>0</v>
      </c>
      <c r="BJ499" s="7">
        <v>0</v>
      </c>
      <c r="BK499" s="7">
        <v>0</v>
      </c>
      <c r="BL499" s="7">
        <v>0</v>
      </c>
      <c r="BM499" s="7">
        <v>1</v>
      </c>
      <c r="BN499" s="7">
        <v>0</v>
      </c>
      <c r="BO499" s="7">
        <v>1</v>
      </c>
      <c r="BP499" s="7">
        <v>0</v>
      </c>
      <c r="BQ499" s="7">
        <v>0</v>
      </c>
      <c r="BR499" s="7">
        <v>0</v>
      </c>
      <c r="BS499" s="7">
        <v>1</v>
      </c>
      <c r="BT499" s="7">
        <v>1</v>
      </c>
      <c r="BU499" s="7">
        <v>0</v>
      </c>
      <c r="BV499" s="7">
        <v>1</v>
      </c>
      <c r="BW499" s="7">
        <v>1</v>
      </c>
      <c r="BX499" s="7">
        <v>0</v>
      </c>
      <c r="BY499" s="7">
        <v>0</v>
      </c>
      <c r="BZ499" s="7">
        <v>0</v>
      </c>
      <c r="CA499" s="7">
        <v>0</v>
      </c>
      <c r="CB499" s="7">
        <v>0</v>
      </c>
      <c r="CC499" s="7">
        <v>0</v>
      </c>
      <c r="CD499" s="7">
        <v>0</v>
      </c>
      <c r="CE499" s="7">
        <v>0</v>
      </c>
      <c r="CF499" s="7">
        <v>0</v>
      </c>
      <c r="CG499" s="7">
        <v>0</v>
      </c>
      <c r="CH499" s="7">
        <v>0</v>
      </c>
      <c r="CI499" s="7">
        <v>0</v>
      </c>
      <c r="CJ499" s="7">
        <v>0</v>
      </c>
      <c r="CK499" s="7" t="s">
        <v>475</v>
      </c>
      <c r="CL499" s="7">
        <v>35.6</v>
      </c>
      <c r="CM499" s="7">
        <v>101.16</v>
      </c>
      <c r="CN499" s="7">
        <v>3.3</v>
      </c>
      <c r="CO499" s="7">
        <v>0</v>
      </c>
      <c r="CP499" s="7" t="s">
        <v>277</v>
      </c>
      <c r="CQ499" s="7" t="s">
        <v>121</v>
      </c>
      <c r="CR499" s="7">
        <v>1</v>
      </c>
      <c r="CS499" s="7" t="s">
        <v>132</v>
      </c>
      <c r="CT499" s="7" t="s">
        <v>137</v>
      </c>
      <c r="CU499" s="7" t="s">
        <v>137</v>
      </c>
      <c r="CV499" s="7" t="s">
        <v>135</v>
      </c>
      <c r="CW499" s="7" t="s">
        <v>113</v>
      </c>
      <c r="CX499" s="7">
        <v>1</v>
      </c>
      <c r="CY499" s="7" t="s">
        <v>194</v>
      </c>
      <c r="CZ499" s="7" t="s">
        <v>137</v>
      </c>
      <c r="DA499" s="7" t="s">
        <v>137</v>
      </c>
      <c r="DC499" s="7">
        <v>1</v>
      </c>
      <c r="DD499" s="7">
        <v>12</v>
      </c>
      <c r="DE499" s="7">
        <v>12</v>
      </c>
      <c r="DF499" s="7">
        <v>0</v>
      </c>
      <c r="DG499" s="7">
        <v>1</v>
      </c>
      <c r="DH499" s="7">
        <v>0</v>
      </c>
      <c r="DI499" s="7">
        <v>0</v>
      </c>
      <c r="DK499" s="7">
        <v>5</v>
      </c>
      <c r="DL499" s="7">
        <v>1</v>
      </c>
      <c r="DM499" s="7">
        <v>1</v>
      </c>
      <c r="DN499" s="7">
        <v>22.6</v>
      </c>
      <c r="DO499" s="7">
        <v>20.2</v>
      </c>
      <c r="EA499" s="7" t="s">
        <v>741</v>
      </c>
    </row>
    <row r="500" spans="1:136" s="7" customFormat="1" x14ac:dyDescent="0.35">
      <c r="A500" s="6" t="s">
        <v>466</v>
      </c>
      <c r="B500" s="7" t="s">
        <v>466</v>
      </c>
      <c r="C500" s="7" t="s">
        <v>467</v>
      </c>
      <c r="D500" s="7" t="s">
        <v>468</v>
      </c>
      <c r="E500" s="7" t="s">
        <v>469</v>
      </c>
      <c r="F500" s="7">
        <v>2010</v>
      </c>
      <c r="G500" s="7" t="s">
        <v>117</v>
      </c>
      <c r="H500" s="7" t="s">
        <v>118</v>
      </c>
      <c r="I500" s="7" t="s">
        <v>470</v>
      </c>
      <c r="J500" s="7">
        <v>1</v>
      </c>
      <c r="K500" s="7" t="s">
        <v>486</v>
      </c>
      <c r="L500" s="7" t="s">
        <v>486</v>
      </c>
      <c r="M500" s="7">
        <v>12</v>
      </c>
      <c r="N500" s="7" t="s">
        <v>157</v>
      </c>
      <c r="O500" s="7" t="s">
        <v>480</v>
      </c>
      <c r="P500" s="7" t="s">
        <v>124</v>
      </c>
      <c r="Q500" s="7" t="s">
        <v>473</v>
      </c>
      <c r="R500" s="7">
        <v>0</v>
      </c>
      <c r="S500" s="7">
        <v>73</v>
      </c>
      <c r="T500" s="7">
        <v>1</v>
      </c>
      <c r="U500" s="7" t="s">
        <v>126</v>
      </c>
      <c r="V500" s="7">
        <v>42.7</v>
      </c>
      <c r="W500" s="7">
        <v>38.6</v>
      </c>
      <c r="X500" s="7">
        <v>10.9</v>
      </c>
      <c r="Y500" s="7">
        <v>14.4</v>
      </c>
      <c r="AD500" s="7" t="s">
        <v>207</v>
      </c>
      <c r="AG500" s="7">
        <v>0</v>
      </c>
      <c r="AH500" s="7">
        <v>0</v>
      </c>
      <c r="AI500" s="7">
        <v>1</v>
      </c>
      <c r="AJ500" s="7">
        <v>0</v>
      </c>
      <c r="AL500" s="7">
        <v>0</v>
      </c>
      <c r="AM500" s="7">
        <v>0.31465604415722132</v>
      </c>
      <c r="AN500" s="7">
        <v>0.23607399317136041</v>
      </c>
      <c r="AO500" s="7">
        <v>5.5730930251871487E-2</v>
      </c>
      <c r="AP500" s="7">
        <v>12.89197260881665</v>
      </c>
      <c r="AR500" s="7">
        <v>12.89197260881665</v>
      </c>
      <c r="AT500" s="7">
        <v>3</v>
      </c>
      <c r="AW500" s="7">
        <v>34</v>
      </c>
      <c r="AX500" s="7">
        <v>39</v>
      </c>
      <c r="AY500" s="7">
        <v>73</v>
      </c>
      <c r="AZ500" s="7">
        <v>44.4</v>
      </c>
      <c r="BA500" s="7">
        <v>1</v>
      </c>
      <c r="BB500" s="7">
        <v>33.1</v>
      </c>
      <c r="BC500" s="7" t="s">
        <v>128</v>
      </c>
      <c r="BE500" s="7" t="s">
        <v>487</v>
      </c>
      <c r="BF500" s="7">
        <v>1</v>
      </c>
      <c r="BG500" s="7">
        <v>0</v>
      </c>
      <c r="BH500" s="7">
        <v>0</v>
      </c>
      <c r="BI500" s="7">
        <v>0</v>
      </c>
      <c r="BJ500" s="7">
        <v>0</v>
      </c>
      <c r="BK500" s="7">
        <v>0</v>
      </c>
      <c r="BL500" s="7">
        <v>0</v>
      </c>
      <c r="BM500" s="7">
        <v>1</v>
      </c>
      <c r="BN500" s="7">
        <v>0</v>
      </c>
      <c r="BO500" s="7">
        <v>1</v>
      </c>
      <c r="BP500" s="7">
        <v>0</v>
      </c>
      <c r="BQ500" s="7">
        <v>0</v>
      </c>
      <c r="BR500" s="7">
        <v>0</v>
      </c>
      <c r="BS500" s="7">
        <v>1</v>
      </c>
      <c r="BT500" s="7">
        <v>1</v>
      </c>
      <c r="BU500" s="7">
        <v>0</v>
      </c>
      <c r="BV500" s="7">
        <v>1</v>
      </c>
      <c r="BW500" s="7">
        <v>1</v>
      </c>
      <c r="BX500" s="7">
        <v>0</v>
      </c>
      <c r="BY500" s="7">
        <v>0</v>
      </c>
      <c r="BZ500" s="7">
        <v>0</v>
      </c>
      <c r="CA500" s="7">
        <v>0</v>
      </c>
      <c r="CB500" s="7">
        <v>0</v>
      </c>
      <c r="CC500" s="7">
        <v>0</v>
      </c>
      <c r="CD500" s="7">
        <v>0</v>
      </c>
      <c r="CE500" s="7">
        <v>0</v>
      </c>
      <c r="CF500" s="7">
        <v>0</v>
      </c>
      <c r="CG500" s="7">
        <v>0</v>
      </c>
      <c r="CH500" s="7">
        <v>0</v>
      </c>
      <c r="CI500" s="7">
        <v>0</v>
      </c>
      <c r="CJ500" s="7">
        <v>0</v>
      </c>
      <c r="CK500" s="7" t="s">
        <v>475</v>
      </c>
      <c r="CL500" s="7">
        <v>35.6</v>
      </c>
      <c r="CM500" s="7">
        <v>101.16</v>
      </c>
      <c r="CN500" s="7">
        <v>3.3</v>
      </c>
      <c r="CO500" s="7">
        <v>0</v>
      </c>
      <c r="CP500" s="7" t="s">
        <v>277</v>
      </c>
      <c r="CQ500" s="7" t="s">
        <v>121</v>
      </c>
      <c r="CR500" s="7">
        <v>1</v>
      </c>
      <c r="CS500" s="7" t="s">
        <v>132</v>
      </c>
      <c r="CT500" s="7" t="s">
        <v>137</v>
      </c>
      <c r="CU500" s="7" t="s">
        <v>137</v>
      </c>
      <c r="CV500" s="7" t="s">
        <v>135</v>
      </c>
      <c r="CW500" s="7" t="s">
        <v>113</v>
      </c>
      <c r="CX500" s="7">
        <v>1</v>
      </c>
      <c r="CY500" s="7" t="s">
        <v>194</v>
      </c>
      <c r="CZ500" s="7" t="s">
        <v>137</v>
      </c>
      <c r="DA500" s="7" t="s">
        <v>137</v>
      </c>
      <c r="DC500" s="7">
        <v>1</v>
      </c>
      <c r="DD500" s="7">
        <v>12</v>
      </c>
      <c r="DE500" s="7">
        <v>12</v>
      </c>
      <c r="DF500" s="7">
        <v>0</v>
      </c>
      <c r="DG500" s="7">
        <v>1</v>
      </c>
      <c r="DH500" s="7">
        <v>0</v>
      </c>
      <c r="DI500" s="7">
        <v>0</v>
      </c>
      <c r="DK500" s="7">
        <v>6</v>
      </c>
      <c r="DL500" s="7">
        <v>1</v>
      </c>
      <c r="DM500" s="7">
        <v>1</v>
      </c>
      <c r="DN500" s="7">
        <v>42.7</v>
      </c>
      <c r="DO500" s="7">
        <v>38.6</v>
      </c>
      <c r="EA500" s="7" t="s">
        <v>741</v>
      </c>
    </row>
    <row r="501" spans="1:136" s="7" customFormat="1" x14ac:dyDescent="0.35">
      <c r="A501" s="6" t="s">
        <v>466</v>
      </c>
      <c r="B501" s="7" t="s">
        <v>466</v>
      </c>
      <c r="C501" s="7" t="s">
        <v>467</v>
      </c>
      <c r="D501" s="7" t="s">
        <v>468</v>
      </c>
      <c r="E501" s="7" t="s">
        <v>469</v>
      </c>
      <c r="F501" s="7">
        <v>2010</v>
      </c>
      <c r="G501" s="7" t="s">
        <v>117</v>
      </c>
      <c r="H501" s="7" t="s">
        <v>118</v>
      </c>
      <c r="I501" s="7" t="s">
        <v>470</v>
      </c>
      <c r="J501" s="7">
        <v>1</v>
      </c>
      <c r="K501" s="7" t="s">
        <v>486</v>
      </c>
      <c r="L501" s="7" t="s">
        <v>486</v>
      </c>
      <c r="M501" s="7">
        <v>12</v>
      </c>
      <c r="N501" s="7" t="s">
        <v>485</v>
      </c>
      <c r="O501" s="7" t="s">
        <v>141</v>
      </c>
      <c r="P501" s="7" t="s">
        <v>124</v>
      </c>
      <c r="Q501" s="7" t="s">
        <v>473</v>
      </c>
      <c r="R501" s="7">
        <v>0</v>
      </c>
      <c r="S501" s="7">
        <v>73</v>
      </c>
      <c r="T501" s="7">
        <v>1</v>
      </c>
      <c r="U501" s="7" t="s">
        <v>126</v>
      </c>
      <c r="V501" s="7">
        <v>36.200000000000003</v>
      </c>
      <c r="W501" s="7">
        <v>34.9</v>
      </c>
      <c r="X501" s="7">
        <v>3.2</v>
      </c>
      <c r="Y501" s="7">
        <v>4.5999999999999996</v>
      </c>
      <c r="AD501" s="7" t="s">
        <v>207</v>
      </c>
      <c r="AG501" s="7">
        <v>0</v>
      </c>
      <c r="AH501" s="7">
        <v>0</v>
      </c>
      <c r="AI501" s="7">
        <v>1</v>
      </c>
      <c r="AJ501" s="7">
        <v>0</v>
      </c>
      <c r="AL501" s="7">
        <v>0</v>
      </c>
      <c r="AM501" s="7">
        <v>0.32070894306522207</v>
      </c>
      <c r="AN501" s="7">
        <v>0.23612977649592959</v>
      </c>
      <c r="AO501" s="7">
        <v>5.575727134801766E-2</v>
      </c>
      <c r="AP501" s="7">
        <v>4.0105494688700114</v>
      </c>
      <c r="AR501" s="7">
        <v>4.0105494688700114</v>
      </c>
      <c r="AT501" s="7">
        <v>3</v>
      </c>
      <c r="AW501" s="7">
        <v>34</v>
      </c>
      <c r="AX501" s="7">
        <v>39</v>
      </c>
      <c r="AY501" s="7">
        <v>73</v>
      </c>
      <c r="AZ501" s="7">
        <v>44.4</v>
      </c>
      <c r="BA501" s="7">
        <v>1</v>
      </c>
      <c r="BB501" s="7">
        <v>33.1</v>
      </c>
      <c r="BC501" s="7" t="s">
        <v>128</v>
      </c>
      <c r="BE501" s="7" t="s">
        <v>487</v>
      </c>
      <c r="BF501" s="7">
        <v>1</v>
      </c>
      <c r="BG501" s="7">
        <v>0</v>
      </c>
      <c r="BH501" s="7">
        <v>0</v>
      </c>
      <c r="BI501" s="7">
        <v>0</v>
      </c>
      <c r="BJ501" s="7">
        <v>0</v>
      </c>
      <c r="BK501" s="7">
        <v>0</v>
      </c>
      <c r="BL501" s="7">
        <v>0</v>
      </c>
      <c r="BM501" s="7">
        <v>1</v>
      </c>
      <c r="BN501" s="7">
        <v>0</v>
      </c>
      <c r="BO501" s="7">
        <v>1</v>
      </c>
      <c r="BP501" s="7">
        <v>0</v>
      </c>
      <c r="BQ501" s="7">
        <v>0</v>
      </c>
      <c r="BR501" s="7">
        <v>0</v>
      </c>
      <c r="BS501" s="7">
        <v>1</v>
      </c>
      <c r="BT501" s="7">
        <v>1</v>
      </c>
      <c r="BU501" s="7">
        <v>0</v>
      </c>
      <c r="BV501" s="7">
        <v>1</v>
      </c>
      <c r="BW501" s="7">
        <v>1</v>
      </c>
      <c r="BX501" s="7">
        <v>0</v>
      </c>
      <c r="BY501" s="7">
        <v>0</v>
      </c>
      <c r="BZ501" s="7">
        <v>0</v>
      </c>
      <c r="CA501" s="7">
        <v>0</v>
      </c>
      <c r="CB501" s="7">
        <v>0</v>
      </c>
      <c r="CC501" s="7">
        <v>0</v>
      </c>
      <c r="CD501" s="7">
        <v>0</v>
      </c>
      <c r="CE501" s="7">
        <v>0</v>
      </c>
      <c r="CF501" s="7">
        <v>0</v>
      </c>
      <c r="CG501" s="7">
        <v>0</v>
      </c>
      <c r="CH501" s="7">
        <v>0</v>
      </c>
      <c r="CI501" s="7">
        <v>0</v>
      </c>
      <c r="CJ501" s="7">
        <v>0</v>
      </c>
      <c r="CK501" s="7" t="s">
        <v>475</v>
      </c>
      <c r="CL501" s="7">
        <v>35.6</v>
      </c>
      <c r="CM501" s="7">
        <v>101.16</v>
      </c>
      <c r="CN501" s="7">
        <v>3.3</v>
      </c>
      <c r="CO501" s="7">
        <v>0</v>
      </c>
      <c r="CP501" s="7" t="s">
        <v>277</v>
      </c>
      <c r="CQ501" s="7" t="s">
        <v>121</v>
      </c>
      <c r="CR501" s="7">
        <v>1</v>
      </c>
      <c r="CS501" s="7" t="s">
        <v>132</v>
      </c>
      <c r="CT501" s="7" t="s">
        <v>137</v>
      </c>
      <c r="CU501" s="7" t="s">
        <v>137</v>
      </c>
      <c r="CV501" s="7" t="s">
        <v>135</v>
      </c>
      <c r="CW501" s="7" t="s">
        <v>113</v>
      </c>
      <c r="CX501" s="7">
        <v>1</v>
      </c>
      <c r="CY501" s="7" t="s">
        <v>194</v>
      </c>
      <c r="CZ501" s="7" t="s">
        <v>137</v>
      </c>
      <c r="DA501" s="7" t="s">
        <v>137</v>
      </c>
      <c r="DC501" s="7">
        <v>1</v>
      </c>
      <c r="DD501" s="7">
        <v>12</v>
      </c>
      <c r="DE501" s="7">
        <v>12</v>
      </c>
      <c r="DF501" s="7">
        <v>0</v>
      </c>
      <c r="DG501" s="7">
        <v>1</v>
      </c>
      <c r="DH501" s="7">
        <v>0</v>
      </c>
      <c r="DI501" s="7">
        <v>0</v>
      </c>
      <c r="DK501" s="7">
        <v>0</v>
      </c>
      <c r="DL501" s="7">
        <v>0</v>
      </c>
      <c r="DM501" s="7">
        <v>0</v>
      </c>
      <c r="DN501" s="7">
        <v>36.200000000000003</v>
      </c>
      <c r="DO501" s="7">
        <v>34.9</v>
      </c>
      <c r="EA501" s="7" t="s">
        <v>741</v>
      </c>
    </row>
    <row r="502" spans="1:136" s="7" customFormat="1" x14ac:dyDescent="0.35">
      <c r="A502" s="6" t="s">
        <v>466</v>
      </c>
      <c r="B502" s="7" t="s">
        <v>466</v>
      </c>
      <c r="C502" s="7" t="s">
        <v>467</v>
      </c>
      <c r="D502" s="7" t="s">
        <v>468</v>
      </c>
      <c r="E502" s="7" t="s">
        <v>469</v>
      </c>
      <c r="F502" s="7">
        <v>2010</v>
      </c>
      <c r="G502" s="7" t="s">
        <v>117</v>
      </c>
      <c r="H502" s="7" t="s">
        <v>118</v>
      </c>
      <c r="I502" s="7" t="s">
        <v>470</v>
      </c>
      <c r="J502" s="7">
        <v>1</v>
      </c>
      <c r="K502" s="7" t="s">
        <v>486</v>
      </c>
      <c r="L502" s="7" t="s">
        <v>486</v>
      </c>
      <c r="M502" s="7">
        <v>12</v>
      </c>
      <c r="N502" s="7" t="s">
        <v>481</v>
      </c>
      <c r="O502" s="7" t="s">
        <v>151</v>
      </c>
      <c r="P502" s="7" t="s">
        <v>124</v>
      </c>
      <c r="Q502" s="7" t="s">
        <v>473</v>
      </c>
      <c r="R502" s="7">
        <v>0</v>
      </c>
      <c r="S502" s="7">
        <v>73</v>
      </c>
      <c r="T502" s="7">
        <v>1</v>
      </c>
      <c r="U502" s="7" t="s">
        <v>126</v>
      </c>
      <c r="V502" s="7">
        <v>96.7</v>
      </c>
      <c r="W502" s="7">
        <v>93.7</v>
      </c>
      <c r="X502" s="7">
        <v>7.6</v>
      </c>
      <c r="Y502" s="7">
        <v>12.6</v>
      </c>
      <c r="AD502" s="7" t="s">
        <v>207</v>
      </c>
      <c r="AG502" s="7">
        <v>0</v>
      </c>
      <c r="AH502" s="7">
        <v>0</v>
      </c>
      <c r="AI502" s="7">
        <v>1</v>
      </c>
      <c r="AJ502" s="7">
        <v>0</v>
      </c>
      <c r="AL502" s="7">
        <v>0</v>
      </c>
      <c r="AM502" s="7">
        <v>0.28069858153717592</v>
      </c>
      <c r="AN502" s="7">
        <v>0.23578053244846539</v>
      </c>
      <c r="AO502" s="7">
        <v>5.5592459481681837E-2</v>
      </c>
      <c r="AP502" s="7">
        <v>10.57432447148134</v>
      </c>
      <c r="AR502" s="7">
        <v>10.57432447148134</v>
      </c>
      <c r="AT502" s="7">
        <v>3</v>
      </c>
      <c r="AW502" s="7">
        <v>34</v>
      </c>
      <c r="AX502" s="7">
        <v>39</v>
      </c>
      <c r="AY502" s="7">
        <v>73</v>
      </c>
      <c r="AZ502" s="7">
        <v>44.4</v>
      </c>
      <c r="BA502" s="7">
        <v>1</v>
      </c>
      <c r="BB502" s="7">
        <v>33.1</v>
      </c>
      <c r="BC502" s="7" t="s">
        <v>128</v>
      </c>
      <c r="BE502" s="7" t="s">
        <v>487</v>
      </c>
      <c r="BF502" s="7">
        <v>1</v>
      </c>
      <c r="BG502" s="7">
        <v>0</v>
      </c>
      <c r="BH502" s="7">
        <v>0</v>
      </c>
      <c r="BI502" s="7">
        <v>0</v>
      </c>
      <c r="BJ502" s="7">
        <v>0</v>
      </c>
      <c r="BK502" s="7">
        <v>0</v>
      </c>
      <c r="BL502" s="7">
        <v>0</v>
      </c>
      <c r="BM502" s="7">
        <v>1</v>
      </c>
      <c r="BN502" s="7">
        <v>0</v>
      </c>
      <c r="BO502" s="7">
        <v>1</v>
      </c>
      <c r="BP502" s="7">
        <v>0</v>
      </c>
      <c r="BQ502" s="7">
        <v>0</v>
      </c>
      <c r="BR502" s="7">
        <v>0</v>
      </c>
      <c r="BS502" s="7">
        <v>1</v>
      </c>
      <c r="BT502" s="7">
        <v>1</v>
      </c>
      <c r="BU502" s="7">
        <v>0</v>
      </c>
      <c r="BV502" s="7">
        <v>1</v>
      </c>
      <c r="BW502" s="7">
        <v>1</v>
      </c>
      <c r="BX502" s="7">
        <v>0</v>
      </c>
      <c r="BY502" s="7">
        <v>0</v>
      </c>
      <c r="BZ502" s="7">
        <v>0</v>
      </c>
      <c r="CA502" s="7">
        <v>0</v>
      </c>
      <c r="CB502" s="7">
        <v>0</v>
      </c>
      <c r="CC502" s="7">
        <v>0</v>
      </c>
      <c r="CD502" s="7">
        <v>0</v>
      </c>
      <c r="CE502" s="7">
        <v>0</v>
      </c>
      <c r="CF502" s="7">
        <v>0</v>
      </c>
      <c r="CG502" s="7">
        <v>0</v>
      </c>
      <c r="CH502" s="7">
        <v>0</v>
      </c>
      <c r="CI502" s="7">
        <v>0</v>
      </c>
      <c r="CJ502" s="7">
        <v>0</v>
      </c>
      <c r="CK502" s="7" t="s">
        <v>475</v>
      </c>
      <c r="CL502" s="7">
        <v>35.6</v>
      </c>
      <c r="CM502" s="7">
        <v>101.16</v>
      </c>
      <c r="CN502" s="7">
        <v>3.3</v>
      </c>
      <c r="CO502" s="7">
        <v>0</v>
      </c>
      <c r="CP502" s="7" t="s">
        <v>277</v>
      </c>
      <c r="CQ502" s="7" t="s">
        <v>121</v>
      </c>
      <c r="CR502" s="7">
        <v>1</v>
      </c>
      <c r="CS502" s="7" t="s">
        <v>132</v>
      </c>
      <c r="CT502" s="7" t="s">
        <v>137</v>
      </c>
      <c r="CU502" s="7" t="s">
        <v>137</v>
      </c>
      <c r="CV502" s="7" t="s">
        <v>135</v>
      </c>
      <c r="CW502" s="7" t="s">
        <v>113</v>
      </c>
      <c r="CX502" s="7">
        <v>1</v>
      </c>
      <c r="CY502" s="7" t="s">
        <v>194</v>
      </c>
      <c r="CZ502" s="7" t="s">
        <v>137</v>
      </c>
      <c r="DA502" s="7" t="s">
        <v>137</v>
      </c>
      <c r="DC502" s="7">
        <v>1</v>
      </c>
      <c r="DD502" s="7">
        <v>12</v>
      </c>
      <c r="DE502" s="7">
        <v>12</v>
      </c>
      <c r="DF502" s="7">
        <v>0</v>
      </c>
      <c r="DG502" s="7">
        <v>1</v>
      </c>
      <c r="DH502" s="7">
        <v>0</v>
      </c>
      <c r="DI502" s="7">
        <v>0</v>
      </c>
      <c r="DK502" s="7">
        <v>7</v>
      </c>
      <c r="DL502" s="7">
        <v>1</v>
      </c>
      <c r="DM502" s="7">
        <v>1</v>
      </c>
      <c r="DS502" s="7">
        <v>96.7</v>
      </c>
      <c r="DT502" s="7">
        <v>93.7</v>
      </c>
      <c r="DU502" s="7">
        <v>100</v>
      </c>
      <c r="DV502" s="7">
        <v>15</v>
      </c>
      <c r="EA502" s="7" t="s">
        <v>741</v>
      </c>
    </row>
    <row r="503" spans="1:136" s="7" customFormat="1" x14ac:dyDescent="0.35">
      <c r="A503" s="6" t="s">
        <v>466</v>
      </c>
      <c r="B503" s="7" t="s">
        <v>466</v>
      </c>
      <c r="C503" s="7" t="s">
        <v>467</v>
      </c>
      <c r="D503" s="7" t="s">
        <v>468</v>
      </c>
      <c r="E503" s="7" t="s">
        <v>469</v>
      </c>
      <c r="F503" s="7">
        <v>2010</v>
      </c>
      <c r="G503" s="7" t="s">
        <v>117</v>
      </c>
      <c r="H503" s="7" t="s">
        <v>118</v>
      </c>
      <c r="I503" s="7" t="s">
        <v>470</v>
      </c>
      <c r="J503" s="7">
        <v>1</v>
      </c>
      <c r="K503" s="7" t="s">
        <v>486</v>
      </c>
      <c r="L503" s="7" t="s">
        <v>486</v>
      </c>
      <c r="M503" s="7">
        <v>12</v>
      </c>
      <c r="N503" s="7" t="s">
        <v>481</v>
      </c>
      <c r="O503" s="7" t="s">
        <v>143</v>
      </c>
      <c r="P503" s="7" t="s">
        <v>124</v>
      </c>
      <c r="Q503" s="7" t="s">
        <v>473</v>
      </c>
      <c r="R503" s="7">
        <v>0</v>
      </c>
      <c r="S503" s="7">
        <v>73</v>
      </c>
      <c r="T503" s="7">
        <v>1</v>
      </c>
      <c r="U503" s="7" t="s">
        <v>126</v>
      </c>
      <c r="V503" s="7">
        <v>104.4</v>
      </c>
      <c r="W503" s="7">
        <v>99.6</v>
      </c>
      <c r="X503" s="7">
        <v>11.9</v>
      </c>
      <c r="Y503" s="7">
        <v>20.399999999999999</v>
      </c>
      <c r="AD503" s="7" t="s">
        <v>207</v>
      </c>
      <c r="AG503" s="7">
        <v>0</v>
      </c>
      <c r="AH503" s="7">
        <v>0</v>
      </c>
      <c r="AI503" s="7">
        <v>1</v>
      </c>
      <c r="AJ503" s="7">
        <v>0</v>
      </c>
      <c r="AL503" s="7">
        <v>0</v>
      </c>
      <c r="AM503" s="7">
        <v>0.27957645771867629</v>
      </c>
      <c r="AN503" s="7">
        <v>0.23577140057951609</v>
      </c>
      <c r="AO503" s="7">
        <v>5.5588153331226652E-2</v>
      </c>
      <c r="AP503" s="7">
        <v>16.98682588128597</v>
      </c>
      <c r="AR503" s="7">
        <v>16.98682588128597</v>
      </c>
      <c r="AT503" s="7">
        <v>3</v>
      </c>
      <c r="AW503" s="7">
        <v>34</v>
      </c>
      <c r="AX503" s="7">
        <v>39</v>
      </c>
      <c r="AY503" s="7">
        <v>73</v>
      </c>
      <c r="AZ503" s="7">
        <v>44.4</v>
      </c>
      <c r="BA503" s="7">
        <v>1</v>
      </c>
      <c r="BB503" s="7">
        <v>33.1</v>
      </c>
      <c r="BC503" s="7" t="s">
        <v>128</v>
      </c>
      <c r="BE503" s="7" t="s">
        <v>487</v>
      </c>
      <c r="BF503" s="7">
        <v>1</v>
      </c>
      <c r="BG503" s="7">
        <v>0</v>
      </c>
      <c r="BH503" s="7">
        <v>0</v>
      </c>
      <c r="BI503" s="7">
        <v>0</v>
      </c>
      <c r="BJ503" s="7">
        <v>0</v>
      </c>
      <c r="BK503" s="7">
        <v>0</v>
      </c>
      <c r="BL503" s="7">
        <v>0</v>
      </c>
      <c r="BM503" s="7">
        <v>1</v>
      </c>
      <c r="BN503" s="7">
        <v>0</v>
      </c>
      <c r="BO503" s="7">
        <v>1</v>
      </c>
      <c r="BP503" s="7">
        <v>0</v>
      </c>
      <c r="BQ503" s="7">
        <v>0</v>
      </c>
      <c r="BR503" s="7">
        <v>0</v>
      </c>
      <c r="BS503" s="7">
        <v>1</v>
      </c>
      <c r="BT503" s="7">
        <v>1</v>
      </c>
      <c r="BU503" s="7">
        <v>0</v>
      </c>
      <c r="BV503" s="7">
        <v>1</v>
      </c>
      <c r="BW503" s="7">
        <v>1</v>
      </c>
      <c r="BX503" s="7">
        <v>0</v>
      </c>
      <c r="BY503" s="7">
        <v>0</v>
      </c>
      <c r="BZ503" s="7">
        <v>0</v>
      </c>
      <c r="CA503" s="7">
        <v>0</v>
      </c>
      <c r="CB503" s="7">
        <v>0</v>
      </c>
      <c r="CC503" s="7">
        <v>0</v>
      </c>
      <c r="CD503" s="7">
        <v>0</v>
      </c>
      <c r="CE503" s="7">
        <v>0</v>
      </c>
      <c r="CF503" s="7">
        <v>0</v>
      </c>
      <c r="CG503" s="7">
        <v>0</v>
      </c>
      <c r="CH503" s="7">
        <v>0</v>
      </c>
      <c r="CI503" s="7">
        <v>0</v>
      </c>
      <c r="CJ503" s="7">
        <v>0</v>
      </c>
      <c r="CK503" s="7" t="s">
        <v>475</v>
      </c>
      <c r="CL503" s="7">
        <v>35.6</v>
      </c>
      <c r="CM503" s="7">
        <v>101.16</v>
      </c>
      <c r="CN503" s="7">
        <v>3.3</v>
      </c>
      <c r="CO503" s="7">
        <v>0</v>
      </c>
      <c r="CP503" s="7" t="s">
        <v>277</v>
      </c>
      <c r="CQ503" s="7" t="s">
        <v>121</v>
      </c>
      <c r="CR503" s="7">
        <v>1</v>
      </c>
      <c r="CS503" s="7" t="s">
        <v>132</v>
      </c>
      <c r="CT503" s="7" t="s">
        <v>137</v>
      </c>
      <c r="CU503" s="7" t="s">
        <v>137</v>
      </c>
      <c r="CV503" s="7" t="s">
        <v>135</v>
      </c>
      <c r="CW503" s="7" t="s">
        <v>113</v>
      </c>
      <c r="CX503" s="7">
        <v>1</v>
      </c>
      <c r="CY503" s="7" t="s">
        <v>194</v>
      </c>
      <c r="CZ503" s="7" t="s">
        <v>137</v>
      </c>
      <c r="DA503" s="7" t="s">
        <v>137</v>
      </c>
      <c r="DC503" s="7">
        <v>1</v>
      </c>
      <c r="DD503" s="7">
        <v>12</v>
      </c>
      <c r="DE503" s="7">
        <v>12</v>
      </c>
      <c r="DF503" s="7">
        <v>0</v>
      </c>
      <c r="DG503" s="7">
        <v>1</v>
      </c>
      <c r="DH503" s="7">
        <v>0</v>
      </c>
      <c r="DI503" s="7">
        <v>0</v>
      </c>
      <c r="DK503" s="7">
        <v>8</v>
      </c>
      <c r="DL503" s="7">
        <v>1</v>
      </c>
      <c r="DM503" s="7">
        <v>1</v>
      </c>
      <c r="DQ503" s="7">
        <v>76.400000000000006</v>
      </c>
      <c r="DS503" s="7">
        <v>104.4</v>
      </c>
      <c r="DT503" s="7">
        <v>99.6</v>
      </c>
      <c r="DU503" s="7">
        <v>100</v>
      </c>
      <c r="DV503" s="7">
        <v>15</v>
      </c>
      <c r="EA503" s="7" t="s">
        <v>741</v>
      </c>
    </row>
    <row r="504" spans="1:136" s="7" customFormat="1" x14ac:dyDescent="0.35">
      <c r="A504" s="6" t="s">
        <v>466</v>
      </c>
      <c r="B504" s="7" t="s">
        <v>466</v>
      </c>
      <c r="C504" s="7" t="s">
        <v>467</v>
      </c>
      <c r="D504" s="7" t="s">
        <v>468</v>
      </c>
      <c r="E504" s="7" t="s">
        <v>469</v>
      </c>
      <c r="F504" s="7">
        <v>2010</v>
      </c>
      <c r="G504" s="7" t="s">
        <v>117</v>
      </c>
      <c r="H504" s="7" t="s">
        <v>118</v>
      </c>
      <c r="I504" s="7" t="s">
        <v>470</v>
      </c>
      <c r="J504" s="7">
        <v>1</v>
      </c>
      <c r="K504" s="7" t="s">
        <v>486</v>
      </c>
      <c r="L504" s="7" t="s">
        <v>486</v>
      </c>
      <c r="M504" s="7">
        <v>12</v>
      </c>
      <c r="N504" s="7" t="s">
        <v>481</v>
      </c>
      <c r="O504" s="7" t="s">
        <v>144</v>
      </c>
      <c r="P504" s="7" t="s">
        <v>124</v>
      </c>
      <c r="Q504" s="7" t="s">
        <v>473</v>
      </c>
      <c r="R504" s="7">
        <v>0</v>
      </c>
      <c r="S504" s="7">
        <v>73</v>
      </c>
      <c r="T504" s="7">
        <v>1</v>
      </c>
      <c r="U504" s="7" t="s">
        <v>126</v>
      </c>
      <c r="V504" s="7">
        <v>103.8</v>
      </c>
      <c r="W504" s="7">
        <v>99.8</v>
      </c>
      <c r="X504" s="7">
        <v>11</v>
      </c>
      <c r="Y504" s="7">
        <v>14.8</v>
      </c>
      <c r="AD504" s="7" t="s">
        <v>207</v>
      </c>
      <c r="AG504" s="7">
        <v>0</v>
      </c>
      <c r="AH504" s="7">
        <v>0</v>
      </c>
      <c r="AI504" s="7">
        <v>1</v>
      </c>
      <c r="AJ504" s="7">
        <v>0</v>
      </c>
      <c r="AL504" s="7">
        <v>0</v>
      </c>
      <c r="AM504" s="7">
        <v>0.30048081829890261</v>
      </c>
      <c r="AN504" s="7">
        <v>0.2359474650259071</v>
      </c>
      <c r="AO504" s="7">
        <v>5.5671206252151668E-2</v>
      </c>
      <c r="AP504" s="7">
        <v>13.17088124143773</v>
      </c>
      <c r="AR504" s="7">
        <v>13.17088124143773</v>
      </c>
      <c r="AT504" s="7">
        <v>3</v>
      </c>
      <c r="AW504" s="7">
        <v>34</v>
      </c>
      <c r="AX504" s="7">
        <v>39</v>
      </c>
      <c r="AY504" s="7">
        <v>73</v>
      </c>
      <c r="AZ504" s="7">
        <v>44.4</v>
      </c>
      <c r="BA504" s="7">
        <v>1</v>
      </c>
      <c r="BB504" s="7">
        <v>33.1</v>
      </c>
      <c r="BC504" s="7" t="s">
        <v>128</v>
      </c>
      <c r="BE504" s="7" t="s">
        <v>487</v>
      </c>
      <c r="BF504" s="7">
        <v>1</v>
      </c>
      <c r="BG504" s="7">
        <v>0</v>
      </c>
      <c r="BH504" s="7">
        <v>0</v>
      </c>
      <c r="BI504" s="7">
        <v>0</v>
      </c>
      <c r="BJ504" s="7">
        <v>0</v>
      </c>
      <c r="BK504" s="7">
        <v>0</v>
      </c>
      <c r="BL504" s="7">
        <v>0</v>
      </c>
      <c r="BM504" s="7">
        <v>1</v>
      </c>
      <c r="BN504" s="7">
        <v>0</v>
      </c>
      <c r="BO504" s="7">
        <v>1</v>
      </c>
      <c r="BP504" s="7">
        <v>0</v>
      </c>
      <c r="BQ504" s="7">
        <v>0</v>
      </c>
      <c r="BR504" s="7">
        <v>0</v>
      </c>
      <c r="BS504" s="7">
        <v>1</v>
      </c>
      <c r="BT504" s="7">
        <v>1</v>
      </c>
      <c r="BU504" s="7">
        <v>0</v>
      </c>
      <c r="BV504" s="7">
        <v>1</v>
      </c>
      <c r="BW504" s="7">
        <v>1</v>
      </c>
      <c r="BX504" s="7">
        <v>0</v>
      </c>
      <c r="BY504" s="7">
        <v>0</v>
      </c>
      <c r="BZ504" s="7">
        <v>0</v>
      </c>
      <c r="CA504" s="7">
        <v>0</v>
      </c>
      <c r="CB504" s="7">
        <v>0</v>
      </c>
      <c r="CC504" s="7">
        <v>0</v>
      </c>
      <c r="CD504" s="7">
        <v>0</v>
      </c>
      <c r="CE504" s="7">
        <v>0</v>
      </c>
      <c r="CF504" s="7">
        <v>0</v>
      </c>
      <c r="CG504" s="7">
        <v>0</v>
      </c>
      <c r="CH504" s="7">
        <v>0</v>
      </c>
      <c r="CI504" s="7">
        <v>0</v>
      </c>
      <c r="CJ504" s="7">
        <v>0</v>
      </c>
      <c r="CK504" s="7" t="s">
        <v>475</v>
      </c>
      <c r="CL504" s="7">
        <v>35.6</v>
      </c>
      <c r="CM504" s="7">
        <v>101.16</v>
      </c>
      <c r="CN504" s="7">
        <v>3.3</v>
      </c>
      <c r="CO504" s="7">
        <v>0</v>
      </c>
      <c r="CP504" s="7" t="s">
        <v>277</v>
      </c>
      <c r="CQ504" s="7" t="s">
        <v>121</v>
      </c>
      <c r="CR504" s="7">
        <v>1</v>
      </c>
      <c r="CS504" s="7" t="s">
        <v>132</v>
      </c>
      <c r="CT504" s="7" t="s">
        <v>137</v>
      </c>
      <c r="CU504" s="7" t="s">
        <v>137</v>
      </c>
      <c r="CV504" s="7" t="s">
        <v>135</v>
      </c>
      <c r="CW504" s="7" t="s">
        <v>113</v>
      </c>
      <c r="CX504" s="7">
        <v>1</v>
      </c>
      <c r="CY504" s="7" t="s">
        <v>194</v>
      </c>
      <c r="CZ504" s="7" t="s">
        <v>137</v>
      </c>
      <c r="DA504" s="7" t="s">
        <v>137</v>
      </c>
      <c r="DC504" s="7">
        <v>1</v>
      </c>
      <c r="DD504" s="7">
        <v>12</v>
      </c>
      <c r="DE504" s="7">
        <v>12</v>
      </c>
      <c r="DF504" s="7">
        <v>0</v>
      </c>
      <c r="DG504" s="7">
        <v>1</v>
      </c>
      <c r="DH504" s="7">
        <v>0</v>
      </c>
      <c r="DI504" s="7">
        <v>0</v>
      </c>
      <c r="DK504" s="7">
        <v>9</v>
      </c>
      <c r="DL504" s="7">
        <v>1</v>
      </c>
      <c r="DM504" s="7">
        <v>1</v>
      </c>
      <c r="DQ504" s="7">
        <v>85.6</v>
      </c>
      <c r="DS504" s="7">
        <v>103.8</v>
      </c>
      <c r="DT504" s="7">
        <v>99.8</v>
      </c>
      <c r="DU504" s="7">
        <v>100</v>
      </c>
      <c r="DV504" s="7">
        <v>15</v>
      </c>
      <c r="EA504" s="7" t="s">
        <v>741</v>
      </c>
    </row>
    <row r="505" spans="1:136" x14ac:dyDescent="0.35">
      <c r="A505" s="5">
        <v>34911806</v>
      </c>
      <c r="B505" t="s">
        <v>498</v>
      </c>
      <c r="C505" t="s">
        <v>499</v>
      </c>
      <c r="D505" t="s">
        <v>500</v>
      </c>
      <c r="E505" t="s">
        <v>501</v>
      </c>
      <c r="F505">
        <v>2018</v>
      </c>
      <c r="G505" t="s">
        <v>218</v>
      </c>
      <c r="H505" t="s">
        <v>118</v>
      </c>
      <c r="I505" t="s">
        <v>119</v>
      </c>
      <c r="J505">
        <v>1</v>
      </c>
      <c r="K505" t="s">
        <v>502</v>
      </c>
      <c r="L505" t="s">
        <v>502</v>
      </c>
      <c r="M505">
        <v>0</v>
      </c>
      <c r="N505" t="s">
        <v>503</v>
      </c>
      <c r="O505" t="s">
        <v>504</v>
      </c>
      <c r="P505" t="s">
        <v>68</v>
      </c>
      <c r="Q505" t="s">
        <v>505</v>
      </c>
      <c r="R505">
        <v>0</v>
      </c>
      <c r="S505">
        <v>127</v>
      </c>
      <c r="T505">
        <v>1</v>
      </c>
      <c r="U505" t="s">
        <v>126</v>
      </c>
      <c r="V505">
        <v>14.46</v>
      </c>
      <c r="W505">
        <v>14.42</v>
      </c>
      <c r="Z505">
        <v>10.81</v>
      </c>
      <c r="AA505">
        <v>10.62</v>
      </c>
      <c r="AB505">
        <v>4.0703193977868617</v>
      </c>
      <c r="AC505">
        <v>4.1103284540289469</v>
      </c>
      <c r="AD505" t="s">
        <v>364</v>
      </c>
      <c r="AG505">
        <v>0</v>
      </c>
      <c r="AH505">
        <v>0</v>
      </c>
      <c r="AI505">
        <v>0</v>
      </c>
      <c r="AJ505">
        <v>1</v>
      </c>
      <c r="AL505">
        <v>0</v>
      </c>
      <c r="AM505">
        <v>9.729026468061678E-3</v>
      </c>
      <c r="AN505">
        <v>0.18045629725081</v>
      </c>
      <c r="AO505">
        <v>3.2564475217472709E-2</v>
      </c>
      <c r="AQ505">
        <v>4.0866903968859694</v>
      </c>
      <c r="AR505">
        <v>4.0866903968859694</v>
      </c>
      <c r="AS505">
        <v>87</v>
      </c>
      <c r="AT505">
        <v>27</v>
      </c>
      <c r="AU505">
        <v>3</v>
      </c>
      <c r="AW505">
        <v>75</v>
      </c>
      <c r="AX505">
        <v>52</v>
      </c>
      <c r="AY505">
        <v>127</v>
      </c>
      <c r="AZ505">
        <v>51.3</v>
      </c>
      <c r="BA505">
        <v>2</v>
      </c>
      <c r="BC505" t="s">
        <v>506</v>
      </c>
      <c r="BD505">
        <v>19.600000000000001</v>
      </c>
      <c r="BE505" t="s">
        <v>507</v>
      </c>
      <c r="BF505">
        <v>1</v>
      </c>
      <c r="BG505">
        <v>0</v>
      </c>
      <c r="BH505">
        <v>1</v>
      </c>
      <c r="BI505">
        <v>0</v>
      </c>
      <c r="BJ505">
        <v>0</v>
      </c>
      <c r="BK505">
        <v>0</v>
      </c>
      <c r="BL505">
        <v>0</v>
      </c>
      <c r="BM505">
        <v>0</v>
      </c>
      <c r="BN505">
        <v>0</v>
      </c>
      <c r="BO505">
        <v>0</v>
      </c>
      <c r="BP505">
        <v>0</v>
      </c>
      <c r="BQ505">
        <v>0</v>
      </c>
      <c r="BR505">
        <v>1</v>
      </c>
      <c r="BS505">
        <v>0</v>
      </c>
      <c r="BT505">
        <v>0</v>
      </c>
      <c r="BU505">
        <v>0</v>
      </c>
      <c r="BV505">
        <v>0</v>
      </c>
      <c r="BW505">
        <v>0</v>
      </c>
      <c r="BX505">
        <v>0</v>
      </c>
      <c r="BY505">
        <v>0</v>
      </c>
      <c r="BZ505">
        <v>0</v>
      </c>
      <c r="CA505">
        <v>0</v>
      </c>
      <c r="CB505">
        <v>1</v>
      </c>
      <c r="CC505">
        <v>1</v>
      </c>
      <c r="CD505">
        <v>1</v>
      </c>
      <c r="CE505">
        <v>1</v>
      </c>
      <c r="CF505">
        <v>0</v>
      </c>
      <c r="CG505">
        <v>0</v>
      </c>
      <c r="CH505">
        <v>0</v>
      </c>
      <c r="CI505">
        <v>0</v>
      </c>
      <c r="CJ505">
        <v>0</v>
      </c>
      <c r="CK505" t="s">
        <v>508</v>
      </c>
      <c r="CL505">
        <v>20</v>
      </c>
      <c r="CM505">
        <v>100</v>
      </c>
      <c r="CN505">
        <v>0.95299999999999996</v>
      </c>
      <c r="CP505" t="s">
        <v>277</v>
      </c>
      <c r="CQ505" t="s">
        <v>121</v>
      </c>
      <c r="CR505">
        <v>1</v>
      </c>
      <c r="CS505" t="s">
        <v>132</v>
      </c>
      <c r="CT505" t="s">
        <v>170</v>
      </c>
      <c r="CU505" t="s">
        <v>170</v>
      </c>
      <c r="CV505" t="s">
        <v>135</v>
      </c>
      <c r="CW505" t="s">
        <v>113</v>
      </c>
      <c r="CX505">
        <v>4</v>
      </c>
      <c r="CY505" t="s">
        <v>194</v>
      </c>
      <c r="CZ505" t="s">
        <v>137</v>
      </c>
      <c r="DA505" t="s">
        <v>137</v>
      </c>
      <c r="DC505">
        <v>1</v>
      </c>
      <c r="DD505">
        <v>0</v>
      </c>
      <c r="DE505">
        <v>12</v>
      </c>
      <c r="DF505">
        <v>0</v>
      </c>
      <c r="DG505">
        <v>1</v>
      </c>
      <c r="DH505">
        <v>0</v>
      </c>
      <c r="DI505">
        <v>0</v>
      </c>
      <c r="DJ505">
        <v>0</v>
      </c>
      <c r="DK505" s="3">
        <v>1</v>
      </c>
      <c r="DN505">
        <v>14.46</v>
      </c>
      <c r="DO505">
        <v>14.42</v>
      </c>
      <c r="DP505" t="s">
        <v>753</v>
      </c>
      <c r="DQ505" s="3"/>
      <c r="DR505" s="3"/>
      <c r="DS505" s="3"/>
      <c r="DT505" s="3"/>
      <c r="DU505" s="3"/>
      <c r="DV505" s="3"/>
      <c r="DW505" s="3"/>
      <c r="DX505" s="3"/>
      <c r="DY505" s="3"/>
      <c r="DZ505" s="3"/>
      <c r="EA505" s="3" t="s">
        <v>742</v>
      </c>
      <c r="EB505" s="3"/>
      <c r="EC505" s="3"/>
      <c r="ED505" s="3"/>
      <c r="EE505" s="3"/>
      <c r="EF505" s="3"/>
    </row>
    <row r="506" spans="1:136" x14ac:dyDescent="0.35">
      <c r="A506" s="5" t="s">
        <v>498</v>
      </c>
      <c r="B506" t="s">
        <v>498</v>
      </c>
      <c r="C506" t="s">
        <v>499</v>
      </c>
      <c r="D506" t="s">
        <v>500</v>
      </c>
      <c r="E506" t="s">
        <v>501</v>
      </c>
      <c r="F506">
        <v>2018</v>
      </c>
      <c r="G506" t="s">
        <v>218</v>
      </c>
      <c r="H506" t="s">
        <v>118</v>
      </c>
      <c r="I506" t="s">
        <v>119</v>
      </c>
      <c r="J506">
        <v>1</v>
      </c>
      <c r="K506" t="s">
        <v>502</v>
      </c>
      <c r="L506" t="s">
        <v>502</v>
      </c>
      <c r="M506">
        <v>0</v>
      </c>
      <c r="N506" t="s">
        <v>503</v>
      </c>
      <c r="O506" t="s">
        <v>509</v>
      </c>
      <c r="P506" t="s">
        <v>68</v>
      </c>
      <c r="Q506" t="s">
        <v>505</v>
      </c>
      <c r="R506">
        <v>0</v>
      </c>
      <c r="S506">
        <v>127</v>
      </c>
      <c r="T506">
        <v>1</v>
      </c>
      <c r="U506" t="s">
        <v>126</v>
      </c>
      <c r="V506">
        <v>6.99</v>
      </c>
      <c r="W506">
        <v>6.79</v>
      </c>
      <c r="Z506">
        <v>5.68</v>
      </c>
      <c r="AA506">
        <v>5.94</v>
      </c>
      <c r="AB506">
        <v>1.645448267190434</v>
      </c>
      <c r="AC506">
        <v>1.6585535867134349</v>
      </c>
      <c r="AD506" t="s">
        <v>364</v>
      </c>
      <c r="AG506">
        <v>0</v>
      </c>
      <c r="AH506">
        <v>0</v>
      </c>
      <c r="AI506">
        <v>0</v>
      </c>
      <c r="AJ506">
        <v>1</v>
      </c>
      <c r="AL506">
        <v>0</v>
      </c>
      <c r="AM506">
        <v>0.1204244339760889</v>
      </c>
      <c r="AN506">
        <v>0.1806133916039864</v>
      </c>
      <c r="AO506">
        <v>3.2621197226694938E-2</v>
      </c>
      <c r="AQ506">
        <v>1.6508078022592449</v>
      </c>
      <c r="AR506">
        <v>1.6508078022592449</v>
      </c>
      <c r="AS506">
        <v>87</v>
      </c>
      <c r="AT506">
        <v>27</v>
      </c>
      <c r="AU506">
        <v>3</v>
      </c>
      <c r="AW506">
        <v>75</v>
      </c>
      <c r="AX506">
        <v>52</v>
      </c>
      <c r="AY506">
        <v>127</v>
      </c>
      <c r="AZ506">
        <v>51.3</v>
      </c>
      <c r="BA506">
        <v>2</v>
      </c>
      <c r="BC506" t="s">
        <v>506</v>
      </c>
      <c r="BD506">
        <v>19.600000000000001</v>
      </c>
      <c r="BE506" t="s">
        <v>507</v>
      </c>
      <c r="BF506">
        <v>1</v>
      </c>
      <c r="BG506">
        <v>0</v>
      </c>
      <c r="BH506">
        <v>1</v>
      </c>
      <c r="BI506">
        <v>0</v>
      </c>
      <c r="BJ506">
        <v>0</v>
      </c>
      <c r="BK506">
        <v>0</v>
      </c>
      <c r="BL506">
        <v>0</v>
      </c>
      <c r="BM506">
        <v>0</v>
      </c>
      <c r="BN506">
        <v>0</v>
      </c>
      <c r="BO506">
        <v>0</v>
      </c>
      <c r="BP506">
        <v>0</v>
      </c>
      <c r="BQ506">
        <v>0</v>
      </c>
      <c r="BR506">
        <v>1</v>
      </c>
      <c r="BS506">
        <v>0</v>
      </c>
      <c r="BT506">
        <v>0</v>
      </c>
      <c r="BU506">
        <v>0</v>
      </c>
      <c r="BV506">
        <v>0</v>
      </c>
      <c r="BW506">
        <v>0</v>
      </c>
      <c r="BX506">
        <v>0</v>
      </c>
      <c r="BY506">
        <v>0</v>
      </c>
      <c r="BZ506">
        <v>0</v>
      </c>
      <c r="CA506">
        <v>0</v>
      </c>
      <c r="CB506">
        <v>1</v>
      </c>
      <c r="CC506">
        <v>1</v>
      </c>
      <c r="CD506">
        <v>1</v>
      </c>
      <c r="CE506">
        <v>1</v>
      </c>
      <c r="CF506">
        <v>0</v>
      </c>
      <c r="CG506">
        <v>0</v>
      </c>
      <c r="CH506">
        <v>0</v>
      </c>
      <c r="CI506">
        <v>0</v>
      </c>
      <c r="CJ506">
        <v>0</v>
      </c>
      <c r="CK506" t="s">
        <v>508</v>
      </c>
      <c r="CL506">
        <v>20</v>
      </c>
      <c r="CM506">
        <v>100</v>
      </c>
      <c r="CN506">
        <v>0.95299999999999996</v>
      </c>
      <c r="CP506" t="s">
        <v>277</v>
      </c>
      <c r="CQ506" t="s">
        <v>121</v>
      </c>
      <c r="CR506">
        <v>1</v>
      </c>
      <c r="CS506" t="s">
        <v>132</v>
      </c>
      <c r="CT506" t="s">
        <v>170</v>
      </c>
      <c r="CU506" t="s">
        <v>170</v>
      </c>
      <c r="CV506" t="s">
        <v>135</v>
      </c>
      <c r="CW506" t="s">
        <v>113</v>
      </c>
      <c r="CX506">
        <v>4</v>
      </c>
      <c r="CY506" t="s">
        <v>194</v>
      </c>
      <c r="CZ506" t="s">
        <v>137</v>
      </c>
      <c r="DA506" t="s">
        <v>137</v>
      </c>
      <c r="DC506">
        <v>1</v>
      </c>
      <c r="DD506">
        <v>0</v>
      </c>
      <c r="DE506">
        <v>12</v>
      </c>
      <c r="DF506">
        <v>0</v>
      </c>
      <c r="DG506">
        <v>1</v>
      </c>
      <c r="DH506">
        <v>0</v>
      </c>
      <c r="DI506">
        <v>0</v>
      </c>
      <c r="DJ506">
        <v>0</v>
      </c>
      <c r="DK506" s="3">
        <v>2</v>
      </c>
      <c r="DN506">
        <v>6.99</v>
      </c>
      <c r="DO506">
        <v>6.79</v>
      </c>
      <c r="DP506" t="s">
        <v>753</v>
      </c>
      <c r="DQ506" s="3"/>
      <c r="DR506" s="3"/>
      <c r="DS506" s="3"/>
      <c r="DT506" s="3"/>
      <c r="DU506" s="3"/>
      <c r="DV506" s="3"/>
      <c r="DW506" s="3"/>
      <c r="DX506" s="3"/>
      <c r="DY506" s="3"/>
      <c r="DZ506" s="3"/>
      <c r="EA506" s="3" t="s">
        <v>742</v>
      </c>
      <c r="EB506" s="3"/>
      <c r="EC506" s="3"/>
      <c r="ED506" s="3"/>
      <c r="EE506" s="3"/>
      <c r="EF506" s="3"/>
    </row>
    <row r="507" spans="1:136" x14ac:dyDescent="0.35">
      <c r="A507" s="5" t="s">
        <v>498</v>
      </c>
      <c r="B507" t="s">
        <v>498</v>
      </c>
      <c r="C507" t="s">
        <v>499</v>
      </c>
      <c r="D507" t="s">
        <v>500</v>
      </c>
      <c r="E507" t="s">
        <v>501</v>
      </c>
      <c r="F507">
        <v>2018</v>
      </c>
      <c r="G507" t="s">
        <v>218</v>
      </c>
      <c r="H507" t="s">
        <v>118</v>
      </c>
      <c r="I507" t="s">
        <v>119</v>
      </c>
      <c r="J507">
        <v>1</v>
      </c>
      <c r="K507" t="s">
        <v>502</v>
      </c>
      <c r="L507" t="s">
        <v>502</v>
      </c>
      <c r="M507">
        <v>0</v>
      </c>
      <c r="N507" t="s">
        <v>503</v>
      </c>
      <c r="O507" t="s">
        <v>510</v>
      </c>
      <c r="P507" t="s">
        <v>68</v>
      </c>
      <c r="Q507" t="s">
        <v>505</v>
      </c>
      <c r="R507">
        <v>0</v>
      </c>
      <c r="S507">
        <v>127</v>
      </c>
      <c r="T507">
        <v>1</v>
      </c>
      <c r="U507" t="s">
        <v>126</v>
      </c>
      <c r="V507">
        <v>7.87</v>
      </c>
      <c r="W507">
        <v>7.8</v>
      </c>
      <c r="Z507">
        <v>4.29</v>
      </c>
      <c r="AA507">
        <v>4.38</v>
      </c>
      <c r="AB507">
        <v>3.2908965343808672</v>
      </c>
      <c r="AC507">
        <v>3.2449961479175902</v>
      </c>
      <c r="AD507" t="s">
        <v>364</v>
      </c>
      <c r="AG507">
        <v>0</v>
      </c>
      <c r="AH507">
        <v>0</v>
      </c>
      <c r="AI507">
        <v>0</v>
      </c>
      <c r="AJ507">
        <v>1</v>
      </c>
      <c r="AL507">
        <v>0</v>
      </c>
      <c r="AM507">
        <v>2.1263419207201439E-2</v>
      </c>
      <c r="AN507">
        <v>0.18046019676169431</v>
      </c>
      <c r="AO507">
        <v>3.2565882615269423E-2</v>
      </c>
      <c r="AQ507">
        <v>3.2722469344473382</v>
      </c>
      <c r="AR507">
        <v>3.2722469344473382</v>
      </c>
      <c r="AS507">
        <v>87</v>
      </c>
      <c r="AT507">
        <v>27</v>
      </c>
      <c r="AU507">
        <v>3</v>
      </c>
      <c r="AW507">
        <v>75</v>
      </c>
      <c r="AX507">
        <v>52</v>
      </c>
      <c r="AY507">
        <v>127</v>
      </c>
      <c r="AZ507">
        <v>51.3</v>
      </c>
      <c r="BA507">
        <v>2</v>
      </c>
      <c r="BC507" t="s">
        <v>506</v>
      </c>
      <c r="BD507">
        <v>19.600000000000001</v>
      </c>
      <c r="BE507" t="s">
        <v>507</v>
      </c>
      <c r="BF507">
        <v>1</v>
      </c>
      <c r="BG507">
        <v>0</v>
      </c>
      <c r="BH507">
        <v>1</v>
      </c>
      <c r="BI507">
        <v>0</v>
      </c>
      <c r="BJ507">
        <v>0</v>
      </c>
      <c r="BK507">
        <v>0</v>
      </c>
      <c r="BL507">
        <v>0</v>
      </c>
      <c r="BM507">
        <v>0</v>
      </c>
      <c r="BN507">
        <v>0</v>
      </c>
      <c r="BO507">
        <v>0</v>
      </c>
      <c r="BP507">
        <v>0</v>
      </c>
      <c r="BQ507">
        <v>0</v>
      </c>
      <c r="BR507">
        <v>1</v>
      </c>
      <c r="BS507">
        <v>0</v>
      </c>
      <c r="BT507">
        <v>0</v>
      </c>
      <c r="BU507">
        <v>0</v>
      </c>
      <c r="BV507">
        <v>0</v>
      </c>
      <c r="BW507">
        <v>0</v>
      </c>
      <c r="BX507">
        <v>0</v>
      </c>
      <c r="BY507">
        <v>0</v>
      </c>
      <c r="BZ507">
        <v>0</v>
      </c>
      <c r="CA507">
        <v>0</v>
      </c>
      <c r="CB507">
        <v>1</v>
      </c>
      <c r="CC507">
        <v>1</v>
      </c>
      <c r="CD507">
        <v>1</v>
      </c>
      <c r="CE507">
        <v>1</v>
      </c>
      <c r="CF507">
        <v>0</v>
      </c>
      <c r="CG507">
        <v>0</v>
      </c>
      <c r="CH507">
        <v>0</v>
      </c>
      <c r="CI507">
        <v>0</v>
      </c>
      <c r="CJ507">
        <v>0</v>
      </c>
      <c r="CK507" t="s">
        <v>508</v>
      </c>
      <c r="CL507">
        <v>20</v>
      </c>
      <c r="CM507">
        <v>100</v>
      </c>
      <c r="CN507">
        <v>0.95299999999999996</v>
      </c>
      <c r="CP507" t="s">
        <v>277</v>
      </c>
      <c r="CQ507" t="s">
        <v>121</v>
      </c>
      <c r="CR507">
        <v>1</v>
      </c>
      <c r="CS507" t="s">
        <v>132</v>
      </c>
      <c r="CT507" t="s">
        <v>170</v>
      </c>
      <c r="CU507" t="s">
        <v>170</v>
      </c>
      <c r="CV507" t="s">
        <v>135</v>
      </c>
      <c r="CW507" t="s">
        <v>113</v>
      </c>
      <c r="CX507">
        <v>4</v>
      </c>
      <c r="CY507" t="s">
        <v>194</v>
      </c>
      <c r="CZ507" t="s">
        <v>137</v>
      </c>
      <c r="DA507" t="s">
        <v>137</v>
      </c>
      <c r="DC507">
        <v>1</v>
      </c>
      <c r="DD507">
        <v>0</v>
      </c>
      <c r="DE507">
        <v>12</v>
      </c>
      <c r="DF507">
        <v>0</v>
      </c>
      <c r="DG507">
        <v>1</v>
      </c>
      <c r="DH507">
        <v>0</v>
      </c>
      <c r="DI507">
        <v>0</v>
      </c>
      <c r="DJ507">
        <v>0</v>
      </c>
      <c r="DK507" s="3">
        <v>3</v>
      </c>
      <c r="DN507">
        <v>7.87</v>
      </c>
      <c r="DO507">
        <v>7.8</v>
      </c>
      <c r="DP507" t="s">
        <v>753</v>
      </c>
      <c r="DQ507" s="3"/>
      <c r="DR507" s="3"/>
      <c r="DS507" s="3"/>
      <c r="DT507" s="3"/>
      <c r="DU507" s="3"/>
      <c r="DV507" s="3"/>
      <c r="DW507" s="3"/>
      <c r="DX507" s="3"/>
      <c r="DY507" s="3"/>
      <c r="DZ507" s="3"/>
      <c r="EA507" s="3" t="s">
        <v>742</v>
      </c>
      <c r="EB507" s="3"/>
      <c r="EC507" s="3"/>
      <c r="ED507" s="3"/>
      <c r="EE507" s="3"/>
      <c r="EF507" s="3"/>
    </row>
    <row r="508" spans="1:136" x14ac:dyDescent="0.35">
      <c r="A508" s="5" t="s">
        <v>498</v>
      </c>
      <c r="B508" t="s">
        <v>498</v>
      </c>
      <c r="C508" t="s">
        <v>499</v>
      </c>
      <c r="D508" t="s">
        <v>500</v>
      </c>
      <c r="E508" t="s">
        <v>501</v>
      </c>
      <c r="F508">
        <v>2018</v>
      </c>
      <c r="G508" t="s">
        <v>218</v>
      </c>
      <c r="H508" t="s">
        <v>118</v>
      </c>
      <c r="I508" t="s">
        <v>119</v>
      </c>
      <c r="J508">
        <v>1</v>
      </c>
      <c r="K508" t="s">
        <v>502</v>
      </c>
      <c r="L508" t="s">
        <v>502</v>
      </c>
      <c r="M508">
        <v>0</v>
      </c>
      <c r="N508" t="s">
        <v>503</v>
      </c>
      <c r="O508" t="s">
        <v>511</v>
      </c>
      <c r="P508" t="s">
        <v>68</v>
      </c>
      <c r="Q508" t="s">
        <v>505</v>
      </c>
      <c r="R508">
        <v>0</v>
      </c>
      <c r="S508">
        <v>127</v>
      </c>
      <c r="T508">
        <v>1</v>
      </c>
      <c r="U508" t="s">
        <v>126</v>
      </c>
      <c r="V508">
        <v>12.73</v>
      </c>
      <c r="W508">
        <v>11.98</v>
      </c>
      <c r="Z508">
        <v>7.98</v>
      </c>
      <c r="AA508">
        <v>8.0500000000000007</v>
      </c>
      <c r="AB508">
        <v>4.2435244785437494</v>
      </c>
      <c r="AC508">
        <v>4.1824394795382274</v>
      </c>
      <c r="AD508" t="s">
        <v>364</v>
      </c>
      <c r="AG508">
        <v>0</v>
      </c>
      <c r="AH508">
        <v>0</v>
      </c>
      <c r="AI508">
        <v>0</v>
      </c>
      <c r="AJ508">
        <v>1</v>
      </c>
      <c r="AL508">
        <v>0</v>
      </c>
      <c r="AM508">
        <v>0.17671070688747501</v>
      </c>
      <c r="AN508">
        <v>0.1807955813211127</v>
      </c>
      <c r="AO508">
        <v>3.2687042225239063E-2</v>
      </c>
      <c r="AQ508">
        <v>4.2187086175748147</v>
      </c>
      <c r="AR508">
        <v>4.2187086175748147</v>
      </c>
      <c r="AS508">
        <v>87</v>
      </c>
      <c r="AT508">
        <v>27</v>
      </c>
      <c r="AU508">
        <v>3</v>
      </c>
      <c r="AW508">
        <v>75</v>
      </c>
      <c r="AX508">
        <v>52</v>
      </c>
      <c r="AY508">
        <v>127</v>
      </c>
      <c r="AZ508">
        <v>51.3</v>
      </c>
      <c r="BA508">
        <v>2</v>
      </c>
      <c r="BC508" t="s">
        <v>506</v>
      </c>
      <c r="BD508">
        <v>19.600000000000001</v>
      </c>
      <c r="BE508" t="s">
        <v>507</v>
      </c>
      <c r="BF508">
        <v>1</v>
      </c>
      <c r="BG508">
        <v>0</v>
      </c>
      <c r="BH508">
        <v>1</v>
      </c>
      <c r="BI508">
        <v>0</v>
      </c>
      <c r="BJ508">
        <v>0</v>
      </c>
      <c r="BK508">
        <v>0</v>
      </c>
      <c r="BL508">
        <v>0</v>
      </c>
      <c r="BM508">
        <v>0</v>
      </c>
      <c r="BN508">
        <v>0</v>
      </c>
      <c r="BO508">
        <v>0</v>
      </c>
      <c r="BP508">
        <v>0</v>
      </c>
      <c r="BQ508">
        <v>0</v>
      </c>
      <c r="BR508">
        <v>1</v>
      </c>
      <c r="BS508">
        <v>0</v>
      </c>
      <c r="BT508">
        <v>0</v>
      </c>
      <c r="BU508">
        <v>0</v>
      </c>
      <c r="BV508">
        <v>0</v>
      </c>
      <c r="BW508">
        <v>0</v>
      </c>
      <c r="BX508">
        <v>0</v>
      </c>
      <c r="BY508">
        <v>0</v>
      </c>
      <c r="BZ508">
        <v>0</v>
      </c>
      <c r="CA508">
        <v>0</v>
      </c>
      <c r="CB508">
        <v>1</v>
      </c>
      <c r="CC508">
        <v>1</v>
      </c>
      <c r="CD508">
        <v>1</v>
      </c>
      <c r="CE508">
        <v>1</v>
      </c>
      <c r="CF508">
        <v>0</v>
      </c>
      <c r="CG508">
        <v>0</v>
      </c>
      <c r="CH508">
        <v>0</v>
      </c>
      <c r="CI508">
        <v>0</v>
      </c>
      <c r="CJ508">
        <v>0</v>
      </c>
      <c r="CK508" t="s">
        <v>508</v>
      </c>
      <c r="CL508">
        <v>20</v>
      </c>
      <c r="CM508">
        <v>100</v>
      </c>
      <c r="CN508">
        <v>0.95299999999999996</v>
      </c>
      <c r="CP508" t="s">
        <v>277</v>
      </c>
      <c r="CQ508" t="s">
        <v>121</v>
      </c>
      <c r="CR508">
        <v>1</v>
      </c>
      <c r="CS508" t="s">
        <v>132</v>
      </c>
      <c r="CT508" t="s">
        <v>170</v>
      </c>
      <c r="CU508" t="s">
        <v>170</v>
      </c>
      <c r="CV508" t="s">
        <v>135</v>
      </c>
      <c r="CW508" t="s">
        <v>113</v>
      </c>
      <c r="CX508">
        <v>4</v>
      </c>
      <c r="CY508" t="s">
        <v>194</v>
      </c>
      <c r="CZ508" t="s">
        <v>137</v>
      </c>
      <c r="DA508" t="s">
        <v>137</v>
      </c>
      <c r="DC508">
        <v>1</v>
      </c>
      <c r="DD508">
        <v>0</v>
      </c>
      <c r="DE508">
        <v>12</v>
      </c>
      <c r="DF508">
        <v>0</v>
      </c>
      <c r="DG508">
        <v>1</v>
      </c>
      <c r="DH508">
        <v>0</v>
      </c>
      <c r="DI508">
        <v>0</v>
      </c>
      <c r="DJ508">
        <v>0</v>
      </c>
      <c r="DK508" s="3">
        <v>4</v>
      </c>
      <c r="DN508">
        <v>12.73</v>
      </c>
      <c r="DO508">
        <v>11.98</v>
      </c>
      <c r="DP508" t="s">
        <v>753</v>
      </c>
      <c r="DQ508" s="3"/>
      <c r="DR508" s="3"/>
      <c r="DS508" s="3"/>
      <c r="DT508" s="3"/>
      <c r="DU508" s="3"/>
      <c r="DV508" s="3"/>
      <c r="DW508" s="3"/>
      <c r="DX508" s="3"/>
      <c r="DY508" s="3"/>
      <c r="DZ508" s="3"/>
      <c r="EA508" s="3" t="s">
        <v>742</v>
      </c>
      <c r="EB508" s="3"/>
      <c r="EC508" s="3"/>
      <c r="ED508" s="3"/>
      <c r="EE508" s="3"/>
      <c r="EF508" s="3"/>
    </row>
    <row r="509" spans="1:136" x14ac:dyDescent="0.35">
      <c r="A509" s="5" t="s">
        <v>498</v>
      </c>
      <c r="B509" t="s">
        <v>498</v>
      </c>
      <c r="C509" t="s">
        <v>499</v>
      </c>
      <c r="D509" t="s">
        <v>500</v>
      </c>
      <c r="E509" t="s">
        <v>501</v>
      </c>
      <c r="F509">
        <v>2018</v>
      </c>
      <c r="G509" t="s">
        <v>218</v>
      </c>
      <c r="H509" t="s">
        <v>118</v>
      </c>
      <c r="I509" t="s">
        <v>119</v>
      </c>
      <c r="J509">
        <v>1</v>
      </c>
      <c r="K509" t="s">
        <v>502</v>
      </c>
      <c r="L509" t="s">
        <v>502</v>
      </c>
      <c r="M509">
        <v>12</v>
      </c>
      <c r="N509" t="s">
        <v>503</v>
      </c>
      <c r="O509" t="s">
        <v>504</v>
      </c>
      <c r="P509" t="s">
        <v>68</v>
      </c>
      <c r="Q509" t="s">
        <v>505</v>
      </c>
      <c r="R509">
        <v>0</v>
      </c>
      <c r="S509">
        <v>127</v>
      </c>
      <c r="T509">
        <v>1</v>
      </c>
      <c r="U509" t="s">
        <v>126</v>
      </c>
      <c r="V509">
        <v>18.3</v>
      </c>
      <c r="W509">
        <v>18.03</v>
      </c>
      <c r="Z509">
        <v>10.81</v>
      </c>
      <c r="AA509">
        <v>10.62</v>
      </c>
      <c r="AB509">
        <v>4.0703193977868617</v>
      </c>
      <c r="AC509">
        <v>4.1103284540289469</v>
      </c>
      <c r="AD509" t="s">
        <v>364</v>
      </c>
      <c r="AG509">
        <v>0</v>
      </c>
      <c r="AH509">
        <v>0</v>
      </c>
      <c r="AI509">
        <v>0</v>
      </c>
      <c r="AJ509">
        <v>1</v>
      </c>
      <c r="AL509">
        <v>0</v>
      </c>
      <c r="AM509">
        <v>6.5670928659414707E-2</v>
      </c>
      <c r="AN509">
        <v>0.1805023035400925</v>
      </c>
      <c r="AO509">
        <v>3.2581081583279693E-2</v>
      </c>
      <c r="AQ509">
        <v>4.0866903968859694</v>
      </c>
      <c r="AR509">
        <v>4.0866903968859694</v>
      </c>
      <c r="AS509">
        <v>87</v>
      </c>
      <c r="AT509">
        <v>27</v>
      </c>
      <c r="AU509">
        <v>3</v>
      </c>
      <c r="AW509">
        <v>75</v>
      </c>
      <c r="AX509">
        <v>52</v>
      </c>
      <c r="AY509">
        <v>127</v>
      </c>
      <c r="AZ509">
        <v>51.3</v>
      </c>
      <c r="BA509">
        <v>2</v>
      </c>
      <c r="BC509" t="s">
        <v>506</v>
      </c>
      <c r="BD509">
        <v>19.600000000000001</v>
      </c>
      <c r="BE509" t="s">
        <v>507</v>
      </c>
      <c r="BF509">
        <v>1</v>
      </c>
      <c r="BG509">
        <v>0</v>
      </c>
      <c r="BH509">
        <v>1</v>
      </c>
      <c r="BI509">
        <v>0</v>
      </c>
      <c r="BJ509">
        <v>0</v>
      </c>
      <c r="BK509">
        <v>0</v>
      </c>
      <c r="BL509">
        <v>0</v>
      </c>
      <c r="BM509">
        <v>0</v>
      </c>
      <c r="BN509">
        <v>0</v>
      </c>
      <c r="BO509">
        <v>0</v>
      </c>
      <c r="BP509">
        <v>0</v>
      </c>
      <c r="BQ509">
        <v>0</v>
      </c>
      <c r="BR509">
        <v>1</v>
      </c>
      <c r="BS509">
        <v>0</v>
      </c>
      <c r="BT509">
        <v>0</v>
      </c>
      <c r="BU509">
        <v>0</v>
      </c>
      <c r="BV509">
        <v>0</v>
      </c>
      <c r="BW509">
        <v>0</v>
      </c>
      <c r="BX509">
        <v>0</v>
      </c>
      <c r="BY509">
        <v>0</v>
      </c>
      <c r="BZ509">
        <v>0</v>
      </c>
      <c r="CA509">
        <v>0</v>
      </c>
      <c r="CB509">
        <v>1</v>
      </c>
      <c r="CC509">
        <v>1</v>
      </c>
      <c r="CD509">
        <v>1</v>
      </c>
      <c r="CE509">
        <v>1</v>
      </c>
      <c r="CF509">
        <v>0</v>
      </c>
      <c r="CG509">
        <v>0</v>
      </c>
      <c r="CH509">
        <v>0</v>
      </c>
      <c r="CI509">
        <v>0</v>
      </c>
      <c r="CJ509">
        <v>0</v>
      </c>
      <c r="CK509" t="s">
        <v>508</v>
      </c>
      <c r="CL509">
        <v>20</v>
      </c>
      <c r="CM509">
        <v>100</v>
      </c>
      <c r="CN509">
        <v>0.95299999999999996</v>
      </c>
      <c r="CP509" t="s">
        <v>277</v>
      </c>
      <c r="CQ509" t="s">
        <v>121</v>
      </c>
      <c r="CR509">
        <v>1</v>
      </c>
      <c r="CS509" t="s">
        <v>132</v>
      </c>
      <c r="CT509" t="s">
        <v>170</v>
      </c>
      <c r="CU509" t="s">
        <v>170</v>
      </c>
      <c r="CV509" t="s">
        <v>135</v>
      </c>
      <c r="CW509" t="s">
        <v>113</v>
      </c>
      <c r="CX509">
        <v>4</v>
      </c>
      <c r="CY509" t="s">
        <v>194</v>
      </c>
      <c r="CZ509" t="s">
        <v>137</v>
      </c>
      <c r="DA509" t="s">
        <v>137</v>
      </c>
      <c r="DC509">
        <v>1</v>
      </c>
      <c r="DD509">
        <v>12</v>
      </c>
      <c r="DE509">
        <v>12</v>
      </c>
      <c r="DF509">
        <v>0</v>
      </c>
      <c r="DG509">
        <v>1</v>
      </c>
      <c r="DH509">
        <v>0</v>
      </c>
      <c r="DI509">
        <v>0</v>
      </c>
      <c r="DJ509">
        <v>0</v>
      </c>
      <c r="DK509" s="3">
        <v>1</v>
      </c>
      <c r="DL509">
        <v>1</v>
      </c>
      <c r="DM509">
        <v>1</v>
      </c>
      <c r="DN509">
        <v>18.3</v>
      </c>
      <c r="DO509">
        <v>18.03</v>
      </c>
      <c r="DP509" t="s">
        <v>753</v>
      </c>
      <c r="DQ509" s="3"/>
      <c r="DR509" s="3"/>
      <c r="DS509" s="3"/>
      <c r="DT509" s="3"/>
      <c r="DU509" s="3"/>
      <c r="DV509" s="3"/>
      <c r="DW509" s="3"/>
      <c r="DX509" s="3"/>
      <c r="DY509" s="3"/>
      <c r="DZ509" s="3"/>
      <c r="EA509" s="3" t="s">
        <v>742</v>
      </c>
      <c r="EB509" s="3"/>
      <c r="EC509" s="3"/>
      <c r="ED509" s="3"/>
      <c r="EE509" s="3"/>
      <c r="EF509" s="3"/>
    </row>
    <row r="510" spans="1:136" x14ac:dyDescent="0.35">
      <c r="A510" s="5" t="s">
        <v>498</v>
      </c>
      <c r="B510" t="s">
        <v>498</v>
      </c>
      <c r="C510" t="s">
        <v>499</v>
      </c>
      <c r="D510" t="s">
        <v>500</v>
      </c>
      <c r="E510" t="s">
        <v>501</v>
      </c>
      <c r="F510">
        <v>2018</v>
      </c>
      <c r="G510" t="s">
        <v>218</v>
      </c>
      <c r="H510" t="s">
        <v>118</v>
      </c>
      <c r="I510" t="s">
        <v>119</v>
      </c>
      <c r="J510">
        <v>1</v>
      </c>
      <c r="K510" t="s">
        <v>502</v>
      </c>
      <c r="L510" t="s">
        <v>502</v>
      </c>
      <c r="M510">
        <v>12</v>
      </c>
      <c r="N510" t="s">
        <v>503</v>
      </c>
      <c r="O510" t="s">
        <v>509</v>
      </c>
      <c r="P510" t="s">
        <v>68</v>
      </c>
      <c r="Q510" t="s">
        <v>505</v>
      </c>
      <c r="R510">
        <v>0</v>
      </c>
      <c r="S510">
        <v>127</v>
      </c>
      <c r="T510">
        <v>1</v>
      </c>
      <c r="U510" t="s">
        <v>126</v>
      </c>
      <c r="V510">
        <v>7.8</v>
      </c>
      <c r="W510">
        <v>8.06</v>
      </c>
      <c r="Z510">
        <v>5.68</v>
      </c>
      <c r="AA510">
        <v>5.94</v>
      </c>
      <c r="AB510">
        <v>1.645448267190434</v>
      </c>
      <c r="AC510">
        <v>1.6585535867134349</v>
      </c>
      <c r="AD510" t="s">
        <v>364</v>
      </c>
      <c r="AG510">
        <v>0</v>
      </c>
      <c r="AH510">
        <v>0</v>
      </c>
      <c r="AI510">
        <v>0</v>
      </c>
      <c r="AJ510">
        <v>1</v>
      </c>
      <c r="AL510">
        <v>0</v>
      </c>
      <c r="AM510">
        <v>-0.15655176416891581</v>
      </c>
      <c r="AN510">
        <v>0.1807224184872582</v>
      </c>
      <c r="AO510">
        <v>3.2660592543883663E-2</v>
      </c>
      <c r="AQ510">
        <v>1.6508078022592449</v>
      </c>
      <c r="AR510">
        <v>1.6508078022592449</v>
      </c>
      <c r="AS510">
        <v>87</v>
      </c>
      <c r="AT510">
        <v>27</v>
      </c>
      <c r="AU510">
        <v>3</v>
      </c>
      <c r="AW510">
        <v>75</v>
      </c>
      <c r="AX510">
        <v>52</v>
      </c>
      <c r="AY510">
        <v>127</v>
      </c>
      <c r="AZ510">
        <v>51.3</v>
      </c>
      <c r="BA510">
        <v>2</v>
      </c>
      <c r="BC510" t="s">
        <v>506</v>
      </c>
      <c r="BD510">
        <v>19.600000000000001</v>
      </c>
      <c r="BE510" t="s">
        <v>507</v>
      </c>
      <c r="BF510">
        <v>1</v>
      </c>
      <c r="BG510">
        <v>0</v>
      </c>
      <c r="BH510">
        <v>1</v>
      </c>
      <c r="BI510">
        <v>0</v>
      </c>
      <c r="BJ510">
        <v>0</v>
      </c>
      <c r="BK510">
        <v>0</v>
      </c>
      <c r="BL510">
        <v>0</v>
      </c>
      <c r="BM510">
        <v>0</v>
      </c>
      <c r="BN510">
        <v>0</v>
      </c>
      <c r="BO510">
        <v>0</v>
      </c>
      <c r="BP510">
        <v>0</v>
      </c>
      <c r="BQ510">
        <v>0</v>
      </c>
      <c r="BR510">
        <v>1</v>
      </c>
      <c r="BS510">
        <v>0</v>
      </c>
      <c r="BT510">
        <v>0</v>
      </c>
      <c r="BU510">
        <v>0</v>
      </c>
      <c r="BV510">
        <v>0</v>
      </c>
      <c r="BW510">
        <v>0</v>
      </c>
      <c r="BX510">
        <v>0</v>
      </c>
      <c r="BY510">
        <v>0</v>
      </c>
      <c r="BZ510">
        <v>0</v>
      </c>
      <c r="CA510">
        <v>0</v>
      </c>
      <c r="CB510">
        <v>1</v>
      </c>
      <c r="CC510">
        <v>1</v>
      </c>
      <c r="CD510">
        <v>1</v>
      </c>
      <c r="CE510">
        <v>1</v>
      </c>
      <c r="CF510">
        <v>0</v>
      </c>
      <c r="CG510">
        <v>0</v>
      </c>
      <c r="CH510">
        <v>0</v>
      </c>
      <c r="CI510">
        <v>0</v>
      </c>
      <c r="CJ510">
        <v>0</v>
      </c>
      <c r="CK510" t="s">
        <v>508</v>
      </c>
      <c r="CL510">
        <v>20</v>
      </c>
      <c r="CM510">
        <v>100</v>
      </c>
      <c r="CN510">
        <v>0.95299999999999996</v>
      </c>
      <c r="CP510" t="s">
        <v>277</v>
      </c>
      <c r="CQ510" t="s">
        <v>121</v>
      </c>
      <c r="CR510">
        <v>1</v>
      </c>
      <c r="CS510" t="s">
        <v>132</v>
      </c>
      <c r="CT510" t="s">
        <v>170</v>
      </c>
      <c r="CU510" t="s">
        <v>170</v>
      </c>
      <c r="CV510" t="s">
        <v>135</v>
      </c>
      <c r="CW510" t="s">
        <v>113</v>
      </c>
      <c r="CX510">
        <v>4</v>
      </c>
      <c r="CY510" t="s">
        <v>194</v>
      </c>
      <c r="CZ510" t="s">
        <v>137</v>
      </c>
      <c r="DA510" t="s">
        <v>137</v>
      </c>
      <c r="DC510">
        <v>1</v>
      </c>
      <c r="DD510">
        <v>12</v>
      </c>
      <c r="DE510">
        <v>12</v>
      </c>
      <c r="DF510">
        <v>0</v>
      </c>
      <c r="DG510">
        <v>1</v>
      </c>
      <c r="DH510">
        <v>0</v>
      </c>
      <c r="DI510">
        <v>0</v>
      </c>
      <c r="DJ510">
        <v>0</v>
      </c>
      <c r="DK510" s="3">
        <v>2</v>
      </c>
      <c r="DL510">
        <v>1</v>
      </c>
      <c r="DM510">
        <v>1</v>
      </c>
      <c r="DN510">
        <v>7.8</v>
      </c>
      <c r="DO510">
        <v>8.06</v>
      </c>
      <c r="DP510" t="s">
        <v>753</v>
      </c>
      <c r="DQ510" s="3"/>
      <c r="DR510" s="3"/>
      <c r="DS510" s="3"/>
      <c r="DT510" s="3"/>
      <c r="DU510" s="3"/>
      <c r="DV510" s="3"/>
      <c r="DW510" s="3"/>
      <c r="DX510" s="3"/>
      <c r="DY510" s="3"/>
      <c r="DZ510" s="3"/>
      <c r="EA510" s="3" t="s">
        <v>742</v>
      </c>
      <c r="EB510" s="3"/>
      <c r="EC510" s="3"/>
      <c r="ED510" s="3"/>
      <c r="EE510" s="3"/>
      <c r="EF510" s="3"/>
    </row>
    <row r="511" spans="1:136" x14ac:dyDescent="0.35">
      <c r="A511" s="5" t="s">
        <v>498</v>
      </c>
      <c r="B511" t="s">
        <v>498</v>
      </c>
      <c r="C511" t="s">
        <v>499</v>
      </c>
      <c r="D511" t="s">
        <v>500</v>
      </c>
      <c r="E511" t="s">
        <v>501</v>
      </c>
      <c r="F511">
        <v>2018</v>
      </c>
      <c r="G511" t="s">
        <v>218</v>
      </c>
      <c r="H511" t="s">
        <v>118</v>
      </c>
      <c r="I511" t="s">
        <v>119</v>
      </c>
      <c r="J511">
        <v>1</v>
      </c>
      <c r="K511" t="s">
        <v>502</v>
      </c>
      <c r="L511" t="s">
        <v>502</v>
      </c>
      <c r="M511">
        <v>12</v>
      </c>
      <c r="N511" t="s">
        <v>503</v>
      </c>
      <c r="O511" t="s">
        <v>510</v>
      </c>
      <c r="P511" t="s">
        <v>68</v>
      </c>
      <c r="Q511" t="s">
        <v>505</v>
      </c>
      <c r="R511">
        <v>0</v>
      </c>
      <c r="S511">
        <v>127</v>
      </c>
      <c r="T511">
        <v>1</v>
      </c>
      <c r="U511" t="s">
        <v>126</v>
      </c>
      <c r="V511">
        <v>11.21</v>
      </c>
      <c r="W511">
        <v>11.07</v>
      </c>
      <c r="Z511">
        <v>4.29</v>
      </c>
      <c r="AA511">
        <v>4.38</v>
      </c>
      <c r="AB511">
        <v>3.2908965343808672</v>
      </c>
      <c r="AC511">
        <v>3.2449961479175902</v>
      </c>
      <c r="AD511" t="s">
        <v>364</v>
      </c>
      <c r="AG511">
        <v>0</v>
      </c>
      <c r="AH511">
        <v>0</v>
      </c>
      <c r="AI511">
        <v>0</v>
      </c>
      <c r="AJ511">
        <v>1</v>
      </c>
      <c r="AL511">
        <v>0</v>
      </c>
      <c r="AM511">
        <v>4.252683841440287E-2</v>
      </c>
      <c r="AN511">
        <v>0.18047499208690931</v>
      </c>
      <c r="AO511">
        <v>3.2571222768769982E-2</v>
      </c>
      <c r="AQ511">
        <v>3.2722469344473382</v>
      </c>
      <c r="AR511">
        <v>3.2722469344473382</v>
      </c>
      <c r="AS511">
        <v>87</v>
      </c>
      <c r="AT511">
        <v>27</v>
      </c>
      <c r="AU511">
        <v>3</v>
      </c>
      <c r="AW511">
        <v>75</v>
      </c>
      <c r="AX511">
        <v>52</v>
      </c>
      <c r="AY511">
        <v>127</v>
      </c>
      <c r="AZ511">
        <v>51.3</v>
      </c>
      <c r="BA511">
        <v>2</v>
      </c>
      <c r="BC511" t="s">
        <v>506</v>
      </c>
      <c r="BD511">
        <v>19.600000000000001</v>
      </c>
      <c r="BE511" t="s">
        <v>507</v>
      </c>
      <c r="BF511">
        <v>1</v>
      </c>
      <c r="BG511">
        <v>0</v>
      </c>
      <c r="BH511">
        <v>1</v>
      </c>
      <c r="BI511">
        <v>0</v>
      </c>
      <c r="BJ511">
        <v>0</v>
      </c>
      <c r="BK511">
        <v>0</v>
      </c>
      <c r="BL511">
        <v>0</v>
      </c>
      <c r="BM511">
        <v>0</v>
      </c>
      <c r="BN511">
        <v>0</v>
      </c>
      <c r="BO511">
        <v>0</v>
      </c>
      <c r="BP511">
        <v>0</v>
      </c>
      <c r="BQ511">
        <v>0</v>
      </c>
      <c r="BR511">
        <v>1</v>
      </c>
      <c r="BS511">
        <v>0</v>
      </c>
      <c r="BT511">
        <v>0</v>
      </c>
      <c r="BU511">
        <v>0</v>
      </c>
      <c r="BV511">
        <v>0</v>
      </c>
      <c r="BW511">
        <v>0</v>
      </c>
      <c r="BX511">
        <v>0</v>
      </c>
      <c r="BY511">
        <v>0</v>
      </c>
      <c r="BZ511">
        <v>0</v>
      </c>
      <c r="CA511">
        <v>0</v>
      </c>
      <c r="CB511">
        <v>1</v>
      </c>
      <c r="CC511">
        <v>1</v>
      </c>
      <c r="CD511">
        <v>1</v>
      </c>
      <c r="CE511">
        <v>1</v>
      </c>
      <c r="CF511">
        <v>0</v>
      </c>
      <c r="CG511">
        <v>0</v>
      </c>
      <c r="CH511">
        <v>0</v>
      </c>
      <c r="CI511">
        <v>0</v>
      </c>
      <c r="CJ511">
        <v>0</v>
      </c>
      <c r="CK511" t="s">
        <v>508</v>
      </c>
      <c r="CL511">
        <v>20</v>
      </c>
      <c r="CM511">
        <v>100</v>
      </c>
      <c r="CN511">
        <v>0.95299999999999996</v>
      </c>
      <c r="CP511" t="s">
        <v>277</v>
      </c>
      <c r="CQ511" t="s">
        <v>121</v>
      </c>
      <c r="CR511">
        <v>1</v>
      </c>
      <c r="CS511" t="s">
        <v>132</v>
      </c>
      <c r="CT511" t="s">
        <v>170</v>
      </c>
      <c r="CU511" t="s">
        <v>170</v>
      </c>
      <c r="CV511" t="s">
        <v>135</v>
      </c>
      <c r="CW511" t="s">
        <v>113</v>
      </c>
      <c r="CX511">
        <v>4</v>
      </c>
      <c r="CY511" t="s">
        <v>194</v>
      </c>
      <c r="CZ511" t="s">
        <v>137</v>
      </c>
      <c r="DA511" t="s">
        <v>137</v>
      </c>
      <c r="DC511">
        <v>1</v>
      </c>
      <c r="DD511">
        <v>12</v>
      </c>
      <c r="DE511">
        <v>12</v>
      </c>
      <c r="DF511">
        <v>0</v>
      </c>
      <c r="DG511">
        <v>1</v>
      </c>
      <c r="DH511">
        <v>0</v>
      </c>
      <c r="DI511">
        <v>0</v>
      </c>
      <c r="DJ511">
        <v>0</v>
      </c>
      <c r="DK511" s="3">
        <v>3</v>
      </c>
      <c r="DL511">
        <v>1</v>
      </c>
      <c r="DM511">
        <v>1</v>
      </c>
      <c r="DN511">
        <v>11.21</v>
      </c>
      <c r="DO511">
        <v>11.07</v>
      </c>
      <c r="DP511" t="s">
        <v>753</v>
      </c>
      <c r="DQ511" s="3"/>
      <c r="DR511" s="3"/>
      <c r="DS511" s="3"/>
      <c r="DT511" s="3"/>
      <c r="DU511" s="3"/>
      <c r="DV511" s="3"/>
      <c r="DW511" s="3"/>
      <c r="DX511" s="3"/>
      <c r="DY511" s="3"/>
      <c r="DZ511" s="3"/>
      <c r="EA511" s="3" t="s">
        <v>742</v>
      </c>
      <c r="EB511" s="3"/>
      <c r="EC511" s="3"/>
      <c r="ED511" s="3"/>
      <c r="EE511" s="3"/>
      <c r="EF511" s="3"/>
    </row>
    <row r="512" spans="1:136" x14ac:dyDescent="0.35">
      <c r="A512" s="5" t="s">
        <v>498</v>
      </c>
      <c r="B512" t="s">
        <v>498</v>
      </c>
      <c r="C512" t="s">
        <v>499</v>
      </c>
      <c r="D512" t="s">
        <v>500</v>
      </c>
      <c r="E512" t="s">
        <v>501</v>
      </c>
      <c r="F512">
        <v>2018</v>
      </c>
      <c r="G512" t="s">
        <v>218</v>
      </c>
      <c r="H512" t="s">
        <v>118</v>
      </c>
      <c r="I512" t="s">
        <v>119</v>
      </c>
      <c r="J512">
        <v>1</v>
      </c>
      <c r="K512" t="s">
        <v>502</v>
      </c>
      <c r="L512" t="s">
        <v>502</v>
      </c>
      <c r="M512">
        <v>12</v>
      </c>
      <c r="N512" t="s">
        <v>503</v>
      </c>
      <c r="O512" t="s">
        <v>511</v>
      </c>
      <c r="P512" t="s">
        <v>68</v>
      </c>
      <c r="Q512" t="s">
        <v>505</v>
      </c>
      <c r="R512">
        <v>0</v>
      </c>
      <c r="S512">
        <v>127</v>
      </c>
      <c r="T512">
        <v>1</v>
      </c>
      <c r="U512" t="s">
        <v>126</v>
      </c>
      <c r="V512">
        <v>15.88</v>
      </c>
      <c r="W512">
        <v>15.26</v>
      </c>
      <c r="Z512">
        <v>7.98</v>
      </c>
      <c r="AA512">
        <v>8.0500000000000007</v>
      </c>
      <c r="AB512">
        <v>4.2435244785437494</v>
      </c>
      <c r="AC512">
        <v>4.1824394795382274</v>
      </c>
      <c r="AD512" t="s">
        <v>364</v>
      </c>
      <c r="AG512">
        <v>0</v>
      </c>
      <c r="AH512">
        <v>0</v>
      </c>
      <c r="AI512">
        <v>0</v>
      </c>
      <c r="AJ512">
        <v>1</v>
      </c>
      <c r="AL512">
        <v>0</v>
      </c>
      <c r="AM512">
        <v>0.1460808510269796</v>
      </c>
      <c r="AN512">
        <v>0.18068789886578121</v>
      </c>
      <c r="AO512">
        <v>3.2648116796530777E-2</v>
      </c>
      <c r="AQ512">
        <v>4.2187086175748147</v>
      </c>
      <c r="AR512">
        <v>4.2187086175748147</v>
      </c>
      <c r="AS512">
        <v>87</v>
      </c>
      <c r="AT512">
        <v>27</v>
      </c>
      <c r="AU512">
        <v>3</v>
      </c>
      <c r="AW512">
        <v>75</v>
      </c>
      <c r="AX512">
        <v>52</v>
      </c>
      <c r="AY512">
        <v>127</v>
      </c>
      <c r="AZ512">
        <v>51.3</v>
      </c>
      <c r="BA512">
        <v>2</v>
      </c>
      <c r="BC512" t="s">
        <v>506</v>
      </c>
      <c r="BD512">
        <v>19.600000000000001</v>
      </c>
      <c r="BE512" t="s">
        <v>507</v>
      </c>
      <c r="BF512">
        <v>1</v>
      </c>
      <c r="BG512">
        <v>0</v>
      </c>
      <c r="BH512">
        <v>1</v>
      </c>
      <c r="BI512">
        <v>0</v>
      </c>
      <c r="BJ512">
        <v>0</v>
      </c>
      <c r="BK512">
        <v>0</v>
      </c>
      <c r="BL512">
        <v>0</v>
      </c>
      <c r="BM512">
        <v>0</v>
      </c>
      <c r="BN512">
        <v>0</v>
      </c>
      <c r="BO512">
        <v>0</v>
      </c>
      <c r="BP512">
        <v>0</v>
      </c>
      <c r="BQ512">
        <v>0</v>
      </c>
      <c r="BR512">
        <v>1</v>
      </c>
      <c r="BS512">
        <v>0</v>
      </c>
      <c r="BT512">
        <v>0</v>
      </c>
      <c r="BU512">
        <v>0</v>
      </c>
      <c r="BV512">
        <v>0</v>
      </c>
      <c r="BW512">
        <v>0</v>
      </c>
      <c r="BX512">
        <v>0</v>
      </c>
      <c r="BY512">
        <v>0</v>
      </c>
      <c r="BZ512">
        <v>0</v>
      </c>
      <c r="CA512">
        <v>0</v>
      </c>
      <c r="CB512">
        <v>1</v>
      </c>
      <c r="CC512">
        <v>1</v>
      </c>
      <c r="CD512">
        <v>1</v>
      </c>
      <c r="CE512">
        <v>1</v>
      </c>
      <c r="CF512">
        <v>0</v>
      </c>
      <c r="CG512">
        <v>0</v>
      </c>
      <c r="CH512">
        <v>0</v>
      </c>
      <c r="CI512">
        <v>0</v>
      </c>
      <c r="CJ512">
        <v>0</v>
      </c>
      <c r="CK512" t="s">
        <v>508</v>
      </c>
      <c r="CL512">
        <v>20</v>
      </c>
      <c r="CM512">
        <v>100</v>
      </c>
      <c r="CN512">
        <v>0.95299999999999996</v>
      </c>
      <c r="CP512" t="s">
        <v>277</v>
      </c>
      <c r="CQ512" t="s">
        <v>121</v>
      </c>
      <c r="CR512">
        <v>1</v>
      </c>
      <c r="CS512" t="s">
        <v>132</v>
      </c>
      <c r="CT512" t="s">
        <v>170</v>
      </c>
      <c r="CU512" t="s">
        <v>170</v>
      </c>
      <c r="CV512" t="s">
        <v>135</v>
      </c>
      <c r="CW512" t="s">
        <v>113</v>
      </c>
      <c r="CX512">
        <v>4</v>
      </c>
      <c r="CY512" t="s">
        <v>194</v>
      </c>
      <c r="CZ512" t="s">
        <v>137</v>
      </c>
      <c r="DA512" t="s">
        <v>137</v>
      </c>
      <c r="DC512">
        <v>1</v>
      </c>
      <c r="DD512">
        <v>12</v>
      </c>
      <c r="DE512">
        <v>12</v>
      </c>
      <c r="DF512">
        <v>0</v>
      </c>
      <c r="DG512">
        <v>1</v>
      </c>
      <c r="DH512">
        <v>0</v>
      </c>
      <c r="DI512">
        <v>0</v>
      </c>
      <c r="DJ512">
        <v>0</v>
      </c>
      <c r="DK512" s="3">
        <v>4</v>
      </c>
      <c r="DL512">
        <v>1</v>
      </c>
      <c r="DM512">
        <v>1</v>
      </c>
      <c r="DN512">
        <v>15.88</v>
      </c>
      <c r="DO512">
        <v>15.26</v>
      </c>
      <c r="DP512" t="s">
        <v>753</v>
      </c>
      <c r="DQ512" s="3"/>
      <c r="DR512" s="3"/>
      <c r="DS512" s="3"/>
      <c r="DT512" s="3"/>
      <c r="DU512" s="3"/>
      <c r="DV512" s="3"/>
      <c r="DW512" s="3"/>
      <c r="DX512" s="3"/>
      <c r="DY512" s="3"/>
      <c r="DZ512" s="3"/>
      <c r="EA512" s="3" t="s">
        <v>742</v>
      </c>
      <c r="EB512" s="3"/>
      <c r="EC512" s="3"/>
      <c r="ED512" s="3"/>
      <c r="EE512" s="3"/>
      <c r="EF512" s="3"/>
    </row>
    <row r="513" spans="1:136" x14ac:dyDescent="0.35">
      <c r="A513" s="5" t="s">
        <v>498</v>
      </c>
      <c r="B513" t="s">
        <v>498</v>
      </c>
      <c r="C513" t="s">
        <v>499</v>
      </c>
      <c r="D513" t="s">
        <v>500</v>
      </c>
      <c r="E513" t="s">
        <v>501</v>
      </c>
      <c r="F513">
        <v>2018</v>
      </c>
      <c r="G513" t="s">
        <v>218</v>
      </c>
      <c r="H513" t="s">
        <v>118</v>
      </c>
      <c r="I513" t="s">
        <v>119</v>
      </c>
      <c r="J513">
        <v>1</v>
      </c>
      <c r="K513" t="s">
        <v>502</v>
      </c>
      <c r="L513" t="s">
        <v>502</v>
      </c>
      <c r="M513">
        <v>6</v>
      </c>
      <c r="N513" t="s">
        <v>503</v>
      </c>
      <c r="O513" t="s">
        <v>504</v>
      </c>
      <c r="P513" t="s">
        <v>68</v>
      </c>
      <c r="Q513" t="s">
        <v>505</v>
      </c>
      <c r="R513">
        <v>0</v>
      </c>
      <c r="S513">
        <v>127</v>
      </c>
      <c r="T513">
        <v>1</v>
      </c>
      <c r="U513" t="s">
        <v>126</v>
      </c>
      <c r="V513">
        <v>16.47</v>
      </c>
      <c r="W513">
        <v>15.55</v>
      </c>
      <c r="Z513">
        <v>10.81</v>
      </c>
      <c r="AA513">
        <v>10.62</v>
      </c>
      <c r="AB513">
        <v>4.0703193977868617</v>
      </c>
      <c r="AC513">
        <v>4.1103284540289469</v>
      </c>
      <c r="AD513" t="s">
        <v>364</v>
      </c>
      <c r="AG513">
        <v>0</v>
      </c>
      <c r="AH513">
        <v>0</v>
      </c>
      <c r="AI513">
        <v>0</v>
      </c>
      <c r="AJ513">
        <v>1</v>
      </c>
      <c r="AL513">
        <v>0</v>
      </c>
      <c r="AM513">
        <v>0.22376760876541299</v>
      </c>
      <c r="AN513">
        <v>0.18100065247647051</v>
      </c>
      <c r="AO513">
        <v>3.2761236196908051E-2</v>
      </c>
      <c r="AQ513">
        <v>4.0866903968859694</v>
      </c>
      <c r="AR513">
        <v>4.0866903968859694</v>
      </c>
      <c r="AS513">
        <v>87</v>
      </c>
      <c r="AT513">
        <v>27</v>
      </c>
      <c r="AU513">
        <v>3</v>
      </c>
      <c r="AW513">
        <v>75</v>
      </c>
      <c r="AX513">
        <v>52</v>
      </c>
      <c r="AY513">
        <v>127</v>
      </c>
      <c r="AZ513">
        <v>51.3</v>
      </c>
      <c r="BA513">
        <v>2</v>
      </c>
      <c r="BC513" t="s">
        <v>506</v>
      </c>
      <c r="BD513">
        <v>19.600000000000001</v>
      </c>
      <c r="BE513" t="s">
        <v>507</v>
      </c>
      <c r="BF513">
        <v>1</v>
      </c>
      <c r="BG513">
        <v>0</v>
      </c>
      <c r="BH513">
        <v>1</v>
      </c>
      <c r="BI513">
        <v>0</v>
      </c>
      <c r="BJ513">
        <v>0</v>
      </c>
      <c r="BK513">
        <v>0</v>
      </c>
      <c r="BL513">
        <v>0</v>
      </c>
      <c r="BM513">
        <v>0</v>
      </c>
      <c r="BN513">
        <v>0</v>
      </c>
      <c r="BO513">
        <v>0</v>
      </c>
      <c r="BP513">
        <v>0</v>
      </c>
      <c r="BQ513">
        <v>0</v>
      </c>
      <c r="BR513">
        <v>1</v>
      </c>
      <c r="BS513">
        <v>0</v>
      </c>
      <c r="BT513">
        <v>0</v>
      </c>
      <c r="BU513">
        <v>0</v>
      </c>
      <c r="BV513">
        <v>0</v>
      </c>
      <c r="BW513">
        <v>0</v>
      </c>
      <c r="BX513">
        <v>0</v>
      </c>
      <c r="BY513">
        <v>0</v>
      </c>
      <c r="BZ513">
        <v>0</v>
      </c>
      <c r="CA513">
        <v>0</v>
      </c>
      <c r="CB513">
        <v>1</v>
      </c>
      <c r="CC513">
        <v>1</v>
      </c>
      <c r="CD513">
        <v>1</v>
      </c>
      <c r="CE513">
        <v>1</v>
      </c>
      <c r="CF513">
        <v>0</v>
      </c>
      <c r="CG513">
        <v>0</v>
      </c>
      <c r="CH513">
        <v>0</v>
      </c>
      <c r="CI513">
        <v>0</v>
      </c>
      <c r="CJ513">
        <v>0</v>
      </c>
      <c r="CK513" t="s">
        <v>508</v>
      </c>
      <c r="CL513">
        <v>20</v>
      </c>
      <c r="CM513">
        <v>100</v>
      </c>
      <c r="CN513">
        <v>0.95299999999999996</v>
      </c>
      <c r="CP513" t="s">
        <v>277</v>
      </c>
      <c r="CQ513" t="s">
        <v>121</v>
      </c>
      <c r="CR513">
        <v>1</v>
      </c>
      <c r="CS513" t="s">
        <v>132</v>
      </c>
      <c r="CT513" t="s">
        <v>170</v>
      </c>
      <c r="CU513" t="s">
        <v>170</v>
      </c>
      <c r="CV513" t="s">
        <v>135</v>
      </c>
      <c r="CW513" t="s">
        <v>113</v>
      </c>
      <c r="CX513">
        <v>4</v>
      </c>
      <c r="CY513" t="s">
        <v>194</v>
      </c>
      <c r="CZ513" t="s">
        <v>137</v>
      </c>
      <c r="DA513" t="s">
        <v>137</v>
      </c>
      <c r="DC513">
        <v>1</v>
      </c>
      <c r="DD513">
        <v>6</v>
      </c>
      <c r="DE513">
        <v>12</v>
      </c>
      <c r="DF513">
        <v>0</v>
      </c>
      <c r="DG513">
        <v>1</v>
      </c>
      <c r="DH513">
        <v>0</v>
      </c>
      <c r="DI513">
        <v>0</v>
      </c>
      <c r="DJ513">
        <v>0</v>
      </c>
      <c r="DK513" s="3">
        <v>1</v>
      </c>
      <c r="DL513">
        <v>1</v>
      </c>
      <c r="DM513">
        <v>1</v>
      </c>
      <c r="DN513">
        <v>16.47</v>
      </c>
      <c r="DO513">
        <v>15.55</v>
      </c>
      <c r="DP513" t="s">
        <v>753</v>
      </c>
      <c r="DQ513" s="3"/>
      <c r="DR513" s="3"/>
      <c r="DS513" s="3"/>
      <c r="DT513" s="3"/>
      <c r="DU513" s="3"/>
      <c r="DV513" s="3"/>
      <c r="DW513" s="3"/>
      <c r="DX513" s="3"/>
      <c r="DY513" s="3"/>
      <c r="DZ513" s="3"/>
      <c r="EA513" s="3" t="s">
        <v>742</v>
      </c>
      <c r="EB513" s="3"/>
      <c r="EC513" s="3"/>
      <c r="ED513" s="3"/>
      <c r="EE513" s="3"/>
      <c r="EF513" s="3"/>
    </row>
    <row r="514" spans="1:136" x14ac:dyDescent="0.35">
      <c r="A514" s="5" t="s">
        <v>498</v>
      </c>
      <c r="B514" t="s">
        <v>498</v>
      </c>
      <c r="C514" t="s">
        <v>499</v>
      </c>
      <c r="D514" t="s">
        <v>500</v>
      </c>
      <c r="E514" t="s">
        <v>501</v>
      </c>
      <c r="F514">
        <v>2018</v>
      </c>
      <c r="G514" t="s">
        <v>218</v>
      </c>
      <c r="H514" t="s">
        <v>118</v>
      </c>
      <c r="I514" t="s">
        <v>119</v>
      </c>
      <c r="J514">
        <v>1</v>
      </c>
      <c r="K514" t="s">
        <v>502</v>
      </c>
      <c r="L514" t="s">
        <v>502</v>
      </c>
      <c r="M514">
        <v>6</v>
      </c>
      <c r="N514" t="s">
        <v>503</v>
      </c>
      <c r="O514" t="s">
        <v>509</v>
      </c>
      <c r="P514" t="s">
        <v>68</v>
      </c>
      <c r="Q514" t="s">
        <v>505</v>
      </c>
      <c r="R514">
        <v>0</v>
      </c>
      <c r="S514">
        <v>127</v>
      </c>
      <c r="T514">
        <v>1</v>
      </c>
      <c r="U514" t="s">
        <v>126</v>
      </c>
      <c r="V514">
        <v>7.56</v>
      </c>
      <c r="W514">
        <v>6.93</v>
      </c>
      <c r="Z514">
        <v>5.68</v>
      </c>
      <c r="AA514">
        <v>5.94</v>
      </c>
      <c r="AB514">
        <v>1.645448267190434</v>
      </c>
      <c r="AC514">
        <v>1.6585535867134349</v>
      </c>
      <c r="AD514" t="s">
        <v>364</v>
      </c>
      <c r="AG514">
        <v>0</v>
      </c>
      <c r="AH514">
        <v>0</v>
      </c>
      <c r="AI514">
        <v>0</v>
      </c>
      <c r="AJ514">
        <v>1</v>
      </c>
      <c r="AL514">
        <v>0</v>
      </c>
      <c r="AM514">
        <v>0.37933696702467973</v>
      </c>
      <c r="AN514">
        <v>0.18201819786404691</v>
      </c>
      <c r="AO514">
        <v>3.3130624353675329E-2</v>
      </c>
      <c r="AQ514">
        <v>1.6508078022592449</v>
      </c>
      <c r="AR514">
        <v>1.6508078022592449</v>
      </c>
      <c r="AS514">
        <v>87</v>
      </c>
      <c r="AT514">
        <v>27</v>
      </c>
      <c r="AU514">
        <v>3</v>
      </c>
      <c r="AW514">
        <v>75</v>
      </c>
      <c r="AX514">
        <v>52</v>
      </c>
      <c r="AY514">
        <v>127</v>
      </c>
      <c r="AZ514">
        <v>51.3</v>
      </c>
      <c r="BA514">
        <v>2</v>
      </c>
      <c r="BC514" t="s">
        <v>506</v>
      </c>
      <c r="BD514">
        <v>19.600000000000001</v>
      </c>
      <c r="BE514" t="s">
        <v>507</v>
      </c>
      <c r="BF514">
        <v>1</v>
      </c>
      <c r="BG514">
        <v>0</v>
      </c>
      <c r="BH514">
        <v>1</v>
      </c>
      <c r="BI514">
        <v>0</v>
      </c>
      <c r="BJ514">
        <v>0</v>
      </c>
      <c r="BK514">
        <v>0</v>
      </c>
      <c r="BL514">
        <v>0</v>
      </c>
      <c r="BM514">
        <v>0</v>
      </c>
      <c r="BN514">
        <v>0</v>
      </c>
      <c r="BO514">
        <v>0</v>
      </c>
      <c r="BP514">
        <v>0</v>
      </c>
      <c r="BQ514">
        <v>0</v>
      </c>
      <c r="BR514">
        <v>1</v>
      </c>
      <c r="BS514">
        <v>0</v>
      </c>
      <c r="BT514">
        <v>0</v>
      </c>
      <c r="BU514">
        <v>0</v>
      </c>
      <c r="BV514">
        <v>0</v>
      </c>
      <c r="BW514">
        <v>0</v>
      </c>
      <c r="BX514">
        <v>0</v>
      </c>
      <c r="BY514">
        <v>0</v>
      </c>
      <c r="BZ514">
        <v>0</v>
      </c>
      <c r="CA514">
        <v>0</v>
      </c>
      <c r="CB514">
        <v>1</v>
      </c>
      <c r="CC514">
        <v>1</v>
      </c>
      <c r="CD514">
        <v>1</v>
      </c>
      <c r="CE514">
        <v>1</v>
      </c>
      <c r="CF514">
        <v>0</v>
      </c>
      <c r="CG514">
        <v>0</v>
      </c>
      <c r="CH514">
        <v>0</v>
      </c>
      <c r="CI514">
        <v>0</v>
      </c>
      <c r="CJ514">
        <v>0</v>
      </c>
      <c r="CK514" t="s">
        <v>508</v>
      </c>
      <c r="CL514">
        <v>20</v>
      </c>
      <c r="CM514">
        <v>100</v>
      </c>
      <c r="CN514">
        <v>0.95299999999999996</v>
      </c>
      <c r="CP514" t="s">
        <v>277</v>
      </c>
      <c r="CQ514" t="s">
        <v>121</v>
      </c>
      <c r="CR514">
        <v>1</v>
      </c>
      <c r="CS514" t="s">
        <v>132</v>
      </c>
      <c r="CT514" t="s">
        <v>170</v>
      </c>
      <c r="CU514" t="s">
        <v>170</v>
      </c>
      <c r="CV514" t="s">
        <v>135</v>
      </c>
      <c r="CW514" t="s">
        <v>113</v>
      </c>
      <c r="CX514">
        <v>4</v>
      </c>
      <c r="CY514" t="s">
        <v>194</v>
      </c>
      <c r="CZ514" t="s">
        <v>137</v>
      </c>
      <c r="DA514" t="s">
        <v>137</v>
      </c>
      <c r="DC514">
        <v>1</v>
      </c>
      <c r="DD514">
        <v>6</v>
      </c>
      <c r="DE514">
        <v>12</v>
      </c>
      <c r="DF514">
        <v>0</v>
      </c>
      <c r="DG514">
        <v>1</v>
      </c>
      <c r="DH514">
        <v>0</v>
      </c>
      <c r="DI514">
        <v>0</v>
      </c>
      <c r="DJ514">
        <v>0</v>
      </c>
      <c r="DK514" s="3">
        <v>2</v>
      </c>
      <c r="DL514">
        <v>1</v>
      </c>
      <c r="DM514">
        <v>1</v>
      </c>
      <c r="DN514">
        <v>7.56</v>
      </c>
      <c r="DO514">
        <v>6.93</v>
      </c>
      <c r="DP514" t="s">
        <v>753</v>
      </c>
      <c r="DQ514" s="3"/>
      <c r="DR514" s="3"/>
      <c r="DS514" s="3"/>
      <c r="DT514" s="3"/>
      <c r="DU514" s="3"/>
      <c r="DV514" s="3"/>
      <c r="DW514" s="3"/>
      <c r="DX514" s="3"/>
      <c r="DY514" s="3"/>
      <c r="DZ514" s="3"/>
      <c r="EA514" s="3" t="s">
        <v>742</v>
      </c>
      <c r="EB514" s="3"/>
      <c r="EC514" s="3"/>
      <c r="ED514" s="3"/>
      <c r="EE514" s="3"/>
      <c r="EF514" s="3"/>
    </row>
    <row r="515" spans="1:136" x14ac:dyDescent="0.35">
      <c r="A515" s="5" t="s">
        <v>498</v>
      </c>
      <c r="B515" t="s">
        <v>498</v>
      </c>
      <c r="C515" t="s">
        <v>499</v>
      </c>
      <c r="D515" t="s">
        <v>500</v>
      </c>
      <c r="E515" t="s">
        <v>501</v>
      </c>
      <c r="F515">
        <v>2018</v>
      </c>
      <c r="G515" t="s">
        <v>218</v>
      </c>
      <c r="H515" t="s">
        <v>118</v>
      </c>
      <c r="I515" t="s">
        <v>119</v>
      </c>
      <c r="J515">
        <v>1</v>
      </c>
      <c r="K515" t="s">
        <v>502</v>
      </c>
      <c r="L515" t="s">
        <v>502</v>
      </c>
      <c r="M515">
        <v>6</v>
      </c>
      <c r="N515" t="s">
        <v>503</v>
      </c>
      <c r="O515" t="s">
        <v>510</v>
      </c>
      <c r="P515" t="s">
        <v>68</v>
      </c>
      <c r="Q515" t="s">
        <v>505</v>
      </c>
      <c r="R515">
        <v>0</v>
      </c>
      <c r="S515">
        <v>127</v>
      </c>
      <c r="T515">
        <v>1</v>
      </c>
      <c r="U515" t="s">
        <v>126</v>
      </c>
      <c r="V515">
        <v>8.6999999999999993</v>
      </c>
      <c r="W515">
        <v>8.3800000000000008</v>
      </c>
      <c r="Z515">
        <v>4.29</v>
      </c>
      <c r="AA515">
        <v>4.38</v>
      </c>
      <c r="AB515">
        <v>3.2908965343808672</v>
      </c>
      <c r="AC515">
        <v>3.2449961479175902</v>
      </c>
      <c r="AD515" t="s">
        <v>364</v>
      </c>
      <c r="AG515">
        <v>0</v>
      </c>
      <c r="AH515">
        <v>0</v>
      </c>
      <c r="AI515">
        <v>0</v>
      </c>
      <c r="AJ515">
        <v>1</v>
      </c>
      <c r="AL515">
        <v>0</v>
      </c>
      <c r="AM515">
        <v>9.720420209006285E-2</v>
      </c>
      <c r="AN515">
        <v>0.1805583063742357</v>
      </c>
      <c r="AO515">
        <v>3.2601302000732357E-2</v>
      </c>
      <c r="AQ515">
        <v>3.2722469344473382</v>
      </c>
      <c r="AR515">
        <v>3.2722469344473382</v>
      </c>
      <c r="AS515">
        <v>87</v>
      </c>
      <c r="AT515">
        <v>27</v>
      </c>
      <c r="AU515">
        <v>3</v>
      </c>
      <c r="AW515">
        <v>75</v>
      </c>
      <c r="AX515">
        <v>52</v>
      </c>
      <c r="AY515">
        <v>127</v>
      </c>
      <c r="AZ515">
        <v>51.3</v>
      </c>
      <c r="BA515">
        <v>2</v>
      </c>
      <c r="BC515" t="s">
        <v>506</v>
      </c>
      <c r="BD515">
        <v>19.600000000000001</v>
      </c>
      <c r="BE515" t="s">
        <v>507</v>
      </c>
      <c r="BF515">
        <v>1</v>
      </c>
      <c r="BG515">
        <v>0</v>
      </c>
      <c r="BH515">
        <v>1</v>
      </c>
      <c r="BI515">
        <v>0</v>
      </c>
      <c r="BJ515">
        <v>0</v>
      </c>
      <c r="BK515">
        <v>0</v>
      </c>
      <c r="BL515">
        <v>0</v>
      </c>
      <c r="BM515">
        <v>0</v>
      </c>
      <c r="BN515">
        <v>0</v>
      </c>
      <c r="BO515">
        <v>0</v>
      </c>
      <c r="BP515">
        <v>0</v>
      </c>
      <c r="BQ515">
        <v>0</v>
      </c>
      <c r="BR515">
        <v>1</v>
      </c>
      <c r="BS515">
        <v>0</v>
      </c>
      <c r="BT515">
        <v>0</v>
      </c>
      <c r="BU515">
        <v>0</v>
      </c>
      <c r="BV515">
        <v>0</v>
      </c>
      <c r="BW515">
        <v>0</v>
      </c>
      <c r="BX515">
        <v>0</v>
      </c>
      <c r="BY515">
        <v>0</v>
      </c>
      <c r="BZ515">
        <v>0</v>
      </c>
      <c r="CA515">
        <v>0</v>
      </c>
      <c r="CB515">
        <v>1</v>
      </c>
      <c r="CC515">
        <v>1</v>
      </c>
      <c r="CD515">
        <v>1</v>
      </c>
      <c r="CE515">
        <v>1</v>
      </c>
      <c r="CF515">
        <v>0</v>
      </c>
      <c r="CG515">
        <v>0</v>
      </c>
      <c r="CH515">
        <v>0</v>
      </c>
      <c r="CI515">
        <v>0</v>
      </c>
      <c r="CJ515">
        <v>0</v>
      </c>
      <c r="CK515" t="s">
        <v>508</v>
      </c>
      <c r="CL515">
        <v>20</v>
      </c>
      <c r="CM515">
        <v>100</v>
      </c>
      <c r="CN515">
        <v>0.95299999999999996</v>
      </c>
      <c r="CP515" t="s">
        <v>277</v>
      </c>
      <c r="CQ515" t="s">
        <v>121</v>
      </c>
      <c r="CR515">
        <v>1</v>
      </c>
      <c r="CS515" t="s">
        <v>132</v>
      </c>
      <c r="CT515" t="s">
        <v>170</v>
      </c>
      <c r="CU515" t="s">
        <v>170</v>
      </c>
      <c r="CV515" t="s">
        <v>135</v>
      </c>
      <c r="CW515" t="s">
        <v>113</v>
      </c>
      <c r="CX515">
        <v>4</v>
      </c>
      <c r="CY515" t="s">
        <v>194</v>
      </c>
      <c r="CZ515" t="s">
        <v>137</v>
      </c>
      <c r="DA515" t="s">
        <v>137</v>
      </c>
      <c r="DC515">
        <v>1</v>
      </c>
      <c r="DD515">
        <v>6</v>
      </c>
      <c r="DE515">
        <v>12</v>
      </c>
      <c r="DF515">
        <v>0</v>
      </c>
      <c r="DG515">
        <v>1</v>
      </c>
      <c r="DH515">
        <v>0</v>
      </c>
      <c r="DI515">
        <v>0</v>
      </c>
      <c r="DJ515">
        <v>0</v>
      </c>
      <c r="DK515" s="3">
        <v>3</v>
      </c>
      <c r="DL515">
        <v>1</v>
      </c>
      <c r="DM515">
        <v>1</v>
      </c>
      <c r="DN515">
        <v>8.6999999999999993</v>
      </c>
      <c r="DO515">
        <v>8.3800000000000008</v>
      </c>
      <c r="DP515" t="s">
        <v>753</v>
      </c>
      <c r="DQ515" s="3"/>
      <c r="DR515" s="3"/>
      <c r="DS515" s="3"/>
      <c r="DT515" s="3"/>
      <c r="DU515" s="3"/>
      <c r="DV515" s="3"/>
      <c r="DW515" s="3"/>
      <c r="DX515" s="3"/>
      <c r="DY515" s="3"/>
      <c r="DZ515" s="3"/>
      <c r="EA515" s="3" t="s">
        <v>742</v>
      </c>
      <c r="EB515" s="3"/>
      <c r="EC515" s="3"/>
      <c r="ED515" s="3"/>
      <c r="EE515" s="3"/>
      <c r="EF515" s="3"/>
    </row>
    <row r="516" spans="1:136" x14ac:dyDescent="0.35">
      <c r="A516" s="5" t="s">
        <v>498</v>
      </c>
      <c r="B516" t="s">
        <v>498</v>
      </c>
      <c r="C516" t="s">
        <v>499</v>
      </c>
      <c r="D516" t="s">
        <v>500</v>
      </c>
      <c r="E516" t="s">
        <v>501</v>
      </c>
      <c r="F516">
        <v>2018</v>
      </c>
      <c r="G516" t="s">
        <v>218</v>
      </c>
      <c r="H516" t="s">
        <v>118</v>
      </c>
      <c r="I516" t="s">
        <v>119</v>
      </c>
      <c r="J516">
        <v>1</v>
      </c>
      <c r="K516" t="s">
        <v>502</v>
      </c>
      <c r="L516" t="s">
        <v>502</v>
      </c>
      <c r="M516">
        <v>6</v>
      </c>
      <c r="N516" t="s">
        <v>503</v>
      </c>
      <c r="O516" t="s">
        <v>511</v>
      </c>
      <c r="P516" t="s">
        <v>68</v>
      </c>
      <c r="Q516" t="s">
        <v>505</v>
      </c>
      <c r="R516">
        <v>0</v>
      </c>
      <c r="S516">
        <v>127</v>
      </c>
      <c r="T516">
        <v>1</v>
      </c>
      <c r="U516" t="s">
        <v>126</v>
      </c>
      <c r="V516">
        <v>14.19</v>
      </c>
      <c r="W516">
        <v>12.6</v>
      </c>
      <c r="Z516">
        <v>7.98</v>
      </c>
      <c r="AA516">
        <v>8.0500000000000007</v>
      </c>
      <c r="AB516">
        <v>4.2435244785437494</v>
      </c>
      <c r="AC516">
        <v>4.1824394795382274</v>
      </c>
      <c r="AD516" t="s">
        <v>364</v>
      </c>
      <c r="AG516">
        <v>0</v>
      </c>
      <c r="AH516">
        <v>0</v>
      </c>
      <c r="AI516">
        <v>0</v>
      </c>
      <c r="AJ516">
        <v>1</v>
      </c>
      <c r="AL516">
        <v>0</v>
      </c>
      <c r="AM516">
        <v>0.37462669860144687</v>
      </c>
      <c r="AN516">
        <v>0.18197978617724131</v>
      </c>
      <c r="AO516">
        <v>3.3116642577114448E-2</v>
      </c>
      <c r="AQ516">
        <v>4.2187086175748147</v>
      </c>
      <c r="AR516">
        <v>4.2187086175748147</v>
      </c>
      <c r="AS516">
        <v>87</v>
      </c>
      <c r="AT516">
        <v>27</v>
      </c>
      <c r="AU516">
        <v>3</v>
      </c>
      <c r="AW516">
        <v>75</v>
      </c>
      <c r="AX516">
        <v>52</v>
      </c>
      <c r="AY516">
        <v>127</v>
      </c>
      <c r="AZ516">
        <v>51.3</v>
      </c>
      <c r="BA516">
        <v>2</v>
      </c>
      <c r="BC516" t="s">
        <v>506</v>
      </c>
      <c r="BD516">
        <v>19.600000000000001</v>
      </c>
      <c r="BE516" t="s">
        <v>507</v>
      </c>
      <c r="BF516">
        <v>1</v>
      </c>
      <c r="BG516">
        <v>0</v>
      </c>
      <c r="BH516">
        <v>1</v>
      </c>
      <c r="BI516">
        <v>0</v>
      </c>
      <c r="BJ516">
        <v>0</v>
      </c>
      <c r="BK516">
        <v>0</v>
      </c>
      <c r="BL516">
        <v>0</v>
      </c>
      <c r="BM516">
        <v>0</v>
      </c>
      <c r="BN516">
        <v>0</v>
      </c>
      <c r="BO516">
        <v>0</v>
      </c>
      <c r="BP516">
        <v>0</v>
      </c>
      <c r="BQ516">
        <v>0</v>
      </c>
      <c r="BR516">
        <v>1</v>
      </c>
      <c r="BS516">
        <v>0</v>
      </c>
      <c r="BT516">
        <v>0</v>
      </c>
      <c r="BU516">
        <v>0</v>
      </c>
      <c r="BV516">
        <v>0</v>
      </c>
      <c r="BW516">
        <v>0</v>
      </c>
      <c r="BX516">
        <v>0</v>
      </c>
      <c r="BY516">
        <v>0</v>
      </c>
      <c r="BZ516">
        <v>0</v>
      </c>
      <c r="CA516">
        <v>0</v>
      </c>
      <c r="CB516">
        <v>1</v>
      </c>
      <c r="CC516">
        <v>1</v>
      </c>
      <c r="CD516">
        <v>1</v>
      </c>
      <c r="CE516">
        <v>1</v>
      </c>
      <c r="CF516">
        <v>0</v>
      </c>
      <c r="CG516">
        <v>0</v>
      </c>
      <c r="CH516">
        <v>0</v>
      </c>
      <c r="CI516">
        <v>0</v>
      </c>
      <c r="CJ516">
        <v>0</v>
      </c>
      <c r="CK516" t="s">
        <v>508</v>
      </c>
      <c r="CL516">
        <v>20</v>
      </c>
      <c r="CM516">
        <v>100</v>
      </c>
      <c r="CN516">
        <v>0.95299999999999996</v>
      </c>
      <c r="CP516" t="s">
        <v>277</v>
      </c>
      <c r="CQ516" t="s">
        <v>121</v>
      </c>
      <c r="CR516">
        <v>1</v>
      </c>
      <c r="CS516" t="s">
        <v>132</v>
      </c>
      <c r="CT516" t="s">
        <v>170</v>
      </c>
      <c r="CU516" t="s">
        <v>170</v>
      </c>
      <c r="CV516" t="s">
        <v>135</v>
      </c>
      <c r="CW516" t="s">
        <v>113</v>
      </c>
      <c r="CX516">
        <v>4</v>
      </c>
      <c r="CY516" t="s">
        <v>194</v>
      </c>
      <c r="CZ516" t="s">
        <v>137</v>
      </c>
      <c r="DA516" t="s">
        <v>137</v>
      </c>
      <c r="DC516">
        <v>1</v>
      </c>
      <c r="DD516">
        <v>6</v>
      </c>
      <c r="DE516">
        <v>12</v>
      </c>
      <c r="DF516">
        <v>0</v>
      </c>
      <c r="DG516">
        <v>1</v>
      </c>
      <c r="DH516">
        <v>0</v>
      </c>
      <c r="DI516">
        <v>0</v>
      </c>
      <c r="DJ516">
        <v>0</v>
      </c>
      <c r="DK516" s="3">
        <v>4</v>
      </c>
      <c r="DL516">
        <v>1</v>
      </c>
      <c r="DM516">
        <v>1</v>
      </c>
      <c r="DN516">
        <v>14.19</v>
      </c>
      <c r="DO516">
        <v>12.6</v>
      </c>
      <c r="DP516" t="s">
        <v>753</v>
      </c>
      <c r="DQ516" s="3"/>
      <c r="DR516" s="3"/>
      <c r="DS516" s="3"/>
      <c r="DT516" s="3"/>
      <c r="DU516" s="3"/>
      <c r="DV516" s="3"/>
      <c r="DW516" s="3"/>
      <c r="DX516" s="3"/>
      <c r="DY516" s="3"/>
      <c r="DZ516" s="3"/>
      <c r="EA516" s="3" t="s">
        <v>742</v>
      </c>
      <c r="EB516" s="3"/>
      <c r="EC516" s="3"/>
      <c r="ED516" s="3"/>
      <c r="EE516" s="3"/>
      <c r="EF516" s="3"/>
    </row>
    <row r="517" spans="1:136" x14ac:dyDescent="0.35">
      <c r="A517" s="5" t="s">
        <v>498</v>
      </c>
      <c r="B517" t="s">
        <v>498</v>
      </c>
      <c r="C517" t="s">
        <v>499</v>
      </c>
      <c r="D517" t="s">
        <v>500</v>
      </c>
      <c r="E517" t="s">
        <v>501</v>
      </c>
      <c r="F517">
        <v>2018</v>
      </c>
      <c r="G517" t="s">
        <v>218</v>
      </c>
      <c r="H517" t="s">
        <v>118</v>
      </c>
      <c r="I517" t="s">
        <v>119</v>
      </c>
      <c r="J517">
        <v>1</v>
      </c>
      <c r="K517" t="s">
        <v>512</v>
      </c>
      <c r="L517" t="s">
        <v>512</v>
      </c>
      <c r="M517">
        <v>0</v>
      </c>
      <c r="N517" t="s">
        <v>503</v>
      </c>
      <c r="O517" t="s">
        <v>504</v>
      </c>
      <c r="P517" t="s">
        <v>68</v>
      </c>
      <c r="Q517" t="s">
        <v>505</v>
      </c>
      <c r="R517">
        <v>0</v>
      </c>
      <c r="S517">
        <v>128</v>
      </c>
      <c r="T517">
        <v>1</v>
      </c>
      <c r="U517" t="s">
        <v>126</v>
      </c>
      <c r="V517">
        <v>14.57</v>
      </c>
      <c r="W517">
        <v>14.42</v>
      </c>
      <c r="Z517">
        <v>11.48</v>
      </c>
      <c r="AA517">
        <v>10.62</v>
      </c>
      <c r="AB517">
        <v>4.097365006928233</v>
      </c>
      <c r="AC517">
        <v>4.1103284540289469</v>
      </c>
      <c r="AD517" t="s">
        <v>364</v>
      </c>
      <c r="AG517">
        <v>0</v>
      </c>
      <c r="AH517">
        <v>0</v>
      </c>
      <c r="AI517">
        <v>0</v>
      </c>
      <c r="AJ517">
        <v>1</v>
      </c>
      <c r="AL517">
        <v>0</v>
      </c>
      <c r="AM517">
        <v>3.6343964338339627E-2</v>
      </c>
      <c r="AN517">
        <v>0.17998284270934181</v>
      </c>
      <c r="AO517">
        <v>3.2393823669735658E-2</v>
      </c>
      <c r="AQ517">
        <v>4.1026170509403714</v>
      </c>
      <c r="AR517">
        <v>4.1026170509403714</v>
      </c>
      <c r="AS517">
        <v>87</v>
      </c>
      <c r="AT517">
        <v>27</v>
      </c>
      <c r="AU517">
        <v>3</v>
      </c>
      <c r="AW517">
        <v>76</v>
      </c>
      <c r="AX517">
        <v>52</v>
      </c>
      <c r="AY517">
        <v>128</v>
      </c>
      <c r="AZ517">
        <v>54.5</v>
      </c>
      <c r="BA517">
        <v>2</v>
      </c>
      <c r="BC517" t="s">
        <v>513</v>
      </c>
      <c r="BD517">
        <v>12.1</v>
      </c>
      <c r="BE517" t="s">
        <v>507</v>
      </c>
      <c r="BF517">
        <v>1</v>
      </c>
      <c r="BG517">
        <v>0</v>
      </c>
      <c r="BH517">
        <v>1</v>
      </c>
      <c r="BI517">
        <v>0</v>
      </c>
      <c r="BJ517">
        <v>0</v>
      </c>
      <c r="BK517">
        <v>0</v>
      </c>
      <c r="BL517">
        <v>0</v>
      </c>
      <c r="BM517">
        <v>0</v>
      </c>
      <c r="BN517">
        <v>0</v>
      </c>
      <c r="BO517">
        <v>0</v>
      </c>
      <c r="BP517">
        <v>0</v>
      </c>
      <c r="BQ517">
        <v>0</v>
      </c>
      <c r="BR517">
        <v>1</v>
      </c>
      <c r="BS517">
        <v>0</v>
      </c>
      <c r="BT517">
        <v>0</v>
      </c>
      <c r="BU517">
        <v>0</v>
      </c>
      <c r="BV517">
        <v>0</v>
      </c>
      <c r="BW517">
        <v>0</v>
      </c>
      <c r="BX517">
        <v>0</v>
      </c>
      <c r="BY517">
        <v>0</v>
      </c>
      <c r="BZ517">
        <v>0</v>
      </c>
      <c r="CA517">
        <v>0</v>
      </c>
      <c r="CB517">
        <v>1</v>
      </c>
      <c r="CC517">
        <v>1</v>
      </c>
      <c r="CD517">
        <v>1</v>
      </c>
      <c r="CE517">
        <v>1</v>
      </c>
      <c r="CF517">
        <v>0</v>
      </c>
      <c r="CG517">
        <v>1</v>
      </c>
      <c r="CH517">
        <v>0</v>
      </c>
      <c r="CI517">
        <v>0</v>
      </c>
      <c r="CJ517">
        <v>0</v>
      </c>
      <c r="CK517" t="s">
        <v>508</v>
      </c>
      <c r="CL517">
        <v>20</v>
      </c>
      <c r="CM517">
        <v>100</v>
      </c>
      <c r="CN517">
        <v>1.415</v>
      </c>
      <c r="CP517" t="s">
        <v>277</v>
      </c>
      <c r="CQ517" t="s">
        <v>121</v>
      </c>
      <c r="CR517">
        <v>1</v>
      </c>
      <c r="CS517" t="s">
        <v>132</v>
      </c>
      <c r="CT517" t="s">
        <v>170</v>
      </c>
      <c r="CU517" t="s">
        <v>170</v>
      </c>
      <c r="CV517" t="s">
        <v>135</v>
      </c>
      <c r="CW517" t="s">
        <v>113</v>
      </c>
      <c r="CX517">
        <v>4</v>
      </c>
      <c r="CY517" t="s">
        <v>194</v>
      </c>
      <c r="CZ517" t="s">
        <v>137</v>
      </c>
      <c r="DA517" t="s">
        <v>137</v>
      </c>
      <c r="DC517">
        <v>1</v>
      </c>
      <c r="DD517">
        <v>0</v>
      </c>
      <c r="DE517">
        <v>12</v>
      </c>
      <c r="DF517">
        <v>0</v>
      </c>
      <c r="DG517">
        <v>1</v>
      </c>
      <c r="DH517">
        <v>0</v>
      </c>
      <c r="DI517">
        <v>0</v>
      </c>
      <c r="DJ517">
        <v>0</v>
      </c>
      <c r="DK517" s="3">
        <v>1</v>
      </c>
      <c r="DN517">
        <v>14.57</v>
      </c>
      <c r="DO517">
        <v>14.42</v>
      </c>
      <c r="DP517" t="s">
        <v>753</v>
      </c>
      <c r="DQ517" s="3"/>
      <c r="DR517" s="3"/>
      <c r="DS517" s="3"/>
      <c r="DT517" s="3"/>
      <c r="DU517" s="3"/>
      <c r="DV517" s="3"/>
      <c r="DW517" s="3"/>
      <c r="DX517" s="3"/>
      <c r="DY517" s="3"/>
      <c r="DZ517" s="3"/>
      <c r="EA517" s="3" t="s">
        <v>742</v>
      </c>
      <c r="EB517" s="3"/>
      <c r="EC517" s="3"/>
      <c r="ED517" s="3"/>
      <c r="EE517" s="3"/>
      <c r="EF517" s="3"/>
    </row>
    <row r="518" spans="1:136" x14ac:dyDescent="0.35">
      <c r="A518" s="5" t="s">
        <v>498</v>
      </c>
      <c r="B518" t="s">
        <v>498</v>
      </c>
      <c r="C518" t="s">
        <v>499</v>
      </c>
      <c r="D518" t="s">
        <v>500</v>
      </c>
      <c r="E518" t="s">
        <v>501</v>
      </c>
      <c r="F518">
        <v>2018</v>
      </c>
      <c r="G518" t="s">
        <v>218</v>
      </c>
      <c r="H518" t="s">
        <v>118</v>
      </c>
      <c r="I518" t="s">
        <v>119</v>
      </c>
      <c r="J518">
        <v>1</v>
      </c>
      <c r="K518" t="s">
        <v>512</v>
      </c>
      <c r="L518" t="s">
        <v>512</v>
      </c>
      <c r="M518">
        <v>0</v>
      </c>
      <c r="N518" t="s">
        <v>503</v>
      </c>
      <c r="O518" t="s">
        <v>509</v>
      </c>
      <c r="P518" t="s">
        <v>68</v>
      </c>
      <c r="Q518" t="s">
        <v>505</v>
      </c>
      <c r="R518">
        <v>0</v>
      </c>
      <c r="S518">
        <v>128</v>
      </c>
      <c r="T518">
        <v>1</v>
      </c>
      <c r="U518" t="s">
        <v>126</v>
      </c>
      <c r="V518">
        <v>6.85</v>
      </c>
      <c r="W518">
        <v>6.79</v>
      </c>
      <c r="Z518">
        <v>6.08</v>
      </c>
      <c r="AA518">
        <v>5.94</v>
      </c>
      <c r="AB518">
        <v>1.656381598545456</v>
      </c>
      <c r="AC518">
        <v>1.6585535867134349</v>
      </c>
      <c r="AD518" t="s">
        <v>364</v>
      </c>
      <c r="AG518">
        <v>0</v>
      </c>
      <c r="AH518">
        <v>0</v>
      </c>
      <c r="AI518">
        <v>0</v>
      </c>
      <c r="AJ518">
        <v>1</v>
      </c>
      <c r="AL518">
        <v>0</v>
      </c>
      <c r="AM518">
        <v>3.5988383396010293E-2</v>
      </c>
      <c r="AN518">
        <v>0.17998256360261289</v>
      </c>
      <c r="AO518">
        <v>3.2393723200968602E-2</v>
      </c>
      <c r="AQ518">
        <v>1.657261079526785</v>
      </c>
      <c r="AR518">
        <v>1.657261079526785</v>
      </c>
      <c r="AS518">
        <v>87</v>
      </c>
      <c r="AT518">
        <v>27</v>
      </c>
      <c r="AU518">
        <v>3</v>
      </c>
      <c r="AW518">
        <v>76</v>
      </c>
      <c r="AX518">
        <v>52</v>
      </c>
      <c r="AY518">
        <v>128</v>
      </c>
      <c r="AZ518">
        <v>54.5</v>
      </c>
      <c r="BA518">
        <v>2</v>
      </c>
      <c r="BC518" t="s">
        <v>513</v>
      </c>
      <c r="BD518">
        <v>12.1</v>
      </c>
      <c r="BE518" t="s">
        <v>507</v>
      </c>
      <c r="BF518">
        <v>1</v>
      </c>
      <c r="BG518">
        <v>0</v>
      </c>
      <c r="BH518">
        <v>1</v>
      </c>
      <c r="BI518">
        <v>0</v>
      </c>
      <c r="BJ518">
        <v>0</v>
      </c>
      <c r="BK518">
        <v>0</v>
      </c>
      <c r="BL518">
        <v>0</v>
      </c>
      <c r="BM518">
        <v>0</v>
      </c>
      <c r="BN518">
        <v>0</v>
      </c>
      <c r="BO518">
        <v>0</v>
      </c>
      <c r="BP518">
        <v>0</v>
      </c>
      <c r="BQ518">
        <v>0</v>
      </c>
      <c r="BR518">
        <v>1</v>
      </c>
      <c r="BS518">
        <v>0</v>
      </c>
      <c r="BT518">
        <v>0</v>
      </c>
      <c r="BU518">
        <v>0</v>
      </c>
      <c r="BV518">
        <v>0</v>
      </c>
      <c r="BW518">
        <v>0</v>
      </c>
      <c r="BX518">
        <v>0</v>
      </c>
      <c r="BY518">
        <v>0</v>
      </c>
      <c r="BZ518">
        <v>0</v>
      </c>
      <c r="CA518">
        <v>0</v>
      </c>
      <c r="CB518">
        <v>1</v>
      </c>
      <c r="CC518">
        <v>1</v>
      </c>
      <c r="CD518">
        <v>1</v>
      </c>
      <c r="CE518">
        <v>1</v>
      </c>
      <c r="CF518">
        <v>0</v>
      </c>
      <c r="CG518">
        <v>1</v>
      </c>
      <c r="CH518">
        <v>0</v>
      </c>
      <c r="CI518">
        <v>0</v>
      </c>
      <c r="CJ518">
        <v>0</v>
      </c>
      <c r="CK518" t="s">
        <v>508</v>
      </c>
      <c r="CL518">
        <v>20</v>
      </c>
      <c r="CM518">
        <v>100</v>
      </c>
      <c r="CN518">
        <v>1.415</v>
      </c>
      <c r="CP518" t="s">
        <v>277</v>
      </c>
      <c r="CQ518" t="s">
        <v>121</v>
      </c>
      <c r="CR518">
        <v>1</v>
      </c>
      <c r="CS518" t="s">
        <v>132</v>
      </c>
      <c r="CT518" t="s">
        <v>170</v>
      </c>
      <c r="CU518" t="s">
        <v>170</v>
      </c>
      <c r="CV518" t="s">
        <v>135</v>
      </c>
      <c r="CW518" t="s">
        <v>113</v>
      </c>
      <c r="CX518">
        <v>4</v>
      </c>
      <c r="CY518" t="s">
        <v>194</v>
      </c>
      <c r="CZ518" t="s">
        <v>137</v>
      </c>
      <c r="DA518" t="s">
        <v>137</v>
      </c>
      <c r="DC518">
        <v>1</v>
      </c>
      <c r="DD518">
        <v>0</v>
      </c>
      <c r="DE518">
        <v>12</v>
      </c>
      <c r="DF518">
        <v>0</v>
      </c>
      <c r="DG518">
        <v>1</v>
      </c>
      <c r="DH518">
        <v>0</v>
      </c>
      <c r="DI518">
        <v>0</v>
      </c>
      <c r="DJ518">
        <v>0</v>
      </c>
      <c r="DK518" s="3">
        <v>2</v>
      </c>
      <c r="DN518">
        <v>6.85</v>
      </c>
      <c r="DO518">
        <v>6.79</v>
      </c>
      <c r="DP518" t="s">
        <v>753</v>
      </c>
      <c r="DQ518" s="3"/>
      <c r="DR518" s="3"/>
      <c r="DS518" s="3"/>
      <c r="DT518" s="3"/>
      <c r="DU518" s="3"/>
      <c r="DV518" s="3"/>
      <c r="DW518" s="3"/>
      <c r="DX518" s="3"/>
      <c r="DY518" s="3"/>
      <c r="DZ518" s="3"/>
      <c r="EA518" s="3" t="s">
        <v>742</v>
      </c>
      <c r="EB518" s="3"/>
      <c r="EC518" s="3"/>
      <c r="ED518" s="3"/>
      <c r="EE518" s="3"/>
      <c r="EF518" s="3"/>
    </row>
    <row r="519" spans="1:136" x14ac:dyDescent="0.35">
      <c r="A519" s="5" t="s">
        <v>498</v>
      </c>
      <c r="B519" t="s">
        <v>498</v>
      </c>
      <c r="C519" t="s">
        <v>499</v>
      </c>
      <c r="D519" t="s">
        <v>500</v>
      </c>
      <c r="E519" t="s">
        <v>501</v>
      </c>
      <c r="F519">
        <v>2018</v>
      </c>
      <c r="G519" t="s">
        <v>218</v>
      </c>
      <c r="H519" t="s">
        <v>118</v>
      </c>
      <c r="I519" t="s">
        <v>119</v>
      </c>
      <c r="J519">
        <v>1</v>
      </c>
      <c r="K519" t="s">
        <v>512</v>
      </c>
      <c r="L519" t="s">
        <v>512</v>
      </c>
      <c r="M519">
        <v>0</v>
      </c>
      <c r="N519" t="s">
        <v>503</v>
      </c>
      <c r="O519" t="s">
        <v>510</v>
      </c>
      <c r="P519" t="s">
        <v>68</v>
      </c>
      <c r="Q519" t="s">
        <v>505</v>
      </c>
      <c r="R519">
        <v>0</v>
      </c>
      <c r="S519">
        <v>128</v>
      </c>
      <c r="T519">
        <v>1</v>
      </c>
      <c r="U519" t="s">
        <v>126</v>
      </c>
      <c r="V519">
        <v>7.41</v>
      </c>
      <c r="W519">
        <v>7.8</v>
      </c>
      <c r="Z519">
        <v>4.63</v>
      </c>
      <c r="AA519">
        <v>4.38</v>
      </c>
      <c r="AB519">
        <v>3.225585218220099</v>
      </c>
      <c r="AC519">
        <v>3.2449961479175902</v>
      </c>
      <c r="AD519" t="s">
        <v>364</v>
      </c>
      <c r="AG519">
        <v>0</v>
      </c>
      <c r="AH519">
        <v>0</v>
      </c>
      <c r="AI519">
        <v>0</v>
      </c>
      <c r="AJ519">
        <v>1</v>
      </c>
      <c r="AL519">
        <v>0</v>
      </c>
      <c r="AM519">
        <v>-0.1198946109078959</v>
      </c>
      <c r="AN519">
        <v>0.18012444367359931</v>
      </c>
      <c r="AO519">
        <v>3.2444815208723658E-2</v>
      </c>
      <c r="AQ519">
        <v>3.2334560605083369</v>
      </c>
      <c r="AR519">
        <v>3.2334560605083369</v>
      </c>
      <c r="AS519">
        <v>87</v>
      </c>
      <c r="AT519">
        <v>27</v>
      </c>
      <c r="AU519">
        <v>3</v>
      </c>
      <c r="AW519">
        <v>76</v>
      </c>
      <c r="AX519">
        <v>52</v>
      </c>
      <c r="AY519">
        <v>128</v>
      </c>
      <c r="AZ519">
        <v>54.5</v>
      </c>
      <c r="BA519">
        <v>2</v>
      </c>
      <c r="BC519" t="s">
        <v>513</v>
      </c>
      <c r="BD519">
        <v>12.1</v>
      </c>
      <c r="BE519" t="s">
        <v>507</v>
      </c>
      <c r="BF519">
        <v>1</v>
      </c>
      <c r="BG519">
        <v>0</v>
      </c>
      <c r="BH519">
        <v>1</v>
      </c>
      <c r="BI519">
        <v>0</v>
      </c>
      <c r="BJ519">
        <v>0</v>
      </c>
      <c r="BK519">
        <v>0</v>
      </c>
      <c r="BL519">
        <v>0</v>
      </c>
      <c r="BM519">
        <v>0</v>
      </c>
      <c r="BN519">
        <v>0</v>
      </c>
      <c r="BO519">
        <v>0</v>
      </c>
      <c r="BP519">
        <v>0</v>
      </c>
      <c r="BQ519">
        <v>0</v>
      </c>
      <c r="BR519">
        <v>1</v>
      </c>
      <c r="BS519">
        <v>0</v>
      </c>
      <c r="BT519">
        <v>0</v>
      </c>
      <c r="BU519">
        <v>0</v>
      </c>
      <c r="BV519">
        <v>0</v>
      </c>
      <c r="BW519">
        <v>0</v>
      </c>
      <c r="BX519">
        <v>0</v>
      </c>
      <c r="BY519">
        <v>0</v>
      </c>
      <c r="BZ519">
        <v>0</v>
      </c>
      <c r="CA519">
        <v>0</v>
      </c>
      <c r="CB519">
        <v>1</v>
      </c>
      <c r="CC519">
        <v>1</v>
      </c>
      <c r="CD519">
        <v>1</v>
      </c>
      <c r="CE519">
        <v>1</v>
      </c>
      <c r="CF519">
        <v>0</v>
      </c>
      <c r="CG519">
        <v>1</v>
      </c>
      <c r="CH519">
        <v>0</v>
      </c>
      <c r="CI519">
        <v>0</v>
      </c>
      <c r="CJ519">
        <v>0</v>
      </c>
      <c r="CK519" t="s">
        <v>508</v>
      </c>
      <c r="CL519">
        <v>20</v>
      </c>
      <c r="CM519">
        <v>100</v>
      </c>
      <c r="CN519">
        <v>1.415</v>
      </c>
      <c r="CP519" t="s">
        <v>277</v>
      </c>
      <c r="CQ519" t="s">
        <v>121</v>
      </c>
      <c r="CR519">
        <v>1</v>
      </c>
      <c r="CS519" t="s">
        <v>132</v>
      </c>
      <c r="CT519" t="s">
        <v>170</v>
      </c>
      <c r="CU519" t="s">
        <v>170</v>
      </c>
      <c r="CV519" t="s">
        <v>135</v>
      </c>
      <c r="CW519" t="s">
        <v>113</v>
      </c>
      <c r="CX519">
        <v>4</v>
      </c>
      <c r="CY519" t="s">
        <v>194</v>
      </c>
      <c r="CZ519" t="s">
        <v>137</v>
      </c>
      <c r="DA519" t="s">
        <v>137</v>
      </c>
      <c r="DC519">
        <v>1</v>
      </c>
      <c r="DD519">
        <v>0</v>
      </c>
      <c r="DE519">
        <v>12</v>
      </c>
      <c r="DF519">
        <v>0</v>
      </c>
      <c r="DG519">
        <v>1</v>
      </c>
      <c r="DH519">
        <v>0</v>
      </c>
      <c r="DI519">
        <v>0</v>
      </c>
      <c r="DJ519">
        <v>0</v>
      </c>
      <c r="DK519" s="3">
        <v>3</v>
      </c>
      <c r="DN519">
        <v>7.41</v>
      </c>
      <c r="DO519">
        <v>7.8</v>
      </c>
      <c r="DP519" t="s">
        <v>753</v>
      </c>
      <c r="DQ519" s="3"/>
      <c r="DR519" s="3"/>
      <c r="DS519" s="3"/>
      <c r="DT519" s="3"/>
      <c r="DU519" s="3"/>
      <c r="DV519" s="3"/>
      <c r="DW519" s="3"/>
      <c r="DX519" s="3"/>
      <c r="DY519" s="3"/>
      <c r="DZ519" s="3"/>
      <c r="EA519" s="3" t="s">
        <v>742</v>
      </c>
      <c r="EB519" s="3"/>
      <c r="EC519" s="3"/>
      <c r="ED519" s="3"/>
      <c r="EE519" s="3"/>
      <c r="EF519" s="3"/>
    </row>
    <row r="520" spans="1:136" x14ac:dyDescent="0.35">
      <c r="A520" s="5" t="s">
        <v>498</v>
      </c>
      <c r="B520" t="s">
        <v>498</v>
      </c>
      <c r="C520" t="s">
        <v>499</v>
      </c>
      <c r="D520" t="s">
        <v>500</v>
      </c>
      <c r="E520" t="s">
        <v>501</v>
      </c>
      <c r="F520">
        <v>2018</v>
      </c>
      <c r="G520" t="s">
        <v>218</v>
      </c>
      <c r="H520" t="s">
        <v>118</v>
      </c>
      <c r="I520" t="s">
        <v>119</v>
      </c>
      <c r="J520">
        <v>1</v>
      </c>
      <c r="K520" t="s">
        <v>512</v>
      </c>
      <c r="L520" t="s">
        <v>512</v>
      </c>
      <c r="M520">
        <v>0</v>
      </c>
      <c r="N520" t="s">
        <v>503</v>
      </c>
      <c r="O520" t="s">
        <v>511</v>
      </c>
      <c r="P520" t="s">
        <v>68</v>
      </c>
      <c r="Q520" t="s">
        <v>505</v>
      </c>
      <c r="R520">
        <v>0</v>
      </c>
      <c r="S520">
        <v>128</v>
      </c>
      <c r="T520">
        <v>1</v>
      </c>
      <c r="U520" t="s">
        <v>126</v>
      </c>
      <c r="V520">
        <v>12.97</v>
      </c>
      <c r="W520">
        <v>11.98</v>
      </c>
      <c r="Z520">
        <v>8.98</v>
      </c>
      <c r="AA520">
        <v>8.0500000000000007</v>
      </c>
      <c r="AB520">
        <v>4.1845429857990473</v>
      </c>
      <c r="AC520">
        <v>4.1824394795382274</v>
      </c>
      <c r="AD520" t="s">
        <v>364</v>
      </c>
      <c r="AG520">
        <v>0</v>
      </c>
      <c r="AH520">
        <v>0</v>
      </c>
      <c r="AI520">
        <v>0</v>
      </c>
      <c r="AJ520">
        <v>1</v>
      </c>
      <c r="AL520">
        <v>0</v>
      </c>
      <c r="AM520">
        <v>0.2352217848284161</v>
      </c>
      <c r="AN520">
        <v>0.1805679761172711</v>
      </c>
      <c r="AO520">
        <v>3.2604793999087382E-2</v>
      </c>
      <c r="AQ520">
        <v>4.1836916940037767</v>
      </c>
      <c r="AR520">
        <v>4.1836916940037767</v>
      </c>
      <c r="AS520">
        <v>87</v>
      </c>
      <c r="AT520">
        <v>27</v>
      </c>
      <c r="AU520">
        <v>3</v>
      </c>
      <c r="AW520">
        <v>76</v>
      </c>
      <c r="AX520">
        <v>52</v>
      </c>
      <c r="AY520">
        <v>128</v>
      </c>
      <c r="AZ520">
        <v>54.5</v>
      </c>
      <c r="BA520">
        <v>2</v>
      </c>
      <c r="BC520" t="s">
        <v>513</v>
      </c>
      <c r="BD520">
        <v>12.1</v>
      </c>
      <c r="BE520" t="s">
        <v>507</v>
      </c>
      <c r="BF520">
        <v>1</v>
      </c>
      <c r="BG520">
        <v>0</v>
      </c>
      <c r="BH520">
        <v>1</v>
      </c>
      <c r="BI520">
        <v>0</v>
      </c>
      <c r="BJ520">
        <v>0</v>
      </c>
      <c r="BK520">
        <v>0</v>
      </c>
      <c r="BL520">
        <v>0</v>
      </c>
      <c r="BM520">
        <v>0</v>
      </c>
      <c r="BN520">
        <v>0</v>
      </c>
      <c r="BO520">
        <v>0</v>
      </c>
      <c r="BP520">
        <v>0</v>
      </c>
      <c r="BQ520">
        <v>0</v>
      </c>
      <c r="BR520">
        <v>1</v>
      </c>
      <c r="BS520">
        <v>0</v>
      </c>
      <c r="BT520">
        <v>0</v>
      </c>
      <c r="BU520">
        <v>0</v>
      </c>
      <c r="BV520">
        <v>0</v>
      </c>
      <c r="BW520">
        <v>0</v>
      </c>
      <c r="BX520">
        <v>0</v>
      </c>
      <c r="BY520">
        <v>0</v>
      </c>
      <c r="BZ520">
        <v>0</v>
      </c>
      <c r="CA520">
        <v>0</v>
      </c>
      <c r="CB520">
        <v>1</v>
      </c>
      <c r="CC520">
        <v>1</v>
      </c>
      <c r="CD520">
        <v>1</v>
      </c>
      <c r="CE520">
        <v>1</v>
      </c>
      <c r="CF520">
        <v>0</v>
      </c>
      <c r="CG520">
        <v>1</v>
      </c>
      <c r="CH520">
        <v>0</v>
      </c>
      <c r="CI520">
        <v>0</v>
      </c>
      <c r="CJ520">
        <v>0</v>
      </c>
      <c r="CK520" t="s">
        <v>508</v>
      </c>
      <c r="CL520">
        <v>20</v>
      </c>
      <c r="CM520">
        <v>100</v>
      </c>
      <c r="CN520">
        <v>1.415</v>
      </c>
      <c r="CP520" t="s">
        <v>277</v>
      </c>
      <c r="CQ520" t="s">
        <v>121</v>
      </c>
      <c r="CR520">
        <v>1</v>
      </c>
      <c r="CS520" t="s">
        <v>132</v>
      </c>
      <c r="CT520" t="s">
        <v>170</v>
      </c>
      <c r="CU520" t="s">
        <v>170</v>
      </c>
      <c r="CV520" t="s">
        <v>135</v>
      </c>
      <c r="CW520" t="s">
        <v>113</v>
      </c>
      <c r="CX520">
        <v>4</v>
      </c>
      <c r="CY520" t="s">
        <v>194</v>
      </c>
      <c r="CZ520" t="s">
        <v>137</v>
      </c>
      <c r="DA520" t="s">
        <v>137</v>
      </c>
      <c r="DC520">
        <v>1</v>
      </c>
      <c r="DD520">
        <v>0</v>
      </c>
      <c r="DE520">
        <v>12</v>
      </c>
      <c r="DF520">
        <v>0</v>
      </c>
      <c r="DG520">
        <v>1</v>
      </c>
      <c r="DH520">
        <v>0</v>
      </c>
      <c r="DI520">
        <v>0</v>
      </c>
      <c r="DJ520">
        <v>0</v>
      </c>
      <c r="DK520" s="3">
        <v>4</v>
      </c>
      <c r="DN520">
        <v>12.97</v>
      </c>
      <c r="DO520">
        <v>11.98</v>
      </c>
      <c r="DP520" t="s">
        <v>753</v>
      </c>
      <c r="DQ520" s="3"/>
      <c r="DR520" s="3"/>
      <c r="DS520" s="3"/>
      <c r="DT520" s="3"/>
      <c r="DU520" s="3"/>
      <c r="DV520" s="3"/>
      <c r="DW520" s="3"/>
      <c r="DX520" s="3"/>
      <c r="DY520" s="3"/>
      <c r="DZ520" s="3"/>
      <c r="EA520" s="3" t="s">
        <v>742</v>
      </c>
      <c r="EB520" s="3"/>
      <c r="EC520" s="3"/>
      <c r="ED520" s="3"/>
      <c r="EE520" s="3"/>
      <c r="EF520" s="3"/>
    </row>
    <row r="521" spans="1:136" x14ac:dyDescent="0.35">
      <c r="A521" s="5" t="s">
        <v>498</v>
      </c>
      <c r="B521" t="s">
        <v>498</v>
      </c>
      <c r="C521" t="s">
        <v>499</v>
      </c>
      <c r="D521" t="s">
        <v>500</v>
      </c>
      <c r="E521" t="s">
        <v>501</v>
      </c>
      <c r="F521">
        <v>2018</v>
      </c>
      <c r="G521" t="s">
        <v>218</v>
      </c>
      <c r="H521" t="s">
        <v>118</v>
      </c>
      <c r="I521" t="s">
        <v>119</v>
      </c>
      <c r="J521">
        <v>1</v>
      </c>
      <c r="K521" t="s">
        <v>512</v>
      </c>
      <c r="L521" t="s">
        <v>512</v>
      </c>
      <c r="M521">
        <v>12</v>
      </c>
      <c r="N521" t="s">
        <v>503</v>
      </c>
      <c r="O521" t="s">
        <v>504</v>
      </c>
      <c r="P521" t="s">
        <v>68</v>
      </c>
      <c r="Q521" t="s">
        <v>505</v>
      </c>
      <c r="R521">
        <v>0</v>
      </c>
      <c r="S521">
        <v>128</v>
      </c>
      <c r="T521">
        <v>1</v>
      </c>
      <c r="U521" t="s">
        <v>126</v>
      </c>
      <c r="V521">
        <v>16.940000000000001</v>
      </c>
      <c r="W521">
        <v>18.03</v>
      </c>
      <c r="Z521">
        <v>11.48</v>
      </c>
      <c r="AA521">
        <v>10.62</v>
      </c>
      <c r="AB521">
        <v>4.097365006928233</v>
      </c>
      <c r="AC521">
        <v>4.1103284540289469</v>
      </c>
      <c r="AD521" t="s">
        <v>364</v>
      </c>
      <c r="AG521">
        <v>0</v>
      </c>
      <c r="AH521">
        <v>0</v>
      </c>
      <c r="AI521">
        <v>0</v>
      </c>
      <c r="AJ521">
        <v>1</v>
      </c>
      <c r="AL521">
        <v>0</v>
      </c>
      <c r="AM521">
        <v>-0.26409947419193402</v>
      </c>
      <c r="AN521">
        <v>0.18072387548905919</v>
      </c>
      <c r="AO521">
        <v>3.2661119171784991E-2</v>
      </c>
      <c r="AQ521">
        <v>4.1026170509403714</v>
      </c>
      <c r="AR521">
        <v>4.1026170509403714</v>
      </c>
      <c r="AS521">
        <v>87</v>
      </c>
      <c r="AT521">
        <v>27</v>
      </c>
      <c r="AU521">
        <v>3</v>
      </c>
      <c r="AW521">
        <v>76</v>
      </c>
      <c r="AX521">
        <v>52</v>
      </c>
      <c r="AY521">
        <v>128</v>
      </c>
      <c r="AZ521">
        <v>54.5</v>
      </c>
      <c r="BA521">
        <v>2</v>
      </c>
      <c r="BC521" t="s">
        <v>513</v>
      </c>
      <c r="BD521">
        <v>12.1</v>
      </c>
      <c r="BE521" t="s">
        <v>507</v>
      </c>
      <c r="BF521">
        <v>1</v>
      </c>
      <c r="BG521">
        <v>0</v>
      </c>
      <c r="BH521">
        <v>1</v>
      </c>
      <c r="BI521">
        <v>0</v>
      </c>
      <c r="BJ521">
        <v>0</v>
      </c>
      <c r="BK521">
        <v>0</v>
      </c>
      <c r="BL521">
        <v>0</v>
      </c>
      <c r="BM521">
        <v>0</v>
      </c>
      <c r="BN521">
        <v>0</v>
      </c>
      <c r="BO521">
        <v>0</v>
      </c>
      <c r="BP521">
        <v>0</v>
      </c>
      <c r="BQ521">
        <v>0</v>
      </c>
      <c r="BR521">
        <v>1</v>
      </c>
      <c r="BS521">
        <v>0</v>
      </c>
      <c r="BT521">
        <v>0</v>
      </c>
      <c r="BU521">
        <v>0</v>
      </c>
      <c r="BV521">
        <v>0</v>
      </c>
      <c r="BW521">
        <v>0</v>
      </c>
      <c r="BX521">
        <v>0</v>
      </c>
      <c r="BY521">
        <v>0</v>
      </c>
      <c r="BZ521">
        <v>0</v>
      </c>
      <c r="CA521">
        <v>0</v>
      </c>
      <c r="CB521">
        <v>1</v>
      </c>
      <c r="CC521">
        <v>1</v>
      </c>
      <c r="CD521">
        <v>1</v>
      </c>
      <c r="CE521">
        <v>1</v>
      </c>
      <c r="CF521">
        <v>0</v>
      </c>
      <c r="CG521">
        <v>1</v>
      </c>
      <c r="CH521">
        <v>0</v>
      </c>
      <c r="CI521">
        <v>0</v>
      </c>
      <c r="CJ521">
        <v>0</v>
      </c>
      <c r="CK521" t="s">
        <v>508</v>
      </c>
      <c r="CL521">
        <v>20</v>
      </c>
      <c r="CM521">
        <v>100</v>
      </c>
      <c r="CN521">
        <v>1.415</v>
      </c>
      <c r="CP521" t="s">
        <v>277</v>
      </c>
      <c r="CQ521" t="s">
        <v>121</v>
      </c>
      <c r="CR521">
        <v>1</v>
      </c>
      <c r="CS521" t="s">
        <v>132</v>
      </c>
      <c r="CT521" t="s">
        <v>170</v>
      </c>
      <c r="CU521" t="s">
        <v>170</v>
      </c>
      <c r="CV521" t="s">
        <v>135</v>
      </c>
      <c r="CW521" t="s">
        <v>113</v>
      </c>
      <c r="CX521">
        <v>4</v>
      </c>
      <c r="CY521" t="s">
        <v>194</v>
      </c>
      <c r="CZ521" t="s">
        <v>137</v>
      </c>
      <c r="DA521" t="s">
        <v>137</v>
      </c>
      <c r="DC521">
        <v>1</v>
      </c>
      <c r="DD521">
        <v>12</v>
      </c>
      <c r="DE521">
        <v>12</v>
      </c>
      <c r="DF521">
        <v>0</v>
      </c>
      <c r="DG521">
        <v>1</v>
      </c>
      <c r="DH521">
        <v>0</v>
      </c>
      <c r="DI521">
        <v>0</v>
      </c>
      <c r="DJ521">
        <v>0</v>
      </c>
      <c r="DK521" s="3">
        <v>1</v>
      </c>
      <c r="DL521">
        <v>1</v>
      </c>
      <c r="DM521">
        <v>1</v>
      </c>
      <c r="DN521">
        <v>16.940000000000001</v>
      </c>
      <c r="DO521">
        <v>18.03</v>
      </c>
      <c r="DP521" t="s">
        <v>753</v>
      </c>
      <c r="DQ521" s="3"/>
      <c r="DR521" s="3"/>
      <c r="DS521" s="3"/>
      <c r="DT521" s="3"/>
      <c r="DU521" s="3"/>
      <c r="DV521" s="3"/>
      <c r="DW521" s="3"/>
      <c r="DX521" s="3"/>
      <c r="DY521" s="3"/>
      <c r="DZ521" s="3"/>
      <c r="EA521" s="3" t="s">
        <v>742</v>
      </c>
      <c r="EB521" s="3"/>
      <c r="EC521" s="3"/>
      <c r="ED521" s="3"/>
      <c r="EE521" s="3"/>
      <c r="EF521" s="3"/>
    </row>
    <row r="522" spans="1:136" x14ac:dyDescent="0.35">
      <c r="A522" s="5" t="s">
        <v>498</v>
      </c>
      <c r="B522" t="s">
        <v>498</v>
      </c>
      <c r="C522" t="s">
        <v>499</v>
      </c>
      <c r="D522" t="s">
        <v>500</v>
      </c>
      <c r="E522" t="s">
        <v>501</v>
      </c>
      <c r="F522">
        <v>2018</v>
      </c>
      <c r="G522" t="s">
        <v>218</v>
      </c>
      <c r="H522" t="s">
        <v>118</v>
      </c>
      <c r="I522" t="s">
        <v>119</v>
      </c>
      <c r="J522">
        <v>1</v>
      </c>
      <c r="K522" t="s">
        <v>512</v>
      </c>
      <c r="L522" t="s">
        <v>512</v>
      </c>
      <c r="M522">
        <v>12</v>
      </c>
      <c r="N522" t="s">
        <v>503</v>
      </c>
      <c r="O522" t="s">
        <v>509</v>
      </c>
      <c r="P522" t="s">
        <v>68</v>
      </c>
      <c r="Q522" t="s">
        <v>505</v>
      </c>
      <c r="R522">
        <v>0</v>
      </c>
      <c r="S522">
        <v>128</v>
      </c>
      <c r="T522">
        <v>1</v>
      </c>
      <c r="U522" t="s">
        <v>126</v>
      </c>
      <c r="V522">
        <v>7.8</v>
      </c>
      <c r="W522">
        <v>8.06</v>
      </c>
      <c r="Z522">
        <v>6.08</v>
      </c>
      <c r="AA522">
        <v>5.94</v>
      </c>
      <c r="AB522">
        <v>1.656381598545456</v>
      </c>
      <c r="AC522">
        <v>1.6585535867134349</v>
      </c>
      <c r="AD522" t="s">
        <v>364</v>
      </c>
      <c r="AG522">
        <v>0</v>
      </c>
      <c r="AH522">
        <v>0</v>
      </c>
      <c r="AI522">
        <v>0</v>
      </c>
      <c r="AJ522">
        <v>1</v>
      </c>
      <c r="AL522">
        <v>0</v>
      </c>
      <c r="AM522">
        <v>-0.15594966138271271</v>
      </c>
      <c r="AN522">
        <v>0.18023225329368731</v>
      </c>
      <c r="AO522">
        <v>3.2483665127319872E-2</v>
      </c>
      <c r="AQ522">
        <v>1.657261079526785</v>
      </c>
      <c r="AR522">
        <v>1.657261079526785</v>
      </c>
      <c r="AS522">
        <v>87</v>
      </c>
      <c r="AT522">
        <v>27</v>
      </c>
      <c r="AU522">
        <v>3</v>
      </c>
      <c r="AW522">
        <v>76</v>
      </c>
      <c r="AX522">
        <v>52</v>
      </c>
      <c r="AY522">
        <v>128</v>
      </c>
      <c r="AZ522">
        <v>54.5</v>
      </c>
      <c r="BA522">
        <v>2</v>
      </c>
      <c r="BC522" t="s">
        <v>513</v>
      </c>
      <c r="BD522">
        <v>12.1</v>
      </c>
      <c r="BE522" t="s">
        <v>507</v>
      </c>
      <c r="BF522">
        <v>1</v>
      </c>
      <c r="BG522">
        <v>0</v>
      </c>
      <c r="BH522">
        <v>1</v>
      </c>
      <c r="BI522">
        <v>0</v>
      </c>
      <c r="BJ522">
        <v>0</v>
      </c>
      <c r="BK522">
        <v>0</v>
      </c>
      <c r="BL522">
        <v>0</v>
      </c>
      <c r="BM522">
        <v>0</v>
      </c>
      <c r="BN522">
        <v>0</v>
      </c>
      <c r="BO522">
        <v>0</v>
      </c>
      <c r="BP522">
        <v>0</v>
      </c>
      <c r="BQ522">
        <v>0</v>
      </c>
      <c r="BR522">
        <v>1</v>
      </c>
      <c r="BS522">
        <v>0</v>
      </c>
      <c r="BT522">
        <v>0</v>
      </c>
      <c r="BU522">
        <v>0</v>
      </c>
      <c r="BV522">
        <v>0</v>
      </c>
      <c r="BW522">
        <v>0</v>
      </c>
      <c r="BX522">
        <v>0</v>
      </c>
      <c r="BY522">
        <v>0</v>
      </c>
      <c r="BZ522">
        <v>0</v>
      </c>
      <c r="CA522">
        <v>0</v>
      </c>
      <c r="CB522">
        <v>1</v>
      </c>
      <c r="CC522">
        <v>1</v>
      </c>
      <c r="CD522">
        <v>1</v>
      </c>
      <c r="CE522">
        <v>1</v>
      </c>
      <c r="CF522">
        <v>0</v>
      </c>
      <c r="CG522">
        <v>1</v>
      </c>
      <c r="CH522">
        <v>0</v>
      </c>
      <c r="CI522">
        <v>0</v>
      </c>
      <c r="CJ522">
        <v>0</v>
      </c>
      <c r="CK522" t="s">
        <v>508</v>
      </c>
      <c r="CL522">
        <v>20</v>
      </c>
      <c r="CM522">
        <v>100</v>
      </c>
      <c r="CN522">
        <v>1.415</v>
      </c>
      <c r="CP522" t="s">
        <v>277</v>
      </c>
      <c r="CQ522" t="s">
        <v>121</v>
      </c>
      <c r="CR522">
        <v>1</v>
      </c>
      <c r="CS522" t="s">
        <v>132</v>
      </c>
      <c r="CT522" t="s">
        <v>170</v>
      </c>
      <c r="CU522" t="s">
        <v>170</v>
      </c>
      <c r="CV522" t="s">
        <v>135</v>
      </c>
      <c r="CW522" t="s">
        <v>113</v>
      </c>
      <c r="CX522">
        <v>4</v>
      </c>
      <c r="CY522" t="s">
        <v>194</v>
      </c>
      <c r="CZ522" t="s">
        <v>137</v>
      </c>
      <c r="DA522" t="s">
        <v>137</v>
      </c>
      <c r="DC522">
        <v>1</v>
      </c>
      <c r="DD522">
        <v>12</v>
      </c>
      <c r="DE522">
        <v>12</v>
      </c>
      <c r="DF522">
        <v>0</v>
      </c>
      <c r="DG522">
        <v>1</v>
      </c>
      <c r="DH522">
        <v>0</v>
      </c>
      <c r="DI522">
        <v>0</v>
      </c>
      <c r="DJ522">
        <v>0</v>
      </c>
      <c r="DK522" s="3">
        <v>2</v>
      </c>
      <c r="DL522">
        <v>1</v>
      </c>
      <c r="DM522">
        <v>1</v>
      </c>
      <c r="DN522">
        <v>7.8</v>
      </c>
      <c r="DO522">
        <v>8.06</v>
      </c>
      <c r="DP522" t="s">
        <v>753</v>
      </c>
      <c r="DQ522" s="3"/>
      <c r="DR522" s="3"/>
      <c r="DS522" s="3"/>
      <c r="DT522" s="3"/>
      <c r="DU522" s="3"/>
      <c r="DV522" s="3"/>
      <c r="DW522" s="3"/>
      <c r="DX522" s="3"/>
      <c r="DY522" s="3"/>
      <c r="DZ522" s="3"/>
      <c r="EA522" s="3" t="s">
        <v>742</v>
      </c>
      <c r="EB522" s="3"/>
      <c r="EC522" s="3"/>
      <c r="ED522" s="3"/>
      <c r="EE522" s="3"/>
      <c r="EF522" s="3"/>
    </row>
    <row r="523" spans="1:136" x14ac:dyDescent="0.35">
      <c r="A523" s="5" t="s">
        <v>498</v>
      </c>
      <c r="B523" t="s">
        <v>498</v>
      </c>
      <c r="C523" t="s">
        <v>499</v>
      </c>
      <c r="D523" t="s">
        <v>500</v>
      </c>
      <c r="E523" t="s">
        <v>501</v>
      </c>
      <c r="F523">
        <v>2018</v>
      </c>
      <c r="G523" t="s">
        <v>218</v>
      </c>
      <c r="H523" t="s">
        <v>118</v>
      </c>
      <c r="I523" t="s">
        <v>119</v>
      </c>
      <c r="J523">
        <v>1</v>
      </c>
      <c r="K523" t="s">
        <v>512</v>
      </c>
      <c r="L523" t="s">
        <v>512</v>
      </c>
      <c r="M523">
        <v>12</v>
      </c>
      <c r="N523" t="s">
        <v>503</v>
      </c>
      <c r="O523" t="s">
        <v>510</v>
      </c>
      <c r="P523" t="s">
        <v>68</v>
      </c>
      <c r="Q523" t="s">
        <v>505</v>
      </c>
      <c r="R523">
        <v>0</v>
      </c>
      <c r="S523">
        <v>128</v>
      </c>
      <c r="T523">
        <v>1</v>
      </c>
      <c r="U523" t="s">
        <v>126</v>
      </c>
      <c r="V523">
        <v>10.64</v>
      </c>
      <c r="W523">
        <v>11.07</v>
      </c>
      <c r="Z523">
        <v>4.63</v>
      </c>
      <c r="AA523">
        <v>4.38</v>
      </c>
      <c r="AB523">
        <v>3.225585218220099</v>
      </c>
      <c r="AC523">
        <v>3.2449961479175902</v>
      </c>
      <c r="AD523" t="s">
        <v>364</v>
      </c>
      <c r="AG523">
        <v>0</v>
      </c>
      <c r="AH523">
        <v>0</v>
      </c>
      <c r="AI523">
        <v>0</v>
      </c>
      <c r="AJ523">
        <v>1</v>
      </c>
      <c r="AL523">
        <v>0</v>
      </c>
      <c r="AM523">
        <v>-0.13219149407793659</v>
      </c>
      <c r="AN523">
        <v>0.18015805307873789</v>
      </c>
      <c r="AO523">
        <v>3.2456924089121333E-2</v>
      </c>
      <c r="AQ523">
        <v>3.2334560605083369</v>
      </c>
      <c r="AR523">
        <v>3.2334560605083369</v>
      </c>
      <c r="AS523">
        <v>87</v>
      </c>
      <c r="AT523">
        <v>27</v>
      </c>
      <c r="AU523">
        <v>3</v>
      </c>
      <c r="AW523">
        <v>76</v>
      </c>
      <c r="AX523">
        <v>52</v>
      </c>
      <c r="AY523">
        <v>128</v>
      </c>
      <c r="AZ523">
        <v>54.5</v>
      </c>
      <c r="BA523">
        <v>2</v>
      </c>
      <c r="BC523" t="s">
        <v>513</v>
      </c>
      <c r="BD523">
        <v>12.1</v>
      </c>
      <c r="BE523" t="s">
        <v>507</v>
      </c>
      <c r="BF523">
        <v>1</v>
      </c>
      <c r="BG523">
        <v>0</v>
      </c>
      <c r="BH523">
        <v>1</v>
      </c>
      <c r="BI523">
        <v>0</v>
      </c>
      <c r="BJ523">
        <v>0</v>
      </c>
      <c r="BK523">
        <v>0</v>
      </c>
      <c r="BL523">
        <v>0</v>
      </c>
      <c r="BM523">
        <v>0</v>
      </c>
      <c r="BN523">
        <v>0</v>
      </c>
      <c r="BO523">
        <v>0</v>
      </c>
      <c r="BP523">
        <v>0</v>
      </c>
      <c r="BQ523">
        <v>0</v>
      </c>
      <c r="BR523">
        <v>1</v>
      </c>
      <c r="BS523">
        <v>0</v>
      </c>
      <c r="BT523">
        <v>0</v>
      </c>
      <c r="BU523">
        <v>0</v>
      </c>
      <c r="BV523">
        <v>0</v>
      </c>
      <c r="BW523">
        <v>0</v>
      </c>
      <c r="BX523">
        <v>0</v>
      </c>
      <c r="BY523">
        <v>0</v>
      </c>
      <c r="BZ523">
        <v>0</v>
      </c>
      <c r="CA523">
        <v>0</v>
      </c>
      <c r="CB523">
        <v>1</v>
      </c>
      <c r="CC523">
        <v>1</v>
      </c>
      <c r="CD523">
        <v>1</v>
      </c>
      <c r="CE523">
        <v>1</v>
      </c>
      <c r="CF523">
        <v>0</v>
      </c>
      <c r="CG523">
        <v>1</v>
      </c>
      <c r="CH523">
        <v>0</v>
      </c>
      <c r="CI523">
        <v>0</v>
      </c>
      <c r="CJ523">
        <v>0</v>
      </c>
      <c r="CK523" t="s">
        <v>508</v>
      </c>
      <c r="CL523">
        <v>20</v>
      </c>
      <c r="CM523">
        <v>100</v>
      </c>
      <c r="CN523">
        <v>1.415</v>
      </c>
      <c r="CP523" t="s">
        <v>277</v>
      </c>
      <c r="CQ523" t="s">
        <v>121</v>
      </c>
      <c r="CR523">
        <v>1</v>
      </c>
      <c r="CS523" t="s">
        <v>132</v>
      </c>
      <c r="CT523" t="s">
        <v>170</v>
      </c>
      <c r="CU523" t="s">
        <v>170</v>
      </c>
      <c r="CV523" t="s">
        <v>135</v>
      </c>
      <c r="CW523" t="s">
        <v>113</v>
      </c>
      <c r="CX523">
        <v>4</v>
      </c>
      <c r="CY523" t="s">
        <v>194</v>
      </c>
      <c r="CZ523" t="s">
        <v>137</v>
      </c>
      <c r="DA523" t="s">
        <v>137</v>
      </c>
      <c r="DC523">
        <v>1</v>
      </c>
      <c r="DD523">
        <v>12</v>
      </c>
      <c r="DE523">
        <v>12</v>
      </c>
      <c r="DF523">
        <v>0</v>
      </c>
      <c r="DG523">
        <v>1</v>
      </c>
      <c r="DH523">
        <v>0</v>
      </c>
      <c r="DI523">
        <v>0</v>
      </c>
      <c r="DJ523">
        <v>0</v>
      </c>
      <c r="DK523" s="3">
        <v>3</v>
      </c>
      <c r="DL523">
        <v>1</v>
      </c>
      <c r="DM523">
        <v>1</v>
      </c>
      <c r="DN523">
        <v>10.64</v>
      </c>
      <c r="DO523">
        <v>11.07</v>
      </c>
      <c r="DP523" t="s">
        <v>753</v>
      </c>
      <c r="DQ523" s="3"/>
      <c r="DR523" s="3"/>
      <c r="DS523" s="3"/>
      <c r="DT523" s="3"/>
      <c r="DU523" s="3"/>
      <c r="DV523" s="3"/>
      <c r="DW523" s="3"/>
      <c r="DX523" s="3"/>
      <c r="DY523" s="3"/>
      <c r="DZ523" s="3"/>
      <c r="EA523" s="3" t="s">
        <v>742</v>
      </c>
      <c r="EB523" s="3"/>
      <c r="EC523" s="3"/>
      <c r="ED523" s="3"/>
      <c r="EE523" s="3"/>
      <c r="EF523" s="3"/>
    </row>
    <row r="524" spans="1:136" x14ac:dyDescent="0.35">
      <c r="A524" s="5" t="s">
        <v>498</v>
      </c>
      <c r="B524" t="s">
        <v>498</v>
      </c>
      <c r="C524" t="s">
        <v>499</v>
      </c>
      <c r="D524" t="s">
        <v>500</v>
      </c>
      <c r="E524" t="s">
        <v>501</v>
      </c>
      <c r="F524">
        <v>2018</v>
      </c>
      <c r="G524" t="s">
        <v>218</v>
      </c>
      <c r="H524" t="s">
        <v>118</v>
      </c>
      <c r="I524" t="s">
        <v>119</v>
      </c>
      <c r="J524">
        <v>1</v>
      </c>
      <c r="K524" t="s">
        <v>512</v>
      </c>
      <c r="L524" t="s">
        <v>512</v>
      </c>
      <c r="M524">
        <v>12</v>
      </c>
      <c r="N524" t="s">
        <v>503</v>
      </c>
      <c r="O524" t="s">
        <v>511</v>
      </c>
      <c r="P524" t="s">
        <v>68</v>
      </c>
      <c r="Q524" t="s">
        <v>505</v>
      </c>
      <c r="R524">
        <v>0</v>
      </c>
      <c r="S524">
        <v>128</v>
      </c>
      <c r="T524">
        <v>1</v>
      </c>
      <c r="U524" t="s">
        <v>126</v>
      </c>
      <c r="V524">
        <v>15.31</v>
      </c>
      <c r="W524">
        <v>15.26</v>
      </c>
      <c r="Z524">
        <v>8.98</v>
      </c>
      <c r="AA524">
        <v>8.0500000000000007</v>
      </c>
      <c r="AB524">
        <v>4.1845429857990473</v>
      </c>
      <c r="AC524">
        <v>4.1824394795382274</v>
      </c>
      <c r="AD524" t="s">
        <v>364</v>
      </c>
      <c r="AG524">
        <v>0</v>
      </c>
      <c r="AH524">
        <v>0</v>
      </c>
      <c r="AI524">
        <v>0</v>
      </c>
      <c r="AJ524">
        <v>1</v>
      </c>
      <c r="AL524">
        <v>0</v>
      </c>
      <c r="AM524">
        <v>1.1879888122647441E-2</v>
      </c>
      <c r="AN524">
        <v>0.17997003990519581</v>
      </c>
      <c r="AO524">
        <v>3.2389215263477773E-2</v>
      </c>
      <c r="AQ524">
        <v>4.1836916940037767</v>
      </c>
      <c r="AR524">
        <v>4.1836916940037767</v>
      </c>
      <c r="AS524">
        <v>87</v>
      </c>
      <c r="AT524">
        <v>27</v>
      </c>
      <c r="AU524">
        <v>3</v>
      </c>
      <c r="AW524">
        <v>76</v>
      </c>
      <c r="AX524">
        <v>52</v>
      </c>
      <c r="AY524">
        <v>128</v>
      </c>
      <c r="AZ524">
        <v>54.5</v>
      </c>
      <c r="BA524">
        <v>2</v>
      </c>
      <c r="BC524" t="s">
        <v>513</v>
      </c>
      <c r="BD524">
        <v>12.1</v>
      </c>
      <c r="BE524" t="s">
        <v>507</v>
      </c>
      <c r="BF524">
        <v>1</v>
      </c>
      <c r="BG524">
        <v>0</v>
      </c>
      <c r="BH524">
        <v>1</v>
      </c>
      <c r="BI524">
        <v>0</v>
      </c>
      <c r="BJ524">
        <v>0</v>
      </c>
      <c r="BK524">
        <v>0</v>
      </c>
      <c r="BL524">
        <v>0</v>
      </c>
      <c r="BM524">
        <v>0</v>
      </c>
      <c r="BN524">
        <v>0</v>
      </c>
      <c r="BO524">
        <v>0</v>
      </c>
      <c r="BP524">
        <v>0</v>
      </c>
      <c r="BQ524">
        <v>0</v>
      </c>
      <c r="BR524">
        <v>1</v>
      </c>
      <c r="BS524">
        <v>0</v>
      </c>
      <c r="BT524">
        <v>0</v>
      </c>
      <c r="BU524">
        <v>0</v>
      </c>
      <c r="BV524">
        <v>0</v>
      </c>
      <c r="BW524">
        <v>0</v>
      </c>
      <c r="BX524">
        <v>0</v>
      </c>
      <c r="BY524">
        <v>0</v>
      </c>
      <c r="BZ524">
        <v>0</v>
      </c>
      <c r="CA524">
        <v>0</v>
      </c>
      <c r="CB524">
        <v>1</v>
      </c>
      <c r="CC524">
        <v>1</v>
      </c>
      <c r="CD524">
        <v>1</v>
      </c>
      <c r="CE524">
        <v>1</v>
      </c>
      <c r="CF524">
        <v>0</v>
      </c>
      <c r="CG524">
        <v>1</v>
      </c>
      <c r="CH524">
        <v>0</v>
      </c>
      <c r="CI524">
        <v>0</v>
      </c>
      <c r="CJ524">
        <v>0</v>
      </c>
      <c r="CK524" t="s">
        <v>508</v>
      </c>
      <c r="CL524">
        <v>20</v>
      </c>
      <c r="CM524">
        <v>100</v>
      </c>
      <c r="CN524">
        <v>1.415</v>
      </c>
      <c r="CP524" t="s">
        <v>277</v>
      </c>
      <c r="CQ524" t="s">
        <v>121</v>
      </c>
      <c r="CR524">
        <v>1</v>
      </c>
      <c r="CS524" t="s">
        <v>132</v>
      </c>
      <c r="CT524" t="s">
        <v>170</v>
      </c>
      <c r="CU524" t="s">
        <v>170</v>
      </c>
      <c r="CV524" t="s">
        <v>135</v>
      </c>
      <c r="CW524" t="s">
        <v>113</v>
      </c>
      <c r="CX524">
        <v>4</v>
      </c>
      <c r="CY524" t="s">
        <v>194</v>
      </c>
      <c r="CZ524" t="s">
        <v>137</v>
      </c>
      <c r="DA524" t="s">
        <v>137</v>
      </c>
      <c r="DC524">
        <v>1</v>
      </c>
      <c r="DD524">
        <v>12</v>
      </c>
      <c r="DE524">
        <v>12</v>
      </c>
      <c r="DF524">
        <v>0</v>
      </c>
      <c r="DG524">
        <v>1</v>
      </c>
      <c r="DH524">
        <v>0</v>
      </c>
      <c r="DI524">
        <v>0</v>
      </c>
      <c r="DJ524">
        <v>0</v>
      </c>
      <c r="DK524" s="3">
        <v>4</v>
      </c>
      <c r="DL524">
        <v>1</v>
      </c>
      <c r="DM524">
        <v>1</v>
      </c>
      <c r="DN524">
        <v>15.31</v>
      </c>
      <c r="DO524">
        <v>15.26</v>
      </c>
      <c r="DP524" t="s">
        <v>753</v>
      </c>
      <c r="DQ524" s="3"/>
      <c r="DR524" s="3"/>
      <c r="DS524" s="3"/>
      <c r="DT524" s="3"/>
      <c r="DU524" s="3"/>
      <c r="DV524" s="3"/>
      <c r="DW524" s="3"/>
      <c r="DX524" s="3"/>
      <c r="DY524" s="3"/>
      <c r="DZ524" s="3"/>
      <c r="EA524" s="3" t="s">
        <v>742</v>
      </c>
      <c r="EB524" s="3"/>
      <c r="EC524" s="3"/>
      <c r="ED524" s="3"/>
      <c r="EE524" s="3"/>
      <c r="EF524" s="3"/>
    </row>
    <row r="525" spans="1:136" x14ac:dyDescent="0.35">
      <c r="A525" s="5" t="s">
        <v>498</v>
      </c>
      <c r="B525" t="s">
        <v>498</v>
      </c>
      <c r="C525" t="s">
        <v>499</v>
      </c>
      <c r="D525" t="s">
        <v>500</v>
      </c>
      <c r="E525" t="s">
        <v>501</v>
      </c>
      <c r="F525">
        <v>2018</v>
      </c>
      <c r="G525" t="s">
        <v>218</v>
      </c>
      <c r="H525" t="s">
        <v>118</v>
      </c>
      <c r="I525" t="s">
        <v>119</v>
      </c>
      <c r="J525">
        <v>1</v>
      </c>
      <c r="K525" t="s">
        <v>512</v>
      </c>
      <c r="L525" t="s">
        <v>512</v>
      </c>
      <c r="M525">
        <v>6</v>
      </c>
      <c r="N525" t="s">
        <v>503</v>
      </c>
      <c r="O525" t="s">
        <v>504</v>
      </c>
      <c r="P525" t="s">
        <v>68</v>
      </c>
      <c r="Q525" t="s">
        <v>505</v>
      </c>
      <c r="R525">
        <v>0</v>
      </c>
      <c r="S525">
        <v>128</v>
      </c>
      <c r="T525">
        <v>1</v>
      </c>
      <c r="U525" t="s">
        <v>126</v>
      </c>
      <c r="V525">
        <v>15.76</v>
      </c>
      <c r="W525">
        <v>15.55</v>
      </c>
      <c r="Z525">
        <v>11.48</v>
      </c>
      <c r="AA525">
        <v>10.62</v>
      </c>
      <c r="AB525">
        <v>4.097365006928233</v>
      </c>
      <c r="AC525">
        <v>4.1103284540289469</v>
      </c>
      <c r="AD525" t="s">
        <v>364</v>
      </c>
      <c r="AG525">
        <v>0</v>
      </c>
      <c r="AH525">
        <v>0</v>
      </c>
      <c r="AI525">
        <v>0</v>
      </c>
      <c r="AJ525">
        <v>1</v>
      </c>
      <c r="AL525">
        <v>0</v>
      </c>
      <c r="AM525">
        <v>5.0881550073675133E-2</v>
      </c>
      <c r="AN525">
        <v>0.17999660270064821</v>
      </c>
      <c r="AO525">
        <v>3.239877698377501E-2</v>
      </c>
      <c r="AQ525">
        <v>4.1026170509403714</v>
      </c>
      <c r="AR525">
        <v>4.1026170509403714</v>
      </c>
      <c r="AS525">
        <v>87</v>
      </c>
      <c r="AT525">
        <v>27</v>
      </c>
      <c r="AU525">
        <v>3</v>
      </c>
      <c r="AW525">
        <v>76</v>
      </c>
      <c r="AX525">
        <v>52</v>
      </c>
      <c r="AY525">
        <v>128</v>
      </c>
      <c r="AZ525">
        <v>54.5</v>
      </c>
      <c r="BA525">
        <v>2</v>
      </c>
      <c r="BC525" t="s">
        <v>513</v>
      </c>
      <c r="BD525">
        <v>12.1</v>
      </c>
      <c r="BE525" t="s">
        <v>507</v>
      </c>
      <c r="BF525">
        <v>1</v>
      </c>
      <c r="BG525">
        <v>0</v>
      </c>
      <c r="BH525">
        <v>1</v>
      </c>
      <c r="BI525">
        <v>0</v>
      </c>
      <c r="BJ525">
        <v>0</v>
      </c>
      <c r="BK525">
        <v>0</v>
      </c>
      <c r="BL525">
        <v>0</v>
      </c>
      <c r="BM525">
        <v>0</v>
      </c>
      <c r="BN525">
        <v>0</v>
      </c>
      <c r="BO525">
        <v>0</v>
      </c>
      <c r="BP525">
        <v>0</v>
      </c>
      <c r="BQ525">
        <v>0</v>
      </c>
      <c r="BR525">
        <v>1</v>
      </c>
      <c r="BS525">
        <v>0</v>
      </c>
      <c r="BT525">
        <v>0</v>
      </c>
      <c r="BU525">
        <v>0</v>
      </c>
      <c r="BV525">
        <v>0</v>
      </c>
      <c r="BW525">
        <v>0</v>
      </c>
      <c r="BX525">
        <v>0</v>
      </c>
      <c r="BY525">
        <v>0</v>
      </c>
      <c r="BZ525">
        <v>0</v>
      </c>
      <c r="CA525">
        <v>0</v>
      </c>
      <c r="CB525">
        <v>1</v>
      </c>
      <c r="CC525">
        <v>1</v>
      </c>
      <c r="CD525">
        <v>1</v>
      </c>
      <c r="CE525">
        <v>1</v>
      </c>
      <c r="CF525">
        <v>0</v>
      </c>
      <c r="CG525">
        <v>1</v>
      </c>
      <c r="CH525">
        <v>0</v>
      </c>
      <c r="CI525">
        <v>0</v>
      </c>
      <c r="CJ525">
        <v>0</v>
      </c>
      <c r="CK525" t="s">
        <v>508</v>
      </c>
      <c r="CL525">
        <v>20</v>
      </c>
      <c r="CM525">
        <v>100</v>
      </c>
      <c r="CN525">
        <v>1.415</v>
      </c>
      <c r="CP525" t="s">
        <v>277</v>
      </c>
      <c r="CQ525" t="s">
        <v>121</v>
      </c>
      <c r="CR525">
        <v>1</v>
      </c>
      <c r="CS525" t="s">
        <v>132</v>
      </c>
      <c r="CT525" t="s">
        <v>170</v>
      </c>
      <c r="CU525" t="s">
        <v>170</v>
      </c>
      <c r="CV525" t="s">
        <v>135</v>
      </c>
      <c r="CW525" t="s">
        <v>113</v>
      </c>
      <c r="CX525">
        <v>4</v>
      </c>
      <c r="CY525" t="s">
        <v>194</v>
      </c>
      <c r="CZ525" t="s">
        <v>137</v>
      </c>
      <c r="DA525" t="s">
        <v>137</v>
      </c>
      <c r="DC525">
        <v>1</v>
      </c>
      <c r="DD525">
        <v>6</v>
      </c>
      <c r="DE525">
        <v>12</v>
      </c>
      <c r="DF525">
        <v>0</v>
      </c>
      <c r="DG525">
        <v>1</v>
      </c>
      <c r="DH525">
        <v>0</v>
      </c>
      <c r="DI525">
        <v>0</v>
      </c>
      <c r="DJ525">
        <v>0</v>
      </c>
      <c r="DK525" s="3">
        <v>1</v>
      </c>
      <c r="DL525">
        <v>1</v>
      </c>
      <c r="DM525">
        <v>1</v>
      </c>
      <c r="DN525">
        <v>15.76</v>
      </c>
      <c r="DO525">
        <v>15.55</v>
      </c>
      <c r="DP525" t="s">
        <v>753</v>
      </c>
      <c r="DQ525" s="3"/>
      <c r="DR525" s="3"/>
      <c r="DS525" s="3"/>
      <c r="DT525" s="3"/>
      <c r="DU525" s="3"/>
      <c r="DV525" s="3"/>
      <c r="DW525" s="3"/>
      <c r="DX525" s="3"/>
      <c r="DY525" s="3"/>
      <c r="DZ525" s="3"/>
      <c r="EA525" s="3" t="s">
        <v>742</v>
      </c>
      <c r="EB525" s="3"/>
      <c r="EC525" s="3"/>
      <c r="ED525" s="3"/>
      <c r="EE525" s="3"/>
      <c r="EF525" s="3"/>
    </row>
    <row r="526" spans="1:136" x14ac:dyDescent="0.35">
      <c r="A526" s="5" t="s">
        <v>498</v>
      </c>
      <c r="B526" t="s">
        <v>498</v>
      </c>
      <c r="C526" t="s">
        <v>499</v>
      </c>
      <c r="D526" t="s">
        <v>500</v>
      </c>
      <c r="E526" t="s">
        <v>501</v>
      </c>
      <c r="F526">
        <v>2018</v>
      </c>
      <c r="G526" t="s">
        <v>218</v>
      </c>
      <c r="H526" t="s">
        <v>118</v>
      </c>
      <c r="I526" t="s">
        <v>119</v>
      </c>
      <c r="J526">
        <v>1</v>
      </c>
      <c r="K526" t="s">
        <v>512</v>
      </c>
      <c r="L526" t="s">
        <v>512</v>
      </c>
      <c r="M526">
        <v>6</v>
      </c>
      <c r="N526" t="s">
        <v>503</v>
      </c>
      <c r="O526" t="s">
        <v>509</v>
      </c>
      <c r="P526" t="s">
        <v>68</v>
      </c>
      <c r="Q526" t="s">
        <v>505</v>
      </c>
      <c r="R526">
        <v>0</v>
      </c>
      <c r="S526">
        <v>128</v>
      </c>
      <c r="T526">
        <v>1</v>
      </c>
      <c r="U526" t="s">
        <v>126</v>
      </c>
      <c r="V526">
        <v>7.29</v>
      </c>
      <c r="W526">
        <v>6.93</v>
      </c>
      <c r="Z526">
        <v>6.08</v>
      </c>
      <c r="AA526">
        <v>5.94</v>
      </c>
      <c r="AB526">
        <v>1.656381598545456</v>
      </c>
      <c r="AC526">
        <v>1.6585535867134349</v>
      </c>
      <c r="AD526" t="s">
        <v>364</v>
      </c>
      <c r="AG526">
        <v>0</v>
      </c>
      <c r="AH526">
        <v>0</v>
      </c>
      <c r="AI526">
        <v>0</v>
      </c>
      <c r="AJ526">
        <v>1</v>
      </c>
      <c r="AL526">
        <v>0</v>
      </c>
      <c r="AM526">
        <v>0.21593030037606331</v>
      </c>
      <c r="AN526">
        <v>0.1804738107551139</v>
      </c>
      <c r="AO526">
        <v>3.2570796368472647E-2</v>
      </c>
      <c r="AQ526">
        <v>1.657261079526785</v>
      </c>
      <c r="AR526">
        <v>1.657261079526785</v>
      </c>
      <c r="AS526">
        <v>87</v>
      </c>
      <c r="AT526">
        <v>27</v>
      </c>
      <c r="AU526">
        <v>3</v>
      </c>
      <c r="AW526">
        <v>76</v>
      </c>
      <c r="AX526">
        <v>52</v>
      </c>
      <c r="AY526">
        <v>128</v>
      </c>
      <c r="AZ526">
        <v>54.5</v>
      </c>
      <c r="BA526">
        <v>2</v>
      </c>
      <c r="BC526" t="s">
        <v>513</v>
      </c>
      <c r="BD526">
        <v>12.1</v>
      </c>
      <c r="BE526" t="s">
        <v>507</v>
      </c>
      <c r="BF526">
        <v>1</v>
      </c>
      <c r="BG526">
        <v>0</v>
      </c>
      <c r="BH526">
        <v>1</v>
      </c>
      <c r="BI526">
        <v>0</v>
      </c>
      <c r="BJ526">
        <v>0</v>
      </c>
      <c r="BK526">
        <v>0</v>
      </c>
      <c r="BL526">
        <v>0</v>
      </c>
      <c r="BM526">
        <v>0</v>
      </c>
      <c r="BN526">
        <v>0</v>
      </c>
      <c r="BO526">
        <v>0</v>
      </c>
      <c r="BP526">
        <v>0</v>
      </c>
      <c r="BQ526">
        <v>0</v>
      </c>
      <c r="BR526">
        <v>1</v>
      </c>
      <c r="BS526">
        <v>0</v>
      </c>
      <c r="BT526">
        <v>0</v>
      </c>
      <c r="BU526">
        <v>0</v>
      </c>
      <c r="BV526">
        <v>0</v>
      </c>
      <c r="BW526">
        <v>0</v>
      </c>
      <c r="BX526">
        <v>0</v>
      </c>
      <c r="BY526">
        <v>0</v>
      </c>
      <c r="BZ526">
        <v>0</v>
      </c>
      <c r="CA526">
        <v>0</v>
      </c>
      <c r="CB526">
        <v>1</v>
      </c>
      <c r="CC526">
        <v>1</v>
      </c>
      <c r="CD526">
        <v>1</v>
      </c>
      <c r="CE526">
        <v>1</v>
      </c>
      <c r="CF526">
        <v>0</v>
      </c>
      <c r="CG526">
        <v>1</v>
      </c>
      <c r="CH526">
        <v>0</v>
      </c>
      <c r="CI526">
        <v>0</v>
      </c>
      <c r="CJ526">
        <v>0</v>
      </c>
      <c r="CK526" t="s">
        <v>508</v>
      </c>
      <c r="CL526">
        <v>20</v>
      </c>
      <c r="CM526">
        <v>100</v>
      </c>
      <c r="CN526">
        <v>1.415</v>
      </c>
      <c r="CP526" t="s">
        <v>277</v>
      </c>
      <c r="CQ526" t="s">
        <v>121</v>
      </c>
      <c r="CR526">
        <v>1</v>
      </c>
      <c r="CS526" t="s">
        <v>132</v>
      </c>
      <c r="CT526" t="s">
        <v>170</v>
      </c>
      <c r="CU526" t="s">
        <v>170</v>
      </c>
      <c r="CV526" t="s">
        <v>135</v>
      </c>
      <c r="CW526" t="s">
        <v>113</v>
      </c>
      <c r="CX526">
        <v>4</v>
      </c>
      <c r="CY526" t="s">
        <v>194</v>
      </c>
      <c r="CZ526" t="s">
        <v>137</v>
      </c>
      <c r="DA526" t="s">
        <v>137</v>
      </c>
      <c r="DC526">
        <v>1</v>
      </c>
      <c r="DD526">
        <v>6</v>
      </c>
      <c r="DE526">
        <v>12</v>
      </c>
      <c r="DF526">
        <v>0</v>
      </c>
      <c r="DG526">
        <v>1</v>
      </c>
      <c r="DH526">
        <v>0</v>
      </c>
      <c r="DI526">
        <v>0</v>
      </c>
      <c r="DJ526">
        <v>0</v>
      </c>
      <c r="DK526" s="3">
        <v>2</v>
      </c>
      <c r="DL526">
        <v>1</v>
      </c>
      <c r="DM526">
        <v>1</v>
      </c>
      <c r="DN526">
        <v>7.29</v>
      </c>
      <c r="DO526">
        <v>6.93</v>
      </c>
      <c r="DP526" t="s">
        <v>753</v>
      </c>
      <c r="DQ526" s="3"/>
      <c r="DR526" s="3"/>
      <c r="DS526" s="3"/>
      <c r="DT526" s="3"/>
      <c r="DU526" s="3"/>
      <c r="DV526" s="3"/>
      <c r="DW526" s="3"/>
      <c r="DX526" s="3"/>
      <c r="DY526" s="3"/>
      <c r="DZ526" s="3"/>
      <c r="EA526" s="3" t="s">
        <v>742</v>
      </c>
      <c r="EB526" s="3"/>
      <c r="EC526" s="3"/>
      <c r="ED526" s="3"/>
      <c r="EE526" s="3"/>
      <c r="EF526" s="3"/>
    </row>
    <row r="527" spans="1:136" x14ac:dyDescent="0.35">
      <c r="A527" s="5" t="s">
        <v>498</v>
      </c>
      <c r="B527" t="s">
        <v>498</v>
      </c>
      <c r="C527" t="s">
        <v>499</v>
      </c>
      <c r="D527" t="s">
        <v>500</v>
      </c>
      <c r="E527" t="s">
        <v>501</v>
      </c>
      <c r="F527">
        <v>2018</v>
      </c>
      <c r="G527" t="s">
        <v>218</v>
      </c>
      <c r="H527" t="s">
        <v>118</v>
      </c>
      <c r="I527" t="s">
        <v>119</v>
      </c>
      <c r="J527">
        <v>1</v>
      </c>
      <c r="K527" t="s">
        <v>512</v>
      </c>
      <c r="L527" t="s">
        <v>512</v>
      </c>
      <c r="M527">
        <v>6</v>
      </c>
      <c r="N527" t="s">
        <v>503</v>
      </c>
      <c r="O527" t="s">
        <v>510</v>
      </c>
      <c r="P527" t="s">
        <v>68</v>
      </c>
      <c r="Q527" t="s">
        <v>505</v>
      </c>
      <c r="R527">
        <v>0</v>
      </c>
      <c r="S527">
        <v>128</v>
      </c>
      <c r="T527">
        <v>1</v>
      </c>
      <c r="U527" t="s">
        <v>126</v>
      </c>
      <c r="V527">
        <v>8.36</v>
      </c>
      <c r="W527">
        <v>8.3800000000000008</v>
      </c>
      <c r="Z527">
        <v>4.63</v>
      </c>
      <c r="AA527">
        <v>4.38</v>
      </c>
      <c r="AB527">
        <v>3.225585218220099</v>
      </c>
      <c r="AC527">
        <v>3.2449961479175902</v>
      </c>
      <c r="AD527" t="s">
        <v>364</v>
      </c>
      <c r="AG527">
        <v>0</v>
      </c>
      <c r="AH527">
        <v>0</v>
      </c>
      <c r="AI527">
        <v>0</v>
      </c>
      <c r="AJ527">
        <v>1</v>
      </c>
      <c r="AL527">
        <v>0</v>
      </c>
      <c r="AM527">
        <v>-6.1484415850207247E-3</v>
      </c>
      <c r="AN527">
        <v>0.17996891853007421</v>
      </c>
      <c r="AO527">
        <v>3.2388811636884479E-2</v>
      </c>
      <c r="AQ527">
        <v>3.2334560605083369</v>
      </c>
      <c r="AR527">
        <v>3.2334560605083369</v>
      </c>
      <c r="AS527">
        <v>87</v>
      </c>
      <c r="AT527">
        <v>27</v>
      </c>
      <c r="AU527">
        <v>3</v>
      </c>
      <c r="AW527">
        <v>76</v>
      </c>
      <c r="AX527">
        <v>52</v>
      </c>
      <c r="AY527">
        <v>128</v>
      </c>
      <c r="AZ527">
        <v>54.5</v>
      </c>
      <c r="BA527">
        <v>2</v>
      </c>
      <c r="BC527" t="s">
        <v>513</v>
      </c>
      <c r="BD527">
        <v>12.1</v>
      </c>
      <c r="BE527" t="s">
        <v>507</v>
      </c>
      <c r="BF527">
        <v>1</v>
      </c>
      <c r="BG527">
        <v>0</v>
      </c>
      <c r="BH527">
        <v>1</v>
      </c>
      <c r="BI527">
        <v>0</v>
      </c>
      <c r="BJ527">
        <v>0</v>
      </c>
      <c r="BK527">
        <v>0</v>
      </c>
      <c r="BL527">
        <v>0</v>
      </c>
      <c r="BM527">
        <v>0</v>
      </c>
      <c r="BN527">
        <v>0</v>
      </c>
      <c r="BO527">
        <v>0</v>
      </c>
      <c r="BP527">
        <v>0</v>
      </c>
      <c r="BQ527">
        <v>0</v>
      </c>
      <c r="BR527">
        <v>1</v>
      </c>
      <c r="BS527">
        <v>0</v>
      </c>
      <c r="BT527">
        <v>0</v>
      </c>
      <c r="BU527">
        <v>0</v>
      </c>
      <c r="BV527">
        <v>0</v>
      </c>
      <c r="BW527">
        <v>0</v>
      </c>
      <c r="BX527">
        <v>0</v>
      </c>
      <c r="BY527">
        <v>0</v>
      </c>
      <c r="BZ527">
        <v>0</v>
      </c>
      <c r="CA527">
        <v>0</v>
      </c>
      <c r="CB527">
        <v>1</v>
      </c>
      <c r="CC527">
        <v>1</v>
      </c>
      <c r="CD527">
        <v>1</v>
      </c>
      <c r="CE527">
        <v>1</v>
      </c>
      <c r="CF527">
        <v>0</v>
      </c>
      <c r="CG527">
        <v>1</v>
      </c>
      <c r="CH527">
        <v>0</v>
      </c>
      <c r="CI527">
        <v>0</v>
      </c>
      <c r="CJ527">
        <v>0</v>
      </c>
      <c r="CK527" t="s">
        <v>508</v>
      </c>
      <c r="CL527">
        <v>20</v>
      </c>
      <c r="CM527">
        <v>100</v>
      </c>
      <c r="CN527">
        <v>1.415</v>
      </c>
      <c r="CP527" t="s">
        <v>277</v>
      </c>
      <c r="CQ527" t="s">
        <v>121</v>
      </c>
      <c r="CR527">
        <v>1</v>
      </c>
      <c r="CS527" t="s">
        <v>132</v>
      </c>
      <c r="CT527" t="s">
        <v>170</v>
      </c>
      <c r="CU527" t="s">
        <v>170</v>
      </c>
      <c r="CV527" t="s">
        <v>135</v>
      </c>
      <c r="CW527" t="s">
        <v>113</v>
      </c>
      <c r="CX527">
        <v>4</v>
      </c>
      <c r="CY527" t="s">
        <v>194</v>
      </c>
      <c r="CZ527" t="s">
        <v>137</v>
      </c>
      <c r="DA527" t="s">
        <v>137</v>
      </c>
      <c r="DC527">
        <v>1</v>
      </c>
      <c r="DD527">
        <v>6</v>
      </c>
      <c r="DE527">
        <v>12</v>
      </c>
      <c r="DF527">
        <v>0</v>
      </c>
      <c r="DG527">
        <v>1</v>
      </c>
      <c r="DH527">
        <v>0</v>
      </c>
      <c r="DI527">
        <v>0</v>
      </c>
      <c r="DJ527">
        <v>0</v>
      </c>
      <c r="DK527" s="3">
        <v>3</v>
      </c>
      <c r="DL527">
        <v>1</v>
      </c>
      <c r="DM527">
        <v>1</v>
      </c>
      <c r="DN527">
        <v>8.36</v>
      </c>
      <c r="DO527">
        <v>8.3800000000000008</v>
      </c>
      <c r="DP527" t="s">
        <v>753</v>
      </c>
      <c r="DQ527" s="3"/>
      <c r="DR527" s="3"/>
      <c r="DS527" s="3"/>
      <c r="DT527" s="3"/>
      <c r="DU527" s="3"/>
      <c r="DV527" s="3"/>
      <c r="DW527" s="3"/>
      <c r="DX527" s="3"/>
      <c r="DY527" s="3"/>
      <c r="DZ527" s="3"/>
      <c r="EA527" s="3" t="s">
        <v>742</v>
      </c>
      <c r="EB527" s="3"/>
      <c r="EC527" s="3"/>
      <c r="ED527" s="3"/>
      <c r="EE527" s="3"/>
      <c r="EF527" s="3"/>
    </row>
    <row r="528" spans="1:136" x14ac:dyDescent="0.35">
      <c r="A528" s="5" t="s">
        <v>498</v>
      </c>
      <c r="B528" t="s">
        <v>498</v>
      </c>
      <c r="C528" t="s">
        <v>499</v>
      </c>
      <c r="D528" t="s">
        <v>500</v>
      </c>
      <c r="E528" t="s">
        <v>501</v>
      </c>
      <c r="F528">
        <v>2018</v>
      </c>
      <c r="G528" t="s">
        <v>218</v>
      </c>
      <c r="H528" t="s">
        <v>118</v>
      </c>
      <c r="I528" t="s">
        <v>119</v>
      </c>
      <c r="J528">
        <v>1</v>
      </c>
      <c r="K528" t="s">
        <v>512</v>
      </c>
      <c r="L528" t="s">
        <v>512</v>
      </c>
      <c r="M528">
        <v>6</v>
      </c>
      <c r="N528" t="s">
        <v>503</v>
      </c>
      <c r="O528" t="s">
        <v>511</v>
      </c>
      <c r="P528" t="s">
        <v>68</v>
      </c>
      <c r="Q528" t="s">
        <v>505</v>
      </c>
      <c r="R528">
        <v>0</v>
      </c>
      <c r="S528">
        <v>128</v>
      </c>
      <c r="T528">
        <v>1</v>
      </c>
      <c r="U528" t="s">
        <v>126</v>
      </c>
      <c r="V528">
        <v>13.59</v>
      </c>
      <c r="W528">
        <v>12.6</v>
      </c>
      <c r="Z528">
        <v>8.98</v>
      </c>
      <c r="AA528">
        <v>8.0500000000000007</v>
      </c>
      <c r="AB528">
        <v>4.1845429857990473</v>
      </c>
      <c r="AC528">
        <v>4.1824394795382274</v>
      </c>
      <c r="AD528" t="s">
        <v>364</v>
      </c>
      <c r="AG528">
        <v>0</v>
      </c>
      <c r="AH528">
        <v>0</v>
      </c>
      <c r="AI528">
        <v>0</v>
      </c>
      <c r="AJ528">
        <v>1</v>
      </c>
      <c r="AL528">
        <v>0</v>
      </c>
      <c r="AM528">
        <v>0.2352217848284161</v>
      </c>
      <c r="AN528">
        <v>0.1805679761172711</v>
      </c>
      <c r="AO528">
        <v>3.2604793999087382E-2</v>
      </c>
      <c r="AQ528">
        <v>4.1836916940037767</v>
      </c>
      <c r="AR528">
        <v>4.1836916940037767</v>
      </c>
      <c r="AS528">
        <v>87</v>
      </c>
      <c r="AT528">
        <v>27</v>
      </c>
      <c r="AU528">
        <v>3</v>
      </c>
      <c r="AW528">
        <v>76</v>
      </c>
      <c r="AX528">
        <v>52</v>
      </c>
      <c r="AY528">
        <v>128</v>
      </c>
      <c r="AZ528">
        <v>54.5</v>
      </c>
      <c r="BA528">
        <v>2</v>
      </c>
      <c r="BC528" t="s">
        <v>513</v>
      </c>
      <c r="BD528">
        <v>12.1</v>
      </c>
      <c r="BE528" t="s">
        <v>507</v>
      </c>
      <c r="BF528">
        <v>1</v>
      </c>
      <c r="BG528">
        <v>0</v>
      </c>
      <c r="BH528">
        <v>1</v>
      </c>
      <c r="BI528">
        <v>0</v>
      </c>
      <c r="BJ528">
        <v>0</v>
      </c>
      <c r="BK528">
        <v>0</v>
      </c>
      <c r="BL528">
        <v>0</v>
      </c>
      <c r="BM528">
        <v>0</v>
      </c>
      <c r="BN528">
        <v>0</v>
      </c>
      <c r="BO528">
        <v>0</v>
      </c>
      <c r="BP528">
        <v>0</v>
      </c>
      <c r="BQ528">
        <v>0</v>
      </c>
      <c r="BR528">
        <v>1</v>
      </c>
      <c r="BS528">
        <v>0</v>
      </c>
      <c r="BT528">
        <v>0</v>
      </c>
      <c r="BU528">
        <v>0</v>
      </c>
      <c r="BV528">
        <v>0</v>
      </c>
      <c r="BW528">
        <v>0</v>
      </c>
      <c r="BX528">
        <v>0</v>
      </c>
      <c r="BY528">
        <v>0</v>
      </c>
      <c r="BZ528">
        <v>0</v>
      </c>
      <c r="CA528">
        <v>0</v>
      </c>
      <c r="CB528">
        <v>1</v>
      </c>
      <c r="CC528">
        <v>1</v>
      </c>
      <c r="CD528">
        <v>1</v>
      </c>
      <c r="CE528">
        <v>1</v>
      </c>
      <c r="CF528">
        <v>0</v>
      </c>
      <c r="CG528">
        <v>1</v>
      </c>
      <c r="CH528">
        <v>0</v>
      </c>
      <c r="CI528">
        <v>0</v>
      </c>
      <c r="CJ528">
        <v>0</v>
      </c>
      <c r="CK528" t="s">
        <v>508</v>
      </c>
      <c r="CL528">
        <v>20</v>
      </c>
      <c r="CM528">
        <v>100</v>
      </c>
      <c r="CN528">
        <v>1.415</v>
      </c>
      <c r="CP528" t="s">
        <v>277</v>
      </c>
      <c r="CQ528" t="s">
        <v>121</v>
      </c>
      <c r="CR528">
        <v>1</v>
      </c>
      <c r="CS528" t="s">
        <v>132</v>
      </c>
      <c r="CT528" t="s">
        <v>170</v>
      </c>
      <c r="CU528" t="s">
        <v>170</v>
      </c>
      <c r="CV528" t="s">
        <v>135</v>
      </c>
      <c r="CW528" t="s">
        <v>113</v>
      </c>
      <c r="CX528">
        <v>4</v>
      </c>
      <c r="CY528" t="s">
        <v>194</v>
      </c>
      <c r="CZ528" t="s">
        <v>137</v>
      </c>
      <c r="DA528" t="s">
        <v>137</v>
      </c>
      <c r="DC528">
        <v>1</v>
      </c>
      <c r="DD528">
        <v>6</v>
      </c>
      <c r="DE528">
        <v>12</v>
      </c>
      <c r="DF528">
        <v>0</v>
      </c>
      <c r="DG528">
        <v>1</v>
      </c>
      <c r="DH528">
        <v>0</v>
      </c>
      <c r="DI528">
        <v>0</v>
      </c>
      <c r="DJ528">
        <v>0</v>
      </c>
      <c r="DK528" s="3">
        <v>4</v>
      </c>
      <c r="DL528">
        <v>1</v>
      </c>
      <c r="DM528">
        <v>1</v>
      </c>
      <c r="DN528">
        <v>13.59</v>
      </c>
      <c r="DO528">
        <v>12.6</v>
      </c>
      <c r="DP528" t="s">
        <v>753</v>
      </c>
      <c r="DQ528" s="3"/>
      <c r="DR528" s="3"/>
      <c r="DS528" s="3"/>
      <c r="DT528" s="3"/>
      <c r="DU528" s="3"/>
      <c r="DV528" s="3"/>
      <c r="DW528" s="3"/>
      <c r="DX528" s="3"/>
      <c r="DY528" s="3"/>
      <c r="DZ528" s="3"/>
      <c r="EA528" s="3" t="s">
        <v>742</v>
      </c>
      <c r="EB528" s="3"/>
      <c r="EC528" s="3"/>
      <c r="ED528" s="3"/>
      <c r="EE528" s="3"/>
      <c r="EF528" s="3"/>
    </row>
    <row r="529" spans="1:136" s="7" customFormat="1" x14ac:dyDescent="0.35">
      <c r="A529" s="6">
        <v>35028865</v>
      </c>
      <c r="B529" s="7" t="s">
        <v>514</v>
      </c>
      <c r="C529" s="7" t="s">
        <v>515</v>
      </c>
      <c r="D529" s="7" t="s">
        <v>516</v>
      </c>
      <c r="E529" s="7" t="s">
        <v>517</v>
      </c>
      <c r="F529" s="7">
        <v>1998</v>
      </c>
      <c r="G529" s="7" t="s">
        <v>244</v>
      </c>
      <c r="H529" s="7" t="s">
        <v>118</v>
      </c>
      <c r="I529" s="7" t="s">
        <v>518</v>
      </c>
      <c r="J529" s="7">
        <v>1</v>
      </c>
      <c r="K529" s="7" t="s">
        <v>519</v>
      </c>
      <c r="L529" s="7" t="s">
        <v>519</v>
      </c>
      <c r="M529" s="7">
        <v>0</v>
      </c>
      <c r="N529" s="7" t="s">
        <v>520</v>
      </c>
      <c r="O529" s="7" t="s">
        <v>179</v>
      </c>
      <c r="P529" s="7" t="s">
        <v>68</v>
      </c>
      <c r="Q529" s="7" t="s">
        <v>521</v>
      </c>
      <c r="R529" s="7">
        <v>0</v>
      </c>
      <c r="S529" s="7">
        <v>51</v>
      </c>
      <c r="T529" s="7">
        <v>1</v>
      </c>
      <c r="U529" s="7" t="s">
        <v>126</v>
      </c>
      <c r="V529" s="7">
        <v>72.59</v>
      </c>
      <c r="W529" s="7">
        <v>62.29</v>
      </c>
      <c r="X529" s="7">
        <v>10.32</v>
      </c>
      <c r="Y529" s="7">
        <v>9.4499999999999993</v>
      </c>
      <c r="Z529" s="7">
        <v>53.26</v>
      </c>
      <c r="AA529" s="7">
        <v>51.38</v>
      </c>
      <c r="AB529" s="7">
        <v>7.19</v>
      </c>
      <c r="AC529" s="7">
        <v>6.23</v>
      </c>
      <c r="AD529" s="7" t="s">
        <v>207</v>
      </c>
      <c r="AG529" s="7">
        <v>0</v>
      </c>
      <c r="AH529" s="7">
        <v>0</v>
      </c>
      <c r="AI529" s="7">
        <v>1</v>
      </c>
      <c r="AJ529" s="7">
        <v>1</v>
      </c>
      <c r="AL529" s="7">
        <v>1</v>
      </c>
      <c r="AM529" s="7">
        <v>1.0222152486200711</v>
      </c>
      <c r="AN529" s="7">
        <v>0.2982416080749779</v>
      </c>
      <c r="AO529" s="7">
        <v>8.8948056787148719E-2</v>
      </c>
      <c r="AP529" s="7">
        <v>9.9211379161374627</v>
      </c>
      <c r="AQ529" s="7">
        <v>6.7563957605715634</v>
      </c>
      <c r="AR529" s="7">
        <v>9.9211379161374627</v>
      </c>
      <c r="AT529" s="7">
        <v>20</v>
      </c>
      <c r="AW529" s="7">
        <v>27</v>
      </c>
      <c r="AX529" s="7">
        <v>24</v>
      </c>
      <c r="AY529" s="7">
        <v>51</v>
      </c>
      <c r="BA529" s="7">
        <v>2</v>
      </c>
      <c r="BC529" s="7" t="s">
        <v>128</v>
      </c>
      <c r="BE529" s="7" t="s">
        <v>522</v>
      </c>
      <c r="BF529" s="7">
        <v>0</v>
      </c>
      <c r="BG529" s="7">
        <v>0</v>
      </c>
      <c r="BH529" s="7">
        <v>0</v>
      </c>
      <c r="BI529" s="7">
        <v>0</v>
      </c>
      <c r="BJ529" s="7">
        <v>0</v>
      </c>
      <c r="BK529" s="7">
        <v>0</v>
      </c>
      <c r="BL529" s="7">
        <v>0</v>
      </c>
      <c r="BM529" s="7">
        <v>1</v>
      </c>
      <c r="BN529" s="7">
        <v>0</v>
      </c>
      <c r="BO529" s="7">
        <v>0</v>
      </c>
      <c r="BP529" s="7">
        <v>1</v>
      </c>
      <c r="BQ529" s="7">
        <v>1</v>
      </c>
      <c r="BR529" s="7">
        <v>1</v>
      </c>
      <c r="BS529" s="7">
        <v>0</v>
      </c>
      <c r="BT529" s="7">
        <v>0</v>
      </c>
      <c r="BU529" s="7">
        <v>0</v>
      </c>
      <c r="BV529" s="7">
        <v>0</v>
      </c>
      <c r="BW529" s="7">
        <v>0</v>
      </c>
      <c r="BX529" s="7">
        <v>0</v>
      </c>
      <c r="BY529" s="7">
        <v>0</v>
      </c>
      <c r="BZ529" s="7">
        <v>0</v>
      </c>
      <c r="CA529" s="7">
        <v>0</v>
      </c>
      <c r="CB529" s="7">
        <v>0</v>
      </c>
      <c r="CC529" s="7">
        <v>1</v>
      </c>
      <c r="CD529" s="7">
        <v>0</v>
      </c>
      <c r="CE529" s="7">
        <v>0</v>
      </c>
      <c r="CF529" s="7">
        <v>0</v>
      </c>
      <c r="CG529" s="7">
        <v>0</v>
      </c>
      <c r="CH529" s="7">
        <v>0</v>
      </c>
      <c r="CI529" s="7">
        <v>1</v>
      </c>
      <c r="CJ529" s="7">
        <v>0</v>
      </c>
      <c r="CK529" s="7" t="s">
        <v>523</v>
      </c>
      <c r="CL529" s="7">
        <v>13</v>
      </c>
      <c r="CM529" s="7">
        <v>26</v>
      </c>
      <c r="CN529" s="7">
        <v>1</v>
      </c>
      <c r="CO529" s="7">
        <v>0</v>
      </c>
      <c r="CP529" s="7" t="s">
        <v>277</v>
      </c>
      <c r="CQ529" s="7" t="s">
        <v>121</v>
      </c>
      <c r="CR529" s="7">
        <v>1</v>
      </c>
      <c r="CS529" s="7" t="s">
        <v>132</v>
      </c>
      <c r="CT529" s="7" t="s">
        <v>133</v>
      </c>
      <c r="CU529" s="7" t="s">
        <v>133</v>
      </c>
      <c r="CV529" s="7" t="s">
        <v>135</v>
      </c>
      <c r="CW529" s="7" t="s">
        <v>134</v>
      </c>
      <c r="CX529" s="7">
        <v>1</v>
      </c>
      <c r="CY529" s="7" t="s">
        <v>113</v>
      </c>
      <c r="CZ529" s="7" t="s">
        <v>137</v>
      </c>
      <c r="DA529" s="7" t="s">
        <v>137</v>
      </c>
      <c r="DB529" s="7">
        <v>4</v>
      </c>
      <c r="DC529" s="7">
        <v>1</v>
      </c>
      <c r="DD529" s="7">
        <v>0</v>
      </c>
      <c r="DE529" s="7">
        <v>7</v>
      </c>
      <c r="DF529" s="7">
        <v>0</v>
      </c>
      <c r="DG529" s="7">
        <v>1</v>
      </c>
      <c r="DH529" s="7">
        <v>0</v>
      </c>
      <c r="DI529" s="7">
        <v>0</v>
      </c>
      <c r="DK529" s="7">
        <v>1</v>
      </c>
      <c r="DN529" s="7">
        <v>72.59</v>
      </c>
      <c r="DO529" s="7">
        <v>62.29</v>
      </c>
      <c r="EA529" s="7" t="s">
        <v>673</v>
      </c>
      <c r="EB529" s="7">
        <v>53.26</v>
      </c>
      <c r="EC529" s="7">
        <v>51.38</v>
      </c>
      <c r="ED529" s="7">
        <v>7.19</v>
      </c>
      <c r="EE529" s="7">
        <v>6.23</v>
      </c>
    </row>
    <row r="530" spans="1:136" s="7" customFormat="1" x14ac:dyDescent="0.35">
      <c r="A530" s="6" t="s">
        <v>514</v>
      </c>
      <c r="B530" s="7" t="s">
        <v>514</v>
      </c>
      <c r="C530" s="7" t="s">
        <v>515</v>
      </c>
      <c r="D530" s="7" t="s">
        <v>516</v>
      </c>
      <c r="E530" s="7" t="s">
        <v>517</v>
      </c>
      <c r="F530" s="7">
        <v>1998</v>
      </c>
      <c r="G530" s="7" t="s">
        <v>244</v>
      </c>
      <c r="H530" s="7" t="s">
        <v>118</v>
      </c>
      <c r="I530" s="7" t="s">
        <v>518</v>
      </c>
      <c r="J530" s="7">
        <v>1</v>
      </c>
      <c r="K530" s="7" t="s">
        <v>519</v>
      </c>
      <c r="L530" s="7" t="s">
        <v>519</v>
      </c>
      <c r="M530" s="7">
        <v>7</v>
      </c>
      <c r="N530" s="7" t="s">
        <v>520</v>
      </c>
      <c r="O530" s="7" t="s">
        <v>179</v>
      </c>
      <c r="P530" s="7" t="s">
        <v>68</v>
      </c>
      <c r="Q530" s="7" t="s">
        <v>521</v>
      </c>
      <c r="R530" s="7">
        <v>0</v>
      </c>
      <c r="S530" s="7">
        <v>51</v>
      </c>
      <c r="T530" s="7">
        <v>1</v>
      </c>
      <c r="U530" s="7" t="s">
        <v>126</v>
      </c>
      <c r="V530" s="7">
        <v>81.819999999999993</v>
      </c>
      <c r="W530" s="7">
        <v>72.83</v>
      </c>
      <c r="X530" s="7">
        <v>12.14</v>
      </c>
      <c r="Y530" s="7">
        <v>10.52</v>
      </c>
      <c r="AD530" s="7" t="s">
        <v>207</v>
      </c>
      <c r="AG530" s="7">
        <v>0</v>
      </c>
      <c r="AH530" s="7">
        <v>0</v>
      </c>
      <c r="AI530" s="7">
        <v>1</v>
      </c>
      <c r="AJ530" s="7">
        <v>1</v>
      </c>
      <c r="AL530" s="7">
        <v>1</v>
      </c>
      <c r="AM530" s="7">
        <v>0.77590099126236467</v>
      </c>
      <c r="AN530" s="7">
        <v>0.29087090536598598</v>
      </c>
      <c r="AO530" s="7">
        <v>8.4605883588428396E-2</v>
      </c>
      <c r="AP530" s="7">
        <v>11.40827554981068</v>
      </c>
      <c r="AR530" s="7">
        <v>11.40827554981068</v>
      </c>
      <c r="AT530" s="7">
        <v>20</v>
      </c>
      <c r="AW530" s="7">
        <v>27</v>
      </c>
      <c r="AX530" s="7">
        <v>24</v>
      </c>
      <c r="AY530" s="7">
        <v>51</v>
      </c>
      <c r="BA530" s="7">
        <v>2</v>
      </c>
      <c r="BC530" s="7" t="s">
        <v>128</v>
      </c>
      <c r="BE530" s="7" t="s">
        <v>522</v>
      </c>
      <c r="BF530" s="7">
        <v>0</v>
      </c>
      <c r="BG530" s="7">
        <v>0</v>
      </c>
      <c r="BH530" s="7">
        <v>0</v>
      </c>
      <c r="BI530" s="7">
        <v>0</v>
      </c>
      <c r="BJ530" s="7">
        <v>0</v>
      </c>
      <c r="BK530" s="7">
        <v>0</v>
      </c>
      <c r="BL530" s="7">
        <v>0</v>
      </c>
      <c r="BM530" s="7">
        <v>1</v>
      </c>
      <c r="BN530" s="7">
        <v>0</v>
      </c>
      <c r="BO530" s="7">
        <v>0</v>
      </c>
      <c r="BP530" s="7">
        <v>1</v>
      </c>
      <c r="BQ530" s="7">
        <v>1</v>
      </c>
      <c r="BR530" s="7">
        <v>1</v>
      </c>
      <c r="BS530" s="7">
        <v>0</v>
      </c>
      <c r="BT530" s="7">
        <v>0</v>
      </c>
      <c r="BU530" s="7">
        <v>0</v>
      </c>
      <c r="BV530" s="7">
        <v>0</v>
      </c>
      <c r="BW530" s="7">
        <v>0</v>
      </c>
      <c r="BX530" s="7">
        <v>0</v>
      </c>
      <c r="BY530" s="7">
        <v>0</v>
      </c>
      <c r="BZ530" s="7">
        <v>0</v>
      </c>
      <c r="CA530" s="7">
        <v>0</v>
      </c>
      <c r="CB530" s="7">
        <v>0</v>
      </c>
      <c r="CC530" s="7">
        <v>1</v>
      </c>
      <c r="CD530" s="7">
        <v>0</v>
      </c>
      <c r="CE530" s="7">
        <v>0</v>
      </c>
      <c r="CF530" s="7">
        <v>0</v>
      </c>
      <c r="CG530" s="7">
        <v>0</v>
      </c>
      <c r="CH530" s="7">
        <v>0</v>
      </c>
      <c r="CI530" s="7">
        <v>1</v>
      </c>
      <c r="CJ530" s="7">
        <v>0</v>
      </c>
      <c r="CK530" s="7" t="s">
        <v>523</v>
      </c>
      <c r="CL530" s="7">
        <v>13</v>
      </c>
      <c r="CM530" s="7">
        <v>26</v>
      </c>
      <c r="CN530" s="7">
        <v>1</v>
      </c>
      <c r="CO530" s="7">
        <v>0</v>
      </c>
      <c r="CP530" s="7" t="s">
        <v>277</v>
      </c>
      <c r="CQ530" s="7" t="s">
        <v>121</v>
      </c>
      <c r="CR530" s="7">
        <v>1</v>
      </c>
      <c r="CS530" s="7" t="s">
        <v>132</v>
      </c>
      <c r="CT530" s="7" t="s">
        <v>133</v>
      </c>
      <c r="CU530" s="7" t="s">
        <v>133</v>
      </c>
      <c r="CV530" s="7" t="s">
        <v>135</v>
      </c>
      <c r="CW530" s="7" t="s">
        <v>134</v>
      </c>
      <c r="CX530" s="7">
        <v>1</v>
      </c>
      <c r="CY530" s="7" t="s">
        <v>113</v>
      </c>
      <c r="CZ530" s="7" t="s">
        <v>137</v>
      </c>
      <c r="DA530" s="7" t="s">
        <v>137</v>
      </c>
      <c r="DB530" s="7">
        <v>4</v>
      </c>
      <c r="DC530" s="7">
        <v>1</v>
      </c>
      <c r="DD530" s="7">
        <v>7</v>
      </c>
      <c r="DE530" s="7">
        <v>7</v>
      </c>
      <c r="DF530" s="7">
        <v>0</v>
      </c>
      <c r="DG530" s="7">
        <v>1</v>
      </c>
      <c r="DH530" s="7">
        <v>0</v>
      </c>
      <c r="DI530" s="7">
        <v>0</v>
      </c>
      <c r="DK530" s="7">
        <v>1</v>
      </c>
      <c r="DL530" s="7">
        <v>1</v>
      </c>
      <c r="DM530" s="7">
        <v>1</v>
      </c>
      <c r="DN530" s="7">
        <v>81.819999999999993</v>
      </c>
      <c r="DO530" s="7">
        <v>72.83</v>
      </c>
      <c r="DZ530" s="7">
        <v>0</v>
      </c>
      <c r="EA530" s="7" t="s">
        <v>673</v>
      </c>
      <c r="EB530" s="7">
        <v>53.26</v>
      </c>
      <c r="EC530" s="7">
        <v>51.38</v>
      </c>
      <c r="ED530" s="7">
        <v>7.19</v>
      </c>
      <c r="EE530" s="7">
        <v>6.23</v>
      </c>
    </row>
    <row r="531" spans="1:136" s="7" customFormat="1" x14ac:dyDescent="0.35">
      <c r="A531" s="6" t="s">
        <v>514</v>
      </c>
      <c r="B531" s="7" t="s">
        <v>514</v>
      </c>
      <c r="C531" s="7" t="s">
        <v>515</v>
      </c>
      <c r="D531" s="7" t="s">
        <v>516</v>
      </c>
      <c r="E531" s="7" t="s">
        <v>517</v>
      </c>
      <c r="F531" s="7">
        <v>1998</v>
      </c>
      <c r="G531" s="7" t="s">
        <v>244</v>
      </c>
      <c r="H531" s="7" t="s">
        <v>118</v>
      </c>
      <c r="I531" s="7" t="s">
        <v>518</v>
      </c>
      <c r="J531" s="7">
        <v>1</v>
      </c>
      <c r="K531" s="7" t="s">
        <v>524</v>
      </c>
      <c r="L531" s="7" t="s">
        <v>524</v>
      </c>
      <c r="M531" s="7">
        <v>0</v>
      </c>
      <c r="N531" s="7" t="s">
        <v>520</v>
      </c>
      <c r="O531" s="7" t="s">
        <v>179</v>
      </c>
      <c r="P531" s="7" t="s">
        <v>68</v>
      </c>
      <c r="Q531" s="7" t="s">
        <v>521</v>
      </c>
      <c r="R531" s="7">
        <v>0</v>
      </c>
      <c r="S531" s="7">
        <v>50</v>
      </c>
      <c r="T531" s="7">
        <v>1</v>
      </c>
      <c r="U531" s="7" t="s">
        <v>126</v>
      </c>
      <c r="V531" s="7">
        <v>73.62</v>
      </c>
      <c r="W531" s="7">
        <v>62.29</v>
      </c>
      <c r="X531" s="7">
        <v>8.81</v>
      </c>
      <c r="Y531" s="7">
        <v>9.4499999999999993</v>
      </c>
      <c r="Z531" s="7">
        <v>52.58</v>
      </c>
      <c r="AA531" s="7">
        <v>51.38</v>
      </c>
      <c r="AB531" s="7">
        <v>5.47</v>
      </c>
      <c r="AC531" s="7">
        <v>6.23</v>
      </c>
      <c r="AD531" s="7" t="s">
        <v>207</v>
      </c>
      <c r="AG531" s="7">
        <v>0</v>
      </c>
      <c r="AH531" s="7">
        <v>0</v>
      </c>
      <c r="AI531" s="7">
        <v>1</v>
      </c>
      <c r="AJ531" s="7">
        <v>1</v>
      </c>
      <c r="AL531" s="7">
        <v>1</v>
      </c>
      <c r="AM531" s="7">
        <v>1.2225071520762101</v>
      </c>
      <c r="AN531" s="7">
        <v>0.30833981659360832</v>
      </c>
      <c r="AO531" s="7">
        <v>9.5073442496979979E-2</v>
      </c>
      <c r="AP531" s="7">
        <v>9.1222712815029414</v>
      </c>
      <c r="AQ531" s="7">
        <v>5.8465075044850492</v>
      </c>
      <c r="AR531" s="7">
        <v>9.1222712815029414</v>
      </c>
      <c r="AT531" s="7">
        <v>20</v>
      </c>
      <c r="AW531" s="7">
        <v>26</v>
      </c>
      <c r="AX531" s="7">
        <v>24</v>
      </c>
      <c r="AY531" s="7">
        <v>50</v>
      </c>
      <c r="BA531" s="7">
        <v>2</v>
      </c>
      <c r="BC531" s="7" t="s">
        <v>128</v>
      </c>
      <c r="BE531" s="7" t="s">
        <v>522</v>
      </c>
      <c r="BF531" s="7">
        <v>0</v>
      </c>
      <c r="BG531" s="7">
        <v>0</v>
      </c>
      <c r="BH531" s="7">
        <v>0</v>
      </c>
      <c r="BI531" s="7">
        <v>0</v>
      </c>
      <c r="BJ531" s="7">
        <v>0</v>
      </c>
      <c r="BK531" s="7">
        <v>0</v>
      </c>
      <c r="BL531" s="7">
        <v>0</v>
      </c>
      <c r="BM531" s="7">
        <v>1</v>
      </c>
      <c r="BN531" s="7">
        <v>0</v>
      </c>
      <c r="BO531" s="7">
        <v>0</v>
      </c>
      <c r="BP531" s="7">
        <v>1</v>
      </c>
      <c r="BQ531" s="7">
        <v>1</v>
      </c>
      <c r="BR531" s="7">
        <v>1</v>
      </c>
      <c r="BS531" s="7">
        <v>0</v>
      </c>
      <c r="BT531" s="7">
        <v>0</v>
      </c>
      <c r="BU531" s="7">
        <v>0</v>
      </c>
      <c r="BV531" s="7">
        <v>0</v>
      </c>
      <c r="BW531" s="7">
        <v>0</v>
      </c>
      <c r="BX531" s="7">
        <v>0</v>
      </c>
      <c r="BY531" s="7">
        <v>0</v>
      </c>
      <c r="BZ531" s="7">
        <v>0</v>
      </c>
      <c r="CA531" s="7">
        <v>0</v>
      </c>
      <c r="CB531" s="7">
        <v>0</v>
      </c>
      <c r="CC531" s="7">
        <v>1</v>
      </c>
      <c r="CD531" s="7">
        <v>0</v>
      </c>
      <c r="CE531" s="7">
        <v>0</v>
      </c>
      <c r="CF531" s="7">
        <v>0</v>
      </c>
      <c r="CG531" s="7">
        <v>0</v>
      </c>
      <c r="CH531" s="7">
        <v>0</v>
      </c>
      <c r="CI531" s="7">
        <v>1</v>
      </c>
      <c r="CJ531" s="7">
        <v>0</v>
      </c>
      <c r="CK531" s="7" t="s">
        <v>523</v>
      </c>
      <c r="CL531" s="7">
        <v>13</v>
      </c>
      <c r="CM531" s="7">
        <v>26</v>
      </c>
      <c r="CN531" s="7">
        <v>1</v>
      </c>
      <c r="CO531" s="7">
        <v>0</v>
      </c>
      <c r="CP531" s="7" t="s">
        <v>277</v>
      </c>
      <c r="CQ531" s="7" t="s">
        <v>121</v>
      </c>
      <c r="CR531" s="7">
        <v>1</v>
      </c>
      <c r="CS531" s="7" t="s">
        <v>132</v>
      </c>
      <c r="CT531" s="7" t="s">
        <v>133</v>
      </c>
      <c r="CU531" s="7" t="s">
        <v>133</v>
      </c>
      <c r="CV531" s="7" t="s">
        <v>135</v>
      </c>
      <c r="CW531" s="7" t="s">
        <v>134</v>
      </c>
      <c r="CX531" s="7">
        <v>1</v>
      </c>
      <c r="CY531" s="7" t="s">
        <v>113</v>
      </c>
      <c r="CZ531" s="7" t="s">
        <v>137</v>
      </c>
      <c r="DA531" s="7" t="s">
        <v>137</v>
      </c>
      <c r="DB531" s="7">
        <v>4</v>
      </c>
      <c r="DC531" s="7">
        <v>1</v>
      </c>
      <c r="DD531" s="7">
        <v>0</v>
      </c>
      <c r="DE531" s="7">
        <v>7</v>
      </c>
      <c r="DF531" s="7">
        <v>0</v>
      </c>
      <c r="DG531" s="7">
        <v>1</v>
      </c>
      <c r="DH531" s="7">
        <v>0</v>
      </c>
      <c r="DI531" s="7">
        <v>0</v>
      </c>
      <c r="DK531" s="7">
        <v>1</v>
      </c>
      <c r="DN531" s="7">
        <v>73.62</v>
      </c>
      <c r="DO531" s="7">
        <v>62.29</v>
      </c>
      <c r="EA531" s="7" t="s">
        <v>673</v>
      </c>
      <c r="EB531" s="7">
        <v>52.58</v>
      </c>
      <c r="EC531" s="7">
        <v>51.38</v>
      </c>
      <c r="ED531" s="7">
        <v>5.47</v>
      </c>
      <c r="EE531" s="7">
        <v>6.23</v>
      </c>
    </row>
    <row r="532" spans="1:136" s="7" customFormat="1" x14ac:dyDescent="0.35">
      <c r="A532" s="6" t="s">
        <v>514</v>
      </c>
      <c r="B532" s="7" t="s">
        <v>514</v>
      </c>
      <c r="C532" s="7" t="s">
        <v>515</v>
      </c>
      <c r="D532" s="7" t="s">
        <v>516</v>
      </c>
      <c r="E532" s="7" t="s">
        <v>517</v>
      </c>
      <c r="F532" s="7">
        <v>1998</v>
      </c>
      <c r="G532" s="7" t="s">
        <v>244</v>
      </c>
      <c r="H532" s="7" t="s">
        <v>118</v>
      </c>
      <c r="I532" s="7" t="s">
        <v>518</v>
      </c>
      <c r="J532" s="7">
        <v>1</v>
      </c>
      <c r="K532" s="7" t="s">
        <v>524</v>
      </c>
      <c r="L532" s="7" t="s">
        <v>524</v>
      </c>
      <c r="M532" s="7">
        <v>7</v>
      </c>
      <c r="N532" s="7" t="s">
        <v>520</v>
      </c>
      <c r="O532" s="7" t="s">
        <v>179</v>
      </c>
      <c r="P532" s="7" t="s">
        <v>68</v>
      </c>
      <c r="Q532" s="7" t="s">
        <v>521</v>
      </c>
      <c r="R532" s="7">
        <v>0</v>
      </c>
      <c r="S532" s="7">
        <v>50</v>
      </c>
      <c r="T532" s="7">
        <v>1</v>
      </c>
      <c r="U532" s="7" t="s">
        <v>126</v>
      </c>
      <c r="V532" s="7">
        <v>80.42</v>
      </c>
      <c r="W532" s="7">
        <v>72.38</v>
      </c>
      <c r="X532" s="7">
        <v>9.26</v>
      </c>
      <c r="Y532" s="7">
        <v>10.52</v>
      </c>
      <c r="AD532" s="7" t="s">
        <v>207</v>
      </c>
      <c r="AG532" s="7">
        <v>0</v>
      </c>
      <c r="AH532" s="7">
        <v>0</v>
      </c>
      <c r="AI532" s="7">
        <v>1</v>
      </c>
      <c r="AJ532" s="7">
        <v>1</v>
      </c>
      <c r="AL532" s="7">
        <v>1</v>
      </c>
      <c r="AM532" s="7">
        <v>0.80067446099877759</v>
      </c>
      <c r="AN532" s="7">
        <v>0.2941751197045086</v>
      </c>
      <c r="AO532" s="7">
        <v>8.6539001053161965E-2</v>
      </c>
      <c r="AP532" s="7">
        <v>9.883813788209487</v>
      </c>
      <c r="AR532" s="7">
        <v>9.883813788209487</v>
      </c>
      <c r="AT532" s="7">
        <v>20</v>
      </c>
      <c r="AW532" s="7">
        <v>26</v>
      </c>
      <c r="AX532" s="7">
        <v>24</v>
      </c>
      <c r="AY532" s="7">
        <v>50</v>
      </c>
      <c r="BA532" s="7">
        <v>2</v>
      </c>
      <c r="BC532" s="7" t="s">
        <v>128</v>
      </c>
      <c r="BE532" s="7" t="s">
        <v>522</v>
      </c>
      <c r="BF532" s="7">
        <v>0</v>
      </c>
      <c r="BG532" s="7">
        <v>0</v>
      </c>
      <c r="BH532" s="7">
        <v>0</v>
      </c>
      <c r="BI532" s="7">
        <v>0</v>
      </c>
      <c r="BJ532" s="7">
        <v>0</v>
      </c>
      <c r="BK532" s="7">
        <v>0</v>
      </c>
      <c r="BL532" s="7">
        <v>0</v>
      </c>
      <c r="BM532" s="7">
        <v>1</v>
      </c>
      <c r="BN532" s="7">
        <v>0</v>
      </c>
      <c r="BO532" s="7">
        <v>0</v>
      </c>
      <c r="BP532" s="7">
        <v>1</v>
      </c>
      <c r="BQ532" s="7">
        <v>1</v>
      </c>
      <c r="BR532" s="7">
        <v>1</v>
      </c>
      <c r="BS532" s="7">
        <v>0</v>
      </c>
      <c r="BT532" s="7">
        <v>0</v>
      </c>
      <c r="BU532" s="7">
        <v>0</v>
      </c>
      <c r="BV532" s="7">
        <v>0</v>
      </c>
      <c r="BW532" s="7">
        <v>0</v>
      </c>
      <c r="BX532" s="7">
        <v>0</v>
      </c>
      <c r="BY532" s="7">
        <v>0</v>
      </c>
      <c r="BZ532" s="7">
        <v>0</v>
      </c>
      <c r="CA532" s="7">
        <v>0</v>
      </c>
      <c r="CB532" s="7">
        <v>0</v>
      </c>
      <c r="CC532" s="7">
        <v>1</v>
      </c>
      <c r="CD532" s="7">
        <v>0</v>
      </c>
      <c r="CE532" s="7">
        <v>0</v>
      </c>
      <c r="CF532" s="7">
        <v>0</v>
      </c>
      <c r="CG532" s="7">
        <v>0</v>
      </c>
      <c r="CH532" s="7">
        <v>0</v>
      </c>
      <c r="CI532" s="7">
        <v>1</v>
      </c>
      <c r="CJ532" s="7">
        <v>0</v>
      </c>
      <c r="CK532" s="7" t="s">
        <v>523</v>
      </c>
      <c r="CL532" s="7">
        <v>13</v>
      </c>
      <c r="CM532" s="7">
        <v>26</v>
      </c>
      <c r="CN532" s="7">
        <v>1</v>
      </c>
      <c r="CO532" s="7">
        <v>0</v>
      </c>
      <c r="CP532" s="7" t="s">
        <v>277</v>
      </c>
      <c r="CQ532" s="7" t="s">
        <v>121</v>
      </c>
      <c r="CR532" s="7">
        <v>1</v>
      </c>
      <c r="CS532" s="7" t="s">
        <v>132</v>
      </c>
      <c r="CT532" s="7" t="s">
        <v>133</v>
      </c>
      <c r="CU532" s="7" t="s">
        <v>133</v>
      </c>
      <c r="CV532" s="7" t="s">
        <v>135</v>
      </c>
      <c r="CW532" s="7" t="s">
        <v>134</v>
      </c>
      <c r="CX532" s="7">
        <v>1</v>
      </c>
      <c r="CY532" s="7" t="s">
        <v>113</v>
      </c>
      <c r="CZ532" s="7" t="s">
        <v>137</v>
      </c>
      <c r="DA532" s="7" t="s">
        <v>137</v>
      </c>
      <c r="DB532" s="7">
        <v>4</v>
      </c>
      <c r="DC532" s="7">
        <v>1</v>
      </c>
      <c r="DD532" s="7">
        <v>7</v>
      </c>
      <c r="DE532" s="7">
        <v>7</v>
      </c>
      <c r="DF532" s="7">
        <v>0</v>
      </c>
      <c r="DG532" s="7">
        <v>1</v>
      </c>
      <c r="DH532" s="7">
        <v>0</v>
      </c>
      <c r="DI532" s="7">
        <v>0</v>
      </c>
      <c r="DK532" s="7">
        <v>1</v>
      </c>
      <c r="DL532" s="7">
        <v>1</v>
      </c>
      <c r="DM532" s="7">
        <v>1</v>
      </c>
      <c r="DN532" s="7">
        <v>80.42</v>
      </c>
      <c r="DO532" s="7">
        <v>72.38</v>
      </c>
      <c r="DZ532" s="7">
        <v>0</v>
      </c>
      <c r="EA532" s="7" t="s">
        <v>673</v>
      </c>
      <c r="EB532" s="7">
        <v>52.58</v>
      </c>
      <c r="EC532" s="7">
        <v>51.38</v>
      </c>
      <c r="ED532" s="7">
        <v>5.47</v>
      </c>
      <c r="EE532" s="7">
        <v>6.23</v>
      </c>
    </row>
    <row r="533" spans="1:136" x14ac:dyDescent="0.35">
      <c r="A533" s="5">
        <v>36364726</v>
      </c>
      <c r="B533" t="s">
        <v>525</v>
      </c>
      <c r="C533" t="s">
        <v>526</v>
      </c>
      <c r="D533" t="s">
        <v>527</v>
      </c>
      <c r="E533" t="s">
        <v>528</v>
      </c>
      <c r="F533">
        <v>2018</v>
      </c>
      <c r="G533" t="s">
        <v>293</v>
      </c>
      <c r="H533" t="s">
        <v>294</v>
      </c>
      <c r="I533" t="s">
        <v>529</v>
      </c>
      <c r="J533">
        <v>1</v>
      </c>
      <c r="K533" t="s">
        <v>530</v>
      </c>
      <c r="L533" t="s">
        <v>530</v>
      </c>
      <c r="M533">
        <v>0</v>
      </c>
      <c r="N533" t="s">
        <v>137</v>
      </c>
      <c r="O533" t="s">
        <v>531</v>
      </c>
      <c r="P533" t="s">
        <v>180</v>
      </c>
      <c r="Q533" t="s">
        <v>532</v>
      </c>
      <c r="U533" t="s">
        <v>137</v>
      </c>
      <c r="V533">
        <v>12.77</v>
      </c>
      <c r="W533">
        <v>10.34</v>
      </c>
      <c r="X533">
        <v>3.95</v>
      </c>
      <c r="Y533">
        <v>3.35</v>
      </c>
      <c r="Z533">
        <v>8.9600000000000009</v>
      </c>
      <c r="AA533">
        <v>8.83</v>
      </c>
      <c r="AB533">
        <v>3.34</v>
      </c>
      <c r="AC533">
        <v>3.04</v>
      </c>
      <c r="AD533" t="s">
        <v>406</v>
      </c>
      <c r="AE533">
        <v>0</v>
      </c>
      <c r="AL533">
        <v>0</v>
      </c>
      <c r="AM533">
        <v>0.67888000382661884</v>
      </c>
      <c r="AN533">
        <v>0.1392041024784624</v>
      </c>
      <c r="AO533">
        <v>1.937778214683426E-2</v>
      </c>
      <c r="AP533">
        <v>3.5681333537652571</v>
      </c>
      <c r="AQ533">
        <v>3.1465926616184792</v>
      </c>
      <c r="AR533">
        <v>3.5681333537652571</v>
      </c>
      <c r="AV533">
        <v>1</v>
      </c>
      <c r="AW533">
        <v>83</v>
      </c>
      <c r="AX533">
        <v>157</v>
      </c>
      <c r="AY533">
        <v>240</v>
      </c>
      <c r="AZ533">
        <v>53</v>
      </c>
      <c r="BA533">
        <v>7</v>
      </c>
      <c r="BC533" t="s">
        <v>533</v>
      </c>
      <c r="BD533">
        <v>32</v>
      </c>
      <c r="BE533" t="s">
        <v>129</v>
      </c>
      <c r="BF533">
        <v>0</v>
      </c>
      <c r="BG533">
        <v>0</v>
      </c>
      <c r="BH533">
        <v>0</v>
      </c>
      <c r="BI533">
        <v>0</v>
      </c>
      <c r="BJ533">
        <v>0</v>
      </c>
      <c r="BK533">
        <v>0</v>
      </c>
      <c r="BL533">
        <v>0</v>
      </c>
      <c r="BM533">
        <v>1</v>
      </c>
      <c r="BN533">
        <v>0</v>
      </c>
      <c r="BR533">
        <v>1</v>
      </c>
      <c r="BS533">
        <v>0</v>
      </c>
      <c r="BT533">
        <v>0</v>
      </c>
      <c r="BU533">
        <v>0</v>
      </c>
      <c r="BV533">
        <v>0</v>
      </c>
      <c r="BW533">
        <v>0</v>
      </c>
      <c r="BX533">
        <v>0</v>
      </c>
      <c r="BY533">
        <v>0</v>
      </c>
      <c r="BZ533">
        <v>1</v>
      </c>
      <c r="CA533">
        <v>0</v>
      </c>
      <c r="CB533">
        <v>0</v>
      </c>
      <c r="CC533">
        <v>0</v>
      </c>
      <c r="CD533">
        <v>0</v>
      </c>
      <c r="CF533">
        <v>0</v>
      </c>
      <c r="CG533">
        <v>0</v>
      </c>
      <c r="CH533">
        <v>0</v>
      </c>
      <c r="CI533">
        <v>0</v>
      </c>
      <c r="CK533" t="s">
        <v>168</v>
      </c>
      <c r="CL533">
        <v>11</v>
      </c>
      <c r="CM533">
        <v>5</v>
      </c>
      <c r="CN533">
        <v>0.67500000000000004</v>
      </c>
      <c r="CO533">
        <v>0</v>
      </c>
      <c r="CP533" t="s">
        <v>534</v>
      </c>
      <c r="CQ533" t="s">
        <v>113</v>
      </c>
      <c r="CR533">
        <v>0</v>
      </c>
      <c r="CS533" t="s">
        <v>132</v>
      </c>
      <c r="CT533" t="s">
        <v>137</v>
      </c>
      <c r="CU533" t="s">
        <v>137</v>
      </c>
      <c r="CV533" t="s">
        <v>135</v>
      </c>
      <c r="CW533" t="s">
        <v>137</v>
      </c>
      <c r="CX533">
        <v>1</v>
      </c>
      <c r="CY533" t="s">
        <v>134</v>
      </c>
      <c r="CZ533" t="s">
        <v>137</v>
      </c>
      <c r="DA533" t="s">
        <v>137</v>
      </c>
      <c r="DC533">
        <v>0</v>
      </c>
      <c r="DD533">
        <v>0</v>
      </c>
      <c r="DE533">
        <v>3.5</v>
      </c>
      <c r="DF533">
        <v>0</v>
      </c>
      <c r="DG533">
        <v>1</v>
      </c>
      <c r="DH533">
        <v>0</v>
      </c>
      <c r="DI533">
        <v>0</v>
      </c>
      <c r="DK533" s="3">
        <v>1</v>
      </c>
      <c r="DL533" s="3"/>
      <c r="DM533" s="3"/>
      <c r="DN533">
        <v>12.77</v>
      </c>
      <c r="DO533">
        <v>10.34</v>
      </c>
      <c r="DT533" s="3"/>
      <c r="DU533" s="3"/>
      <c r="DV533" s="3"/>
      <c r="DW533" s="3"/>
      <c r="DX533" s="3"/>
      <c r="DY533" s="3"/>
      <c r="DZ533" s="3"/>
      <c r="EA533" s="3"/>
      <c r="EB533">
        <v>8.9600000000000009</v>
      </c>
      <c r="EC533">
        <v>8.83</v>
      </c>
      <c r="ED533">
        <v>3.34</v>
      </c>
      <c r="EE533">
        <v>3.04</v>
      </c>
      <c r="EF533" s="3"/>
    </row>
    <row r="534" spans="1:136" x14ac:dyDescent="0.35">
      <c r="A534" s="5" t="s">
        <v>525</v>
      </c>
      <c r="B534" t="s">
        <v>525</v>
      </c>
      <c r="C534" t="s">
        <v>526</v>
      </c>
      <c r="D534" t="s">
        <v>527</v>
      </c>
      <c r="E534" t="s">
        <v>528</v>
      </c>
      <c r="F534">
        <v>2018</v>
      </c>
      <c r="G534" t="s">
        <v>293</v>
      </c>
      <c r="H534" t="s">
        <v>294</v>
      </c>
      <c r="I534" t="s">
        <v>529</v>
      </c>
      <c r="J534">
        <v>1</v>
      </c>
      <c r="K534" t="s">
        <v>530</v>
      </c>
      <c r="L534" t="s">
        <v>530</v>
      </c>
      <c r="M534">
        <v>3.5</v>
      </c>
      <c r="N534" t="s">
        <v>137</v>
      </c>
      <c r="O534" t="s">
        <v>531</v>
      </c>
      <c r="P534" t="s">
        <v>180</v>
      </c>
      <c r="Q534" t="s">
        <v>532</v>
      </c>
      <c r="U534" t="s">
        <v>137</v>
      </c>
      <c r="V534">
        <v>13.46</v>
      </c>
      <c r="W534">
        <v>11.52</v>
      </c>
      <c r="X534">
        <v>4.1100000000000003</v>
      </c>
      <c r="Y534">
        <v>3.63</v>
      </c>
      <c r="Z534">
        <v>8.9600000000000009</v>
      </c>
      <c r="AA534">
        <v>8.83</v>
      </c>
      <c r="AB534">
        <v>3.34</v>
      </c>
      <c r="AC534">
        <v>3.04</v>
      </c>
      <c r="AD534" t="s">
        <v>406</v>
      </c>
      <c r="AE534">
        <v>0</v>
      </c>
      <c r="AL534">
        <v>0</v>
      </c>
      <c r="AM534">
        <v>0.50861780341158425</v>
      </c>
      <c r="AN534">
        <v>0.13768282875895141</v>
      </c>
      <c r="AO534">
        <v>1.8956561335066749E-2</v>
      </c>
      <c r="AP534">
        <v>3.80222657015022</v>
      </c>
      <c r="AQ534">
        <v>3.1465926616184792</v>
      </c>
      <c r="AR534">
        <v>3.80222657015022</v>
      </c>
      <c r="AV534">
        <v>1</v>
      </c>
      <c r="AW534">
        <v>83</v>
      </c>
      <c r="AX534">
        <v>157</v>
      </c>
      <c r="AY534">
        <v>240</v>
      </c>
      <c r="AZ534">
        <v>53</v>
      </c>
      <c r="BA534">
        <v>7</v>
      </c>
      <c r="BC534" t="s">
        <v>533</v>
      </c>
      <c r="BD534">
        <v>32</v>
      </c>
      <c r="BE534" t="s">
        <v>129</v>
      </c>
      <c r="BF534">
        <v>0</v>
      </c>
      <c r="BG534">
        <v>0</v>
      </c>
      <c r="BH534">
        <v>0</v>
      </c>
      <c r="BI534">
        <v>0</v>
      </c>
      <c r="BJ534">
        <v>0</v>
      </c>
      <c r="BK534">
        <v>0</v>
      </c>
      <c r="BL534">
        <v>0</v>
      </c>
      <c r="BM534">
        <v>1</v>
      </c>
      <c r="BN534">
        <v>0</v>
      </c>
      <c r="BR534">
        <v>1</v>
      </c>
      <c r="BS534">
        <v>0</v>
      </c>
      <c r="BT534">
        <v>0</v>
      </c>
      <c r="BU534">
        <v>0</v>
      </c>
      <c r="BV534">
        <v>0</v>
      </c>
      <c r="BW534">
        <v>0</v>
      </c>
      <c r="BX534">
        <v>0</v>
      </c>
      <c r="BY534">
        <v>0</v>
      </c>
      <c r="BZ534">
        <v>1</v>
      </c>
      <c r="CA534">
        <v>0</v>
      </c>
      <c r="CB534">
        <v>0</v>
      </c>
      <c r="CC534">
        <v>0</v>
      </c>
      <c r="CD534">
        <v>0</v>
      </c>
      <c r="CF534">
        <v>0</v>
      </c>
      <c r="CG534">
        <v>0</v>
      </c>
      <c r="CH534">
        <v>0</v>
      </c>
      <c r="CI534">
        <v>0</v>
      </c>
      <c r="CK534" t="s">
        <v>168</v>
      </c>
      <c r="CL534">
        <v>11</v>
      </c>
      <c r="CM534">
        <v>5</v>
      </c>
      <c r="CN534">
        <v>0.67500000000000004</v>
      </c>
      <c r="CO534">
        <v>0</v>
      </c>
      <c r="CP534" t="s">
        <v>534</v>
      </c>
      <c r="CQ534" t="s">
        <v>113</v>
      </c>
      <c r="CR534">
        <v>0</v>
      </c>
      <c r="CS534" t="s">
        <v>132</v>
      </c>
      <c r="CT534" t="s">
        <v>137</v>
      </c>
      <c r="CU534" t="s">
        <v>137</v>
      </c>
      <c r="CV534" t="s">
        <v>135</v>
      </c>
      <c r="CW534" t="s">
        <v>137</v>
      </c>
      <c r="CX534">
        <v>1</v>
      </c>
      <c r="CY534" t="s">
        <v>134</v>
      </c>
      <c r="CZ534" t="s">
        <v>137</v>
      </c>
      <c r="DA534" t="s">
        <v>137</v>
      </c>
      <c r="DC534">
        <v>0</v>
      </c>
      <c r="DD534">
        <v>3.5</v>
      </c>
      <c r="DE534">
        <v>3.5</v>
      </c>
      <c r="DF534">
        <v>0</v>
      </c>
      <c r="DG534">
        <v>1</v>
      </c>
      <c r="DH534">
        <v>0</v>
      </c>
      <c r="DI534">
        <v>0</v>
      </c>
      <c r="DK534" s="3">
        <v>1</v>
      </c>
      <c r="DL534" s="3">
        <v>1</v>
      </c>
      <c r="DM534" s="3">
        <v>0</v>
      </c>
      <c r="DN534">
        <v>13.46</v>
      </c>
      <c r="DO534">
        <v>11.52</v>
      </c>
      <c r="DT534" s="3"/>
      <c r="DU534" s="3"/>
      <c r="DV534" s="3"/>
      <c r="DW534" s="3"/>
      <c r="DX534" s="3"/>
      <c r="DY534" s="3"/>
      <c r="DZ534" s="3">
        <v>0</v>
      </c>
      <c r="EA534" s="3" t="s">
        <v>673</v>
      </c>
      <c r="EB534">
        <v>8.9600000000000009</v>
      </c>
      <c r="EC534">
        <v>8.83</v>
      </c>
      <c r="ED534">
        <v>3.34</v>
      </c>
      <c r="EE534">
        <v>3.04</v>
      </c>
      <c r="EF534" s="3"/>
    </row>
    <row r="535" spans="1:136" x14ac:dyDescent="0.35">
      <c r="A535" s="5" t="s">
        <v>525</v>
      </c>
      <c r="B535" t="s">
        <v>525</v>
      </c>
      <c r="C535" t="s">
        <v>526</v>
      </c>
      <c r="D535" t="s">
        <v>527</v>
      </c>
      <c r="E535" t="s">
        <v>528</v>
      </c>
      <c r="F535">
        <v>2018</v>
      </c>
      <c r="G535" t="s">
        <v>293</v>
      </c>
      <c r="H535" t="s">
        <v>294</v>
      </c>
      <c r="I535" t="s">
        <v>529</v>
      </c>
      <c r="J535">
        <v>1</v>
      </c>
      <c r="K535" t="s">
        <v>535</v>
      </c>
      <c r="L535" t="s">
        <v>535</v>
      </c>
      <c r="M535">
        <v>0</v>
      </c>
      <c r="N535" t="s">
        <v>137</v>
      </c>
      <c r="O535" t="s">
        <v>531</v>
      </c>
      <c r="P535" t="s">
        <v>180</v>
      </c>
      <c r="Q535" t="s">
        <v>532</v>
      </c>
      <c r="U535" t="s">
        <v>137</v>
      </c>
      <c r="V535">
        <v>12.52</v>
      </c>
      <c r="W535">
        <v>10.34</v>
      </c>
      <c r="X535">
        <v>3.9</v>
      </c>
      <c r="Y535">
        <v>3.35</v>
      </c>
      <c r="Z535">
        <v>8.42</v>
      </c>
      <c r="AA535">
        <v>8.83</v>
      </c>
      <c r="AB535">
        <v>3.32</v>
      </c>
      <c r="AC535">
        <v>3.04</v>
      </c>
      <c r="AD535" t="s">
        <v>406</v>
      </c>
      <c r="AE535">
        <v>0</v>
      </c>
      <c r="AL535">
        <v>0</v>
      </c>
      <c r="AM535">
        <v>0.60758033997918792</v>
      </c>
      <c r="AN535">
        <v>0.1295688076013137</v>
      </c>
      <c r="AO535">
        <v>1.6788075903226229E-2</v>
      </c>
      <c r="AP535">
        <v>3.5775625065639449</v>
      </c>
      <c r="AQ535">
        <v>3.1536704344782649</v>
      </c>
      <c r="AR535">
        <v>3.5775625065639449</v>
      </c>
      <c r="AV535">
        <v>1</v>
      </c>
      <c r="AW535">
        <v>103</v>
      </c>
      <c r="AX535">
        <v>157</v>
      </c>
      <c r="AY535">
        <v>260</v>
      </c>
      <c r="AZ535">
        <v>38</v>
      </c>
      <c r="BA535">
        <v>7</v>
      </c>
      <c r="BC535" t="s">
        <v>536</v>
      </c>
      <c r="BD535">
        <v>41</v>
      </c>
      <c r="BE535" t="s">
        <v>129</v>
      </c>
      <c r="BF535">
        <v>0</v>
      </c>
      <c r="BG535">
        <v>0</v>
      </c>
      <c r="BH535">
        <v>0</v>
      </c>
      <c r="BI535">
        <v>0</v>
      </c>
      <c r="BJ535">
        <v>0</v>
      </c>
      <c r="BK535">
        <v>0</v>
      </c>
      <c r="BL535">
        <v>0</v>
      </c>
      <c r="BM535">
        <v>1</v>
      </c>
      <c r="BN535">
        <v>0</v>
      </c>
      <c r="BR535">
        <v>1</v>
      </c>
      <c r="BS535">
        <v>0</v>
      </c>
      <c r="BT535">
        <v>0</v>
      </c>
      <c r="BU535">
        <v>0</v>
      </c>
      <c r="BV535">
        <v>0</v>
      </c>
      <c r="BW535">
        <v>0</v>
      </c>
      <c r="BX535">
        <v>0</v>
      </c>
      <c r="BY535">
        <v>0</v>
      </c>
      <c r="BZ535">
        <v>1</v>
      </c>
      <c r="CA535">
        <v>0</v>
      </c>
      <c r="CB535">
        <v>0</v>
      </c>
      <c r="CC535">
        <v>0</v>
      </c>
      <c r="CD535">
        <v>0</v>
      </c>
      <c r="CF535">
        <v>0</v>
      </c>
      <c r="CG535">
        <v>0</v>
      </c>
      <c r="CH535">
        <v>0</v>
      </c>
      <c r="CI535">
        <v>0</v>
      </c>
      <c r="CK535" t="s">
        <v>168</v>
      </c>
      <c r="CL535">
        <v>11</v>
      </c>
      <c r="CM535">
        <v>5</v>
      </c>
      <c r="CN535">
        <v>0.67500000000000004</v>
      </c>
      <c r="CO535">
        <v>0</v>
      </c>
      <c r="CP535" t="s">
        <v>534</v>
      </c>
      <c r="CQ535" t="s">
        <v>113</v>
      </c>
      <c r="CR535">
        <v>0</v>
      </c>
      <c r="CS535" t="s">
        <v>132</v>
      </c>
      <c r="CT535" t="s">
        <v>137</v>
      </c>
      <c r="CU535" t="s">
        <v>137</v>
      </c>
      <c r="CV535" t="s">
        <v>135</v>
      </c>
      <c r="CW535" t="s">
        <v>137</v>
      </c>
      <c r="CX535">
        <v>1</v>
      </c>
      <c r="CY535" t="s">
        <v>134</v>
      </c>
      <c r="CZ535" t="s">
        <v>137</v>
      </c>
      <c r="DA535" t="s">
        <v>137</v>
      </c>
      <c r="DC535">
        <v>0</v>
      </c>
      <c r="DD535">
        <v>0</v>
      </c>
      <c r="DE535">
        <v>3.5</v>
      </c>
      <c r="DF535">
        <v>0</v>
      </c>
      <c r="DG535">
        <v>1</v>
      </c>
      <c r="DH535">
        <v>0</v>
      </c>
      <c r="DI535">
        <v>0</v>
      </c>
      <c r="DK535" s="3">
        <v>1</v>
      </c>
      <c r="DL535" s="3"/>
      <c r="DM535" s="3"/>
      <c r="DN535">
        <v>12.52</v>
      </c>
      <c r="DO535">
        <v>10.34</v>
      </c>
      <c r="DT535" s="3"/>
      <c r="DU535" s="3"/>
      <c r="DV535" s="3"/>
      <c r="DW535" s="3"/>
      <c r="DX535" s="3"/>
      <c r="DY535" s="3"/>
      <c r="DZ535" s="3"/>
      <c r="EA535" s="3"/>
      <c r="EB535">
        <v>8.42</v>
      </c>
      <c r="EC535">
        <v>8.83</v>
      </c>
      <c r="ED535">
        <v>3.32</v>
      </c>
      <c r="EE535">
        <v>3.04</v>
      </c>
      <c r="EF535" s="3"/>
    </row>
    <row r="536" spans="1:136" x14ac:dyDescent="0.35">
      <c r="A536" s="5" t="s">
        <v>525</v>
      </c>
      <c r="B536" t="s">
        <v>525</v>
      </c>
      <c r="C536" t="s">
        <v>526</v>
      </c>
      <c r="D536" t="s">
        <v>527</v>
      </c>
      <c r="E536" t="s">
        <v>528</v>
      </c>
      <c r="F536">
        <v>2018</v>
      </c>
      <c r="G536" t="s">
        <v>293</v>
      </c>
      <c r="H536" t="s">
        <v>294</v>
      </c>
      <c r="I536" t="s">
        <v>529</v>
      </c>
      <c r="J536">
        <v>1</v>
      </c>
      <c r="K536" t="s">
        <v>535</v>
      </c>
      <c r="L536" t="s">
        <v>535</v>
      </c>
      <c r="M536">
        <v>3.5</v>
      </c>
      <c r="N536" t="s">
        <v>137</v>
      </c>
      <c r="O536" t="s">
        <v>531</v>
      </c>
      <c r="P536" t="s">
        <v>180</v>
      </c>
      <c r="Q536" t="s">
        <v>532</v>
      </c>
      <c r="U536" t="s">
        <v>137</v>
      </c>
      <c r="V536">
        <v>11.96</v>
      </c>
      <c r="W536">
        <v>11.52</v>
      </c>
      <c r="X536">
        <v>3.53</v>
      </c>
      <c r="Y536">
        <v>3.63</v>
      </c>
      <c r="Z536">
        <v>8.42</v>
      </c>
      <c r="AA536">
        <v>8.83</v>
      </c>
      <c r="AB536">
        <v>3.32</v>
      </c>
      <c r="AC536">
        <v>3.04</v>
      </c>
      <c r="AD536" t="s">
        <v>406</v>
      </c>
      <c r="AE536">
        <v>0</v>
      </c>
      <c r="AL536">
        <v>0</v>
      </c>
      <c r="AM536">
        <v>0.1221788834611339</v>
      </c>
      <c r="AN536">
        <v>0.12691285077467249</v>
      </c>
      <c r="AO536">
        <v>1.6106871691754281E-2</v>
      </c>
      <c r="AP536">
        <v>3.5907979938389931</v>
      </c>
      <c r="AQ536">
        <v>3.1536704344782649</v>
      </c>
      <c r="AR536">
        <v>3.5907979938389931</v>
      </c>
      <c r="AV536">
        <v>1</v>
      </c>
      <c r="AW536">
        <v>103</v>
      </c>
      <c r="AX536">
        <v>157</v>
      </c>
      <c r="AY536">
        <v>260</v>
      </c>
      <c r="AZ536">
        <v>38</v>
      </c>
      <c r="BA536">
        <v>7</v>
      </c>
      <c r="BC536" t="s">
        <v>536</v>
      </c>
      <c r="BD536">
        <v>41</v>
      </c>
      <c r="BE536" t="s">
        <v>129</v>
      </c>
      <c r="BF536">
        <v>0</v>
      </c>
      <c r="BG536">
        <v>0</v>
      </c>
      <c r="BH536">
        <v>0</v>
      </c>
      <c r="BI536">
        <v>0</v>
      </c>
      <c r="BJ536">
        <v>0</v>
      </c>
      <c r="BK536">
        <v>0</v>
      </c>
      <c r="BL536">
        <v>0</v>
      </c>
      <c r="BM536">
        <v>1</v>
      </c>
      <c r="BN536">
        <v>0</v>
      </c>
      <c r="BR536">
        <v>1</v>
      </c>
      <c r="BS536">
        <v>0</v>
      </c>
      <c r="BT536">
        <v>0</v>
      </c>
      <c r="BU536">
        <v>0</v>
      </c>
      <c r="BV536">
        <v>0</v>
      </c>
      <c r="BW536">
        <v>0</v>
      </c>
      <c r="BX536">
        <v>0</v>
      </c>
      <c r="BY536">
        <v>0</v>
      </c>
      <c r="BZ536">
        <v>1</v>
      </c>
      <c r="CA536">
        <v>0</v>
      </c>
      <c r="CB536">
        <v>0</v>
      </c>
      <c r="CC536">
        <v>0</v>
      </c>
      <c r="CD536">
        <v>0</v>
      </c>
      <c r="CF536">
        <v>0</v>
      </c>
      <c r="CG536">
        <v>0</v>
      </c>
      <c r="CH536">
        <v>0</v>
      </c>
      <c r="CI536">
        <v>0</v>
      </c>
      <c r="CK536" t="s">
        <v>168</v>
      </c>
      <c r="CL536">
        <v>11</v>
      </c>
      <c r="CM536">
        <v>5</v>
      </c>
      <c r="CN536">
        <v>0.67500000000000004</v>
      </c>
      <c r="CO536">
        <v>0</v>
      </c>
      <c r="CP536" t="s">
        <v>534</v>
      </c>
      <c r="CQ536" t="s">
        <v>113</v>
      </c>
      <c r="CR536">
        <v>0</v>
      </c>
      <c r="CS536" t="s">
        <v>132</v>
      </c>
      <c r="CT536" t="s">
        <v>137</v>
      </c>
      <c r="CU536" t="s">
        <v>137</v>
      </c>
      <c r="CV536" t="s">
        <v>135</v>
      </c>
      <c r="CW536" t="s">
        <v>137</v>
      </c>
      <c r="CX536">
        <v>1</v>
      </c>
      <c r="CY536" t="s">
        <v>134</v>
      </c>
      <c r="CZ536" t="s">
        <v>137</v>
      </c>
      <c r="DA536" t="s">
        <v>137</v>
      </c>
      <c r="DC536">
        <v>0</v>
      </c>
      <c r="DD536">
        <v>3.5</v>
      </c>
      <c r="DE536">
        <v>3.5</v>
      </c>
      <c r="DF536">
        <v>0</v>
      </c>
      <c r="DG536">
        <v>1</v>
      </c>
      <c r="DH536">
        <v>0</v>
      </c>
      <c r="DI536">
        <v>0</v>
      </c>
      <c r="DK536" s="3">
        <v>1</v>
      </c>
      <c r="DL536" s="3">
        <v>1</v>
      </c>
      <c r="DM536" s="3">
        <v>0</v>
      </c>
      <c r="DN536">
        <v>11.96</v>
      </c>
      <c r="DO536">
        <v>11.52</v>
      </c>
      <c r="DT536" s="3"/>
      <c r="DU536" s="3"/>
      <c r="DV536" s="3"/>
      <c r="DW536" s="3"/>
      <c r="DX536" s="3"/>
      <c r="DY536" s="3"/>
      <c r="DZ536" s="3">
        <v>0</v>
      </c>
      <c r="EA536" s="3" t="s">
        <v>673</v>
      </c>
      <c r="EB536">
        <v>8.42</v>
      </c>
      <c r="EC536">
        <v>8.83</v>
      </c>
      <c r="ED536">
        <v>3.32</v>
      </c>
      <c r="EE536">
        <v>3.04</v>
      </c>
      <c r="EF536" s="3"/>
    </row>
    <row r="537" spans="1:136" s="7" customFormat="1" x14ac:dyDescent="0.35">
      <c r="A537" s="6">
        <v>36531289</v>
      </c>
      <c r="B537" s="7" t="s">
        <v>537</v>
      </c>
      <c r="C537" s="7" t="s">
        <v>538</v>
      </c>
      <c r="D537" s="7" t="s">
        <v>539</v>
      </c>
      <c r="E537" s="7" t="s">
        <v>540</v>
      </c>
      <c r="F537" s="7">
        <v>2008</v>
      </c>
      <c r="G537" s="7" t="s">
        <v>541</v>
      </c>
      <c r="H537" s="7" t="s">
        <v>118</v>
      </c>
      <c r="I537" s="7" t="s">
        <v>542</v>
      </c>
      <c r="J537" s="7">
        <v>1</v>
      </c>
      <c r="K537" s="7" t="s">
        <v>543</v>
      </c>
      <c r="L537" s="7" t="s">
        <v>543</v>
      </c>
      <c r="M537" s="7">
        <v>0</v>
      </c>
      <c r="N537" s="7" t="s">
        <v>544</v>
      </c>
      <c r="O537" s="7" t="s">
        <v>232</v>
      </c>
      <c r="P537" s="7" t="s">
        <v>124</v>
      </c>
      <c r="Q537" s="7" t="s">
        <v>545</v>
      </c>
      <c r="R537" s="7">
        <v>0</v>
      </c>
      <c r="S537" s="7">
        <v>24</v>
      </c>
      <c r="T537" s="7">
        <v>1</v>
      </c>
      <c r="U537" s="7" t="s">
        <v>126</v>
      </c>
      <c r="V537" s="7">
        <v>33.58</v>
      </c>
      <c r="W537" s="7">
        <v>26.17</v>
      </c>
      <c r="X537" s="7">
        <v>7.39</v>
      </c>
      <c r="Y537" s="7">
        <v>8</v>
      </c>
      <c r="Z537" s="7">
        <v>15.83</v>
      </c>
      <c r="AA537" s="7">
        <v>16.170000000000002</v>
      </c>
      <c r="AB537" s="7">
        <v>7.91</v>
      </c>
      <c r="AC537" s="7">
        <v>7.69</v>
      </c>
      <c r="AD537" s="7" t="s">
        <v>207</v>
      </c>
      <c r="AG537" s="7">
        <v>0</v>
      </c>
      <c r="AH537" s="7">
        <v>0</v>
      </c>
      <c r="AI537" s="7">
        <v>1</v>
      </c>
      <c r="AJ537" s="7">
        <v>0</v>
      </c>
      <c r="AL537" s="7">
        <v>0</v>
      </c>
      <c r="AM537" s="7">
        <v>0.9290278680590911</v>
      </c>
      <c r="AN537" s="7">
        <v>0.42970660483904638</v>
      </c>
      <c r="AO537" s="7">
        <v>0.18464776624230039</v>
      </c>
      <c r="AP537" s="7">
        <v>7.7010421372694751</v>
      </c>
      <c r="AQ537" s="7">
        <v>7.8007756024641548</v>
      </c>
      <c r="AR537" s="7">
        <v>7.7010421372694751</v>
      </c>
      <c r="AT537" s="7">
        <v>1</v>
      </c>
      <c r="AU537" s="7">
        <v>1</v>
      </c>
      <c r="AV537" s="7">
        <v>1</v>
      </c>
      <c r="AW537" s="7">
        <v>12</v>
      </c>
      <c r="AX537" s="7">
        <v>12</v>
      </c>
      <c r="AY537" s="7">
        <v>24</v>
      </c>
      <c r="BA537" s="7">
        <v>1.5</v>
      </c>
      <c r="BB537" s="7">
        <v>25</v>
      </c>
      <c r="BC537" s="7" t="s">
        <v>128</v>
      </c>
      <c r="BE537" s="7" t="s">
        <v>129</v>
      </c>
      <c r="BF537" s="7">
        <v>0</v>
      </c>
      <c r="BG537" s="7">
        <v>0</v>
      </c>
      <c r="BH537" s="7">
        <v>0</v>
      </c>
      <c r="BI537" s="7">
        <v>0</v>
      </c>
      <c r="BJ537" s="7">
        <v>0</v>
      </c>
      <c r="BK537" s="7">
        <v>0</v>
      </c>
      <c r="BL537" s="7">
        <v>0</v>
      </c>
      <c r="BM537" s="7">
        <v>1</v>
      </c>
      <c r="BN537" s="7">
        <v>0</v>
      </c>
      <c r="BO537" s="7">
        <v>1</v>
      </c>
      <c r="BP537" s="7">
        <v>0</v>
      </c>
      <c r="BQ537" s="7">
        <v>1</v>
      </c>
      <c r="BR537" s="7">
        <v>0</v>
      </c>
      <c r="BS537" s="7">
        <v>0</v>
      </c>
      <c r="BT537" s="7">
        <v>1</v>
      </c>
      <c r="BU537" s="7">
        <v>0</v>
      </c>
      <c r="BV537" s="7">
        <v>0</v>
      </c>
      <c r="BW537" s="7">
        <v>0</v>
      </c>
      <c r="BX537" s="7">
        <v>0</v>
      </c>
      <c r="BY537" s="7">
        <v>0</v>
      </c>
      <c r="BZ537" s="7">
        <v>0</v>
      </c>
      <c r="CA537" s="7">
        <v>0</v>
      </c>
      <c r="CB537" s="7">
        <v>0</v>
      </c>
      <c r="CC537" s="7">
        <v>0</v>
      </c>
      <c r="CD537" s="7">
        <v>0</v>
      </c>
      <c r="CE537" s="7">
        <v>0</v>
      </c>
      <c r="CF537" s="7">
        <v>0</v>
      </c>
      <c r="CG537" s="7">
        <v>0</v>
      </c>
      <c r="CH537" s="7">
        <v>0</v>
      </c>
      <c r="CI537" s="7">
        <v>0</v>
      </c>
      <c r="CJ537" s="7">
        <v>0</v>
      </c>
      <c r="CK537" s="7" t="s">
        <v>546</v>
      </c>
      <c r="CL537" s="7">
        <v>24</v>
      </c>
      <c r="CM537" s="7">
        <v>56</v>
      </c>
      <c r="CN537" s="7">
        <v>1.33</v>
      </c>
      <c r="CO537" s="7">
        <v>0</v>
      </c>
      <c r="CP537" s="7" t="s">
        <v>547</v>
      </c>
      <c r="CQ537" s="7" t="s">
        <v>137</v>
      </c>
      <c r="CR537" s="7">
        <v>1</v>
      </c>
      <c r="CS537" s="7" t="s">
        <v>132</v>
      </c>
      <c r="CT537" s="7" t="s">
        <v>137</v>
      </c>
      <c r="CU537" s="7" t="s">
        <v>137</v>
      </c>
      <c r="CV537" s="7" t="s">
        <v>135</v>
      </c>
      <c r="CW537" s="7" t="s">
        <v>113</v>
      </c>
      <c r="CX537" s="7">
        <v>3</v>
      </c>
      <c r="CY537" s="7" t="s">
        <v>134</v>
      </c>
      <c r="CZ537" s="7" t="s">
        <v>137</v>
      </c>
      <c r="DA537" s="7" t="s">
        <v>137</v>
      </c>
      <c r="DC537" s="7">
        <v>1</v>
      </c>
      <c r="DD537" s="7">
        <v>0</v>
      </c>
      <c r="DE537" s="7">
        <v>24</v>
      </c>
      <c r="DF537" s="7">
        <v>0</v>
      </c>
      <c r="DG537" s="7">
        <v>1</v>
      </c>
      <c r="DH537" s="7">
        <v>0</v>
      </c>
      <c r="DI537" s="7">
        <v>0</v>
      </c>
      <c r="DJ537" s="2">
        <v>1</v>
      </c>
      <c r="DK537" s="7">
        <v>1</v>
      </c>
      <c r="DN537" s="7">
        <v>33.58</v>
      </c>
      <c r="DO537" s="7">
        <v>26.17</v>
      </c>
    </row>
    <row r="538" spans="1:136" s="7" customFormat="1" x14ac:dyDescent="0.35">
      <c r="A538" s="6" t="s">
        <v>537</v>
      </c>
      <c r="B538" s="7" t="s">
        <v>537</v>
      </c>
      <c r="C538" s="7" t="s">
        <v>538</v>
      </c>
      <c r="D538" s="7" t="s">
        <v>539</v>
      </c>
      <c r="E538" s="7" t="s">
        <v>540</v>
      </c>
      <c r="F538" s="7">
        <v>2008</v>
      </c>
      <c r="G538" s="7" t="s">
        <v>541</v>
      </c>
      <c r="H538" s="7" t="s">
        <v>118</v>
      </c>
      <c r="I538" s="7" t="s">
        <v>542</v>
      </c>
      <c r="J538" s="7">
        <v>1</v>
      </c>
      <c r="K538" s="7" t="s">
        <v>543</v>
      </c>
      <c r="L538" s="7" t="s">
        <v>543</v>
      </c>
      <c r="M538" s="7">
        <v>0</v>
      </c>
      <c r="N538" s="7" t="s">
        <v>548</v>
      </c>
      <c r="O538" s="7" t="s">
        <v>549</v>
      </c>
      <c r="P538" s="7" t="s">
        <v>124</v>
      </c>
      <c r="Q538" s="7" t="s">
        <v>545</v>
      </c>
      <c r="R538" s="7">
        <v>0</v>
      </c>
      <c r="S538" s="7">
        <v>24</v>
      </c>
      <c r="T538" s="7">
        <v>1</v>
      </c>
      <c r="U538" s="7" t="s">
        <v>126</v>
      </c>
      <c r="V538" s="7">
        <v>24</v>
      </c>
      <c r="W538" s="7">
        <v>18.170000000000002</v>
      </c>
      <c r="X538" s="7">
        <v>7.93</v>
      </c>
      <c r="Y538" s="7">
        <v>7.96</v>
      </c>
      <c r="Z538" s="7">
        <v>10</v>
      </c>
      <c r="AA538" s="7">
        <v>8.33</v>
      </c>
      <c r="AB538" s="7">
        <v>6.81</v>
      </c>
      <c r="AC538" s="7">
        <v>5.21</v>
      </c>
      <c r="AD538" s="7" t="s">
        <v>207</v>
      </c>
      <c r="AG538" s="7">
        <v>0</v>
      </c>
      <c r="AH538" s="7">
        <v>0</v>
      </c>
      <c r="AI538" s="7">
        <v>1</v>
      </c>
      <c r="AJ538" s="7">
        <v>0</v>
      </c>
      <c r="AL538" s="7">
        <v>0</v>
      </c>
      <c r="AM538" s="7">
        <v>0.70849030649900402</v>
      </c>
      <c r="AN538" s="7">
        <v>0.42086118342837248</v>
      </c>
      <c r="AO538" s="7">
        <v>0.17712413571673019</v>
      </c>
      <c r="AP538" s="7">
        <v>7.9450141598363428</v>
      </c>
      <c r="AQ538" s="7">
        <v>6.063010803223098</v>
      </c>
      <c r="AR538" s="7">
        <v>7.9450141598363428</v>
      </c>
      <c r="AT538" s="7">
        <v>1</v>
      </c>
      <c r="AU538" s="7">
        <v>1</v>
      </c>
      <c r="AV538" s="7">
        <v>1</v>
      </c>
      <c r="AW538" s="7">
        <v>12</v>
      </c>
      <c r="AX538" s="7">
        <v>12</v>
      </c>
      <c r="AY538" s="7">
        <v>24</v>
      </c>
      <c r="BA538" s="7">
        <v>1.5</v>
      </c>
      <c r="BB538" s="7">
        <v>25</v>
      </c>
      <c r="BC538" s="7" t="s">
        <v>128</v>
      </c>
      <c r="BE538" s="7" t="s">
        <v>129</v>
      </c>
      <c r="BF538" s="7">
        <v>0</v>
      </c>
      <c r="BG538" s="7">
        <v>0</v>
      </c>
      <c r="BH538" s="7">
        <v>0</v>
      </c>
      <c r="BI538" s="7">
        <v>0</v>
      </c>
      <c r="BJ538" s="7">
        <v>0</v>
      </c>
      <c r="BK538" s="7">
        <v>0</v>
      </c>
      <c r="BL538" s="7">
        <v>0</v>
      </c>
      <c r="BM538" s="7">
        <v>1</v>
      </c>
      <c r="BN538" s="7">
        <v>0</v>
      </c>
      <c r="BO538" s="7">
        <v>1</v>
      </c>
      <c r="BP538" s="7">
        <v>0</v>
      </c>
      <c r="BQ538" s="7">
        <v>1</v>
      </c>
      <c r="BR538" s="7">
        <v>0</v>
      </c>
      <c r="BS538" s="7">
        <v>0</v>
      </c>
      <c r="BT538" s="7">
        <v>1</v>
      </c>
      <c r="BU538" s="7">
        <v>0</v>
      </c>
      <c r="BV538" s="7">
        <v>0</v>
      </c>
      <c r="BW538" s="7">
        <v>0</v>
      </c>
      <c r="BX538" s="7">
        <v>0</v>
      </c>
      <c r="BY538" s="7">
        <v>0</v>
      </c>
      <c r="BZ538" s="7">
        <v>0</v>
      </c>
      <c r="CA538" s="7">
        <v>0</v>
      </c>
      <c r="CB538" s="7">
        <v>0</v>
      </c>
      <c r="CC538" s="7">
        <v>0</v>
      </c>
      <c r="CD538" s="7">
        <v>0</v>
      </c>
      <c r="CE538" s="7">
        <v>0</v>
      </c>
      <c r="CF538" s="7">
        <v>0</v>
      </c>
      <c r="CG538" s="7">
        <v>0</v>
      </c>
      <c r="CH538" s="7">
        <v>0</v>
      </c>
      <c r="CI538" s="7">
        <v>0</v>
      </c>
      <c r="CJ538" s="7">
        <v>0</v>
      </c>
      <c r="CK538" s="7" t="s">
        <v>546</v>
      </c>
      <c r="CL538" s="7">
        <v>24</v>
      </c>
      <c r="CM538" s="7">
        <v>56</v>
      </c>
      <c r="CN538" s="7">
        <v>1.33</v>
      </c>
      <c r="CO538" s="7">
        <v>0</v>
      </c>
      <c r="CP538" s="7" t="s">
        <v>547</v>
      </c>
      <c r="CQ538" s="7" t="s">
        <v>137</v>
      </c>
      <c r="CR538" s="7">
        <v>1</v>
      </c>
      <c r="CS538" s="7" t="s">
        <v>132</v>
      </c>
      <c r="CT538" s="7" t="s">
        <v>137</v>
      </c>
      <c r="CU538" s="7" t="s">
        <v>137</v>
      </c>
      <c r="CV538" s="7" t="s">
        <v>135</v>
      </c>
      <c r="CW538" s="7" t="s">
        <v>113</v>
      </c>
      <c r="CX538" s="7">
        <v>3</v>
      </c>
      <c r="CY538" s="7" t="s">
        <v>134</v>
      </c>
      <c r="CZ538" s="7" t="s">
        <v>137</v>
      </c>
      <c r="DA538" s="7" t="s">
        <v>137</v>
      </c>
      <c r="DC538" s="7">
        <v>1</v>
      </c>
      <c r="DD538" s="7">
        <v>0</v>
      </c>
      <c r="DE538" s="7">
        <v>24</v>
      </c>
      <c r="DF538" s="7">
        <v>0</v>
      </c>
      <c r="DG538" s="7">
        <v>1</v>
      </c>
      <c r="DH538" s="7">
        <v>0</v>
      </c>
      <c r="DI538" s="7">
        <v>0</v>
      </c>
      <c r="DJ538" s="2">
        <v>1</v>
      </c>
      <c r="DK538" s="7">
        <v>2</v>
      </c>
      <c r="DN538" s="7">
        <v>24</v>
      </c>
      <c r="DO538" s="7">
        <v>18.170000000000002</v>
      </c>
    </row>
    <row r="539" spans="1:136" s="7" customFormat="1" x14ac:dyDescent="0.35">
      <c r="A539" s="6" t="s">
        <v>537</v>
      </c>
      <c r="B539" s="7" t="s">
        <v>537</v>
      </c>
      <c r="C539" s="7" t="s">
        <v>538</v>
      </c>
      <c r="D539" s="7" t="s">
        <v>539</v>
      </c>
      <c r="E539" s="7" t="s">
        <v>540</v>
      </c>
      <c r="F539" s="7">
        <v>2008</v>
      </c>
      <c r="G539" s="7" t="s">
        <v>541</v>
      </c>
      <c r="H539" s="7" t="s">
        <v>118</v>
      </c>
      <c r="I539" s="7" t="s">
        <v>542</v>
      </c>
      <c r="J539" s="7">
        <v>1</v>
      </c>
      <c r="K539" s="7" t="s">
        <v>543</v>
      </c>
      <c r="L539" s="7" t="s">
        <v>543</v>
      </c>
      <c r="M539" s="7">
        <v>0</v>
      </c>
      <c r="N539" s="7" t="s">
        <v>548</v>
      </c>
      <c r="O539" s="7" t="s">
        <v>163</v>
      </c>
      <c r="P539" s="7" t="s">
        <v>124</v>
      </c>
      <c r="Q539" s="7" t="s">
        <v>545</v>
      </c>
      <c r="R539" s="7">
        <v>0</v>
      </c>
      <c r="S539" s="7">
        <v>24</v>
      </c>
      <c r="T539" s="7">
        <v>1</v>
      </c>
      <c r="U539" s="7" t="s">
        <v>126</v>
      </c>
      <c r="V539" s="7">
        <v>10.58</v>
      </c>
      <c r="W539" s="7">
        <v>7.67</v>
      </c>
      <c r="X539" s="7">
        <v>2.35</v>
      </c>
      <c r="Y539" s="7">
        <v>2.9</v>
      </c>
      <c r="Z539" s="7">
        <v>4.67</v>
      </c>
      <c r="AA539" s="7">
        <v>4.17</v>
      </c>
      <c r="AB539" s="7">
        <v>2.1</v>
      </c>
      <c r="AC539" s="7">
        <v>3.66</v>
      </c>
      <c r="AD539" s="7" t="s">
        <v>207</v>
      </c>
      <c r="AG539" s="7">
        <v>0</v>
      </c>
      <c r="AH539" s="7">
        <v>0</v>
      </c>
      <c r="AI539" s="7">
        <v>1</v>
      </c>
      <c r="AJ539" s="7">
        <v>0</v>
      </c>
      <c r="AL539" s="7">
        <v>0</v>
      </c>
      <c r="AM539" s="7">
        <v>1.0645191889243899</v>
      </c>
      <c r="AN539" s="7">
        <v>0.43620525328269683</v>
      </c>
      <c r="AO539" s="7">
        <v>0.19027502299142171</v>
      </c>
      <c r="AP539" s="7">
        <v>2.639365454043832</v>
      </c>
      <c r="AQ539" s="7">
        <v>2.9837560221975261</v>
      </c>
      <c r="AR539" s="7">
        <v>2.639365454043832</v>
      </c>
      <c r="AT539" s="7">
        <v>1</v>
      </c>
      <c r="AU539" s="7">
        <v>1</v>
      </c>
      <c r="AV539" s="7">
        <v>1</v>
      </c>
      <c r="AW539" s="7">
        <v>12</v>
      </c>
      <c r="AX539" s="7">
        <v>12</v>
      </c>
      <c r="AY539" s="7">
        <v>24</v>
      </c>
      <c r="BA539" s="7">
        <v>1.5</v>
      </c>
      <c r="BB539" s="7">
        <v>25</v>
      </c>
      <c r="BC539" s="7" t="s">
        <v>128</v>
      </c>
      <c r="BE539" s="7" t="s">
        <v>129</v>
      </c>
      <c r="BF539" s="7">
        <v>0</v>
      </c>
      <c r="BG539" s="7">
        <v>0</v>
      </c>
      <c r="BH539" s="7">
        <v>0</v>
      </c>
      <c r="BI539" s="7">
        <v>0</v>
      </c>
      <c r="BJ539" s="7">
        <v>0</v>
      </c>
      <c r="BK539" s="7">
        <v>0</v>
      </c>
      <c r="BL539" s="7">
        <v>0</v>
      </c>
      <c r="BM539" s="7">
        <v>1</v>
      </c>
      <c r="BN539" s="7">
        <v>0</v>
      </c>
      <c r="BO539" s="7">
        <v>1</v>
      </c>
      <c r="BP539" s="7">
        <v>0</v>
      </c>
      <c r="BQ539" s="7">
        <v>1</v>
      </c>
      <c r="BR539" s="7">
        <v>0</v>
      </c>
      <c r="BS539" s="7">
        <v>0</v>
      </c>
      <c r="BT539" s="7">
        <v>1</v>
      </c>
      <c r="BU539" s="7">
        <v>0</v>
      </c>
      <c r="BV539" s="7">
        <v>0</v>
      </c>
      <c r="BW539" s="7">
        <v>0</v>
      </c>
      <c r="BX539" s="7">
        <v>0</v>
      </c>
      <c r="BY539" s="7">
        <v>0</v>
      </c>
      <c r="BZ539" s="7">
        <v>0</v>
      </c>
      <c r="CA539" s="7">
        <v>0</v>
      </c>
      <c r="CB539" s="7">
        <v>0</v>
      </c>
      <c r="CC539" s="7">
        <v>0</v>
      </c>
      <c r="CD539" s="7">
        <v>0</v>
      </c>
      <c r="CE539" s="7">
        <v>0</v>
      </c>
      <c r="CF539" s="7">
        <v>0</v>
      </c>
      <c r="CG539" s="7">
        <v>0</v>
      </c>
      <c r="CH539" s="7">
        <v>0</v>
      </c>
      <c r="CI539" s="7">
        <v>0</v>
      </c>
      <c r="CJ539" s="7">
        <v>0</v>
      </c>
      <c r="CK539" s="7" t="s">
        <v>546</v>
      </c>
      <c r="CL539" s="7">
        <v>24</v>
      </c>
      <c r="CM539" s="7">
        <v>56</v>
      </c>
      <c r="CN539" s="7">
        <v>1.33</v>
      </c>
      <c r="CO539" s="7">
        <v>0</v>
      </c>
      <c r="CP539" s="7" t="s">
        <v>547</v>
      </c>
      <c r="CQ539" s="7" t="s">
        <v>137</v>
      </c>
      <c r="CR539" s="7">
        <v>1</v>
      </c>
      <c r="CS539" s="7" t="s">
        <v>132</v>
      </c>
      <c r="CT539" s="7" t="s">
        <v>137</v>
      </c>
      <c r="CU539" s="7" t="s">
        <v>137</v>
      </c>
      <c r="CV539" s="7" t="s">
        <v>135</v>
      </c>
      <c r="CW539" s="7" t="s">
        <v>113</v>
      </c>
      <c r="CX539" s="7">
        <v>3</v>
      </c>
      <c r="CY539" s="7" t="s">
        <v>134</v>
      </c>
      <c r="CZ539" s="7" t="s">
        <v>137</v>
      </c>
      <c r="DA539" s="7" t="s">
        <v>137</v>
      </c>
      <c r="DC539" s="7">
        <v>1</v>
      </c>
      <c r="DD539" s="7">
        <v>0</v>
      </c>
      <c r="DE539" s="7">
        <v>24</v>
      </c>
      <c r="DF539" s="7">
        <v>0</v>
      </c>
      <c r="DG539" s="7">
        <v>1</v>
      </c>
      <c r="DH539" s="7">
        <v>0</v>
      </c>
      <c r="DI539" s="7">
        <v>0</v>
      </c>
      <c r="DJ539" s="2">
        <v>1</v>
      </c>
      <c r="DK539" s="7">
        <v>3</v>
      </c>
      <c r="DN539" s="7">
        <v>10.58</v>
      </c>
      <c r="DO539" s="7">
        <v>7.67</v>
      </c>
    </row>
    <row r="540" spans="1:136" s="7" customFormat="1" x14ac:dyDescent="0.35">
      <c r="A540" s="6" t="s">
        <v>537</v>
      </c>
      <c r="B540" s="7" t="s">
        <v>537</v>
      </c>
      <c r="C540" s="7" t="s">
        <v>538</v>
      </c>
      <c r="D540" s="7" t="s">
        <v>539</v>
      </c>
      <c r="E540" s="7" t="s">
        <v>540</v>
      </c>
      <c r="F540" s="7">
        <v>2008</v>
      </c>
      <c r="G540" s="7" t="s">
        <v>541</v>
      </c>
      <c r="H540" s="7" t="s">
        <v>118</v>
      </c>
      <c r="I540" s="7" t="s">
        <v>542</v>
      </c>
      <c r="J540" s="7">
        <v>1</v>
      </c>
      <c r="K540" s="7" t="s">
        <v>543</v>
      </c>
      <c r="L540" s="7" t="s">
        <v>543</v>
      </c>
      <c r="M540" s="7">
        <v>0</v>
      </c>
      <c r="N540" s="7" t="s">
        <v>550</v>
      </c>
      <c r="O540" s="7" t="s">
        <v>551</v>
      </c>
      <c r="P540" s="7" t="s">
        <v>124</v>
      </c>
      <c r="Q540" s="7" t="s">
        <v>545</v>
      </c>
      <c r="R540" s="7">
        <v>0</v>
      </c>
      <c r="S540" s="7">
        <v>24</v>
      </c>
      <c r="T540" s="7">
        <v>1</v>
      </c>
      <c r="U540" s="7" t="s">
        <v>126</v>
      </c>
      <c r="V540" s="7">
        <v>9.58</v>
      </c>
      <c r="W540" s="7">
        <v>5.17</v>
      </c>
      <c r="X540" s="7">
        <v>0.67</v>
      </c>
      <c r="Y540" s="7">
        <v>3.24</v>
      </c>
      <c r="Z540" s="7">
        <v>3</v>
      </c>
      <c r="AA540" s="7">
        <v>2.75</v>
      </c>
      <c r="AB540" s="7">
        <v>2.41</v>
      </c>
      <c r="AC540" s="7">
        <v>2.67</v>
      </c>
      <c r="AD540" s="7" t="s">
        <v>207</v>
      </c>
      <c r="AG540" s="7">
        <v>0</v>
      </c>
      <c r="AH540" s="7">
        <v>0</v>
      </c>
      <c r="AI540" s="7">
        <v>1</v>
      </c>
      <c r="AJ540" s="7">
        <v>0</v>
      </c>
      <c r="AL540" s="7">
        <v>0</v>
      </c>
      <c r="AM540" s="7">
        <v>1.820019244064889</v>
      </c>
      <c r="AN540" s="7">
        <v>0.48546519890647433</v>
      </c>
      <c r="AO540" s="7">
        <v>0.2356764593493027</v>
      </c>
      <c r="AP540" s="7">
        <v>2.339497809359949</v>
      </c>
      <c r="AQ540" s="7">
        <v>2.5433245958783952</v>
      </c>
      <c r="AR540" s="7">
        <v>2.339497809359949</v>
      </c>
      <c r="AT540" s="7">
        <v>1</v>
      </c>
      <c r="AU540" s="7">
        <v>1</v>
      </c>
      <c r="AV540" s="7">
        <v>1</v>
      </c>
      <c r="AW540" s="7">
        <v>12</v>
      </c>
      <c r="AX540" s="7">
        <v>12</v>
      </c>
      <c r="AY540" s="7">
        <v>24</v>
      </c>
      <c r="BA540" s="7">
        <v>1.5</v>
      </c>
      <c r="BB540" s="7">
        <v>25</v>
      </c>
      <c r="BC540" s="7" t="s">
        <v>128</v>
      </c>
      <c r="BE540" s="7" t="s">
        <v>129</v>
      </c>
      <c r="BF540" s="7">
        <v>0</v>
      </c>
      <c r="BG540" s="7">
        <v>0</v>
      </c>
      <c r="BH540" s="7">
        <v>0</v>
      </c>
      <c r="BI540" s="7">
        <v>0</v>
      </c>
      <c r="BJ540" s="7">
        <v>0</v>
      </c>
      <c r="BK540" s="7">
        <v>0</v>
      </c>
      <c r="BL540" s="7">
        <v>0</v>
      </c>
      <c r="BM540" s="7">
        <v>1</v>
      </c>
      <c r="BN540" s="7">
        <v>0</v>
      </c>
      <c r="BO540" s="7">
        <v>1</v>
      </c>
      <c r="BP540" s="7">
        <v>0</v>
      </c>
      <c r="BQ540" s="7">
        <v>1</v>
      </c>
      <c r="BR540" s="7">
        <v>0</v>
      </c>
      <c r="BS540" s="7">
        <v>0</v>
      </c>
      <c r="BT540" s="7">
        <v>1</v>
      </c>
      <c r="BU540" s="7">
        <v>0</v>
      </c>
      <c r="BV540" s="7">
        <v>0</v>
      </c>
      <c r="BW540" s="7">
        <v>0</v>
      </c>
      <c r="BX540" s="7">
        <v>0</v>
      </c>
      <c r="BY540" s="7">
        <v>0</v>
      </c>
      <c r="BZ540" s="7">
        <v>0</v>
      </c>
      <c r="CA540" s="7">
        <v>0</v>
      </c>
      <c r="CB540" s="7">
        <v>0</v>
      </c>
      <c r="CC540" s="7">
        <v>0</v>
      </c>
      <c r="CD540" s="7">
        <v>0</v>
      </c>
      <c r="CE540" s="7">
        <v>0</v>
      </c>
      <c r="CF540" s="7">
        <v>0</v>
      </c>
      <c r="CG540" s="7">
        <v>0</v>
      </c>
      <c r="CH540" s="7">
        <v>0</v>
      </c>
      <c r="CI540" s="7">
        <v>0</v>
      </c>
      <c r="CJ540" s="7">
        <v>0</v>
      </c>
      <c r="CK540" s="7" t="s">
        <v>546</v>
      </c>
      <c r="CL540" s="7">
        <v>24</v>
      </c>
      <c r="CM540" s="7">
        <v>56</v>
      </c>
      <c r="CN540" s="7">
        <v>1.33</v>
      </c>
      <c r="CO540" s="7">
        <v>0</v>
      </c>
      <c r="CP540" s="7" t="s">
        <v>547</v>
      </c>
      <c r="CQ540" s="7" t="s">
        <v>137</v>
      </c>
      <c r="CR540" s="7">
        <v>1</v>
      </c>
      <c r="CS540" s="7" t="s">
        <v>132</v>
      </c>
      <c r="CT540" s="7" t="s">
        <v>137</v>
      </c>
      <c r="CU540" s="7" t="s">
        <v>137</v>
      </c>
      <c r="CV540" s="7" t="s">
        <v>135</v>
      </c>
      <c r="CW540" s="7" t="s">
        <v>113</v>
      </c>
      <c r="CX540" s="7">
        <v>3</v>
      </c>
      <c r="CY540" s="7" t="s">
        <v>134</v>
      </c>
      <c r="CZ540" s="7" t="s">
        <v>137</v>
      </c>
      <c r="DA540" s="7" t="s">
        <v>137</v>
      </c>
      <c r="DC540" s="7">
        <v>1</v>
      </c>
      <c r="DD540" s="7">
        <v>0</v>
      </c>
      <c r="DE540" s="7">
        <v>24</v>
      </c>
      <c r="DF540" s="7">
        <v>0</v>
      </c>
      <c r="DG540" s="7">
        <v>1</v>
      </c>
      <c r="DH540" s="7">
        <v>0</v>
      </c>
      <c r="DI540" s="7">
        <v>0</v>
      </c>
      <c r="DJ540" s="2">
        <v>1</v>
      </c>
      <c r="DK540" s="7">
        <v>4</v>
      </c>
      <c r="DN540" s="7">
        <v>9.58</v>
      </c>
      <c r="DO540" s="7">
        <v>5.17</v>
      </c>
    </row>
    <row r="541" spans="1:136" s="7" customFormat="1" x14ac:dyDescent="0.35">
      <c r="A541" s="6" t="s">
        <v>537</v>
      </c>
      <c r="B541" s="7" t="s">
        <v>537</v>
      </c>
      <c r="C541" s="7" t="s">
        <v>538</v>
      </c>
      <c r="D541" s="7" t="s">
        <v>539</v>
      </c>
      <c r="E541" s="7" t="s">
        <v>540</v>
      </c>
      <c r="F541" s="7">
        <v>2008</v>
      </c>
      <c r="G541" s="7" t="s">
        <v>541</v>
      </c>
      <c r="H541" s="7" t="s">
        <v>118</v>
      </c>
      <c r="I541" s="7" t="s">
        <v>542</v>
      </c>
      <c r="J541" s="7">
        <v>1</v>
      </c>
      <c r="K541" s="7" t="s">
        <v>543</v>
      </c>
      <c r="L541" s="7" t="s">
        <v>543</v>
      </c>
      <c r="M541" s="7">
        <v>0</v>
      </c>
      <c r="N541" s="7" t="s">
        <v>550</v>
      </c>
      <c r="O541" s="7" t="s">
        <v>552</v>
      </c>
      <c r="P541" s="7" t="s">
        <v>124</v>
      </c>
      <c r="Q541" s="7" t="s">
        <v>545</v>
      </c>
      <c r="R541" s="7">
        <v>0</v>
      </c>
      <c r="S541" s="7">
        <v>24</v>
      </c>
      <c r="T541" s="7">
        <v>1</v>
      </c>
      <c r="U541" s="7" t="s">
        <v>126</v>
      </c>
      <c r="V541" s="7">
        <v>8.25</v>
      </c>
      <c r="W541" s="7">
        <v>6.5</v>
      </c>
      <c r="X541" s="7">
        <v>1.76</v>
      </c>
      <c r="Y541" s="7">
        <v>2.11</v>
      </c>
      <c r="Z541" s="7">
        <v>5.08</v>
      </c>
      <c r="AA541" s="7">
        <v>5</v>
      </c>
      <c r="AB541" s="7">
        <v>2.68</v>
      </c>
      <c r="AC541" s="7">
        <v>2.83</v>
      </c>
      <c r="AD541" s="7" t="s">
        <v>207</v>
      </c>
      <c r="AG541" s="7">
        <v>0</v>
      </c>
      <c r="AH541" s="7">
        <v>0</v>
      </c>
      <c r="AI541" s="7">
        <v>1</v>
      </c>
      <c r="AJ541" s="7">
        <v>0</v>
      </c>
      <c r="AL541" s="7">
        <v>0</v>
      </c>
      <c r="AM541" s="7">
        <v>0.86965747193100085</v>
      </c>
      <c r="AN541" s="7">
        <v>0.4271100589642513</v>
      </c>
      <c r="AO541" s="7">
        <v>0.1824230024684462</v>
      </c>
      <c r="AP541" s="7">
        <v>1.94289732101313</v>
      </c>
      <c r="AQ541" s="7">
        <v>2.7560206820704378</v>
      </c>
      <c r="AR541" s="7">
        <v>1.94289732101313</v>
      </c>
      <c r="AT541" s="7">
        <v>1</v>
      </c>
      <c r="AU541" s="7">
        <v>1</v>
      </c>
      <c r="AV541" s="7">
        <v>1</v>
      </c>
      <c r="AW541" s="7">
        <v>12</v>
      </c>
      <c r="AX541" s="7">
        <v>12</v>
      </c>
      <c r="AY541" s="7">
        <v>24</v>
      </c>
      <c r="BA541" s="7">
        <v>1.5</v>
      </c>
      <c r="BB541" s="7">
        <v>25</v>
      </c>
      <c r="BC541" s="7" t="s">
        <v>128</v>
      </c>
      <c r="BE541" s="7" t="s">
        <v>129</v>
      </c>
      <c r="BF541" s="7">
        <v>0</v>
      </c>
      <c r="BG541" s="7">
        <v>0</v>
      </c>
      <c r="BH541" s="7">
        <v>0</v>
      </c>
      <c r="BI541" s="7">
        <v>0</v>
      </c>
      <c r="BJ541" s="7">
        <v>0</v>
      </c>
      <c r="BK541" s="7">
        <v>0</v>
      </c>
      <c r="BL541" s="7">
        <v>0</v>
      </c>
      <c r="BM541" s="7">
        <v>1</v>
      </c>
      <c r="BN541" s="7">
        <v>0</v>
      </c>
      <c r="BO541" s="7">
        <v>1</v>
      </c>
      <c r="BP541" s="7">
        <v>0</v>
      </c>
      <c r="BQ541" s="7">
        <v>1</v>
      </c>
      <c r="BR541" s="7">
        <v>0</v>
      </c>
      <c r="BS541" s="7">
        <v>0</v>
      </c>
      <c r="BT541" s="7">
        <v>1</v>
      </c>
      <c r="BU541" s="7">
        <v>0</v>
      </c>
      <c r="BV541" s="7">
        <v>0</v>
      </c>
      <c r="BW541" s="7">
        <v>0</v>
      </c>
      <c r="BX541" s="7">
        <v>0</v>
      </c>
      <c r="BY541" s="7">
        <v>0</v>
      </c>
      <c r="BZ541" s="7">
        <v>0</v>
      </c>
      <c r="CA541" s="7">
        <v>0</v>
      </c>
      <c r="CB541" s="7">
        <v>0</v>
      </c>
      <c r="CC541" s="7">
        <v>0</v>
      </c>
      <c r="CD541" s="7">
        <v>0</v>
      </c>
      <c r="CE541" s="7">
        <v>0</v>
      </c>
      <c r="CF541" s="7">
        <v>0</v>
      </c>
      <c r="CG541" s="7">
        <v>0</v>
      </c>
      <c r="CH541" s="7">
        <v>0</v>
      </c>
      <c r="CI541" s="7">
        <v>0</v>
      </c>
      <c r="CJ541" s="7">
        <v>0</v>
      </c>
      <c r="CK541" s="7" t="s">
        <v>546</v>
      </c>
      <c r="CL541" s="7">
        <v>24</v>
      </c>
      <c r="CM541" s="7">
        <v>56</v>
      </c>
      <c r="CN541" s="7">
        <v>1.33</v>
      </c>
      <c r="CO541" s="7">
        <v>0</v>
      </c>
      <c r="CP541" s="7" t="s">
        <v>547</v>
      </c>
      <c r="CQ541" s="7" t="s">
        <v>137</v>
      </c>
      <c r="CR541" s="7">
        <v>1</v>
      </c>
      <c r="CS541" s="7" t="s">
        <v>132</v>
      </c>
      <c r="CT541" s="7" t="s">
        <v>137</v>
      </c>
      <c r="CU541" s="7" t="s">
        <v>137</v>
      </c>
      <c r="CV541" s="7" t="s">
        <v>135</v>
      </c>
      <c r="CW541" s="7" t="s">
        <v>113</v>
      </c>
      <c r="CX541" s="7">
        <v>3</v>
      </c>
      <c r="CY541" s="7" t="s">
        <v>134</v>
      </c>
      <c r="CZ541" s="7" t="s">
        <v>137</v>
      </c>
      <c r="DA541" s="7" t="s">
        <v>137</v>
      </c>
      <c r="DC541" s="7">
        <v>1</v>
      </c>
      <c r="DD541" s="7">
        <v>0</v>
      </c>
      <c r="DE541" s="7">
        <v>24</v>
      </c>
      <c r="DF541" s="7">
        <v>0</v>
      </c>
      <c r="DG541" s="7">
        <v>1</v>
      </c>
      <c r="DH541" s="7">
        <v>0</v>
      </c>
      <c r="DI541" s="7">
        <v>0</v>
      </c>
      <c r="DJ541" s="2">
        <v>1</v>
      </c>
      <c r="DK541" s="7">
        <v>5</v>
      </c>
      <c r="DN541" s="7">
        <v>8.25</v>
      </c>
      <c r="DO541" s="7">
        <v>6.5</v>
      </c>
    </row>
    <row r="542" spans="1:136" s="7" customFormat="1" x14ac:dyDescent="0.35">
      <c r="A542" s="6" t="s">
        <v>537</v>
      </c>
      <c r="B542" s="7" t="s">
        <v>537</v>
      </c>
      <c r="C542" s="7" t="s">
        <v>538</v>
      </c>
      <c r="D542" s="7" t="s">
        <v>539</v>
      </c>
      <c r="E542" s="7" t="s">
        <v>540</v>
      </c>
      <c r="F542" s="7">
        <v>2008</v>
      </c>
      <c r="G542" s="7" t="s">
        <v>541</v>
      </c>
      <c r="H542" s="7" t="s">
        <v>118</v>
      </c>
      <c r="I542" s="7" t="s">
        <v>542</v>
      </c>
      <c r="J542" s="7">
        <v>1</v>
      </c>
      <c r="K542" s="7" t="s">
        <v>543</v>
      </c>
      <c r="L542" s="7" t="s">
        <v>543</v>
      </c>
      <c r="M542" s="7">
        <v>0</v>
      </c>
      <c r="N542" s="7" t="s">
        <v>550</v>
      </c>
      <c r="O542" s="7" t="s">
        <v>553</v>
      </c>
      <c r="P542" s="7" t="s">
        <v>124</v>
      </c>
      <c r="Q542" s="7" t="s">
        <v>545</v>
      </c>
      <c r="R542" s="7">
        <v>0</v>
      </c>
      <c r="S542" s="7">
        <v>24</v>
      </c>
      <c r="T542" s="7">
        <v>1</v>
      </c>
      <c r="U542" s="7" t="s">
        <v>126</v>
      </c>
      <c r="V542" s="7">
        <v>8.33</v>
      </c>
      <c r="W542" s="7">
        <v>1.75</v>
      </c>
      <c r="X542" s="7">
        <v>1.07</v>
      </c>
      <c r="Y542" s="7">
        <v>1.36</v>
      </c>
      <c r="Z542" s="7">
        <v>1.83</v>
      </c>
      <c r="AA542" s="7">
        <v>1.42</v>
      </c>
      <c r="AB542" s="7">
        <v>1.99</v>
      </c>
      <c r="AC542" s="7">
        <v>1.31</v>
      </c>
      <c r="AD542" s="7" t="s">
        <v>207</v>
      </c>
      <c r="AG542" s="7">
        <v>0</v>
      </c>
      <c r="AH542" s="7">
        <v>0</v>
      </c>
      <c r="AI542" s="7">
        <v>1</v>
      </c>
      <c r="AJ542" s="7">
        <v>0</v>
      </c>
      <c r="AL542" s="7">
        <v>0</v>
      </c>
      <c r="AM542" s="7">
        <v>5.1920488052523792</v>
      </c>
      <c r="AN542" s="7">
        <v>0.85339238234973436</v>
      </c>
      <c r="AO542" s="7">
        <v>0.72827855825255516</v>
      </c>
      <c r="AP542" s="7">
        <v>1.22362167355764</v>
      </c>
      <c r="AQ542" s="7">
        <v>1.6846661390317079</v>
      </c>
      <c r="AR542" s="7">
        <v>1.22362167355764</v>
      </c>
      <c r="AT542" s="7">
        <v>1</v>
      </c>
      <c r="AU542" s="7">
        <v>1</v>
      </c>
      <c r="AV542" s="7">
        <v>1</v>
      </c>
      <c r="AW542" s="7">
        <v>12</v>
      </c>
      <c r="AX542" s="7">
        <v>12</v>
      </c>
      <c r="AY542" s="7">
        <v>24</v>
      </c>
      <c r="BA542" s="7">
        <v>1.5</v>
      </c>
      <c r="BB542" s="7">
        <v>25</v>
      </c>
      <c r="BC542" s="7" t="s">
        <v>128</v>
      </c>
      <c r="BE542" s="7" t="s">
        <v>129</v>
      </c>
      <c r="BF542" s="7">
        <v>0</v>
      </c>
      <c r="BG542" s="7">
        <v>0</v>
      </c>
      <c r="BH542" s="7">
        <v>0</v>
      </c>
      <c r="BI542" s="7">
        <v>0</v>
      </c>
      <c r="BJ542" s="7">
        <v>0</v>
      </c>
      <c r="BK542" s="7">
        <v>0</v>
      </c>
      <c r="BL542" s="7">
        <v>0</v>
      </c>
      <c r="BM542" s="7">
        <v>1</v>
      </c>
      <c r="BN542" s="7">
        <v>0</v>
      </c>
      <c r="BO542" s="7">
        <v>1</v>
      </c>
      <c r="BP542" s="7">
        <v>0</v>
      </c>
      <c r="BQ542" s="7">
        <v>1</v>
      </c>
      <c r="BR542" s="7">
        <v>0</v>
      </c>
      <c r="BS542" s="7">
        <v>0</v>
      </c>
      <c r="BT542" s="7">
        <v>1</v>
      </c>
      <c r="BU542" s="7">
        <v>0</v>
      </c>
      <c r="BV542" s="7">
        <v>0</v>
      </c>
      <c r="BW542" s="7">
        <v>0</v>
      </c>
      <c r="BX542" s="7">
        <v>0</v>
      </c>
      <c r="BY542" s="7">
        <v>0</v>
      </c>
      <c r="BZ542" s="7">
        <v>0</v>
      </c>
      <c r="CA542" s="7">
        <v>0</v>
      </c>
      <c r="CB542" s="7">
        <v>0</v>
      </c>
      <c r="CC542" s="7">
        <v>0</v>
      </c>
      <c r="CD542" s="7">
        <v>0</v>
      </c>
      <c r="CE542" s="7">
        <v>0</v>
      </c>
      <c r="CF542" s="7">
        <v>0</v>
      </c>
      <c r="CG542" s="7">
        <v>0</v>
      </c>
      <c r="CH542" s="7">
        <v>0</v>
      </c>
      <c r="CI542" s="7">
        <v>0</v>
      </c>
      <c r="CJ542" s="7">
        <v>0</v>
      </c>
      <c r="CK542" s="7" t="s">
        <v>546</v>
      </c>
      <c r="CL542" s="7">
        <v>24</v>
      </c>
      <c r="CM542" s="7">
        <v>56</v>
      </c>
      <c r="CN542" s="7">
        <v>1.33</v>
      </c>
      <c r="CO542" s="7">
        <v>0</v>
      </c>
      <c r="CP542" s="7" t="s">
        <v>547</v>
      </c>
      <c r="CQ542" s="7" t="s">
        <v>137</v>
      </c>
      <c r="CR542" s="7">
        <v>1</v>
      </c>
      <c r="CS542" s="7" t="s">
        <v>132</v>
      </c>
      <c r="CT542" s="7" t="s">
        <v>137</v>
      </c>
      <c r="CU542" s="7" t="s">
        <v>137</v>
      </c>
      <c r="CV542" s="7" t="s">
        <v>135</v>
      </c>
      <c r="CW542" s="7" t="s">
        <v>113</v>
      </c>
      <c r="CX542" s="7">
        <v>3</v>
      </c>
      <c r="CY542" s="7" t="s">
        <v>134</v>
      </c>
      <c r="CZ542" s="7" t="s">
        <v>137</v>
      </c>
      <c r="DA542" s="7" t="s">
        <v>137</v>
      </c>
      <c r="DC542" s="7">
        <v>1</v>
      </c>
      <c r="DD542" s="7">
        <v>0</v>
      </c>
      <c r="DE542" s="7">
        <v>24</v>
      </c>
      <c r="DF542" s="7">
        <v>0</v>
      </c>
      <c r="DG542" s="7">
        <v>1</v>
      </c>
      <c r="DH542" s="7">
        <v>0</v>
      </c>
      <c r="DI542" s="7">
        <v>0</v>
      </c>
      <c r="DJ542" s="2">
        <v>1</v>
      </c>
      <c r="DK542" s="7">
        <v>6</v>
      </c>
      <c r="DN542" s="7">
        <v>8.33</v>
      </c>
      <c r="DO542" s="7">
        <v>1.75</v>
      </c>
    </row>
    <row r="543" spans="1:136" s="7" customFormat="1" x14ac:dyDescent="0.35">
      <c r="A543" s="6" t="s">
        <v>537</v>
      </c>
      <c r="B543" s="7" t="s">
        <v>537</v>
      </c>
      <c r="C543" s="7" t="s">
        <v>538</v>
      </c>
      <c r="D543" s="7" t="s">
        <v>539</v>
      </c>
      <c r="E543" s="7" t="s">
        <v>540</v>
      </c>
      <c r="F543" s="7">
        <v>2008</v>
      </c>
      <c r="G543" s="7" t="s">
        <v>541</v>
      </c>
      <c r="H543" s="7" t="s">
        <v>118</v>
      </c>
      <c r="I543" s="7" t="s">
        <v>542</v>
      </c>
      <c r="J543" s="7">
        <v>1</v>
      </c>
      <c r="K543" s="7" t="s">
        <v>543</v>
      </c>
      <c r="L543" s="7" t="s">
        <v>543</v>
      </c>
      <c r="M543" s="7">
        <v>0</v>
      </c>
      <c r="N543" s="7" t="s">
        <v>550</v>
      </c>
      <c r="O543" s="7" t="s">
        <v>554</v>
      </c>
      <c r="P543" s="7" t="s">
        <v>124</v>
      </c>
      <c r="Q543" s="7" t="s">
        <v>545</v>
      </c>
      <c r="R543" s="7">
        <v>0</v>
      </c>
      <c r="S543" s="7">
        <v>24</v>
      </c>
      <c r="T543" s="7">
        <v>1</v>
      </c>
      <c r="U543" s="7" t="s">
        <v>126</v>
      </c>
      <c r="V543" s="7">
        <v>5.67</v>
      </c>
      <c r="W543" s="7">
        <v>2</v>
      </c>
      <c r="X543" s="7">
        <v>1.92</v>
      </c>
      <c r="Y543" s="7">
        <v>1.86</v>
      </c>
      <c r="Z543" s="7">
        <v>1.17</v>
      </c>
      <c r="AA543" s="7">
        <v>0.75</v>
      </c>
      <c r="AB543" s="7">
        <v>1.1100000000000001</v>
      </c>
      <c r="AC543" s="7">
        <v>0.75</v>
      </c>
      <c r="AD543" s="7" t="s">
        <v>207</v>
      </c>
      <c r="AG543" s="7">
        <v>0</v>
      </c>
      <c r="AH543" s="7">
        <v>0</v>
      </c>
      <c r="AI543" s="7">
        <v>1</v>
      </c>
      <c r="AJ543" s="7">
        <v>0</v>
      </c>
      <c r="AL543" s="7">
        <v>0</v>
      </c>
      <c r="AM543" s="7">
        <v>1.874604216738089</v>
      </c>
      <c r="AN543" s="7">
        <v>0.4897733525445771</v>
      </c>
      <c r="AO543" s="7">
        <v>0.2398779368627546</v>
      </c>
      <c r="AP543" s="7">
        <v>1.890238080242804</v>
      </c>
      <c r="AQ543" s="7">
        <v>0.94725920423081666</v>
      </c>
      <c r="AR543" s="7">
        <v>1.890238080242804</v>
      </c>
      <c r="AT543" s="7">
        <v>1</v>
      </c>
      <c r="AU543" s="7">
        <v>1</v>
      </c>
      <c r="AV543" s="7">
        <v>1</v>
      </c>
      <c r="AW543" s="7">
        <v>12</v>
      </c>
      <c r="AX543" s="7">
        <v>12</v>
      </c>
      <c r="AY543" s="7">
        <v>24</v>
      </c>
      <c r="BA543" s="7">
        <v>1.5</v>
      </c>
      <c r="BB543" s="7">
        <v>25</v>
      </c>
      <c r="BC543" s="7" t="s">
        <v>128</v>
      </c>
      <c r="BE543" s="7" t="s">
        <v>129</v>
      </c>
      <c r="BF543" s="7">
        <v>0</v>
      </c>
      <c r="BG543" s="7">
        <v>0</v>
      </c>
      <c r="BH543" s="7">
        <v>0</v>
      </c>
      <c r="BI543" s="7">
        <v>0</v>
      </c>
      <c r="BJ543" s="7">
        <v>0</v>
      </c>
      <c r="BK543" s="7">
        <v>0</v>
      </c>
      <c r="BL543" s="7">
        <v>0</v>
      </c>
      <c r="BM543" s="7">
        <v>1</v>
      </c>
      <c r="BN543" s="7">
        <v>0</v>
      </c>
      <c r="BO543" s="7">
        <v>1</v>
      </c>
      <c r="BP543" s="7">
        <v>0</v>
      </c>
      <c r="BQ543" s="7">
        <v>1</v>
      </c>
      <c r="BR543" s="7">
        <v>0</v>
      </c>
      <c r="BS543" s="7">
        <v>0</v>
      </c>
      <c r="BT543" s="7">
        <v>1</v>
      </c>
      <c r="BU543" s="7">
        <v>0</v>
      </c>
      <c r="BV543" s="7">
        <v>0</v>
      </c>
      <c r="BW543" s="7">
        <v>0</v>
      </c>
      <c r="BX543" s="7">
        <v>0</v>
      </c>
      <c r="BY543" s="7">
        <v>0</v>
      </c>
      <c r="BZ543" s="7">
        <v>0</v>
      </c>
      <c r="CA543" s="7">
        <v>0</v>
      </c>
      <c r="CB543" s="7">
        <v>0</v>
      </c>
      <c r="CC543" s="7">
        <v>0</v>
      </c>
      <c r="CD543" s="7">
        <v>0</v>
      </c>
      <c r="CE543" s="7">
        <v>0</v>
      </c>
      <c r="CF543" s="7">
        <v>0</v>
      </c>
      <c r="CG543" s="7">
        <v>0</v>
      </c>
      <c r="CH543" s="7">
        <v>0</v>
      </c>
      <c r="CI543" s="7">
        <v>0</v>
      </c>
      <c r="CJ543" s="7">
        <v>0</v>
      </c>
      <c r="CK543" s="7" t="s">
        <v>546</v>
      </c>
      <c r="CL543" s="7">
        <v>24</v>
      </c>
      <c r="CM543" s="7">
        <v>56</v>
      </c>
      <c r="CN543" s="7">
        <v>1.33</v>
      </c>
      <c r="CO543" s="7">
        <v>0</v>
      </c>
      <c r="CP543" s="7" t="s">
        <v>547</v>
      </c>
      <c r="CQ543" s="7" t="s">
        <v>137</v>
      </c>
      <c r="CR543" s="7">
        <v>1</v>
      </c>
      <c r="CS543" s="7" t="s">
        <v>132</v>
      </c>
      <c r="CT543" s="7" t="s">
        <v>137</v>
      </c>
      <c r="CU543" s="7" t="s">
        <v>137</v>
      </c>
      <c r="CV543" s="7" t="s">
        <v>135</v>
      </c>
      <c r="CW543" s="7" t="s">
        <v>113</v>
      </c>
      <c r="CX543" s="7">
        <v>3</v>
      </c>
      <c r="CY543" s="7" t="s">
        <v>134</v>
      </c>
      <c r="CZ543" s="7" t="s">
        <v>137</v>
      </c>
      <c r="DA543" s="7" t="s">
        <v>137</v>
      </c>
      <c r="DC543" s="7">
        <v>1</v>
      </c>
      <c r="DD543" s="7">
        <v>0</v>
      </c>
      <c r="DE543" s="7">
        <v>24</v>
      </c>
      <c r="DF543" s="7">
        <v>0</v>
      </c>
      <c r="DG543" s="7">
        <v>1</v>
      </c>
      <c r="DH543" s="7">
        <v>0</v>
      </c>
      <c r="DI543" s="7">
        <v>0</v>
      </c>
      <c r="DJ543" s="2">
        <v>1</v>
      </c>
      <c r="DK543" s="7">
        <v>7</v>
      </c>
      <c r="DN543" s="7">
        <v>5.67</v>
      </c>
      <c r="DO543" s="7">
        <v>2</v>
      </c>
    </row>
    <row r="544" spans="1:136" s="7" customFormat="1" x14ac:dyDescent="0.35">
      <c r="A544" s="6" t="s">
        <v>537</v>
      </c>
      <c r="B544" s="7" t="s">
        <v>537</v>
      </c>
      <c r="C544" s="7" t="s">
        <v>538</v>
      </c>
      <c r="D544" s="7" t="s">
        <v>539</v>
      </c>
      <c r="E544" s="7" t="s">
        <v>540</v>
      </c>
      <c r="F544" s="7">
        <v>2008</v>
      </c>
      <c r="G544" s="7" t="s">
        <v>541</v>
      </c>
      <c r="H544" s="7" t="s">
        <v>118</v>
      </c>
      <c r="I544" s="7" t="s">
        <v>542</v>
      </c>
      <c r="J544" s="7">
        <v>1</v>
      </c>
      <c r="K544" s="7" t="s">
        <v>543</v>
      </c>
      <c r="L544" s="7" t="s">
        <v>543</v>
      </c>
      <c r="M544" s="7">
        <v>24</v>
      </c>
      <c r="N544" s="7" t="s">
        <v>544</v>
      </c>
      <c r="O544" s="7" t="s">
        <v>232</v>
      </c>
      <c r="P544" s="7" t="s">
        <v>124</v>
      </c>
      <c r="Q544" s="7" t="s">
        <v>545</v>
      </c>
      <c r="R544" s="7">
        <v>0</v>
      </c>
      <c r="S544" s="7">
        <v>20</v>
      </c>
      <c r="T544" s="7">
        <v>1</v>
      </c>
      <c r="U544" s="7" t="s">
        <v>126</v>
      </c>
      <c r="V544" s="7">
        <v>52.7</v>
      </c>
      <c r="W544" s="7">
        <v>43.7</v>
      </c>
      <c r="X544" s="7">
        <v>13.02</v>
      </c>
      <c r="Y544" s="7">
        <v>9.4499999999999993</v>
      </c>
      <c r="AD544" s="7" t="s">
        <v>207</v>
      </c>
      <c r="AG544" s="7">
        <v>0</v>
      </c>
      <c r="AH544" s="7">
        <v>0</v>
      </c>
      <c r="AI544" s="7">
        <v>1</v>
      </c>
      <c r="AJ544" s="7">
        <v>0</v>
      </c>
      <c r="AL544" s="7">
        <v>0</v>
      </c>
      <c r="AM544" s="7">
        <v>0.75771646028787554</v>
      </c>
      <c r="AN544" s="7">
        <v>0.46298310536646992</v>
      </c>
      <c r="AO544" s="7">
        <v>0.21435335585477969</v>
      </c>
      <c r="AP544" s="7">
        <v>11.3759153477863</v>
      </c>
      <c r="AR544" s="7">
        <v>11.3759153477863</v>
      </c>
      <c r="AT544" s="7">
        <v>1</v>
      </c>
      <c r="AU544" s="7">
        <v>1</v>
      </c>
      <c r="AV544" s="7">
        <v>1</v>
      </c>
      <c r="AW544" s="7">
        <v>10</v>
      </c>
      <c r="AX544" s="7">
        <v>10</v>
      </c>
      <c r="AY544" s="7">
        <v>20</v>
      </c>
      <c r="BA544" s="7">
        <v>1.5</v>
      </c>
      <c r="BB544" s="7">
        <v>25</v>
      </c>
      <c r="BC544" s="7" t="s">
        <v>128</v>
      </c>
      <c r="BE544" s="7" t="s">
        <v>129</v>
      </c>
      <c r="BF544" s="7">
        <v>0</v>
      </c>
      <c r="BG544" s="7">
        <v>0</v>
      </c>
      <c r="BH544" s="7">
        <v>0</v>
      </c>
      <c r="BI544" s="7">
        <v>0</v>
      </c>
      <c r="BJ544" s="7">
        <v>0</v>
      </c>
      <c r="BK544" s="7">
        <v>0</v>
      </c>
      <c r="BL544" s="7">
        <v>0</v>
      </c>
      <c r="BM544" s="7">
        <v>1</v>
      </c>
      <c r="BN544" s="7">
        <v>0</v>
      </c>
      <c r="BO544" s="7">
        <v>1</v>
      </c>
      <c r="BP544" s="7">
        <v>0</v>
      </c>
      <c r="BQ544" s="7">
        <v>1</v>
      </c>
      <c r="BR544" s="7">
        <v>0</v>
      </c>
      <c r="BS544" s="7">
        <v>0</v>
      </c>
      <c r="BT544" s="7">
        <v>1</v>
      </c>
      <c r="BU544" s="7">
        <v>0</v>
      </c>
      <c r="BV544" s="7">
        <v>0</v>
      </c>
      <c r="BW544" s="7">
        <v>0</v>
      </c>
      <c r="BX544" s="7">
        <v>0</v>
      </c>
      <c r="BY544" s="7">
        <v>0</v>
      </c>
      <c r="BZ544" s="7">
        <v>0</v>
      </c>
      <c r="CA544" s="7">
        <v>0</v>
      </c>
      <c r="CB544" s="7">
        <v>0</v>
      </c>
      <c r="CC544" s="7">
        <v>0</v>
      </c>
      <c r="CD544" s="7">
        <v>0</v>
      </c>
      <c r="CE544" s="7">
        <v>0</v>
      </c>
      <c r="CF544" s="7">
        <v>0</v>
      </c>
      <c r="CG544" s="7">
        <v>0</v>
      </c>
      <c r="CH544" s="7">
        <v>0</v>
      </c>
      <c r="CI544" s="7">
        <v>0</v>
      </c>
      <c r="CJ544" s="7">
        <v>0</v>
      </c>
      <c r="CK544" s="7" t="s">
        <v>546</v>
      </c>
      <c r="CL544" s="7">
        <v>24</v>
      </c>
      <c r="CM544" s="7">
        <v>56</v>
      </c>
      <c r="CN544" s="7">
        <v>1.33</v>
      </c>
      <c r="CO544" s="7">
        <v>0</v>
      </c>
      <c r="CP544" s="7" t="s">
        <v>547</v>
      </c>
      <c r="CQ544" s="7" t="s">
        <v>137</v>
      </c>
      <c r="CR544" s="7">
        <v>1</v>
      </c>
      <c r="CS544" s="7" t="s">
        <v>132</v>
      </c>
      <c r="CT544" s="7" t="s">
        <v>137</v>
      </c>
      <c r="CU544" s="7" t="s">
        <v>137</v>
      </c>
      <c r="CV544" s="7" t="s">
        <v>134</v>
      </c>
      <c r="CW544" s="7" t="s">
        <v>113</v>
      </c>
      <c r="CX544" s="7">
        <v>3</v>
      </c>
      <c r="CY544" s="7" t="s">
        <v>134</v>
      </c>
      <c r="CZ544" s="7" t="s">
        <v>137</v>
      </c>
      <c r="DA544" s="7" t="s">
        <v>137</v>
      </c>
      <c r="DC544" s="7">
        <v>1</v>
      </c>
      <c r="DD544" s="7">
        <v>24</v>
      </c>
      <c r="DE544" s="7">
        <v>24</v>
      </c>
      <c r="DF544" s="7">
        <v>0</v>
      </c>
      <c r="DG544" s="7">
        <v>1</v>
      </c>
      <c r="DH544" s="7">
        <v>0</v>
      </c>
      <c r="DI544" s="7">
        <v>0</v>
      </c>
      <c r="DJ544" s="2">
        <v>1</v>
      </c>
      <c r="DK544" s="7">
        <v>1</v>
      </c>
      <c r="DL544" s="7">
        <v>1</v>
      </c>
      <c r="DM544" s="7">
        <v>1</v>
      </c>
      <c r="DN544" s="7">
        <v>52.7</v>
      </c>
      <c r="DO544" s="7">
        <v>43.7</v>
      </c>
      <c r="DS544" s="7">
        <f>8+(9/12)</f>
        <v>8.75</v>
      </c>
      <c r="DT544" s="7">
        <f>8</f>
        <v>8</v>
      </c>
      <c r="DU544" s="7" t="s">
        <v>743</v>
      </c>
      <c r="EA544" s="7" t="s">
        <v>744</v>
      </c>
    </row>
    <row r="545" spans="1:136" s="7" customFormat="1" x14ac:dyDescent="0.35">
      <c r="A545" s="6" t="s">
        <v>537</v>
      </c>
      <c r="B545" s="7" t="s">
        <v>537</v>
      </c>
      <c r="C545" s="7" t="s">
        <v>538</v>
      </c>
      <c r="D545" s="7" t="s">
        <v>539</v>
      </c>
      <c r="E545" s="7" t="s">
        <v>540</v>
      </c>
      <c r="F545" s="7">
        <v>2008</v>
      </c>
      <c r="G545" s="7" t="s">
        <v>541</v>
      </c>
      <c r="H545" s="7" t="s">
        <v>118</v>
      </c>
      <c r="I545" s="7" t="s">
        <v>542</v>
      </c>
      <c r="J545" s="7">
        <v>1</v>
      </c>
      <c r="K545" s="7" t="s">
        <v>543</v>
      </c>
      <c r="L545" s="7" t="s">
        <v>543</v>
      </c>
      <c r="M545" s="7">
        <v>24</v>
      </c>
      <c r="N545" s="7" t="s">
        <v>548</v>
      </c>
      <c r="O545" s="7" t="s">
        <v>549</v>
      </c>
      <c r="P545" s="7" t="s">
        <v>124</v>
      </c>
      <c r="Q545" s="7" t="s">
        <v>545</v>
      </c>
      <c r="R545" s="7">
        <v>0</v>
      </c>
      <c r="S545" s="7">
        <v>20</v>
      </c>
      <c r="T545" s="7">
        <v>1</v>
      </c>
      <c r="U545" s="7" t="s">
        <v>126</v>
      </c>
      <c r="V545" s="7">
        <v>47.4</v>
      </c>
      <c r="W545" s="7">
        <v>35.6</v>
      </c>
      <c r="X545" s="7">
        <v>15.69</v>
      </c>
      <c r="Y545" s="7">
        <v>11.24</v>
      </c>
      <c r="AD545" s="7" t="s">
        <v>207</v>
      </c>
      <c r="AG545" s="7">
        <v>0</v>
      </c>
      <c r="AH545" s="7">
        <v>0</v>
      </c>
      <c r="AI545" s="7">
        <v>1</v>
      </c>
      <c r="AJ545" s="7">
        <v>0</v>
      </c>
      <c r="AL545" s="7">
        <v>0</v>
      </c>
      <c r="AM545" s="7">
        <v>0.82808791065259524</v>
      </c>
      <c r="AN545" s="7">
        <v>0.46598630848365552</v>
      </c>
      <c r="AO545" s="7">
        <v>0.2171432396942245</v>
      </c>
      <c r="AP545" s="7">
        <v>13.64759502623081</v>
      </c>
      <c r="AR545" s="7">
        <v>13.64759502623081</v>
      </c>
      <c r="AT545" s="7">
        <v>1</v>
      </c>
      <c r="AU545" s="7">
        <v>1</v>
      </c>
      <c r="AV545" s="7">
        <v>1</v>
      </c>
      <c r="AW545" s="7">
        <v>10</v>
      </c>
      <c r="AX545" s="7">
        <v>10</v>
      </c>
      <c r="AY545" s="7">
        <v>20</v>
      </c>
      <c r="BA545" s="7">
        <v>1.5</v>
      </c>
      <c r="BB545" s="7">
        <v>25</v>
      </c>
      <c r="BC545" s="7" t="s">
        <v>128</v>
      </c>
      <c r="BE545" s="7" t="s">
        <v>129</v>
      </c>
      <c r="BF545" s="7">
        <v>0</v>
      </c>
      <c r="BG545" s="7">
        <v>0</v>
      </c>
      <c r="BH545" s="7">
        <v>0</v>
      </c>
      <c r="BI545" s="7">
        <v>0</v>
      </c>
      <c r="BJ545" s="7">
        <v>0</v>
      </c>
      <c r="BK545" s="7">
        <v>0</v>
      </c>
      <c r="BL545" s="7">
        <v>0</v>
      </c>
      <c r="BM545" s="7">
        <v>1</v>
      </c>
      <c r="BN545" s="7">
        <v>0</v>
      </c>
      <c r="BO545" s="7">
        <v>1</v>
      </c>
      <c r="BP545" s="7">
        <v>0</v>
      </c>
      <c r="BQ545" s="7">
        <v>1</v>
      </c>
      <c r="BR545" s="7">
        <v>0</v>
      </c>
      <c r="BS545" s="7">
        <v>0</v>
      </c>
      <c r="BT545" s="7">
        <v>1</v>
      </c>
      <c r="BU545" s="7">
        <v>0</v>
      </c>
      <c r="BV545" s="7">
        <v>0</v>
      </c>
      <c r="BW545" s="7">
        <v>0</v>
      </c>
      <c r="BX545" s="7">
        <v>0</v>
      </c>
      <c r="BY545" s="7">
        <v>0</v>
      </c>
      <c r="BZ545" s="7">
        <v>0</v>
      </c>
      <c r="CA545" s="7">
        <v>0</v>
      </c>
      <c r="CB545" s="7">
        <v>0</v>
      </c>
      <c r="CC545" s="7">
        <v>0</v>
      </c>
      <c r="CD545" s="7">
        <v>0</v>
      </c>
      <c r="CE545" s="7">
        <v>0</v>
      </c>
      <c r="CF545" s="7">
        <v>0</v>
      </c>
      <c r="CG545" s="7">
        <v>0</v>
      </c>
      <c r="CH545" s="7">
        <v>0</v>
      </c>
      <c r="CI545" s="7">
        <v>0</v>
      </c>
      <c r="CJ545" s="7">
        <v>0</v>
      </c>
      <c r="CK545" s="7" t="s">
        <v>546</v>
      </c>
      <c r="CL545" s="7">
        <v>24</v>
      </c>
      <c r="CM545" s="7">
        <v>56</v>
      </c>
      <c r="CN545" s="7">
        <v>1.33</v>
      </c>
      <c r="CO545" s="7">
        <v>0</v>
      </c>
      <c r="CP545" s="7" t="s">
        <v>547</v>
      </c>
      <c r="CQ545" s="7" t="s">
        <v>137</v>
      </c>
      <c r="CR545" s="7">
        <v>1</v>
      </c>
      <c r="CS545" s="7" t="s">
        <v>132</v>
      </c>
      <c r="CT545" s="7" t="s">
        <v>137</v>
      </c>
      <c r="CU545" s="7" t="s">
        <v>137</v>
      </c>
      <c r="CV545" s="7" t="s">
        <v>134</v>
      </c>
      <c r="CW545" s="7" t="s">
        <v>113</v>
      </c>
      <c r="CX545" s="7">
        <v>3</v>
      </c>
      <c r="CY545" s="7" t="s">
        <v>134</v>
      </c>
      <c r="CZ545" s="7" t="s">
        <v>137</v>
      </c>
      <c r="DA545" s="7" t="s">
        <v>137</v>
      </c>
      <c r="DC545" s="7">
        <v>1</v>
      </c>
      <c r="DD545" s="7">
        <v>24</v>
      </c>
      <c r="DE545" s="7">
        <v>24</v>
      </c>
      <c r="DF545" s="7">
        <v>0</v>
      </c>
      <c r="DG545" s="7">
        <v>1</v>
      </c>
      <c r="DH545" s="7">
        <v>0</v>
      </c>
      <c r="DI545" s="7">
        <v>0</v>
      </c>
      <c r="DJ545" s="2">
        <v>1</v>
      </c>
      <c r="DK545" s="7">
        <v>2</v>
      </c>
      <c r="DL545" s="7">
        <v>1</v>
      </c>
      <c r="DM545" s="7">
        <v>1</v>
      </c>
      <c r="DN545" s="7">
        <v>47.4</v>
      </c>
      <c r="DO545" s="7">
        <v>35.6</v>
      </c>
      <c r="DS545" s="7">
        <f>9+(3/12)</f>
        <v>9.25</v>
      </c>
      <c r="DT545" s="7">
        <f>8+(1/12)</f>
        <v>8.0833333333333339</v>
      </c>
      <c r="DU545" s="7" t="s">
        <v>743</v>
      </c>
      <c r="EA545" s="7" t="s">
        <v>744</v>
      </c>
    </row>
    <row r="546" spans="1:136" x14ac:dyDescent="0.35">
      <c r="A546" s="5">
        <v>39449611</v>
      </c>
      <c r="B546" t="s">
        <v>555</v>
      </c>
      <c r="C546" t="s">
        <v>556</v>
      </c>
      <c r="D546" t="s">
        <v>557</v>
      </c>
      <c r="E546" t="s">
        <v>558</v>
      </c>
      <c r="F546">
        <v>2019</v>
      </c>
      <c r="G546" t="s">
        <v>293</v>
      </c>
      <c r="H546" t="s">
        <v>118</v>
      </c>
      <c r="I546" t="s">
        <v>559</v>
      </c>
      <c r="J546">
        <v>1</v>
      </c>
      <c r="K546" t="s">
        <v>560</v>
      </c>
      <c r="L546" t="s">
        <v>560</v>
      </c>
      <c r="M546">
        <v>0</v>
      </c>
      <c r="N546" t="s">
        <v>137</v>
      </c>
      <c r="O546" t="s">
        <v>531</v>
      </c>
      <c r="P546" t="s">
        <v>180</v>
      </c>
      <c r="Q546" t="s">
        <v>561</v>
      </c>
      <c r="U546" t="s">
        <v>126</v>
      </c>
      <c r="V546">
        <v>10.88</v>
      </c>
      <c r="W546">
        <v>9.4</v>
      </c>
      <c r="X546">
        <v>3.38</v>
      </c>
      <c r="Y546">
        <v>3.57</v>
      </c>
      <c r="Z546">
        <v>7.93</v>
      </c>
      <c r="AA546">
        <v>8.42</v>
      </c>
      <c r="AB546">
        <v>2.6</v>
      </c>
      <c r="AC546">
        <v>2.95</v>
      </c>
      <c r="AD546" t="s">
        <v>406</v>
      </c>
      <c r="AE546">
        <v>0</v>
      </c>
      <c r="AL546">
        <v>0</v>
      </c>
      <c r="AM546">
        <v>0.42155356170714631</v>
      </c>
      <c r="AN546">
        <v>0.22068946515603291</v>
      </c>
      <c r="AO546">
        <v>4.8703840030855851E-2</v>
      </c>
      <c r="AP546">
        <v>3.4786137552962941</v>
      </c>
      <c r="AQ546">
        <v>2.784769115095584</v>
      </c>
      <c r="AR546">
        <v>3.4786137552962941</v>
      </c>
      <c r="AT546">
        <v>12</v>
      </c>
      <c r="AV546">
        <v>1</v>
      </c>
      <c r="AW546">
        <v>41</v>
      </c>
      <c r="AX546">
        <v>43</v>
      </c>
      <c r="AY546">
        <v>84</v>
      </c>
      <c r="AZ546">
        <v>48</v>
      </c>
      <c r="BA546">
        <v>7</v>
      </c>
      <c r="BB546">
        <v>100</v>
      </c>
      <c r="BE546" t="s">
        <v>129</v>
      </c>
      <c r="BF546">
        <v>0</v>
      </c>
      <c r="BG546">
        <v>0</v>
      </c>
      <c r="BH546">
        <v>0</v>
      </c>
      <c r="BI546">
        <v>0</v>
      </c>
      <c r="BJ546">
        <v>0</v>
      </c>
      <c r="BK546">
        <v>0</v>
      </c>
      <c r="BL546">
        <v>0</v>
      </c>
      <c r="BM546">
        <v>1</v>
      </c>
      <c r="BN546">
        <v>0</v>
      </c>
      <c r="BR546">
        <v>1</v>
      </c>
      <c r="BS546">
        <v>0</v>
      </c>
      <c r="BT546">
        <v>0</v>
      </c>
      <c r="BU546">
        <v>0</v>
      </c>
      <c r="BV546">
        <v>0</v>
      </c>
      <c r="BW546">
        <v>0</v>
      </c>
      <c r="BX546">
        <v>0</v>
      </c>
      <c r="BY546">
        <v>0</v>
      </c>
      <c r="BZ546">
        <v>1</v>
      </c>
      <c r="CA546">
        <v>0</v>
      </c>
      <c r="CB546">
        <v>0</v>
      </c>
      <c r="CC546">
        <v>0</v>
      </c>
      <c r="CD546">
        <v>0</v>
      </c>
      <c r="CF546">
        <v>0</v>
      </c>
      <c r="CG546">
        <v>0</v>
      </c>
      <c r="CH546">
        <v>0</v>
      </c>
      <c r="CI546">
        <v>0</v>
      </c>
      <c r="CK546" t="s">
        <v>137</v>
      </c>
      <c r="CL546">
        <v>11</v>
      </c>
      <c r="CM546">
        <v>5</v>
      </c>
      <c r="CN546">
        <v>0.67500000000000004</v>
      </c>
      <c r="CO546">
        <v>0</v>
      </c>
      <c r="CP546" t="s">
        <v>562</v>
      </c>
      <c r="CQ546">
        <v>1</v>
      </c>
      <c r="CR546" s="7">
        <v>0</v>
      </c>
      <c r="CS546" t="s">
        <v>132</v>
      </c>
      <c r="CT546" t="s">
        <v>137</v>
      </c>
      <c r="CU546" t="s">
        <v>137</v>
      </c>
      <c r="CV546" t="s">
        <v>135</v>
      </c>
      <c r="CW546" t="s">
        <v>113</v>
      </c>
      <c r="CX546">
        <v>1</v>
      </c>
      <c r="CY546" t="s">
        <v>134</v>
      </c>
      <c r="CZ546" t="s">
        <v>137</v>
      </c>
      <c r="DA546" t="s">
        <v>137</v>
      </c>
      <c r="DC546">
        <v>0</v>
      </c>
      <c r="DD546">
        <v>0</v>
      </c>
      <c r="DE546">
        <v>3.5</v>
      </c>
      <c r="DF546">
        <v>0</v>
      </c>
      <c r="DG546">
        <v>1</v>
      </c>
      <c r="DH546">
        <v>0</v>
      </c>
      <c r="DI546">
        <v>0</v>
      </c>
      <c r="DJ546" s="3"/>
      <c r="DK546" s="3">
        <v>1</v>
      </c>
      <c r="DL546" s="3"/>
      <c r="DM546" s="3"/>
      <c r="DN546">
        <v>10.88</v>
      </c>
      <c r="DO546">
        <v>9.4</v>
      </c>
      <c r="DQ546" s="3"/>
      <c r="DR546" s="3"/>
      <c r="DS546" s="3"/>
      <c r="DT546" s="3"/>
      <c r="DU546" s="3"/>
      <c r="DV546" s="3"/>
      <c r="DW546" s="3"/>
      <c r="DX546" s="3"/>
      <c r="DY546" s="3"/>
      <c r="EB546">
        <v>7.93</v>
      </c>
      <c r="EC546">
        <v>8.42</v>
      </c>
      <c r="ED546">
        <v>2.6</v>
      </c>
      <c r="EE546">
        <v>2.95</v>
      </c>
      <c r="EF546" s="3"/>
    </row>
    <row r="547" spans="1:136" x14ac:dyDescent="0.35">
      <c r="A547" s="5" t="s">
        <v>555</v>
      </c>
      <c r="B547" t="s">
        <v>555</v>
      </c>
      <c r="C547" t="s">
        <v>556</v>
      </c>
      <c r="D547" t="s">
        <v>557</v>
      </c>
      <c r="E547" t="s">
        <v>558</v>
      </c>
      <c r="F547">
        <v>2019</v>
      </c>
      <c r="G547" t="s">
        <v>293</v>
      </c>
      <c r="H547" t="s">
        <v>118</v>
      </c>
      <c r="I547" t="s">
        <v>559</v>
      </c>
      <c r="J547">
        <v>1</v>
      </c>
      <c r="K547" t="s">
        <v>560</v>
      </c>
      <c r="L547" t="s">
        <v>560</v>
      </c>
      <c r="M547">
        <v>3.5</v>
      </c>
      <c r="N547" t="s">
        <v>137</v>
      </c>
      <c r="O547" t="s">
        <v>531</v>
      </c>
      <c r="P547" t="s">
        <v>180</v>
      </c>
      <c r="Q547" t="s">
        <v>561</v>
      </c>
      <c r="U547" t="s">
        <v>126</v>
      </c>
      <c r="V547">
        <v>11.27</v>
      </c>
      <c r="W547">
        <v>10.74</v>
      </c>
      <c r="X547">
        <v>4.72</v>
      </c>
      <c r="Y547">
        <v>3.67</v>
      </c>
      <c r="Z547">
        <v>7.93</v>
      </c>
      <c r="AA547">
        <v>8.42</v>
      </c>
      <c r="AB547">
        <v>2.6</v>
      </c>
      <c r="AC547">
        <v>2.95</v>
      </c>
      <c r="AD547" t="s">
        <v>406</v>
      </c>
      <c r="AE547">
        <v>0</v>
      </c>
      <c r="AL547">
        <v>0</v>
      </c>
      <c r="AM547">
        <v>0.1245878367331759</v>
      </c>
      <c r="AN547">
        <v>0.21849130756461591</v>
      </c>
      <c r="AO547">
        <v>4.7738451481295567E-2</v>
      </c>
      <c r="AP547">
        <v>4.2149990596880009</v>
      </c>
      <c r="AQ547">
        <v>2.784769115095584</v>
      </c>
      <c r="AR547">
        <v>4.2149990596880009</v>
      </c>
      <c r="AT547">
        <v>12</v>
      </c>
      <c r="AV547">
        <v>1</v>
      </c>
      <c r="AW547">
        <v>41</v>
      </c>
      <c r="AX547">
        <v>43</v>
      </c>
      <c r="AY547">
        <v>84</v>
      </c>
      <c r="AZ547">
        <v>48</v>
      </c>
      <c r="BA547">
        <v>7</v>
      </c>
      <c r="BB547">
        <v>100</v>
      </c>
      <c r="BE547" t="s">
        <v>129</v>
      </c>
      <c r="BF547">
        <v>0</v>
      </c>
      <c r="BG547">
        <v>0</v>
      </c>
      <c r="BH547">
        <v>0</v>
      </c>
      <c r="BI547">
        <v>0</v>
      </c>
      <c r="BJ547">
        <v>0</v>
      </c>
      <c r="BK547">
        <v>0</v>
      </c>
      <c r="BL547">
        <v>0</v>
      </c>
      <c r="BM547">
        <v>1</v>
      </c>
      <c r="BN547">
        <v>0</v>
      </c>
      <c r="BR547">
        <v>1</v>
      </c>
      <c r="BS547">
        <v>0</v>
      </c>
      <c r="BT547">
        <v>0</v>
      </c>
      <c r="BU547">
        <v>0</v>
      </c>
      <c r="BV547">
        <v>0</v>
      </c>
      <c r="BW547">
        <v>0</v>
      </c>
      <c r="BX547">
        <v>0</v>
      </c>
      <c r="BY547">
        <v>0</v>
      </c>
      <c r="BZ547">
        <v>1</v>
      </c>
      <c r="CA547">
        <v>0</v>
      </c>
      <c r="CB547">
        <v>0</v>
      </c>
      <c r="CC547">
        <v>0</v>
      </c>
      <c r="CD547">
        <v>0</v>
      </c>
      <c r="CF547">
        <v>0</v>
      </c>
      <c r="CG547">
        <v>0</v>
      </c>
      <c r="CH547">
        <v>0</v>
      </c>
      <c r="CI547">
        <v>0</v>
      </c>
      <c r="CK547" t="s">
        <v>137</v>
      </c>
      <c r="CL547">
        <v>11</v>
      </c>
      <c r="CM547">
        <v>5</v>
      </c>
      <c r="CN547">
        <v>0.67500000000000004</v>
      </c>
      <c r="CO547">
        <v>0</v>
      </c>
      <c r="CP547" t="s">
        <v>562</v>
      </c>
      <c r="CQ547">
        <v>1</v>
      </c>
      <c r="CR547" s="7">
        <v>0</v>
      </c>
      <c r="CS547" t="s">
        <v>132</v>
      </c>
      <c r="CT547" t="s">
        <v>137</v>
      </c>
      <c r="CU547" t="s">
        <v>137</v>
      </c>
      <c r="CV547" t="s">
        <v>135</v>
      </c>
      <c r="CW547" t="s">
        <v>113</v>
      </c>
      <c r="CX547">
        <v>1</v>
      </c>
      <c r="CY547" t="s">
        <v>134</v>
      </c>
      <c r="CZ547" t="s">
        <v>137</v>
      </c>
      <c r="DA547" t="s">
        <v>137</v>
      </c>
      <c r="DC547">
        <v>0</v>
      </c>
      <c r="DD547">
        <v>3.5</v>
      </c>
      <c r="DE547">
        <v>3.5</v>
      </c>
      <c r="DF547">
        <v>0</v>
      </c>
      <c r="DG547">
        <v>1</v>
      </c>
      <c r="DH547">
        <v>0</v>
      </c>
      <c r="DI547">
        <v>0</v>
      </c>
      <c r="DJ547" s="3"/>
      <c r="DK547" s="3">
        <v>1</v>
      </c>
      <c r="DL547" s="3">
        <v>1</v>
      </c>
      <c r="DM547" s="3">
        <v>1</v>
      </c>
      <c r="DN547">
        <v>11.27</v>
      </c>
      <c r="DO547">
        <v>10.74</v>
      </c>
      <c r="DQ547" s="3"/>
      <c r="DR547" s="3"/>
      <c r="DS547" s="3"/>
      <c r="DT547" s="3"/>
      <c r="DU547" s="3"/>
      <c r="DV547" s="3"/>
      <c r="DW547" s="3"/>
      <c r="DX547" s="3"/>
      <c r="DY547" s="3"/>
      <c r="DZ547" s="3">
        <v>0</v>
      </c>
      <c r="EA547" s="3" t="s">
        <v>673</v>
      </c>
      <c r="EB547">
        <v>7.93</v>
      </c>
      <c r="EC547">
        <v>8.42</v>
      </c>
      <c r="ED547">
        <v>2.6</v>
      </c>
      <c r="EE547">
        <v>2.95</v>
      </c>
      <c r="EF547" s="3"/>
    </row>
    <row r="548" spans="1:136" x14ac:dyDescent="0.35">
      <c r="A548" s="5" t="s">
        <v>555</v>
      </c>
      <c r="B548" t="s">
        <v>555</v>
      </c>
      <c r="C548" t="s">
        <v>556</v>
      </c>
      <c r="D548" t="s">
        <v>557</v>
      </c>
      <c r="E548" t="s">
        <v>558</v>
      </c>
      <c r="F548">
        <v>2019</v>
      </c>
      <c r="G548" t="s">
        <v>293</v>
      </c>
      <c r="H548" t="s">
        <v>118</v>
      </c>
      <c r="I548" t="s">
        <v>559</v>
      </c>
      <c r="J548">
        <v>1</v>
      </c>
      <c r="K548" t="s">
        <v>563</v>
      </c>
      <c r="L548" t="s">
        <v>563</v>
      </c>
      <c r="M548">
        <v>0</v>
      </c>
      <c r="N548" t="s">
        <v>137</v>
      </c>
      <c r="O548" t="s">
        <v>531</v>
      </c>
      <c r="P548" t="s">
        <v>180</v>
      </c>
      <c r="Q548" t="s">
        <v>561</v>
      </c>
      <c r="U548" t="s">
        <v>126</v>
      </c>
      <c r="V548">
        <v>11.57</v>
      </c>
      <c r="W548">
        <v>9.4</v>
      </c>
      <c r="X548">
        <v>3.46</v>
      </c>
      <c r="Y548">
        <v>3.57</v>
      </c>
      <c r="Z548">
        <v>7.52</v>
      </c>
      <c r="AA548">
        <v>8.42</v>
      </c>
      <c r="AB548">
        <v>3.41</v>
      </c>
      <c r="AC548">
        <v>2.95</v>
      </c>
      <c r="AD548" t="s">
        <v>406</v>
      </c>
      <c r="AE548">
        <v>0</v>
      </c>
      <c r="AL548">
        <v>0</v>
      </c>
      <c r="AM548">
        <v>0.61192862190003905</v>
      </c>
      <c r="AN548">
        <v>0.21939721129988449</v>
      </c>
      <c r="AO548">
        <v>4.8135136326166159E-2</v>
      </c>
      <c r="AP548">
        <v>3.5147832332123401</v>
      </c>
      <c r="AQ548">
        <v>3.1910044518559841</v>
      </c>
      <c r="AR548">
        <v>3.5147832332123401</v>
      </c>
      <c r="AT548">
        <v>12</v>
      </c>
      <c r="AV548">
        <v>1</v>
      </c>
      <c r="AW548">
        <v>44</v>
      </c>
      <c r="AX548">
        <v>43</v>
      </c>
      <c r="AY548">
        <v>87</v>
      </c>
      <c r="AZ548">
        <v>48</v>
      </c>
      <c r="BA548">
        <v>7</v>
      </c>
      <c r="BB548">
        <v>100</v>
      </c>
      <c r="BE548" t="s">
        <v>129</v>
      </c>
      <c r="BF548">
        <v>0</v>
      </c>
      <c r="BG548">
        <v>0</v>
      </c>
      <c r="BH548">
        <v>0</v>
      </c>
      <c r="BI548">
        <v>0</v>
      </c>
      <c r="BJ548">
        <v>0</v>
      </c>
      <c r="BK548">
        <v>0</v>
      </c>
      <c r="BL548">
        <v>0</v>
      </c>
      <c r="BM548">
        <v>1</v>
      </c>
      <c r="BN548">
        <v>0</v>
      </c>
      <c r="BR548">
        <v>1</v>
      </c>
      <c r="BS548">
        <v>0</v>
      </c>
      <c r="BT548">
        <v>0</v>
      </c>
      <c r="BU548">
        <v>0</v>
      </c>
      <c r="BV548">
        <v>0</v>
      </c>
      <c r="BW548">
        <v>0</v>
      </c>
      <c r="BX548">
        <v>0</v>
      </c>
      <c r="BY548">
        <v>0</v>
      </c>
      <c r="BZ548">
        <v>1</v>
      </c>
      <c r="CA548">
        <v>0</v>
      </c>
      <c r="CB548">
        <v>0</v>
      </c>
      <c r="CC548">
        <v>0</v>
      </c>
      <c r="CD548">
        <v>0</v>
      </c>
      <c r="CF548">
        <v>0</v>
      </c>
      <c r="CG548">
        <v>0</v>
      </c>
      <c r="CH548">
        <v>0</v>
      </c>
      <c r="CI548">
        <v>0</v>
      </c>
      <c r="CK548" t="s">
        <v>137</v>
      </c>
      <c r="CL548">
        <v>11</v>
      </c>
      <c r="CM548">
        <v>5</v>
      </c>
      <c r="CN548">
        <v>0.67500000000000004</v>
      </c>
      <c r="CO548">
        <v>0</v>
      </c>
      <c r="CP548" t="s">
        <v>562</v>
      </c>
      <c r="CQ548">
        <v>1</v>
      </c>
      <c r="CR548" s="7">
        <v>0</v>
      </c>
      <c r="CS548" t="s">
        <v>132</v>
      </c>
      <c r="CT548" t="s">
        <v>137</v>
      </c>
      <c r="CU548" t="s">
        <v>137</v>
      </c>
      <c r="CV548" t="s">
        <v>135</v>
      </c>
      <c r="CW548" t="s">
        <v>113</v>
      </c>
      <c r="CX548">
        <v>1</v>
      </c>
      <c r="CY548" t="s">
        <v>134</v>
      </c>
      <c r="CZ548" t="s">
        <v>137</v>
      </c>
      <c r="DA548" t="s">
        <v>137</v>
      </c>
      <c r="DC548">
        <v>0</v>
      </c>
      <c r="DD548">
        <v>0</v>
      </c>
      <c r="DE548">
        <v>3.5</v>
      </c>
      <c r="DF548">
        <v>0</v>
      </c>
      <c r="DG548">
        <v>1</v>
      </c>
      <c r="DH548">
        <v>0</v>
      </c>
      <c r="DI548">
        <v>0</v>
      </c>
      <c r="DJ548" s="3"/>
      <c r="DK548" s="3">
        <v>1</v>
      </c>
      <c r="DL548" s="3"/>
      <c r="DM548" s="3"/>
      <c r="DN548">
        <v>11.57</v>
      </c>
      <c r="DO548">
        <v>9.4</v>
      </c>
      <c r="DQ548" s="3"/>
      <c r="DR548" s="3"/>
      <c r="DS548" s="3"/>
      <c r="DT548" s="3"/>
      <c r="DU548" s="3"/>
      <c r="DV548" s="3"/>
      <c r="DW548" s="3"/>
      <c r="DX548" s="3"/>
      <c r="DY548" s="3"/>
      <c r="DZ548" s="3"/>
      <c r="EA548" s="3"/>
      <c r="EB548">
        <v>7.52</v>
      </c>
      <c r="EC548">
        <v>8.42</v>
      </c>
      <c r="ED548">
        <v>3.41</v>
      </c>
      <c r="EE548">
        <v>2.95</v>
      </c>
      <c r="EF548" s="3"/>
    </row>
    <row r="549" spans="1:136" x14ac:dyDescent="0.35">
      <c r="A549" s="5" t="s">
        <v>555</v>
      </c>
      <c r="B549" t="s">
        <v>555</v>
      </c>
      <c r="C549" t="s">
        <v>556</v>
      </c>
      <c r="D549" t="s">
        <v>557</v>
      </c>
      <c r="E549" t="s">
        <v>558</v>
      </c>
      <c r="F549">
        <v>2019</v>
      </c>
      <c r="G549" t="s">
        <v>293</v>
      </c>
      <c r="H549" t="s">
        <v>118</v>
      </c>
      <c r="I549" t="s">
        <v>559</v>
      </c>
      <c r="J549">
        <v>1</v>
      </c>
      <c r="K549" t="s">
        <v>563</v>
      </c>
      <c r="L549" t="s">
        <v>563</v>
      </c>
      <c r="M549">
        <v>3.5</v>
      </c>
      <c r="N549" t="s">
        <v>137</v>
      </c>
      <c r="O549" t="s">
        <v>531</v>
      </c>
      <c r="P549" t="s">
        <v>180</v>
      </c>
      <c r="Q549" t="s">
        <v>561</v>
      </c>
      <c r="U549" t="s">
        <v>126</v>
      </c>
      <c r="V549">
        <v>10.98</v>
      </c>
      <c r="W549">
        <v>10.74</v>
      </c>
      <c r="X549">
        <v>3.24</v>
      </c>
      <c r="Y549">
        <v>3.67</v>
      </c>
      <c r="Z549">
        <v>7.52</v>
      </c>
      <c r="AA549">
        <v>8.42</v>
      </c>
      <c r="AB549">
        <v>3.41</v>
      </c>
      <c r="AC549">
        <v>2.95</v>
      </c>
      <c r="AD549" t="s">
        <v>406</v>
      </c>
      <c r="AE549">
        <v>0</v>
      </c>
      <c r="AL549">
        <v>0</v>
      </c>
      <c r="AM549">
        <v>6.8767060972260929E-2</v>
      </c>
      <c r="AN549">
        <v>0.21450003337254511</v>
      </c>
      <c r="AO549">
        <v>4.6010264316822952E-2</v>
      </c>
      <c r="AP549">
        <v>3.4591576669336539</v>
      </c>
      <c r="AQ549">
        <v>3.1910044518559841</v>
      </c>
      <c r="AR549">
        <v>3.4591576669336539</v>
      </c>
      <c r="AT549">
        <v>12</v>
      </c>
      <c r="AV549">
        <v>1</v>
      </c>
      <c r="AW549">
        <v>44</v>
      </c>
      <c r="AX549">
        <v>43</v>
      </c>
      <c r="AY549">
        <v>87</v>
      </c>
      <c r="AZ549">
        <v>48</v>
      </c>
      <c r="BA549">
        <v>7</v>
      </c>
      <c r="BB549">
        <v>100</v>
      </c>
      <c r="BE549" t="s">
        <v>129</v>
      </c>
      <c r="BF549">
        <v>0</v>
      </c>
      <c r="BG549">
        <v>0</v>
      </c>
      <c r="BH549">
        <v>0</v>
      </c>
      <c r="BI549">
        <v>0</v>
      </c>
      <c r="BJ549">
        <v>0</v>
      </c>
      <c r="BK549">
        <v>0</v>
      </c>
      <c r="BL549">
        <v>0</v>
      </c>
      <c r="BM549">
        <v>1</v>
      </c>
      <c r="BN549">
        <v>0</v>
      </c>
      <c r="BR549">
        <v>1</v>
      </c>
      <c r="BS549">
        <v>0</v>
      </c>
      <c r="BT549">
        <v>0</v>
      </c>
      <c r="BU549">
        <v>0</v>
      </c>
      <c r="BV549">
        <v>0</v>
      </c>
      <c r="BW549">
        <v>0</v>
      </c>
      <c r="BX549">
        <v>0</v>
      </c>
      <c r="BY549">
        <v>0</v>
      </c>
      <c r="BZ549">
        <v>1</v>
      </c>
      <c r="CA549">
        <v>0</v>
      </c>
      <c r="CB549">
        <v>0</v>
      </c>
      <c r="CC549">
        <v>0</v>
      </c>
      <c r="CD549">
        <v>0</v>
      </c>
      <c r="CF549">
        <v>0</v>
      </c>
      <c r="CG549">
        <v>0</v>
      </c>
      <c r="CH549">
        <v>0</v>
      </c>
      <c r="CI549">
        <v>0</v>
      </c>
      <c r="CK549" t="s">
        <v>137</v>
      </c>
      <c r="CL549">
        <v>11</v>
      </c>
      <c r="CM549">
        <v>5</v>
      </c>
      <c r="CN549">
        <v>0.67500000000000004</v>
      </c>
      <c r="CO549">
        <v>0</v>
      </c>
      <c r="CP549" t="s">
        <v>562</v>
      </c>
      <c r="CQ549">
        <v>1</v>
      </c>
      <c r="CR549" s="7">
        <v>0</v>
      </c>
      <c r="CS549" t="s">
        <v>132</v>
      </c>
      <c r="CT549" t="s">
        <v>137</v>
      </c>
      <c r="CU549" t="s">
        <v>137</v>
      </c>
      <c r="CV549" t="s">
        <v>135</v>
      </c>
      <c r="CW549" t="s">
        <v>113</v>
      </c>
      <c r="CX549">
        <v>1</v>
      </c>
      <c r="CY549" t="s">
        <v>134</v>
      </c>
      <c r="CZ549" t="s">
        <v>137</v>
      </c>
      <c r="DA549" t="s">
        <v>137</v>
      </c>
      <c r="DC549">
        <v>0</v>
      </c>
      <c r="DD549">
        <v>3.5</v>
      </c>
      <c r="DE549">
        <v>3.5</v>
      </c>
      <c r="DF549">
        <v>0</v>
      </c>
      <c r="DG549">
        <v>1</v>
      </c>
      <c r="DH549">
        <v>0</v>
      </c>
      <c r="DI549">
        <v>0</v>
      </c>
      <c r="DJ549" s="3"/>
      <c r="DK549" s="3">
        <v>1</v>
      </c>
      <c r="DL549" s="3">
        <v>1</v>
      </c>
      <c r="DM549" s="3">
        <v>1</v>
      </c>
      <c r="DN549">
        <v>10.98</v>
      </c>
      <c r="DO549">
        <v>10.74</v>
      </c>
      <c r="DQ549" s="3"/>
      <c r="DR549" s="3"/>
      <c r="DS549" s="3"/>
      <c r="DT549" s="3"/>
      <c r="DU549" s="3"/>
      <c r="DV549" s="3"/>
      <c r="DW549" s="3"/>
      <c r="DX549" s="3"/>
      <c r="DY549" s="3"/>
      <c r="DZ549" s="3">
        <v>0</v>
      </c>
      <c r="EA549" s="3" t="s">
        <v>673</v>
      </c>
      <c r="EB549">
        <v>7.52</v>
      </c>
      <c r="EC549">
        <v>8.42</v>
      </c>
      <c r="ED549">
        <v>3.41</v>
      </c>
      <c r="EE549">
        <v>2.95</v>
      </c>
      <c r="EF549" s="3"/>
    </row>
  </sheetData>
  <sortState xmlns:xlrd2="http://schemas.microsoft.com/office/spreadsheetml/2017/richdata2" ref="A2:EB551">
    <sortCondition ref="B2:B551"/>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Dietrichson</dc:creator>
  <cp:lastModifiedBy>Jens Dietrichson</cp:lastModifiedBy>
  <dcterms:created xsi:type="dcterms:W3CDTF">2020-09-08T13:13:05Z</dcterms:created>
  <dcterms:modified xsi:type="dcterms:W3CDTF">2022-11-07T14:24:53Z</dcterms:modified>
</cp:coreProperties>
</file>