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16DBD10C-1E74-4E1A-9989-F4D114A93292}" xr6:coauthVersionLast="47" xr6:coauthVersionMax="47" xr10:uidLastSave="{00000000-0000-0000-0000-000000000000}"/>
  <bookViews>
    <workbookView xWindow="28680" yWindow="-120" windowWidth="15600" windowHeight="11160" tabRatio="988" activeTab="3" xr2:uid="{A6137C47-DE02-48C6-8473-5C1EB30628DD}"/>
  </bookViews>
  <sheets>
    <sheet name="Hour_Min_sec" sheetId="8" r:id="rId1"/>
    <sheet name="Date" sheetId="1" r:id="rId2"/>
    <sheet name="Time" sheetId="2" r:id="rId3"/>
    <sheet name="Datevalue" sheetId="3" r:id="rId4"/>
    <sheet name="Timevalue" sheetId="4" r:id="rId5"/>
    <sheet name="Now &amp; Today" sheetId="5" r:id="rId6"/>
    <sheet name="Serial Number" sheetId="21"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3" l="1"/>
  <c r="D5" i="14"/>
  <c r="C5" i="14"/>
  <c r="C2" i="19"/>
  <c r="E6" i="20"/>
  <c r="E2" i="20"/>
  <c r="B2" i="15"/>
  <c r="D4" i="14"/>
  <c r="C4" i="14"/>
  <c r="C5" i="10"/>
  <c r="F2" i="13"/>
  <c r="C4" i="10"/>
  <c r="C4" i="19" l="1"/>
  <c r="E6" i="17"/>
  <c r="B6" i="15"/>
  <c r="B5" i="15"/>
  <c r="B4" i="15"/>
  <c r="C7" i="14"/>
  <c r="C8" i="14"/>
  <c r="C6" i="14"/>
  <c r="D5" i="13"/>
  <c r="D6" i="13"/>
  <c r="D4" i="13"/>
  <c r="D5" i="9"/>
  <c r="D6" i="9"/>
  <c r="D7" i="9"/>
  <c r="C5" i="9"/>
  <c r="C6" i="9"/>
  <c r="C7" i="9"/>
  <c r="B5" i="9"/>
  <c r="B6" i="9"/>
  <c r="B7" i="9"/>
  <c r="D4" i="9"/>
  <c r="C4" i="9"/>
  <c r="B4" i="9"/>
  <c r="J6" i="4"/>
  <c r="J7" i="4"/>
  <c r="J8" i="4"/>
  <c r="J9" i="4"/>
  <c r="J10" i="4"/>
  <c r="J11" i="4"/>
  <c r="J5" i="4"/>
  <c r="E4" i="20" l="1"/>
  <c r="E4" i="17"/>
  <c r="B3" i="15"/>
  <c r="D3" i="13"/>
  <c r="D2" i="13"/>
  <c r="F4" i="5"/>
  <c r="F5" i="5"/>
  <c r="F6" i="5"/>
  <c r="F7" i="5"/>
  <c r="J4" i="4"/>
  <c r="J3" i="4"/>
  <c r="J2" i="4"/>
  <c r="C3" i="19" l="1"/>
  <c r="E2" i="17"/>
  <c r="B3" i="13"/>
  <c r="B4" i="13"/>
  <c r="B5" i="13"/>
  <c r="B6" i="13"/>
  <c r="C3" i="10" l="1"/>
  <c r="C2" i="10"/>
  <c r="D2" i="9"/>
  <c r="C2" i="9"/>
  <c r="B2" i="9"/>
  <c r="A3" i="9"/>
  <c r="B3" i="9" s="1"/>
  <c r="B2" i="5"/>
  <c r="B3" i="5"/>
  <c r="F3" i="5"/>
  <c r="B6" i="5"/>
  <c r="B5" i="5"/>
  <c r="B4" i="5"/>
  <c r="I3" i="4"/>
  <c r="I4" i="4"/>
  <c r="I5" i="4"/>
  <c r="I6" i="4"/>
  <c r="I7" i="4"/>
  <c r="I8" i="4"/>
  <c r="I9" i="4"/>
  <c r="I10" i="4"/>
  <c r="I11" i="4"/>
  <c r="I2" i="4"/>
  <c r="D3" i="9" l="1"/>
  <c r="C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<sst xmlns="http://schemas.openxmlformats.org/spreadsheetml/2006/main" count="203" uniqueCount="141">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</sst>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6">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164"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166" fontId="0" fillId="0" borderId="1" xfId="0" applyNumberFormat="1" applyBorder="1" applyAlignment="1">
      <alignment horizontal="center"/>
    </xf>
    <xf numFmtId="167" fontId="0" fillId="0" borderId="1" xfId="0" applyNumberFormat="1" applyBorder="1" applyAlignment="1">
      <alignment horizontal="center"/>
    </xf>
    <xf numFmtId="22" fontId="0" fillId="0" borderId="1" xfId="0" applyNumberFormat="1" applyBorder="1"/>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2" borderId="1" xfId="0" applyFon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7" borderId="1" xfId="0" applyFont="1" applyFill="1" applyBorder="1" applyAlignment="1">
      <alignment horizontal="center" vertical="center" wrapText="1"/>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35" t="s">
        <v>140</v>
      </c>
      <c r="B1" s="35"/>
      <c r="C1" s="35"/>
      <c r="D1" s="35"/>
    </row>
    <row r="2" spans="1:9" ht="22" customHeight="1" x14ac:dyDescent="0.35">
      <c r="A2" s="50" t="s">
        <v>51</v>
      </c>
      <c r="B2" s="50" t="s">
        <v>52</v>
      </c>
      <c r="C2" s="50" t="s">
        <v>53</v>
      </c>
      <c r="D2" s="50" t="s">
        <v>54</v>
      </c>
      <c r="F2" s="35" t="s">
        <v>112</v>
      </c>
      <c r="G2" s="35"/>
      <c r="H2" s="35"/>
      <c r="I2" s="35"/>
    </row>
    <row r="3" spans="1:9" ht="22" customHeight="1" x14ac:dyDescent="0.35">
      <c r="A3" s="11" t="s">
        <v>55</v>
      </c>
      <c r="B3" s="1"/>
      <c r="C3" s="1"/>
      <c r="D3" s="1"/>
      <c r="F3" s="35"/>
      <c r="G3" s="35"/>
      <c r="H3" s="35"/>
      <c r="I3" s="35"/>
    </row>
    <row r="4" spans="1:9" ht="22" customHeight="1" x14ac:dyDescent="0.35">
      <c r="A4" s="11" t="s">
        <v>56</v>
      </c>
      <c r="B4" s="1"/>
      <c r="C4" s="1"/>
      <c r="D4" s="1"/>
      <c r="F4" s="35"/>
      <c r="G4" s="35"/>
      <c r="H4" s="35"/>
      <c r="I4" s="35"/>
    </row>
    <row r="5" spans="1:9" ht="22" customHeight="1" x14ac:dyDescent="0.35">
      <c r="A5" s="11" t="s">
        <v>57</v>
      </c>
      <c r="B5" s="1"/>
      <c r="C5" s="1"/>
      <c r="D5" s="1"/>
    </row>
    <row r="6" spans="1:9" ht="22" customHeight="1" x14ac:dyDescent="0.35">
      <c r="A6" s="11" t="s">
        <v>58</v>
      </c>
      <c r="B6" s="1"/>
      <c r="C6" s="1"/>
      <c r="D6" s="1"/>
      <c r="F6" s="35" t="s">
        <v>113</v>
      </c>
      <c r="G6" s="35"/>
      <c r="H6" s="35"/>
      <c r="I6" s="35"/>
    </row>
    <row r="7" spans="1:9" ht="22" customHeight="1" x14ac:dyDescent="0.35">
      <c r="A7" s="11" t="s">
        <v>59</v>
      </c>
      <c r="B7" s="1"/>
      <c r="C7" s="1"/>
      <c r="D7" s="1"/>
      <c r="F7" s="35"/>
      <c r="G7" s="35"/>
      <c r="H7" s="35"/>
      <c r="I7" s="35"/>
    </row>
    <row r="8" spans="1:9" ht="22" customHeight="1" x14ac:dyDescent="0.35">
      <c r="A8" s="11" t="s">
        <v>61</v>
      </c>
      <c r="B8" s="1"/>
      <c r="C8" s="1"/>
      <c r="D8" s="1"/>
      <c r="F8" s="35"/>
      <c r="G8" s="35"/>
      <c r="H8" s="35"/>
      <c r="I8" s="35"/>
    </row>
    <row r="9" spans="1:9" ht="22" customHeight="1" x14ac:dyDescent="0.35">
      <c r="A9" s="11" t="s">
        <v>60</v>
      </c>
      <c r="B9" s="1"/>
      <c r="C9" s="1"/>
      <c r="D9" s="1"/>
    </row>
    <row r="10" spans="1:9" ht="22" customHeight="1" x14ac:dyDescent="0.35">
      <c r="C10" s="12"/>
      <c r="F10" s="35" t="s">
        <v>114</v>
      </c>
      <c r="G10" s="35"/>
      <c r="H10" s="35"/>
      <c r="I10" s="35"/>
    </row>
    <row r="11" spans="1:9" ht="22" customHeight="1" x14ac:dyDescent="0.35">
      <c r="C11" s="12"/>
      <c r="F11" s="35"/>
      <c r="G11" s="35"/>
      <c r="H11" s="35"/>
      <c r="I11" s="35"/>
    </row>
    <row r="12" spans="1:9" ht="22" customHeight="1" x14ac:dyDescent="0.35">
      <c r="F12" s="35"/>
      <c r="G12" s="35"/>
      <c r="H12" s="35"/>
      <c r="I12" s="35"/>
    </row>
    <row r="13" spans="1:9" ht="22" customHeight="1" x14ac:dyDescent="0.35">
      <c r="G13" s="9"/>
    </row>
    <row r="14" spans="1:9" ht="22" customHeight="1" x14ac:dyDescent="0.35">
      <c r="H14" s="9"/>
    </row>
  </sheetData>
  <mergeCells count="4">
    <mergeCell ref="A1:D1"/>
    <mergeCell ref="F2:I4"/>
    <mergeCell ref="F6:I8"/>
    <mergeCell ref="F10:I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workbookViewId="0">
      <selection activeCell="B2" sqref="B2"/>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2" t="s">
        <v>65</v>
      </c>
      <c r="B1" s="2" t="s">
        <v>78</v>
      </c>
      <c r="C1" s="2" t="s">
        <v>79</v>
      </c>
      <c r="D1" s="2" t="s">
        <v>73</v>
      </c>
      <c r="E1" s="2" t="s">
        <v>80</v>
      </c>
      <c r="F1" s="3" t="s">
        <v>81</v>
      </c>
      <c r="G1" s="3" t="s">
        <v>82</v>
      </c>
    </row>
    <row r="2" spans="1:7" ht="23.5" customHeight="1" x14ac:dyDescent="0.35">
      <c r="A2" s="4">
        <v>44060</v>
      </c>
      <c r="B2" s="1">
        <f>WEEKDAY(A2)</f>
        <v>2</v>
      </c>
      <c r="C2" s="1" t="s">
        <v>74</v>
      </c>
      <c r="D2" s="1">
        <f>WEEKDAY(A2,1)</f>
        <v>2</v>
      </c>
      <c r="E2" s="1" t="s">
        <v>74</v>
      </c>
      <c r="F2" s="1">
        <f>WEEKDAY(A2,2)</f>
        <v>1</v>
      </c>
      <c r="G2" s="1" t="s">
        <v>36</v>
      </c>
    </row>
    <row r="3" spans="1:7" ht="23.5" customHeight="1" x14ac:dyDescent="0.35">
      <c r="A3" s="4">
        <v>44091</v>
      </c>
      <c r="B3" s="1">
        <f t="shared" ref="B3:B6" si="0">WEEKDAY(A3,2)</f>
        <v>4</v>
      </c>
      <c r="C3" s="1" t="s">
        <v>75</v>
      </c>
      <c r="D3" s="1">
        <f>WEEKDAY(A3,1)</f>
        <v>5</v>
      </c>
      <c r="E3" s="1" t="s">
        <v>75</v>
      </c>
      <c r="F3" s="1" t="s">
        <v>36</v>
      </c>
      <c r="G3" s="1" t="s">
        <v>36</v>
      </c>
    </row>
    <row r="4" spans="1:7" ht="23.5" customHeight="1" x14ac:dyDescent="0.35">
      <c r="A4" s="4">
        <v>44121</v>
      </c>
      <c r="B4" s="1">
        <f t="shared" si="0"/>
        <v>6</v>
      </c>
      <c r="C4" s="1" t="s">
        <v>76</v>
      </c>
      <c r="D4" s="1">
        <f>WEEKDAY(A4,1)</f>
        <v>7</v>
      </c>
      <c r="E4" s="1" t="s">
        <v>76</v>
      </c>
      <c r="F4" s="1" t="s">
        <v>36</v>
      </c>
      <c r="G4" s="1" t="s">
        <v>36</v>
      </c>
    </row>
    <row r="5" spans="1:7" ht="23.5" customHeight="1" x14ac:dyDescent="0.35">
      <c r="A5" s="4">
        <v>44152</v>
      </c>
      <c r="B5" s="1">
        <f t="shared" si="0"/>
        <v>2</v>
      </c>
      <c r="C5" s="1" t="s">
        <v>77</v>
      </c>
      <c r="D5" s="1">
        <f t="shared" ref="D5:D6" si="1">WEEKDAY(A5,1)</f>
        <v>3</v>
      </c>
      <c r="E5" s="1"/>
      <c r="F5" s="1" t="s">
        <v>36</v>
      </c>
      <c r="G5" s="1" t="s">
        <v>36</v>
      </c>
    </row>
    <row r="6" spans="1:7" ht="23.5" customHeight="1" x14ac:dyDescent="0.35">
      <c r="A6" s="4">
        <v>44182</v>
      </c>
      <c r="B6" s="1">
        <f t="shared" si="0"/>
        <v>4</v>
      </c>
      <c r="C6" s="1" t="s">
        <v>75</v>
      </c>
      <c r="D6" s="1">
        <f t="shared" si="1"/>
        <v>5</v>
      </c>
      <c r="E6" s="1"/>
      <c r="F6" s="1" t="s">
        <v>36</v>
      </c>
      <c r="G6" s="1" t="s">
        <v>36</v>
      </c>
    </row>
    <row r="8" spans="1:7" ht="23.5" customHeight="1" x14ac:dyDescent="0.35">
      <c r="A8" s="13"/>
      <c r="B8" s="5"/>
      <c r="D8" s="35" t="s">
        <v>117</v>
      </c>
      <c r="E8" s="35"/>
      <c r="F8" s="35"/>
      <c r="G8" s="35"/>
    </row>
    <row r="9" spans="1:7" ht="23.5" customHeight="1" x14ac:dyDescent="0.35">
      <c r="C9" s="33" t="s">
        <v>130</v>
      </c>
      <c r="D9" s="35"/>
      <c r="E9" s="35"/>
      <c r="F9" s="35"/>
      <c r="G9" s="35"/>
    </row>
    <row r="10" spans="1:7" ht="23.5" customHeight="1" x14ac:dyDescent="0.35">
      <c r="D10" s="35"/>
      <c r="E10" s="35"/>
      <c r="F10" s="35"/>
      <c r="G10" s="35"/>
    </row>
    <row r="11" spans="1:7" ht="23.5" customHeight="1" x14ac:dyDescent="0.35">
      <c r="D11" s="35"/>
      <c r="E11" s="35"/>
      <c r="F11" s="35"/>
      <c r="G11" s="35"/>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5" sqref="D5"/>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0" t="s">
        <v>83</v>
      </c>
      <c r="B1" s="41"/>
      <c r="C1" s="41"/>
      <c r="D1" s="42"/>
      <c r="F1" s="35" t="s">
        <v>118</v>
      </c>
      <c r="G1" s="35"/>
      <c r="H1" s="35"/>
      <c r="I1" s="35"/>
    </row>
    <row r="2" spans="1:9" ht="25" customHeight="1" x14ac:dyDescent="0.35">
      <c r="A2" s="43" t="s">
        <v>137</v>
      </c>
      <c r="B2" s="44"/>
      <c r="C2" s="44"/>
      <c r="D2" s="45"/>
      <c r="F2" s="35"/>
      <c r="G2" s="35"/>
      <c r="H2" s="35"/>
      <c r="I2" s="35"/>
    </row>
    <row r="3" spans="1:9" ht="25" customHeight="1" x14ac:dyDescent="0.35">
      <c r="A3" s="2" t="s">
        <v>84</v>
      </c>
      <c r="B3" s="2" t="s">
        <v>85</v>
      </c>
      <c r="C3" s="2" t="s">
        <v>86</v>
      </c>
      <c r="D3" s="2" t="s">
        <v>87</v>
      </c>
      <c r="E3" s="21"/>
      <c r="F3" s="35"/>
      <c r="G3" s="35"/>
      <c r="H3" s="35"/>
      <c r="I3" s="35"/>
    </row>
    <row r="4" spans="1:9" ht="25" customHeight="1" x14ac:dyDescent="0.35">
      <c r="A4" s="1" t="s">
        <v>47</v>
      </c>
      <c r="B4" s="4">
        <v>43871</v>
      </c>
      <c r="C4" s="14">
        <f>EDATE(B4,1)</f>
        <v>43900</v>
      </c>
      <c r="D4" s="14">
        <f>EDATE(B4,3)</f>
        <v>43961</v>
      </c>
      <c r="F4" s="35"/>
      <c r="G4" s="35"/>
      <c r="H4" s="35"/>
      <c r="I4" s="35"/>
    </row>
    <row r="5" spans="1:9" ht="25" customHeight="1" x14ac:dyDescent="0.35">
      <c r="A5" s="1" t="s">
        <v>88</v>
      </c>
      <c r="B5" s="4">
        <v>43900</v>
      </c>
      <c r="C5" s="14">
        <f>EDATE(B5,1)</f>
        <v>43931</v>
      </c>
      <c r="D5" s="14">
        <f>EDATE(B5,3)</f>
        <v>43992</v>
      </c>
      <c r="F5" s="34"/>
      <c r="G5" s="34"/>
    </row>
    <row r="6" spans="1:9" ht="25" customHeight="1" x14ac:dyDescent="0.35">
      <c r="A6" s="1" t="s">
        <v>89</v>
      </c>
      <c r="B6" s="4">
        <v>43905</v>
      </c>
      <c r="C6" s="14">
        <f>EDATE(B6,1)</f>
        <v>43936</v>
      </c>
      <c r="D6" s="14"/>
      <c r="F6" s="35" t="s">
        <v>97</v>
      </c>
      <c r="G6" s="35"/>
    </row>
    <row r="7" spans="1:9" ht="25" customHeight="1" x14ac:dyDescent="0.35">
      <c r="A7" s="1" t="s">
        <v>90</v>
      </c>
      <c r="B7" s="4">
        <v>43964</v>
      </c>
      <c r="C7" s="14">
        <f t="shared" ref="C7:C8" si="0">EDATE(B7,1)</f>
        <v>43995</v>
      </c>
      <c r="D7" s="14"/>
      <c r="F7" s="15" t="s">
        <v>92</v>
      </c>
      <c r="G7" s="15" t="s">
        <v>94</v>
      </c>
    </row>
    <row r="8" spans="1:9" ht="25" customHeight="1" x14ac:dyDescent="0.35">
      <c r="A8" s="1" t="s">
        <v>91</v>
      </c>
      <c r="B8" s="4">
        <v>44000</v>
      </c>
      <c r="C8" s="14">
        <f t="shared" si="0"/>
        <v>44030</v>
      </c>
      <c r="D8" s="14"/>
      <c r="F8" s="15">
        <v>44091</v>
      </c>
      <c r="G8" s="15" t="s">
        <v>95</v>
      </c>
    </row>
    <row r="9" spans="1:9" ht="25" customHeight="1" x14ac:dyDescent="0.35">
      <c r="F9" s="15" t="s">
        <v>93</v>
      </c>
      <c r="G9" s="15" t="s">
        <v>96</v>
      </c>
    </row>
    <row r="10" spans="1:9" ht="25" customHeight="1" x14ac:dyDescent="0.35">
      <c r="C10" s="31" t="s">
        <v>131</v>
      </c>
      <c r="F10" s="15"/>
      <c r="G10" s="15"/>
    </row>
    <row r="11" spans="1:9" ht="25" customHeight="1" x14ac:dyDescent="0.35">
      <c r="D11" s="13"/>
      <c r="F11" s="15"/>
      <c r="G11" s="15"/>
    </row>
    <row r="12" spans="1:9" ht="25" customHeight="1" x14ac:dyDescent="0.35">
      <c r="F12" s="15"/>
      <c r="G12" s="15"/>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C4" sqref="C4"/>
    </sheetView>
  </sheetViews>
  <sheetFormatPr defaultColWidth="13.1796875" defaultRowHeight="23" customHeight="1" x14ac:dyDescent="0.35"/>
  <cols>
    <col min="2" max="2" width="21.1796875" customWidth="1"/>
    <col min="5" max="5" width="17.81640625" customWidth="1"/>
  </cols>
  <sheetData>
    <row r="1" spans="1:9" ht="23" customHeight="1" x14ac:dyDescent="0.35">
      <c r="A1" s="2" t="s">
        <v>98</v>
      </c>
      <c r="B1" s="2" t="s">
        <v>99</v>
      </c>
    </row>
    <row r="2" spans="1:9" ht="23" customHeight="1" x14ac:dyDescent="0.35">
      <c r="A2" s="4">
        <v>44029</v>
      </c>
      <c r="B2" s="14">
        <f>EOMONTH(A2,1)</f>
        <v>44074</v>
      </c>
      <c r="D2" s="35" t="s">
        <v>119</v>
      </c>
      <c r="E2" s="35"/>
      <c r="F2" s="35"/>
      <c r="G2" s="35"/>
      <c r="H2" s="35"/>
      <c r="I2" s="35"/>
    </row>
    <row r="3" spans="1:9" ht="23" customHeight="1" x14ac:dyDescent="0.35">
      <c r="A3" s="4">
        <v>43905</v>
      </c>
      <c r="B3" s="14">
        <f>EOMONTH(A3,2)</f>
        <v>43982</v>
      </c>
      <c r="D3" s="35"/>
      <c r="E3" s="35"/>
      <c r="F3" s="35"/>
      <c r="G3" s="35"/>
      <c r="H3" s="35"/>
      <c r="I3" s="35"/>
    </row>
    <row r="4" spans="1:9" ht="23" customHeight="1" x14ac:dyDescent="0.35">
      <c r="A4" s="4">
        <v>43864</v>
      </c>
      <c r="B4" s="14">
        <f>EOMONTH(A4,1)</f>
        <v>43921</v>
      </c>
      <c r="D4" s="35"/>
      <c r="E4" s="35"/>
      <c r="F4" s="35"/>
      <c r="G4" s="35"/>
      <c r="H4" s="35"/>
      <c r="I4" s="35"/>
    </row>
    <row r="5" spans="1:9" ht="23" customHeight="1" x14ac:dyDescent="0.35">
      <c r="A5" s="4">
        <v>43994</v>
      </c>
      <c r="B5" s="14">
        <f>EOMONTH(A5,1)</f>
        <v>44043</v>
      </c>
    </row>
    <row r="6" spans="1:9" ht="23" customHeight="1" x14ac:dyDescent="0.35">
      <c r="A6" s="4">
        <v>43831</v>
      </c>
      <c r="B6" s="14">
        <f>EOMONTH(A6,1)</f>
        <v>43890</v>
      </c>
    </row>
    <row r="8" spans="1:9" ht="23" customHeight="1" x14ac:dyDescent="0.35">
      <c r="E8" s="31"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6" t="s">
        <v>67</v>
      </c>
      <c r="B2" s="4">
        <v>44047</v>
      </c>
      <c r="C2" s="1">
        <v>6</v>
      </c>
      <c r="D2" s="22">
        <v>44051</v>
      </c>
      <c r="E2" s="46">
        <f>WORKDAY(B2,C2,D2:D3)</f>
        <v>44055</v>
      </c>
    </row>
    <row r="3" spans="1:11" ht="21.5" customHeight="1" x14ac:dyDescent="0.35">
      <c r="A3" s="16"/>
      <c r="B3" s="4"/>
      <c r="C3" s="1"/>
      <c r="D3" s="22">
        <v>44052</v>
      </c>
      <c r="E3" s="47"/>
      <c r="G3" s="35" t="s">
        <v>120</v>
      </c>
      <c r="H3" s="35"/>
      <c r="I3" s="35"/>
      <c r="J3" s="35"/>
      <c r="K3" s="35"/>
    </row>
    <row r="4" spans="1:11" ht="21.5" customHeight="1" x14ac:dyDescent="0.35">
      <c r="A4" s="16" t="s">
        <v>68</v>
      </c>
      <c r="B4" s="4">
        <v>44048</v>
      </c>
      <c r="C4" s="1">
        <v>5</v>
      </c>
      <c r="D4" s="23">
        <v>44051</v>
      </c>
      <c r="E4" s="46">
        <f>WORKDAY(B4,C4,D4:D5)</f>
        <v>44055</v>
      </c>
      <c r="G4" s="35"/>
      <c r="H4" s="35"/>
      <c r="I4" s="35"/>
      <c r="J4" s="35"/>
      <c r="K4" s="35"/>
    </row>
    <row r="5" spans="1:11" ht="21.5" customHeight="1" x14ac:dyDescent="0.35">
      <c r="A5" s="16"/>
      <c r="B5" s="4"/>
      <c r="C5" s="1"/>
      <c r="D5" s="23">
        <v>44052</v>
      </c>
      <c r="E5" s="47"/>
      <c r="G5" s="35"/>
      <c r="H5" s="35"/>
      <c r="I5" s="35"/>
      <c r="J5" s="35"/>
      <c r="K5" s="35"/>
    </row>
    <row r="6" spans="1:11" ht="21.5" customHeight="1" x14ac:dyDescent="0.35">
      <c r="A6" s="16" t="s">
        <v>69</v>
      </c>
      <c r="B6" s="4">
        <v>44050</v>
      </c>
      <c r="C6" s="1">
        <v>4</v>
      </c>
      <c r="D6" s="25">
        <v>44051</v>
      </c>
      <c r="E6" s="46">
        <f>WORKDAY(B6,C6,D6:D7)</f>
        <v>44056</v>
      </c>
      <c r="G6" s="35"/>
      <c r="H6" s="35"/>
      <c r="I6" s="35"/>
      <c r="J6" s="35"/>
      <c r="K6" s="35"/>
    </row>
    <row r="7" spans="1:11" ht="21.5" customHeight="1" x14ac:dyDescent="0.35">
      <c r="A7" s="16"/>
      <c r="B7" s="4"/>
      <c r="C7" s="1"/>
      <c r="D7" s="25">
        <v>44052</v>
      </c>
      <c r="E7" s="47"/>
      <c r="G7" s="35"/>
      <c r="H7" s="35"/>
      <c r="I7" s="35"/>
      <c r="J7" s="35"/>
      <c r="K7" s="35"/>
    </row>
    <row r="8" spans="1:11" ht="21.5" customHeight="1" x14ac:dyDescent="0.35">
      <c r="A8" s="16" t="s">
        <v>70</v>
      </c>
      <c r="B8" s="4">
        <v>44041</v>
      </c>
      <c r="C8" s="1">
        <v>10</v>
      </c>
      <c r="D8" s="24">
        <v>44044</v>
      </c>
      <c r="E8" s="46" t="s">
        <v>36</v>
      </c>
    </row>
    <row r="9" spans="1:11" ht="21.5" customHeight="1" x14ac:dyDescent="0.35">
      <c r="A9" s="16"/>
      <c r="B9" s="4"/>
      <c r="C9" s="1"/>
      <c r="D9" s="24">
        <v>44045</v>
      </c>
      <c r="E9" s="47"/>
    </row>
    <row r="10" spans="1:11" ht="21.5" customHeight="1" x14ac:dyDescent="0.35">
      <c r="A10" s="16" t="s">
        <v>71</v>
      </c>
      <c r="B10" s="4">
        <v>44027</v>
      </c>
      <c r="C10" s="1">
        <v>3</v>
      </c>
      <c r="D10" s="26">
        <v>44030</v>
      </c>
      <c r="E10" s="46" t="s">
        <v>36</v>
      </c>
      <c r="H10" s="31" t="s">
        <v>133</v>
      </c>
      <c r="I10" s="32"/>
    </row>
    <row r="11" spans="1:11" ht="21.5" customHeight="1" x14ac:dyDescent="0.35">
      <c r="A11" s="1"/>
      <c r="B11" s="1"/>
      <c r="C11" s="1"/>
      <c r="D11" s="26">
        <v>44031</v>
      </c>
      <c r="E11" s="47"/>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6" t="s">
        <v>67</v>
      </c>
      <c r="B2" s="4">
        <v>44047</v>
      </c>
      <c r="C2" s="1">
        <v>10</v>
      </c>
      <c r="D2" s="4">
        <v>44053</v>
      </c>
      <c r="E2" s="46">
        <f>WORKDAY.INTL(B2,C2,1,D2:D3)</f>
        <v>44063</v>
      </c>
      <c r="G2" s="35" t="s">
        <v>138</v>
      </c>
      <c r="H2" s="35"/>
      <c r="I2" s="35"/>
      <c r="J2" s="35"/>
    </row>
    <row r="3" spans="1:10" ht="21.5" customHeight="1" x14ac:dyDescent="0.35">
      <c r="A3" s="16"/>
      <c r="B3" s="4"/>
      <c r="C3" s="1"/>
      <c r="D3" s="4">
        <v>44049</v>
      </c>
      <c r="E3" s="47"/>
      <c r="G3" s="35"/>
      <c r="H3" s="35"/>
      <c r="I3" s="35"/>
      <c r="J3" s="35"/>
    </row>
    <row r="4" spans="1:10" ht="21.5" customHeight="1" x14ac:dyDescent="0.35">
      <c r="A4" s="16" t="s">
        <v>68</v>
      </c>
      <c r="B4" s="4">
        <v>44048</v>
      </c>
      <c r="C4" s="1">
        <v>5</v>
      </c>
      <c r="D4" s="4">
        <v>44053</v>
      </c>
      <c r="E4" s="48">
        <f>WORKDAY.INTL(B4,C4,1,D4:D5)</f>
        <v>44057</v>
      </c>
      <c r="G4" s="35"/>
      <c r="H4" s="35"/>
      <c r="I4" s="35"/>
      <c r="J4" s="35"/>
    </row>
    <row r="5" spans="1:10" ht="21.5" customHeight="1" x14ac:dyDescent="0.35">
      <c r="A5" s="16"/>
      <c r="B5" s="4"/>
      <c r="C5" s="1"/>
      <c r="D5" s="4">
        <v>44049</v>
      </c>
      <c r="E5" s="49"/>
      <c r="G5" s="35"/>
      <c r="H5" s="35"/>
      <c r="I5" s="35"/>
      <c r="J5" s="35"/>
    </row>
    <row r="6" spans="1:10" ht="21.5" customHeight="1" x14ac:dyDescent="0.35">
      <c r="A6" s="16" t="s">
        <v>69</v>
      </c>
      <c r="B6" s="4">
        <v>44050</v>
      </c>
      <c r="C6" s="1">
        <v>4</v>
      </c>
      <c r="D6" s="4"/>
      <c r="E6" s="46">
        <f>WORKDAY.INTL(B6,C6,7)</f>
        <v>44055</v>
      </c>
      <c r="G6" s="35"/>
      <c r="H6" s="35"/>
      <c r="I6" s="35"/>
      <c r="J6" s="35"/>
    </row>
    <row r="7" spans="1:10" ht="21.5" customHeight="1" x14ac:dyDescent="0.35">
      <c r="A7" s="16"/>
      <c r="B7" s="4"/>
      <c r="C7" s="1"/>
      <c r="D7" s="4"/>
      <c r="E7" s="47"/>
    </row>
    <row r="8" spans="1:10" ht="21.5" customHeight="1" x14ac:dyDescent="0.35">
      <c r="A8" s="16" t="s">
        <v>70</v>
      </c>
      <c r="B8" s="4">
        <v>44041</v>
      </c>
      <c r="C8" s="1">
        <v>10</v>
      </c>
      <c r="D8" s="4">
        <v>44046</v>
      </c>
      <c r="E8" s="46" t="s">
        <v>36</v>
      </c>
      <c r="H8" s="31" t="s">
        <v>134</v>
      </c>
    </row>
    <row r="9" spans="1:10" ht="21.5" customHeight="1" x14ac:dyDescent="0.35">
      <c r="A9" s="16"/>
      <c r="B9" s="4"/>
      <c r="C9" s="1"/>
      <c r="D9" s="4">
        <v>44047</v>
      </c>
      <c r="E9" s="47"/>
    </row>
    <row r="10" spans="1:10" ht="21.5" customHeight="1" x14ac:dyDescent="0.35">
      <c r="A10" s="16" t="s">
        <v>71</v>
      </c>
      <c r="B10" s="4">
        <v>44027</v>
      </c>
      <c r="C10" s="1">
        <v>3</v>
      </c>
      <c r="D10" s="4">
        <v>44024</v>
      </c>
      <c r="E10" s="46" t="s">
        <v>36</v>
      </c>
    </row>
    <row r="11" spans="1:10" ht="21.5" customHeight="1" x14ac:dyDescent="0.35">
      <c r="A11" s="1"/>
      <c r="B11" s="1"/>
      <c r="C11" s="1"/>
      <c r="D11" s="4">
        <v>44025</v>
      </c>
      <c r="E11" s="47"/>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4">
        <v>43675</v>
      </c>
      <c r="B2" s="4">
        <v>43528</v>
      </c>
      <c r="C2" s="1">
        <f>_xlfn.DAYS(A2,B2)</f>
        <v>147</v>
      </c>
      <c r="E2" s="35" t="s">
        <v>139</v>
      </c>
      <c r="F2" s="35"/>
      <c r="G2" s="35"/>
      <c r="H2" s="35"/>
      <c r="I2" s="35"/>
      <c r="J2" s="35"/>
    </row>
    <row r="3" spans="1:10" ht="18.5" customHeight="1" x14ac:dyDescent="0.35">
      <c r="A3" s="4">
        <v>44030</v>
      </c>
      <c r="B3" s="4">
        <v>43065</v>
      </c>
      <c r="C3" s="1">
        <f>_xlfn.DAYS(A3,B3)</f>
        <v>965</v>
      </c>
      <c r="E3" s="35"/>
      <c r="F3" s="35"/>
      <c r="G3" s="35"/>
      <c r="H3" s="35"/>
      <c r="I3" s="35"/>
      <c r="J3" s="35"/>
    </row>
    <row r="4" spans="1:10" ht="18.5" customHeight="1" x14ac:dyDescent="0.35">
      <c r="A4" s="4">
        <v>44030</v>
      </c>
      <c r="B4" s="4">
        <v>44022</v>
      </c>
      <c r="C4" s="1">
        <f>_xlfn.DAYS(A4,B4)</f>
        <v>8</v>
      </c>
      <c r="E4" s="35"/>
      <c r="F4" s="35"/>
      <c r="G4" s="35"/>
      <c r="H4" s="35"/>
      <c r="I4" s="35"/>
      <c r="J4" s="35"/>
    </row>
    <row r="5" spans="1:10" ht="18.5" customHeight="1" x14ac:dyDescent="0.35">
      <c r="A5" s="4">
        <v>43499</v>
      </c>
      <c r="B5" s="4">
        <v>44013</v>
      </c>
      <c r="C5" s="1" t="s">
        <v>36</v>
      </c>
      <c r="E5" s="35"/>
      <c r="F5" s="35"/>
      <c r="G5" s="35"/>
      <c r="H5" s="35"/>
      <c r="I5" s="35"/>
      <c r="J5" s="35"/>
    </row>
    <row r="6" spans="1:10" ht="18.5" customHeight="1" x14ac:dyDescent="0.35">
      <c r="A6" s="4">
        <v>44047</v>
      </c>
      <c r="B6" s="4">
        <v>44061</v>
      </c>
      <c r="C6" s="1" t="s">
        <v>36</v>
      </c>
      <c r="E6" s="35"/>
      <c r="F6" s="35"/>
      <c r="G6" s="35"/>
      <c r="H6" s="35"/>
      <c r="I6" s="35"/>
      <c r="J6" s="35"/>
    </row>
    <row r="10" spans="1:10" ht="18.5" customHeight="1" x14ac:dyDescent="0.35">
      <c r="G10" s="31"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5" bestFit="1" customWidth="1"/>
  </cols>
  <sheetData>
    <row r="1" spans="1:10" ht="19.5" customHeight="1" x14ac:dyDescent="0.35">
      <c r="A1" s="50" t="s">
        <v>0</v>
      </c>
      <c r="B1" s="50" t="s">
        <v>1</v>
      </c>
      <c r="C1" s="50" t="s">
        <v>2</v>
      </c>
      <c r="D1" s="51" t="s">
        <v>3</v>
      </c>
    </row>
    <row r="2" spans="1:10" ht="19.5" customHeight="1" x14ac:dyDescent="0.35">
      <c r="A2" s="1">
        <v>1994</v>
      </c>
      <c r="B2" s="1">
        <v>12</v>
      </c>
      <c r="C2" s="1">
        <v>2</v>
      </c>
      <c r="D2" s="52"/>
      <c r="F2" s="36" t="s">
        <v>107</v>
      </c>
      <c r="G2" s="36"/>
      <c r="H2" s="36"/>
      <c r="I2" s="36"/>
      <c r="J2" s="36"/>
    </row>
    <row r="3" spans="1:10" ht="19.5" customHeight="1" x14ac:dyDescent="0.35">
      <c r="A3" s="1">
        <v>1987</v>
      </c>
      <c r="B3" s="1">
        <v>11</v>
      </c>
      <c r="C3" s="1">
        <v>16</v>
      </c>
      <c r="D3" s="52"/>
      <c r="F3" s="36"/>
      <c r="G3" s="36"/>
      <c r="H3" s="36"/>
      <c r="I3" s="36"/>
      <c r="J3" s="36"/>
    </row>
    <row r="4" spans="1:10" ht="19.5" customHeight="1" x14ac:dyDescent="0.35">
      <c r="A4" s="1">
        <v>1986</v>
      </c>
      <c r="B4" s="1">
        <v>8</v>
      </c>
      <c r="C4" s="1">
        <v>11</v>
      </c>
      <c r="D4" s="52"/>
      <c r="F4" s="36"/>
      <c r="G4" s="36"/>
      <c r="H4" s="36"/>
      <c r="I4" s="36"/>
      <c r="J4" s="36"/>
    </row>
    <row r="5" spans="1:10" ht="19.5" customHeight="1" x14ac:dyDescent="0.35">
      <c r="A5" s="1">
        <v>1976</v>
      </c>
      <c r="B5" s="1">
        <v>1</v>
      </c>
      <c r="C5" s="1">
        <v>12</v>
      </c>
      <c r="D5" s="52"/>
      <c r="F5" s="36"/>
      <c r="G5" s="36"/>
      <c r="H5" s="36"/>
      <c r="I5" s="36"/>
      <c r="J5" s="36"/>
    </row>
    <row r="6" spans="1:10" ht="19.5" customHeight="1" x14ac:dyDescent="0.35">
      <c r="A6" s="1">
        <v>1940</v>
      </c>
      <c r="B6" s="1">
        <v>9</v>
      </c>
      <c r="C6" s="1">
        <v>3</v>
      </c>
      <c r="D6" s="52"/>
      <c r="F6" s="36"/>
      <c r="G6" s="36"/>
      <c r="H6" s="36"/>
      <c r="I6" s="36"/>
      <c r="J6" s="36"/>
    </row>
    <row r="7" spans="1:10" ht="19.5" customHeight="1" x14ac:dyDescent="0.35">
      <c r="F7" s="36"/>
      <c r="G7" s="36"/>
      <c r="H7" s="36"/>
      <c r="I7" s="36"/>
      <c r="J7" s="36"/>
    </row>
  </sheetData>
  <mergeCells count="1">
    <mergeCell ref="F2:J7"/>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50" t="s">
        <v>4</v>
      </c>
      <c r="B1" s="50" t="s">
        <v>5</v>
      </c>
      <c r="C1" s="50" t="s">
        <v>6</v>
      </c>
      <c r="D1" s="50" t="s">
        <v>3</v>
      </c>
    </row>
    <row r="2" spans="1:9" ht="28.5" customHeight="1" x14ac:dyDescent="0.35">
      <c r="A2" s="1">
        <v>8</v>
      </c>
      <c r="B2" s="1">
        <v>25</v>
      </c>
      <c r="C2" s="1">
        <v>0</v>
      </c>
      <c r="D2" s="53"/>
      <c r="F2" s="36" t="s">
        <v>108</v>
      </c>
      <c r="G2" s="36"/>
      <c r="H2" s="36"/>
      <c r="I2" s="36"/>
    </row>
    <row r="3" spans="1:9" ht="28.5" customHeight="1" x14ac:dyDescent="0.35">
      <c r="A3" s="1">
        <v>9</v>
      </c>
      <c r="B3" s="1">
        <v>15</v>
      </c>
      <c r="C3" s="1">
        <v>0</v>
      </c>
      <c r="D3" s="53"/>
      <c r="F3" s="36"/>
      <c r="G3" s="36"/>
      <c r="H3" s="36"/>
      <c r="I3" s="36"/>
    </row>
    <row r="4" spans="1:9" ht="28.5" customHeight="1" x14ac:dyDescent="0.35">
      <c r="A4" s="1">
        <v>12</v>
      </c>
      <c r="B4" s="1">
        <v>12</v>
      </c>
      <c r="C4" s="1">
        <v>0</v>
      </c>
      <c r="D4" s="53"/>
      <c r="F4" s="36"/>
      <c r="G4" s="36"/>
      <c r="H4" s="36"/>
      <c r="I4" s="36"/>
    </row>
    <row r="5" spans="1:9" ht="28.5" customHeight="1" x14ac:dyDescent="0.35">
      <c r="A5" s="1">
        <v>24</v>
      </c>
      <c r="B5" s="1">
        <v>5</v>
      </c>
      <c r="C5" s="1">
        <v>-1</v>
      </c>
      <c r="D5" s="53"/>
    </row>
    <row r="6" spans="1:9" ht="28.5" customHeight="1" x14ac:dyDescent="0.35">
      <c r="A6" s="1">
        <v>13</v>
      </c>
      <c r="B6" s="1">
        <v>60</v>
      </c>
      <c r="C6" s="1">
        <v>1</v>
      </c>
      <c r="D6" s="53"/>
    </row>
  </sheetData>
  <mergeCells count="1">
    <mergeCell ref="F2:I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tabSelected="1"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37" t="s">
        <v>8</v>
      </c>
      <c r="B1" s="37"/>
      <c r="C1" s="37"/>
    </row>
    <row r="2" spans="1:7" ht="28" customHeight="1" x14ac:dyDescent="0.35">
      <c r="A2" s="50" t="s">
        <v>9</v>
      </c>
      <c r="B2" s="50" t="s">
        <v>10</v>
      </c>
      <c r="C2" s="50" t="s">
        <v>2</v>
      </c>
    </row>
    <row r="3" spans="1:7" ht="28" customHeight="1" x14ac:dyDescent="0.35">
      <c r="A3" s="1">
        <v>2019</v>
      </c>
      <c r="B3" s="1" t="s">
        <v>11</v>
      </c>
      <c r="C3" s="1">
        <v>11</v>
      </c>
      <c r="E3" s="36" t="s">
        <v>109</v>
      </c>
      <c r="F3" s="36"/>
      <c r="G3" s="36"/>
    </row>
    <row r="4" spans="1:7" ht="28" customHeight="1" x14ac:dyDescent="0.35">
      <c r="A4" s="50" t="s">
        <v>12</v>
      </c>
      <c r="B4" s="50" t="s">
        <v>3</v>
      </c>
      <c r="C4" s="50" t="s">
        <v>7</v>
      </c>
      <c r="E4" s="36"/>
      <c r="F4" s="36"/>
      <c r="G4" s="36"/>
    </row>
    <row r="5" spans="1:7" ht="28" customHeight="1" x14ac:dyDescent="0.35">
      <c r="A5" s="6" t="s">
        <v>13</v>
      </c>
      <c r="B5" s="54"/>
      <c r="C5" s="20" t="s">
        <v>72</v>
      </c>
      <c r="E5" s="36"/>
      <c r="F5" s="36"/>
      <c r="G5" s="36"/>
    </row>
    <row r="6" spans="1:7" ht="28" customHeight="1" x14ac:dyDescent="0.35">
      <c r="A6" s="1" t="s">
        <v>14</v>
      </c>
      <c r="B6" s="55"/>
      <c r="C6" s="20" t="s">
        <v>72</v>
      </c>
      <c r="E6" s="36"/>
      <c r="F6" s="36"/>
      <c r="G6" s="36"/>
    </row>
    <row r="7" spans="1:7" ht="28" customHeight="1" x14ac:dyDescent="0.35">
      <c r="A7" s="1" t="s">
        <v>16</v>
      </c>
      <c r="B7" s="55"/>
      <c r="C7" s="20" t="s">
        <v>72</v>
      </c>
      <c r="E7" s="36"/>
      <c r="F7" s="36"/>
      <c r="G7" s="36"/>
    </row>
    <row r="8" spans="1:7" ht="28" customHeight="1" x14ac:dyDescent="0.35">
      <c r="A8" s="1" t="s">
        <v>15</v>
      </c>
      <c r="B8" s="55"/>
      <c r="C8" s="20" t="s">
        <v>72</v>
      </c>
    </row>
    <row r="9" spans="1:7" ht="28" customHeight="1" x14ac:dyDescent="0.35">
      <c r="A9" s="1" t="s">
        <v>17</v>
      </c>
      <c r="B9" s="55"/>
      <c r="C9" s="20" t="s">
        <v>72</v>
      </c>
    </row>
    <row r="10" spans="1:7" ht="28" customHeight="1" x14ac:dyDescent="0.35">
      <c r="A10" s="1" t="s">
        <v>18</v>
      </c>
      <c r="B10" s="55"/>
      <c r="C10" s="20"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heetViews>
  <sheetFormatPr defaultColWidth="12.81640625" defaultRowHeight="16.5" customHeight="1" x14ac:dyDescent="0.35"/>
  <cols>
    <col min="1" max="1" width="9.08984375" customWidth="1"/>
    <col min="10" max="10" width="14.90625" customWidth="1"/>
  </cols>
  <sheetData>
    <row r="1" spans="1:13" s="28" customFormat="1" ht="16.5" customHeight="1" x14ac:dyDescent="0.3">
      <c r="A1" s="27" t="s">
        <v>26</v>
      </c>
      <c r="B1" s="27" t="s">
        <v>19</v>
      </c>
      <c r="C1" s="27" t="s">
        <v>20</v>
      </c>
      <c r="D1" s="27" t="s">
        <v>21</v>
      </c>
      <c r="E1" s="27" t="s">
        <v>22</v>
      </c>
      <c r="F1" s="27" t="s">
        <v>23</v>
      </c>
      <c r="G1" s="27" t="s">
        <v>24</v>
      </c>
      <c r="H1" s="27" t="s">
        <v>25</v>
      </c>
      <c r="I1" s="27" t="s">
        <v>34</v>
      </c>
      <c r="J1" s="27" t="s">
        <v>35</v>
      </c>
    </row>
    <row r="2" spans="1:13" ht="16.5" customHeight="1" x14ac:dyDescent="0.35">
      <c r="A2" s="1">
        <v>1</v>
      </c>
      <c r="B2" s="1" t="s">
        <v>27</v>
      </c>
      <c r="C2" s="4">
        <v>44053</v>
      </c>
      <c r="D2" s="1" t="s">
        <v>28</v>
      </c>
      <c r="E2" s="1">
        <v>9</v>
      </c>
      <c r="F2" s="1">
        <v>10</v>
      </c>
      <c r="G2" s="1">
        <v>18</v>
      </c>
      <c r="H2" s="1">
        <v>10</v>
      </c>
      <c r="I2" s="7">
        <f>TIMEVALUE(E2&amp;":"&amp;F2)</f>
        <v>0.38194444444444442</v>
      </c>
      <c r="J2" s="17">
        <f>TIMEVALUE(G2&amp;":"&amp;H2)</f>
        <v>0.75694444444444453</v>
      </c>
      <c r="L2" s="36" t="s">
        <v>110</v>
      </c>
      <c r="M2" s="36"/>
    </row>
    <row r="3" spans="1:13" ht="16.5" customHeight="1" x14ac:dyDescent="0.35">
      <c r="A3" s="1">
        <v>2</v>
      </c>
      <c r="B3" s="1" t="s">
        <v>27</v>
      </c>
      <c r="C3" s="4">
        <v>44054</v>
      </c>
      <c r="D3" s="1" t="s">
        <v>29</v>
      </c>
      <c r="E3" s="1">
        <v>9</v>
      </c>
      <c r="F3" s="1">
        <v>5</v>
      </c>
      <c r="G3" s="1">
        <v>18</v>
      </c>
      <c r="H3" s="1">
        <v>15</v>
      </c>
      <c r="I3" s="7">
        <f t="shared" ref="I3:I11" si="0">TIMEVALUE(E3&amp;":"&amp;F3)</f>
        <v>0.37847222222222227</v>
      </c>
      <c r="J3" s="7">
        <f>TIMEVALUE(G3&amp;":"&amp;H3)</f>
        <v>0.76041666666666663</v>
      </c>
      <c r="L3" s="36"/>
      <c r="M3" s="36"/>
    </row>
    <row r="4" spans="1:13" ht="16.5" customHeight="1" x14ac:dyDescent="0.35">
      <c r="A4" s="1">
        <v>3</v>
      </c>
      <c r="B4" s="1" t="s">
        <v>27</v>
      </c>
      <c r="C4" s="4">
        <v>44055</v>
      </c>
      <c r="D4" s="1" t="s">
        <v>30</v>
      </c>
      <c r="E4" s="1">
        <v>8</v>
      </c>
      <c r="F4" s="1">
        <v>45</v>
      </c>
      <c r="G4" s="1">
        <v>17</v>
      </c>
      <c r="H4" s="1">
        <v>45</v>
      </c>
      <c r="I4" s="7">
        <f t="shared" si="0"/>
        <v>0.36458333333333331</v>
      </c>
      <c r="J4" s="7">
        <f>TIMEVALUE(G4&amp;":"&amp;H4)</f>
        <v>0.73958333333333337</v>
      </c>
      <c r="L4" s="36"/>
      <c r="M4" s="36"/>
    </row>
    <row r="5" spans="1:13" ht="16.5" customHeight="1" x14ac:dyDescent="0.35">
      <c r="A5" s="1">
        <v>4</v>
      </c>
      <c r="B5" s="1" t="s">
        <v>27</v>
      </c>
      <c r="C5" s="4">
        <v>44056</v>
      </c>
      <c r="D5" s="1" t="s">
        <v>31</v>
      </c>
      <c r="E5" s="1">
        <v>9</v>
      </c>
      <c r="F5" s="1">
        <v>10</v>
      </c>
      <c r="G5" s="1">
        <v>18</v>
      </c>
      <c r="H5" s="1">
        <v>34</v>
      </c>
      <c r="I5" s="7">
        <f t="shared" si="0"/>
        <v>0.38194444444444442</v>
      </c>
      <c r="J5" s="7">
        <f>TIMEVALUE(G5&amp;":"&amp;H5)</f>
        <v>0.77361111111111114</v>
      </c>
      <c r="L5" s="36"/>
      <c r="M5" s="36"/>
    </row>
    <row r="6" spans="1:13" ht="16.5" customHeight="1" x14ac:dyDescent="0.35">
      <c r="A6" s="1">
        <v>5</v>
      </c>
      <c r="B6" s="1" t="s">
        <v>27</v>
      </c>
      <c r="C6" s="4">
        <v>44057</v>
      </c>
      <c r="D6" s="1" t="s">
        <v>32</v>
      </c>
      <c r="E6" s="1">
        <v>8</v>
      </c>
      <c r="F6" s="1">
        <v>45</v>
      </c>
      <c r="G6" s="1">
        <v>19</v>
      </c>
      <c r="H6" s="1">
        <v>12</v>
      </c>
      <c r="I6" s="7">
        <f t="shared" si="0"/>
        <v>0.36458333333333331</v>
      </c>
      <c r="J6" s="7">
        <f t="shared" ref="J6:J11" si="1">TIMEVALUE(G6&amp;":"&amp;H6)</f>
        <v>0.79999999999999993</v>
      </c>
      <c r="L6" s="36"/>
      <c r="M6" s="36"/>
    </row>
    <row r="7" spans="1:13" ht="16.5" customHeight="1" x14ac:dyDescent="0.35">
      <c r="A7" s="1">
        <v>6</v>
      </c>
      <c r="B7" s="1" t="s">
        <v>33</v>
      </c>
      <c r="C7" s="4">
        <v>44053</v>
      </c>
      <c r="D7" s="1" t="s">
        <v>28</v>
      </c>
      <c r="E7" s="1">
        <v>9</v>
      </c>
      <c r="F7" s="1">
        <v>15</v>
      </c>
      <c r="G7" s="1">
        <v>18</v>
      </c>
      <c r="H7" s="1">
        <v>18</v>
      </c>
      <c r="I7" s="7">
        <f t="shared" si="0"/>
        <v>0.38541666666666669</v>
      </c>
      <c r="J7" s="7">
        <f t="shared" si="1"/>
        <v>0.76250000000000007</v>
      </c>
      <c r="L7" s="36"/>
      <c r="M7" s="36"/>
    </row>
    <row r="8" spans="1:13" ht="16.5" customHeight="1" x14ac:dyDescent="0.35">
      <c r="A8" s="1">
        <v>7</v>
      </c>
      <c r="B8" s="1" t="s">
        <v>33</v>
      </c>
      <c r="C8" s="4">
        <v>44054</v>
      </c>
      <c r="D8" s="1" t="s">
        <v>29</v>
      </c>
      <c r="E8" s="1">
        <v>9</v>
      </c>
      <c r="F8" s="1">
        <v>12</v>
      </c>
      <c r="G8" s="1">
        <v>17</v>
      </c>
      <c r="H8" s="1">
        <v>20</v>
      </c>
      <c r="I8" s="7">
        <f t="shared" si="0"/>
        <v>0.3833333333333333</v>
      </c>
      <c r="J8" s="7">
        <f t="shared" si="1"/>
        <v>0.72222222222222221</v>
      </c>
      <c r="L8" s="36"/>
      <c r="M8" s="36"/>
    </row>
    <row r="9" spans="1:13" ht="16.5" customHeight="1" x14ac:dyDescent="0.35">
      <c r="A9" s="1">
        <v>8</v>
      </c>
      <c r="B9" s="1" t="s">
        <v>33</v>
      </c>
      <c r="C9" s="4">
        <v>44055</v>
      </c>
      <c r="D9" s="1" t="s">
        <v>30</v>
      </c>
      <c r="E9" s="1">
        <v>9</v>
      </c>
      <c r="F9" s="1">
        <v>23</v>
      </c>
      <c r="G9" s="1">
        <v>19</v>
      </c>
      <c r="H9" s="1">
        <v>35</v>
      </c>
      <c r="I9" s="7">
        <f t="shared" si="0"/>
        <v>0.39097222222222222</v>
      </c>
      <c r="J9" s="7">
        <f t="shared" si="1"/>
        <v>0.81597222222222221</v>
      </c>
      <c r="L9" s="36"/>
      <c r="M9" s="36"/>
    </row>
    <row r="10" spans="1:13" ht="16.5" customHeight="1" x14ac:dyDescent="0.35">
      <c r="A10" s="1">
        <v>9</v>
      </c>
      <c r="B10" s="1" t="s">
        <v>33</v>
      </c>
      <c r="C10" s="4">
        <v>44056</v>
      </c>
      <c r="D10" s="1" t="s">
        <v>31</v>
      </c>
      <c r="E10" s="1">
        <v>9</v>
      </c>
      <c r="F10" s="1">
        <v>11</v>
      </c>
      <c r="G10" s="1">
        <v>18</v>
      </c>
      <c r="H10" s="1">
        <v>55</v>
      </c>
      <c r="I10" s="7">
        <f t="shared" si="0"/>
        <v>0.38263888888888892</v>
      </c>
      <c r="J10" s="7">
        <f t="shared" si="1"/>
        <v>0.78819444444444453</v>
      </c>
      <c r="L10" s="36"/>
      <c r="M10" s="36"/>
    </row>
    <row r="11" spans="1:13" ht="16.5" customHeight="1" x14ac:dyDescent="0.35">
      <c r="A11" s="1">
        <v>10</v>
      </c>
      <c r="B11" s="1" t="s">
        <v>33</v>
      </c>
      <c r="C11" s="4">
        <v>44057</v>
      </c>
      <c r="D11" s="1" t="s">
        <v>32</v>
      </c>
      <c r="E11" s="1">
        <v>8</v>
      </c>
      <c r="F11" s="1">
        <v>55</v>
      </c>
      <c r="G11" s="1">
        <v>18</v>
      </c>
      <c r="H11" s="1">
        <v>17</v>
      </c>
      <c r="I11" s="7">
        <f t="shared" si="0"/>
        <v>0.37152777777777773</v>
      </c>
      <c r="J11" s="7">
        <f t="shared" si="1"/>
        <v>0.76180555555555562</v>
      </c>
      <c r="L11" s="36"/>
      <c r="M11" s="36"/>
    </row>
    <row r="16" spans="1:13" ht="16.5" customHeight="1" x14ac:dyDescent="0.35">
      <c r="H16" s="29" t="s">
        <v>121</v>
      </c>
      <c r="I16" s="29"/>
    </row>
  </sheetData>
  <mergeCells count="1">
    <mergeCell ref="L2:M1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workbookViewId="0"/>
  </sheetViews>
  <sheetFormatPr defaultColWidth="17.1796875" defaultRowHeight="29.5" customHeight="1" x14ac:dyDescent="0.35"/>
  <cols>
    <col min="1" max="1" width="22.81640625" customWidth="1"/>
    <col min="2" max="2" width="15.1796875" customWidth="1"/>
  </cols>
  <sheetData>
    <row r="1" spans="1:9" ht="29.5" customHeight="1" x14ac:dyDescent="0.35">
      <c r="A1" s="2" t="s">
        <v>7</v>
      </c>
      <c r="B1" s="2" t="s">
        <v>3</v>
      </c>
      <c r="D1" s="38" t="s">
        <v>40</v>
      </c>
      <c r="E1" s="39"/>
      <c r="F1" s="39"/>
    </row>
    <row r="2" spans="1:9" ht="29.5" customHeight="1" x14ac:dyDescent="0.35">
      <c r="A2" s="1" t="s">
        <v>49</v>
      </c>
      <c r="B2" s="4">
        <f ca="1">TODAY()</f>
        <v>45179</v>
      </c>
      <c r="C2" s="13"/>
      <c r="D2" s="2" t="s">
        <v>41</v>
      </c>
      <c r="E2" s="2" t="s">
        <v>42</v>
      </c>
      <c r="F2" s="2" t="s">
        <v>43</v>
      </c>
    </row>
    <row r="3" spans="1:9" ht="29.5" customHeight="1" x14ac:dyDescent="0.35">
      <c r="A3" s="1" t="s">
        <v>50</v>
      </c>
      <c r="B3" s="19">
        <f ca="1">NOW()</f>
        <v>45179.489529976854</v>
      </c>
      <c r="C3" s="10"/>
      <c r="D3" s="1" t="s">
        <v>44</v>
      </c>
      <c r="E3" s="4">
        <v>44053</v>
      </c>
      <c r="F3" s="18">
        <f ca="1">(TODAY()-E3)/365</f>
        <v>3.0849315068493151</v>
      </c>
      <c r="H3" s="36" t="s">
        <v>111</v>
      </c>
      <c r="I3" s="36"/>
    </row>
    <row r="4" spans="1:9" ht="29.5" customHeight="1" x14ac:dyDescent="0.35">
      <c r="A4" s="1" t="s">
        <v>37</v>
      </c>
      <c r="B4" s="4">
        <f ca="1">TODAY()-1</f>
        <v>45178</v>
      </c>
      <c r="D4" s="1" t="s">
        <v>45</v>
      </c>
      <c r="E4" s="4">
        <v>43355</v>
      </c>
      <c r="F4" s="18">
        <f t="shared" ref="F4:F7" ca="1" si="0">(TODAY()-E4)/365</f>
        <v>4.9972602739726026</v>
      </c>
      <c r="H4" s="36"/>
      <c r="I4" s="36"/>
    </row>
    <row r="5" spans="1:9" ht="29.5" customHeight="1" x14ac:dyDescent="0.35">
      <c r="A5" s="1" t="s">
        <v>38</v>
      </c>
      <c r="B5" s="4">
        <f ca="1">TODAY()+1</f>
        <v>45180</v>
      </c>
      <c r="D5" s="1" t="s">
        <v>46</v>
      </c>
      <c r="E5" s="4">
        <v>43018</v>
      </c>
      <c r="F5" s="18">
        <f t="shared" ca="1" si="0"/>
        <v>5.9205479452054792</v>
      </c>
      <c r="H5" s="36"/>
      <c r="I5" s="36"/>
    </row>
    <row r="6" spans="1:9" ht="29.5" customHeight="1" x14ac:dyDescent="0.35">
      <c r="A6" s="1" t="s">
        <v>39</v>
      </c>
      <c r="B6" s="4">
        <f ca="1">TODAY()+7</f>
        <v>45186</v>
      </c>
      <c r="D6" s="1" t="s">
        <v>47</v>
      </c>
      <c r="E6" s="4">
        <v>42043</v>
      </c>
      <c r="F6" s="18">
        <f t="shared" ca="1" si="0"/>
        <v>8.5917808219178085</v>
      </c>
      <c r="H6" s="36"/>
      <c r="I6" s="36"/>
    </row>
    <row r="7" spans="1:9" ht="29.5" customHeight="1" x14ac:dyDescent="0.35">
      <c r="D7" s="1" t="s">
        <v>48</v>
      </c>
      <c r="E7" s="4">
        <v>42402</v>
      </c>
      <c r="F7" s="18">
        <f t="shared" ca="1" si="0"/>
        <v>7.6082191780821917</v>
      </c>
      <c r="H7" s="36"/>
      <c r="I7" s="36"/>
    </row>
    <row r="8" spans="1:9" ht="29.5" customHeight="1" x14ac:dyDescent="0.35">
      <c r="H8" s="36"/>
      <c r="I8" s="36"/>
    </row>
    <row r="9" spans="1:9" ht="29.5" customHeight="1" x14ac:dyDescent="0.35">
      <c r="F9" s="30" t="s">
        <v>122</v>
      </c>
      <c r="G9" s="30" t="s">
        <v>124</v>
      </c>
    </row>
    <row r="10" spans="1:9" ht="29.5" customHeight="1" x14ac:dyDescent="0.35">
      <c r="F10" s="30" t="s">
        <v>123</v>
      </c>
      <c r="G10" s="30" t="s">
        <v>125</v>
      </c>
    </row>
  </sheetData>
  <mergeCells count="2">
    <mergeCell ref="D1:F1"/>
    <mergeCell ref="H3: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E3:N10"/>
  <sheetViews>
    <sheetView workbookViewId="0"/>
  </sheetViews>
  <sheetFormatPr defaultRowHeight="14.5" x14ac:dyDescent="0.35"/>
  <sheetData>
    <row r="3" spans="5:14" x14ac:dyDescent="0.35">
      <c r="E3" s="35" t="s">
        <v>116</v>
      </c>
      <c r="F3" s="35"/>
      <c r="G3" s="35"/>
      <c r="H3" s="35"/>
      <c r="I3" s="35"/>
      <c r="J3" s="35"/>
      <c r="K3" s="35"/>
      <c r="L3" s="35"/>
      <c r="M3" s="35"/>
      <c r="N3" s="35"/>
    </row>
    <row r="4" spans="5:14" x14ac:dyDescent="0.35">
      <c r="E4" s="35"/>
      <c r="F4" s="35"/>
      <c r="G4" s="35"/>
      <c r="H4" s="35"/>
      <c r="I4" s="35"/>
      <c r="J4" s="35"/>
      <c r="K4" s="35"/>
      <c r="L4" s="35"/>
      <c r="M4" s="35"/>
      <c r="N4" s="35"/>
    </row>
    <row r="5" spans="5:14" x14ac:dyDescent="0.35">
      <c r="E5" s="35"/>
      <c r="F5" s="35"/>
      <c r="G5" s="35"/>
      <c r="H5" s="35"/>
      <c r="I5" s="35"/>
      <c r="J5" s="35"/>
      <c r="K5" s="35"/>
      <c r="L5" s="35"/>
      <c r="M5" s="35"/>
      <c r="N5" s="35"/>
    </row>
    <row r="6" spans="5:14" x14ac:dyDescent="0.35">
      <c r="E6" s="35"/>
      <c r="F6" s="35"/>
      <c r="G6" s="35"/>
      <c r="H6" s="35"/>
      <c r="I6" s="35"/>
      <c r="J6" s="35"/>
      <c r="K6" s="35"/>
      <c r="L6" s="35"/>
      <c r="M6" s="35"/>
      <c r="N6" s="35"/>
    </row>
    <row r="7" spans="5:14" x14ac:dyDescent="0.35">
      <c r="E7" s="35"/>
      <c r="F7" s="35"/>
      <c r="G7" s="35"/>
      <c r="H7" s="35"/>
      <c r="I7" s="35"/>
      <c r="J7" s="35"/>
      <c r="K7" s="35"/>
      <c r="L7" s="35"/>
      <c r="M7" s="35"/>
      <c r="N7" s="35"/>
    </row>
    <row r="8" spans="5:14" x14ac:dyDescent="0.35">
      <c r="E8" s="35"/>
      <c r="F8" s="35"/>
      <c r="G8" s="35"/>
      <c r="H8" s="35"/>
      <c r="I8" s="35"/>
      <c r="J8" s="35"/>
      <c r="K8" s="35"/>
      <c r="L8" s="35"/>
      <c r="M8" s="35"/>
      <c r="N8" s="35"/>
    </row>
    <row r="9" spans="5:14" x14ac:dyDescent="0.35">
      <c r="E9" s="35"/>
      <c r="F9" s="35"/>
      <c r="G9" s="35"/>
      <c r="H9" s="35"/>
      <c r="I9" s="35"/>
      <c r="J9" s="35"/>
      <c r="K9" s="35"/>
      <c r="L9" s="35"/>
      <c r="M9" s="35"/>
      <c r="N9" s="35"/>
    </row>
    <row r="10" spans="5:14" x14ac:dyDescent="0.35">
      <c r="E10" s="35"/>
      <c r="F10" s="35"/>
      <c r="G10" s="35"/>
      <c r="H10" s="35"/>
      <c r="I10" s="35"/>
      <c r="J10" s="35"/>
      <c r="K10" s="35"/>
      <c r="L10" s="35"/>
      <c r="M10" s="35"/>
      <c r="N10" s="35"/>
    </row>
  </sheetData>
  <mergeCells count="1">
    <mergeCell ref="E3:N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heetViews>
  <sheetFormatPr defaultColWidth="17.81640625" defaultRowHeight="19.5" customHeight="1" x14ac:dyDescent="0.35"/>
  <cols>
    <col min="2" max="4" width="17.81640625" customWidth="1"/>
    <col min="5" max="5" width="8.6328125" customWidth="1"/>
  </cols>
  <sheetData>
    <row r="1" spans="1:8" ht="19.5" customHeight="1" x14ac:dyDescent="0.35">
      <c r="A1" s="2" t="s">
        <v>62</v>
      </c>
      <c r="B1" s="2" t="s">
        <v>2</v>
      </c>
      <c r="C1" s="2" t="s">
        <v>10</v>
      </c>
      <c r="D1" s="2" t="s">
        <v>0</v>
      </c>
    </row>
    <row r="2" spans="1:8" ht="19.5" customHeight="1" x14ac:dyDescent="0.35">
      <c r="A2" s="11" t="s">
        <v>63</v>
      </c>
      <c r="B2" s="1">
        <f>DAY(A2)</f>
        <v>10</v>
      </c>
      <c r="C2" s="1">
        <f>MONTH(A2)</f>
        <v>12</v>
      </c>
      <c r="D2" s="1">
        <f>YEAR(A2)</f>
        <v>2019</v>
      </c>
      <c r="F2" s="35" t="s">
        <v>115</v>
      </c>
      <c r="G2" s="35"/>
      <c r="H2" s="35"/>
    </row>
    <row r="3" spans="1:8" ht="19.5" customHeight="1" x14ac:dyDescent="0.35">
      <c r="A3" s="8">
        <f ca="1">NOW()</f>
        <v>45179.489529976854</v>
      </c>
      <c r="B3" s="1">
        <f t="shared" ref="B3" ca="1" si="0">DAY(A3)</f>
        <v>10</v>
      </c>
      <c r="C3" s="1">
        <f t="shared" ref="C3" ca="1" si="1">MONTH(A3)</f>
        <v>9</v>
      </c>
      <c r="D3" s="1">
        <f t="shared" ref="D3" ca="1" si="2">YEAR(A3)</f>
        <v>2023</v>
      </c>
      <c r="F3" s="35"/>
      <c r="G3" s="35"/>
      <c r="H3" s="35"/>
    </row>
    <row r="4" spans="1:8" ht="19.5" customHeight="1" x14ac:dyDescent="0.35">
      <c r="A4" s="6">
        <v>42768</v>
      </c>
      <c r="B4" s="1">
        <f>DAY(A4)</f>
        <v>2</v>
      </c>
      <c r="C4" s="1">
        <f>MONTH(A4)</f>
        <v>2</v>
      </c>
      <c r="D4" s="1">
        <f>YEAR(A4)</f>
        <v>2017</v>
      </c>
      <c r="F4" s="35"/>
      <c r="G4" s="35"/>
      <c r="H4" s="35"/>
    </row>
    <row r="5" spans="1:8" ht="19.5" customHeight="1" x14ac:dyDescent="0.35">
      <c r="A5" s="4">
        <v>43152</v>
      </c>
      <c r="B5" s="1">
        <f t="shared" ref="B5:B7" si="3">DAY(A5)</f>
        <v>21</v>
      </c>
      <c r="C5" s="1">
        <f t="shared" ref="C5:C7" si="4">MONTH(A5)</f>
        <v>2</v>
      </c>
      <c r="D5" s="1">
        <f t="shared" ref="D5:D7" si="5">YEAR(A5)</f>
        <v>2018</v>
      </c>
    </row>
    <row r="6" spans="1:8" ht="19.5" customHeight="1" x14ac:dyDescent="0.35">
      <c r="A6" s="4">
        <v>27771</v>
      </c>
      <c r="B6" s="1">
        <f t="shared" si="3"/>
        <v>12</v>
      </c>
      <c r="C6" s="1">
        <f t="shared" si="4"/>
        <v>1</v>
      </c>
      <c r="D6" s="1">
        <f t="shared" si="5"/>
        <v>1976</v>
      </c>
    </row>
    <row r="7" spans="1:8" ht="19.5" customHeight="1" x14ac:dyDescent="0.35">
      <c r="A7" s="4">
        <v>32882</v>
      </c>
      <c r="B7" s="1">
        <f t="shared" si="3"/>
        <v>9</v>
      </c>
      <c r="C7" s="1">
        <f t="shared" si="4"/>
        <v>1</v>
      </c>
      <c r="D7" s="1">
        <f t="shared" si="5"/>
        <v>1990</v>
      </c>
    </row>
    <row r="10" spans="1:8" ht="19.5" customHeight="1" x14ac:dyDescent="0.35">
      <c r="F10" s="31" t="s">
        <v>126</v>
      </c>
    </row>
    <row r="11" spans="1:8" ht="19.5" customHeight="1" x14ac:dyDescent="0.35">
      <c r="F11" s="31" t="s">
        <v>127</v>
      </c>
    </row>
    <row r="12" spans="1:8" ht="19.5" customHeight="1" x14ac:dyDescent="0.35">
      <c r="F12" s="31"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workbookViewId="0">
      <selection activeCell="C5" sqref="C5"/>
    </sheetView>
  </sheetViews>
  <sheetFormatPr defaultColWidth="12.54296875" defaultRowHeight="19.5" customHeight="1" x14ac:dyDescent="0.35"/>
  <cols>
    <col min="4" max="4" width="9.81640625" customWidth="1"/>
    <col min="8" max="8" width="15.90625" customWidth="1"/>
  </cols>
  <sheetData>
    <row r="1" spans="1:12" ht="19.5" customHeight="1" x14ac:dyDescent="0.35">
      <c r="A1" s="2" t="s">
        <v>64</v>
      </c>
      <c r="B1" s="2" t="s">
        <v>65</v>
      </c>
      <c r="C1" s="2" t="s">
        <v>66</v>
      </c>
    </row>
    <row r="2" spans="1:12" ht="19.5" customHeight="1" x14ac:dyDescent="0.35">
      <c r="A2" s="1" t="s">
        <v>67</v>
      </c>
      <c r="B2" s="4">
        <v>43831</v>
      </c>
      <c r="C2" s="1">
        <f>WEEKNUM(B2)</f>
        <v>1</v>
      </c>
      <c r="E2" s="35" t="s">
        <v>136</v>
      </c>
      <c r="F2" s="35"/>
      <c r="G2" s="35"/>
      <c r="H2" s="35"/>
      <c r="I2" s="35"/>
      <c r="J2" s="35"/>
      <c r="K2" s="35"/>
      <c r="L2" s="35"/>
    </row>
    <row r="3" spans="1:12" ht="19.5" customHeight="1" x14ac:dyDescent="0.35">
      <c r="A3" s="1" t="s">
        <v>68</v>
      </c>
      <c r="B3" s="4">
        <v>43837</v>
      </c>
      <c r="C3" s="1">
        <f t="shared" ref="C3" si="0">WEEKNUM(B3)</f>
        <v>2</v>
      </c>
      <c r="E3" s="35"/>
      <c r="F3" s="35"/>
      <c r="G3" s="35"/>
      <c r="H3" s="35"/>
      <c r="I3" s="35"/>
      <c r="J3" s="35"/>
      <c r="K3" s="35"/>
      <c r="L3" s="35"/>
    </row>
    <row r="4" spans="1:12" ht="19.5" customHeight="1" x14ac:dyDescent="0.35">
      <c r="A4" s="1" t="s">
        <v>69</v>
      </c>
      <c r="B4" s="4">
        <v>44068</v>
      </c>
      <c r="C4" s="1">
        <f>WEEKNUM(B4)</f>
        <v>35</v>
      </c>
      <c r="E4" s="35"/>
      <c r="F4" s="35"/>
      <c r="G4" s="35"/>
      <c r="H4" s="35"/>
      <c r="I4" s="35"/>
      <c r="J4" s="35"/>
      <c r="K4" s="35"/>
      <c r="L4" s="35"/>
    </row>
    <row r="5" spans="1:12" ht="19.5" customHeight="1" x14ac:dyDescent="0.35">
      <c r="A5" s="1" t="s">
        <v>70</v>
      </c>
      <c r="B5" s="4">
        <v>44074</v>
      </c>
      <c r="C5" s="1">
        <f>WEEKNUM(B5)</f>
        <v>36</v>
      </c>
      <c r="E5" s="35"/>
      <c r="F5" s="35"/>
      <c r="G5" s="35"/>
      <c r="H5" s="35"/>
      <c r="I5" s="35"/>
      <c r="J5" s="35"/>
      <c r="K5" s="35"/>
      <c r="L5" s="35"/>
    </row>
    <row r="6" spans="1:12" ht="19.5" customHeight="1" x14ac:dyDescent="0.35">
      <c r="A6" s="1" t="s">
        <v>71</v>
      </c>
      <c r="B6" s="4">
        <v>44046</v>
      </c>
      <c r="C6" s="1"/>
    </row>
    <row r="9" spans="1:12" ht="19.5" customHeight="1" x14ac:dyDescent="0.35">
      <c r="H9" s="31"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6FB83BE2-BC13-46AD-B889-B1608B0310FB}">
  <ds:schemaRefs>
    <ds:schemaRef ds:uri="http://schemas.microsoft.com/sharepoint/v3/contenttype/forms"/>
  </ds:schemaRefs>
</ds:datastoreItem>
</file>

<file path=customXml/itemProps3.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Hour_Min_sec</vt:lpstr>
      <vt:lpstr>Date</vt:lpstr>
      <vt:lpstr>Time</vt:lpstr>
      <vt:lpstr>Datevalue</vt:lpstr>
      <vt:lpstr>Timevalue</vt:lpstr>
      <vt:lpstr>Now &amp; Today</vt:lpstr>
      <vt:lpstr>Serial Number</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2023-09-10T03:45:11Z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