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Data Science\1st Capstone in Xaltius\"/>
    </mc:Choice>
  </mc:AlternateContent>
  <xr:revisionPtr revIDLastSave="0" documentId="13_ncr:1_{9AF72C9D-1E6C-4AFD-9A40-14AD4237AA5A}" xr6:coauthVersionLast="47" xr6:coauthVersionMax="47" xr10:uidLastSave="{00000000-0000-0000-0000-000000000000}"/>
  <bookViews>
    <workbookView xWindow="-110" yWindow="-110" windowWidth="19420" windowHeight="10420" activeTab="6" xr2:uid="{850508CB-E33D-4843-BDC5-DCF8E42CFBAF}"/>
  </bookViews>
  <sheets>
    <sheet name="Sheet18" sheetId="22" r:id="rId1"/>
    <sheet name="Sheet19" sheetId="23" r:id="rId2"/>
    <sheet name="Sheet21" sheetId="25" r:id="rId3"/>
    <sheet name="Sheet22" sheetId="26" r:id="rId4"/>
    <sheet name="Sheet23" sheetId="27" r:id="rId5"/>
    <sheet name="Sheet24" sheetId="28" r:id="rId6"/>
    <sheet name="Sheet25" sheetId="29" r:id="rId7"/>
    <sheet name="Robotics 1 Grades" sheetId="1" r:id="rId8"/>
    <sheet name="3101" sheetId="2" r:id="rId9"/>
    <sheet name="3102" sheetId="3" r:id="rId10"/>
    <sheet name="3103" sheetId="4" r:id="rId11"/>
    <sheet name="3104" sheetId="18" r:id="rId12"/>
    <sheet name="3105" sheetId="19" r:id="rId13"/>
    <sheet name="3106" sheetId="20" r:id="rId14"/>
  </sheets>
  <definedNames>
    <definedName name="Slicer_Devices_in_online_class">#N/A</definedName>
    <definedName name="Slicer_Final_Grade">#N/A</definedName>
    <definedName name="Slicer_REMARKS">#N/A</definedName>
    <definedName name="Slicer_Section">#N/A</definedName>
    <definedName name="Slicer_Where_Staying">#N/A</definedName>
    <definedName name="Slicer_Year_Level">#N/A</definedName>
  </definedNames>
  <calcPr calcId="191029"/>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K2" i="1" l="1"/>
  <c r="AK3" i="1"/>
  <c r="AK4" i="1"/>
  <c r="AK5" i="1"/>
  <c r="AK6" i="1"/>
  <c r="AK7" i="1"/>
  <c r="AK8" i="1"/>
  <c r="AK9" i="1"/>
  <c r="AK10" i="1"/>
  <c r="AK11" i="1"/>
  <c r="AK12" i="1"/>
  <c r="AI2" i="1"/>
  <c r="AI3" i="1"/>
  <c r="AI4" i="1"/>
  <c r="AI5" i="1"/>
  <c r="AI6" i="1"/>
  <c r="AI7" i="1"/>
  <c r="AI8" i="1"/>
  <c r="AI9" i="1"/>
  <c r="AI10" i="1"/>
  <c r="AI11" i="1"/>
  <c r="AI12" i="1"/>
  <c r="AG2" i="1"/>
  <c r="AG3" i="1"/>
  <c r="AG4" i="1"/>
  <c r="AG5" i="1"/>
  <c r="AG6" i="1"/>
  <c r="AG7" i="1"/>
  <c r="AG8" i="1"/>
  <c r="AG9" i="1"/>
  <c r="AG10" i="1"/>
  <c r="AG11" i="1"/>
  <c r="AG12" i="1"/>
  <c r="AE3" i="1"/>
  <c r="AE4" i="1"/>
  <c r="AE5" i="1"/>
  <c r="AE6" i="1"/>
  <c r="AE7" i="1"/>
  <c r="AE2" i="1"/>
  <c r="AE8" i="1"/>
  <c r="AE9" i="1"/>
  <c r="AE10" i="1"/>
  <c r="AE11" i="1"/>
  <c r="AE12" i="1"/>
  <c r="AA2"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AC2" i="1" l="1"/>
  <c r="AA3" i="1" l="1"/>
  <c r="AA4" i="1"/>
  <c r="AC9" i="1" l="1"/>
  <c r="AC8" i="1"/>
  <c r="AC7" i="1"/>
  <c r="AC6" i="1"/>
  <c r="AC5" i="1"/>
  <c r="AC12" i="1"/>
  <c r="AC4" i="1"/>
  <c r="AC11" i="1"/>
  <c r="AC3" i="1"/>
  <c r="AC10" i="1"/>
</calcChain>
</file>

<file path=xl/sharedStrings.xml><?xml version="1.0" encoding="utf-8"?>
<sst xmlns="http://schemas.openxmlformats.org/spreadsheetml/2006/main" count="3414" uniqueCount="321">
  <si>
    <t>SR Code</t>
  </si>
  <si>
    <t>Program</t>
  </si>
  <si>
    <t>Year Level</t>
  </si>
  <si>
    <t>Section</t>
  </si>
  <si>
    <t>20-04517</t>
  </si>
  <si>
    <t>BS MEXE</t>
  </si>
  <si>
    <t>Third Year</t>
  </si>
  <si>
    <t>20-05419</t>
  </si>
  <si>
    <t>20-04172</t>
  </si>
  <si>
    <t>20-67706</t>
  </si>
  <si>
    <t>20-04110</t>
  </si>
  <si>
    <t>20-06974</t>
  </si>
  <si>
    <t>20-05144</t>
  </si>
  <si>
    <t>20-07273</t>
  </si>
  <si>
    <t>20-60237</t>
  </si>
  <si>
    <t>20-07623</t>
  </si>
  <si>
    <t>20-09274</t>
  </si>
  <si>
    <t>20-05039</t>
  </si>
  <si>
    <t>20-00622</t>
  </si>
  <si>
    <t>20-07540</t>
  </si>
  <si>
    <t>20-01464</t>
  </si>
  <si>
    <t xml:space="preserve">20-03975 </t>
  </si>
  <si>
    <t>20-03833</t>
  </si>
  <si>
    <t>20-05271</t>
  </si>
  <si>
    <t>20-04987</t>
  </si>
  <si>
    <t>20-04576</t>
  </si>
  <si>
    <t>20-04221</t>
  </si>
  <si>
    <t>20-04909</t>
  </si>
  <si>
    <t>20-07887</t>
  </si>
  <si>
    <t>20-00935</t>
  </si>
  <si>
    <t>20-03926</t>
  </si>
  <si>
    <t>20-08438</t>
  </si>
  <si>
    <t>20-04565</t>
  </si>
  <si>
    <t>20-00725</t>
  </si>
  <si>
    <t>20-69891</t>
  </si>
  <si>
    <t>20-05321</t>
  </si>
  <si>
    <t>20-05675</t>
  </si>
  <si>
    <t>20-07372</t>
  </si>
  <si>
    <t>20-08710</t>
  </si>
  <si>
    <t>20-02222</t>
  </si>
  <si>
    <t>20-07598</t>
  </si>
  <si>
    <t>20-09415</t>
  </si>
  <si>
    <t>20-04387</t>
  </si>
  <si>
    <t>20-09721</t>
  </si>
  <si>
    <t>20-06483</t>
  </si>
  <si>
    <t>20-08039</t>
  </si>
  <si>
    <t>20-02560</t>
  </si>
  <si>
    <t>Where are you staying this first semester AY 2020-2021?</t>
  </si>
  <si>
    <t>Device/s that will be used during online classes (Check all that applies)</t>
  </si>
  <si>
    <t>at a boarding house</t>
  </si>
  <si>
    <t>Smart Phones / Android Phones</t>
  </si>
  <si>
    <t>Laptop /Personal Computer, Smart Phones / Android Phones</t>
  </si>
  <si>
    <t>at home</t>
  </si>
  <si>
    <t>Laptop /Personal Computer, Smart Phones / Android Phones, Basic mobile phone</t>
  </si>
  <si>
    <t>Laptop /Personal Computer</t>
  </si>
  <si>
    <t>at a relative's home</t>
  </si>
  <si>
    <t>Smart Phones / Android Phones, Basic mobile phone</t>
  </si>
  <si>
    <t>Laptop /Personal Computer, Tablet / iPad</t>
  </si>
  <si>
    <t>Final Exam Part 1</t>
  </si>
  <si>
    <t>Final Exam Part 2</t>
  </si>
  <si>
    <t>Midterm Exam Part 1</t>
  </si>
  <si>
    <t>Midterm Exam Part 2</t>
  </si>
  <si>
    <t>Midterm Exam Part 3</t>
  </si>
  <si>
    <t>Long Quiz 1</t>
  </si>
  <si>
    <t>Homework 1</t>
  </si>
  <si>
    <t>Homework 2</t>
  </si>
  <si>
    <t>Individual Recitation 1</t>
  </si>
  <si>
    <t>Individual Recitation 2</t>
  </si>
  <si>
    <t>Final Grade</t>
  </si>
  <si>
    <t>PASS</t>
  </si>
  <si>
    <t>REM</t>
  </si>
  <si>
    <t>Remarks</t>
  </si>
  <si>
    <t>20-09169</t>
  </si>
  <si>
    <t>20-05200</t>
  </si>
  <si>
    <t>20-05764</t>
  </si>
  <si>
    <t>19-01740</t>
  </si>
  <si>
    <t>Fourth Year</t>
  </si>
  <si>
    <t>20-05118</t>
  </si>
  <si>
    <t>20-03669</t>
  </si>
  <si>
    <t>20-00331</t>
  </si>
  <si>
    <t>20-02154</t>
  </si>
  <si>
    <t>20-04852</t>
  </si>
  <si>
    <t>20-00885</t>
  </si>
  <si>
    <t>20-07007</t>
  </si>
  <si>
    <t>20-02574</t>
  </si>
  <si>
    <t>20-05339</t>
  </si>
  <si>
    <t>20-00005</t>
  </si>
  <si>
    <t>20-03490</t>
  </si>
  <si>
    <t>20-03768</t>
  </si>
  <si>
    <t>20-00556</t>
  </si>
  <si>
    <t>20-03835</t>
  </si>
  <si>
    <t>20-01687</t>
  </si>
  <si>
    <t>19-09795</t>
  </si>
  <si>
    <t>20-07561</t>
  </si>
  <si>
    <t>20-07331</t>
  </si>
  <si>
    <t>20-00228</t>
  </si>
  <si>
    <t>20-06973</t>
  </si>
  <si>
    <t>20-06832</t>
  </si>
  <si>
    <t>20-00665</t>
  </si>
  <si>
    <t>20-05457</t>
  </si>
  <si>
    <t>20-04180</t>
  </si>
  <si>
    <t>20-07531</t>
  </si>
  <si>
    <t>20-06291</t>
  </si>
  <si>
    <t>20-05327</t>
  </si>
  <si>
    <t>20-08525</t>
  </si>
  <si>
    <t>20-04685</t>
  </si>
  <si>
    <t>20-05957</t>
  </si>
  <si>
    <t>20-06450</t>
  </si>
  <si>
    <t>19-04050</t>
  </si>
  <si>
    <t>Laptop /Personal Computer, Basic mobile phone</t>
  </si>
  <si>
    <t>Smart Phones / Android Phones, Tablet / iPad, Basic mobile phone</t>
  </si>
  <si>
    <t>Basic mobile phone</t>
  </si>
  <si>
    <t>20-01826</t>
  </si>
  <si>
    <t>20-4459</t>
  </si>
  <si>
    <t>20-01193</t>
  </si>
  <si>
    <t>18-59884</t>
  </si>
  <si>
    <t>20-07672</t>
  </si>
  <si>
    <t>20-05285</t>
  </si>
  <si>
    <t>20-04257</t>
  </si>
  <si>
    <t>20-01229</t>
  </si>
  <si>
    <t>20-01546</t>
  </si>
  <si>
    <t>20-00028</t>
  </si>
  <si>
    <t>20-03102</t>
  </si>
  <si>
    <t>20-04721</t>
  </si>
  <si>
    <t>20-04255</t>
  </si>
  <si>
    <t>20-08207</t>
  </si>
  <si>
    <t>20-03493</t>
  </si>
  <si>
    <t>20-04392</t>
  </si>
  <si>
    <t>20-02791</t>
  </si>
  <si>
    <t>20-03530</t>
  </si>
  <si>
    <t>20-05515</t>
  </si>
  <si>
    <t>20-07335</t>
  </si>
  <si>
    <t>20-00301</t>
  </si>
  <si>
    <t>20-08133</t>
  </si>
  <si>
    <t>20-00487</t>
  </si>
  <si>
    <t>20-08226</t>
  </si>
  <si>
    <t>20-00694</t>
  </si>
  <si>
    <t>20-06031</t>
  </si>
  <si>
    <t>20-04053</t>
  </si>
  <si>
    <t>20-09394</t>
  </si>
  <si>
    <t>20-09011</t>
  </si>
  <si>
    <t>20-08967</t>
  </si>
  <si>
    <t>20-07420</t>
  </si>
  <si>
    <t>20-02333</t>
  </si>
  <si>
    <t>20-02852</t>
  </si>
  <si>
    <t>20-02793</t>
  </si>
  <si>
    <t>20-09898</t>
  </si>
  <si>
    <t>20-04109</t>
  </si>
  <si>
    <t>20-00658</t>
  </si>
  <si>
    <t>20-05460</t>
  </si>
  <si>
    <t>20-09131</t>
  </si>
  <si>
    <t>20-05007</t>
  </si>
  <si>
    <t>FAIL</t>
  </si>
  <si>
    <t>Where you staying?</t>
  </si>
  <si>
    <t>Row Labels</t>
  </si>
  <si>
    <t>Grand Total</t>
  </si>
  <si>
    <t>MEXE-3101</t>
  </si>
  <si>
    <t>MEXE-3102</t>
  </si>
  <si>
    <t>MEXE-3103</t>
  </si>
  <si>
    <t>MEXE-3104</t>
  </si>
  <si>
    <t>MEXE-3105</t>
  </si>
  <si>
    <t>MEXE-3106</t>
  </si>
  <si>
    <t>INC</t>
  </si>
  <si>
    <t>REMARKS</t>
  </si>
  <si>
    <t>Real Grade</t>
  </si>
  <si>
    <t>Numeric</t>
  </si>
  <si>
    <t>Percentage</t>
  </si>
  <si>
    <t>1.00</t>
  </si>
  <si>
    <t>98-100</t>
  </si>
  <si>
    <t>2.50</t>
  </si>
  <si>
    <t>80-82</t>
  </si>
  <si>
    <t>1.25</t>
  </si>
  <si>
    <t>94-97</t>
  </si>
  <si>
    <t>2.75</t>
  </si>
  <si>
    <t>78-80</t>
  </si>
  <si>
    <t>1.50</t>
  </si>
  <si>
    <t>90-93</t>
  </si>
  <si>
    <t>3.00</t>
  </si>
  <si>
    <t>75-77</t>
  </si>
  <si>
    <t>1.75</t>
  </si>
  <si>
    <t>88-89</t>
  </si>
  <si>
    <t>70-74</t>
  </si>
  <si>
    <t>2.00</t>
  </si>
  <si>
    <t>85-87</t>
  </si>
  <si>
    <t>5.00</t>
  </si>
  <si>
    <t>Below 70</t>
  </si>
  <si>
    <t>2.25</t>
  </si>
  <si>
    <t>83-84</t>
  </si>
  <si>
    <t>Sum for each Final Grade</t>
  </si>
  <si>
    <t xml:space="preserve">Sum for each remark </t>
  </si>
  <si>
    <t>Sum of Sum for each Final Grade</t>
  </si>
  <si>
    <t xml:space="preserve">Sum of Sum for each remark </t>
  </si>
  <si>
    <t>Where Staying</t>
  </si>
  <si>
    <t>20-08091</t>
  </si>
  <si>
    <t>20-05707</t>
  </si>
  <si>
    <t>20-03471</t>
  </si>
  <si>
    <t>20-04034</t>
  </si>
  <si>
    <t>20-00270</t>
  </si>
  <si>
    <t>20-03336</t>
  </si>
  <si>
    <t>20-08221</t>
  </si>
  <si>
    <t>20-00239</t>
  </si>
  <si>
    <t>20-03777</t>
  </si>
  <si>
    <t>20-62884</t>
  </si>
  <si>
    <t>20-02589</t>
  </si>
  <si>
    <t>20-01302</t>
  </si>
  <si>
    <t>20-05854</t>
  </si>
  <si>
    <t>20-61458</t>
  </si>
  <si>
    <t>20-00393</t>
  </si>
  <si>
    <t>20-09841</t>
  </si>
  <si>
    <t>20-01909</t>
  </si>
  <si>
    <t>20-07162</t>
  </si>
  <si>
    <t>20-09339</t>
  </si>
  <si>
    <t>20-01809</t>
  </si>
  <si>
    <t>20-07366</t>
  </si>
  <si>
    <t>20-09540</t>
  </si>
  <si>
    <t>20-03747</t>
  </si>
  <si>
    <t>20-01926</t>
  </si>
  <si>
    <t>20-06408</t>
  </si>
  <si>
    <t>20-07924</t>
  </si>
  <si>
    <t>20-07553</t>
  </si>
  <si>
    <t>20-00989</t>
  </si>
  <si>
    <t>20-09791</t>
  </si>
  <si>
    <t>20-06344</t>
  </si>
  <si>
    <t>20-00152</t>
  </si>
  <si>
    <t>20-02433</t>
  </si>
  <si>
    <t>20-09015</t>
  </si>
  <si>
    <t>20-00551</t>
  </si>
  <si>
    <t>20-04575</t>
  </si>
  <si>
    <t>20-04872</t>
  </si>
  <si>
    <t>20-01699</t>
  </si>
  <si>
    <t>20-01480</t>
  </si>
  <si>
    <t>20-68474</t>
  </si>
  <si>
    <t>20-02974</t>
  </si>
  <si>
    <t>20-02294</t>
  </si>
  <si>
    <t>20-01337</t>
  </si>
  <si>
    <t>20-01941</t>
  </si>
  <si>
    <t>20-06131</t>
  </si>
  <si>
    <t>20-60481</t>
  </si>
  <si>
    <t>20-02381</t>
  </si>
  <si>
    <t>19-01164</t>
  </si>
  <si>
    <t>20-61520</t>
  </si>
  <si>
    <t>20-01583</t>
  </si>
  <si>
    <t>20-09055</t>
  </si>
  <si>
    <t>20-03841</t>
  </si>
  <si>
    <t>20-06229</t>
  </si>
  <si>
    <t>18-07542</t>
  </si>
  <si>
    <t>20-62614</t>
  </si>
  <si>
    <t>20-65683</t>
  </si>
  <si>
    <t>20-06479</t>
  </si>
  <si>
    <t>20-07772</t>
  </si>
  <si>
    <t>20-08650</t>
  </si>
  <si>
    <t>20-07542</t>
  </si>
  <si>
    <t>20-07739</t>
  </si>
  <si>
    <t>20-04337</t>
  </si>
  <si>
    <t>20-05409</t>
  </si>
  <si>
    <t>20-00830</t>
  </si>
  <si>
    <t>20-68065</t>
  </si>
  <si>
    <t>20-09427</t>
  </si>
  <si>
    <t>19-05399</t>
  </si>
  <si>
    <t>19-08498</t>
  </si>
  <si>
    <t>19-03687</t>
  </si>
  <si>
    <t>19-07921</t>
  </si>
  <si>
    <t>19-09858</t>
  </si>
  <si>
    <t>19-01744</t>
  </si>
  <si>
    <t>19-02465</t>
  </si>
  <si>
    <t>19-05768</t>
  </si>
  <si>
    <t>19-01640</t>
  </si>
  <si>
    <t>19-00137</t>
  </si>
  <si>
    <t>19-00776</t>
  </si>
  <si>
    <t>19-01015</t>
  </si>
  <si>
    <t>19-01297</t>
  </si>
  <si>
    <t>19-03111</t>
  </si>
  <si>
    <t>19-02706</t>
  </si>
  <si>
    <t>19-07759</t>
  </si>
  <si>
    <t>19-00310</t>
  </si>
  <si>
    <t>19-06689</t>
  </si>
  <si>
    <t>19-02148</t>
  </si>
  <si>
    <t>19-04226</t>
  </si>
  <si>
    <t>19-06401</t>
  </si>
  <si>
    <t>19-02518</t>
  </si>
  <si>
    <t>19-05281</t>
  </si>
  <si>
    <t>19-05599</t>
  </si>
  <si>
    <t>19-02970</t>
  </si>
  <si>
    <t>19-04849</t>
  </si>
  <si>
    <t>19-06336</t>
  </si>
  <si>
    <t>19-02971</t>
  </si>
  <si>
    <t>19-00910</t>
  </si>
  <si>
    <t>19-08549</t>
  </si>
  <si>
    <t>19-07831</t>
  </si>
  <si>
    <t>19-01462</t>
  </si>
  <si>
    <t>19-00271</t>
  </si>
  <si>
    <t>19-04559</t>
  </si>
  <si>
    <t>19-02807</t>
  </si>
  <si>
    <t>19-05040</t>
  </si>
  <si>
    <t>19-06602</t>
  </si>
  <si>
    <t>19-05597</t>
  </si>
  <si>
    <t>19-01468</t>
  </si>
  <si>
    <t>19-00017</t>
  </si>
  <si>
    <t>19-01513</t>
  </si>
  <si>
    <t>19-03280</t>
  </si>
  <si>
    <t>19-01009</t>
  </si>
  <si>
    <t>19-01539</t>
  </si>
  <si>
    <t>19-01728</t>
  </si>
  <si>
    <t>19-05541</t>
  </si>
  <si>
    <t>19-08909</t>
  </si>
  <si>
    <t>19-09110</t>
  </si>
  <si>
    <t>19-01388</t>
  </si>
  <si>
    <t>19-02585</t>
  </si>
  <si>
    <t>MEXE 3106</t>
  </si>
  <si>
    <t>Laptop /Personal Computer, Smart Phones / Android Phones, Tablet / iPad, Basic mobile phone</t>
  </si>
  <si>
    <t>No. of Passed Students/Section</t>
  </si>
  <si>
    <t>Devices in online class</t>
  </si>
  <si>
    <t>No. of Passed Students/where staying</t>
  </si>
  <si>
    <t>No. of Passed Students/Devices</t>
  </si>
  <si>
    <t>No. of Passed Students/Year Level</t>
  </si>
  <si>
    <t>Sum of No. of Passed Students/Section</t>
  </si>
  <si>
    <t>Sum of No. of Passed Students/where staying</t>
  </si>
  <si>
    <t>Sum of No. of Passed Students/Devices</t>
  </si>
  <si>
    <t>Sum of No. of Passed Students/Year Level</t>
  </si>
  <si>
    <t>20-44159</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</si>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</sst>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font>
      <sz val="11"/>
      <color theme="1"/>
      <name val="Calibri"/>
      <family val="2"/>
      <scheme val="minor"/>
    </font>
    <font>
      <sz val="10"/>
      <color theme="1"/>
      <name val="Calibri"/>
      <scheme val="minor"/>
    </font>
    <font>
      <b/>
      <sz val="6"/>
      <color theme="1"/>
      <name val="Aerial"/>
    </font>
    <font>
      <sz val="6"/>
      <color theme="1"/>
      <name val="Aerial"/>
    </font>
    <font>
      <sz val="10"/>
      <color theme="1"/>
      <name val="Calibri"/>
      <family val="2"/>
      <scheme val="minor"/>
    </font>
    <font>
      <sz val="12"/>
      <color theme="1"/>
      <name val="Arial"/>
      <family val="2"/>
    </font>
    <font>
      <b/>
      <sz val="12"/>
      <color theme="1"/>
      <name val="Arial"/>
      <family val="2"/>
    </font>
    <font>
      <sz val="8"/>
      <name val="Calibri"/>
      <family val="2"/>
      <scheme val="minor"/>
    </font>
    <font>
      <sz val="12"/>
      <color theme="0"/>
      <name val="Aerial"/>
    </font>
    <font>
      <b/>
      <sz val="8"/>
      <name val="Arial"/>
      <family val="2"/>
    </font>
    <font>
      <sz val="8"/>
      <name val="Arial"/>
      <family val="2"/>
    </font>
  </fonts>
  <fills count="4">
    <fill>
      <patternFill patternType="none"/>
    </fill>
    <fill>
      <patternFill patternType="gray125"/>
    </fill>
    <fill>
      <patternFill patternType="solid">
        <fgColor indexed="9"/>
        <bgColor indexed="64"/>
      </patternFill>
    </fill>
    <fill>
      <patternFill patternType="solid">
        <fgColor theme="5"/>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1" fillId="0" borderId="0" xfId="0" applyFont="1"/>
    <xf numFmtId="0" fontId="2" fillId="2" borderId="0" xfId="0" applyFont="1" applyFill="1" applyAlignment="1">
      <alignment wrapText="1"/>
    </xf>
    <xf numFmtId="0" fontId="3" fillId="0" borderId="1" xfId="0" applyFont="1" applyBorder="1" applyAlignment="1">
      <alignment horizontal="center"/>
    </xf>
    <xf numFmtId="0" fontId="2" fillId="0" borderId="1" xfId="0" applyFont="1" applyBorder="1" applyAlignment="1">
      <alignment horizontal="center"/>
    </xf>
    <xf numFmtId="0" fontId="5" fillId="0" borderId="1" xfId="0" applyFont="1" applyBorder="1" applyAlignment="1">
      <alignment horizontal="center"/>
    </xf>
    <xf numFmtId="0" fontId="6" fillId="0" borderId="1" xfId="0" applyFont="1" applyBorder="1" applyAlignment="1">
      <alignment horizontal="center"/>
    </xf>
    <xf numFmtId="0" fontId="0" fillId="0" borderId="0" xfId="0" pivotButton="1"/>
    <xf numFmtId="0" fontId="0" fillId="0" borderId="0" xfId="0" applyAlignment="1">
      <alignment horizontal="left"/>
    </xf>
    <xf numFmtId="0" fontId="8" fillId="3" borderId="3" xfId="0" applyFont="1" applyFill="1" applyBorder="1" applyAlignment="1">
      <alignment wrapText="1"/>
    </xf>
    <xf numFmtId="0" fontId="8" fillId="3" borderId="4" xfId="0" applyFont="1" applyFill="1" applyBorder="1" applyAlignment="1">
      <alignment wrapText="1"/>
    </xf>
    <xf numFmtId="0" fontId="4" fillId="0" borderId="2" xfId="0" applyFont="1" applyBorder="1" applyAlignment="1">
      <alignment wrapText="1"/>
    </xf>
    <xf numFmtId="0" fontId="4" fillId="0" borderId="3" xfId="0" applyFont="1" applyBorder="1" applyAlignment="1">
      <alignment wrapText="1"/>
    </xf>
    <xf numFmtId="0" fontId="0" fillId="0" borderId="0" xfId="0" applyAlignment="1">
      <alignment wrapText="1"/>
    </xf>
    <xf numFmtId="0" fontId="0" fillId="0" borderId="0" xfId="0" applyAlignment="1">
      <alignment horizontal="center"/>
    </xf>
    <xf numFmtId="0" fontId="9" fillId="0" borderId="0" xfId="0" applyFont="1" applyProtection="1">
      <protection hidden="1"/>
    </xf>
    <xf numFmtId="0" fontId="10" fillId="0" borderId="0" xfId="0" applyFont="1" applyProtection="1">
      <protection hidden="1"/>
    </xf>
    <xf numFmtId="49" fontId="10" fillId="0" borderId="0" xfId="0" applyNumberFormat="1" applyFont="1" applyProtection="1">
      <protection hidden="1"/>
    </xf>
    <xf numFmtId="0" fontId="4" fillId="0" borderId="0" xfId="0" applyFont="1" applyAlignment="1">
      <alignment horizontal="center"/>
    </xf>
    <xf numFmtId="0" fontId="0" fillId="0" borderId="2" xfId="0" applyBorder="1" applyAlignment="1">
      <alignment wrapText="1"/>
    </xf>
    <xf numFmtId="0" fontId="0" fillId="0" borderId="3" xfId="0" applyBorder="1" applyAlignment="1">
      <alignment horizontal="center" wrapText="1"/>
    </xf>
    <xf numFmtId="0" fontId="0" fillId="0" borderId="3" xfId="0" applyBorder="1" applyAlignment="1">
      <alignment wrapText="1"/>
    </xf>
    <xf numFmtId="0" fontId="0" fillId="0" borderId="4" xfId="0" applyBorder="1" applyAlignment="1">
      <alignment wrapText="1"/>
    </xf>
    <xf numFmtId="0" fontId="0" fillId="0" borderId="5" xfId="0" applyBorder="1" applyAlignment="1">
      <alignment horizontal="center" vertic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2" fontId="0" fillId="0" borderId="8" xfId="0" applyNumberFormat="1" applyBorder="1" applyAlignment="1">
      <alignment horizontal="center" vertical="center"/>
    </xf>
    <xf numFmtId="0" fontId="0" fillId="0" borderId="9" xfId="0"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0" xfId="0" applyNumberFormat="1"/>
  </cellXfs>
  <cellStyles count="1">
    <cellStyle name="Normal" xfId="0" builtinId="0"/>
  </cellStyles>
  <dxfs count="41">
    <dxf>
      <font>
        <strike val="0"/>
        <outline val="0"/>
        <shadow val="0"/>
        <u val="none"/>
        <vertAlign val="baseline"/>
        <sz val="11"/>
        <color theme="1"/>
        <name val="Calibri"/>
        <family val="2"/>
        <scheme val="minor"/>
      </font>
      <numFmt numFmtId="0" formatCode="General"/>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auto="1"/>
        </right>
        <top style="thin">
          <color indexed="64"/>
        </top>
        <bottom style="thin">
          <color indexed="64"/>
        </bottom>
      </border>
    </dxf>
    <dxf>
      <font>
        <strike val="0"/>
        <outline val="0"/>
        <shadow val="0"/>
        <u val="none"/>
        <vertAlign val="baseline"/>
        <sz val="11"/>
        <color theme="1"/>
        <name val="Calibri"/>
        <family val="2"/>
        <scheme val="minor"/>
      </font>
      <numFmt numFmtId="0" formatCode="General"/>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auto="1"/>
        </right>
        <top style="thin">
          <color indexed="64"/>
        </top>
        <bottom style="thin">
          <color indexed="64"/>
        </bottom>
      </border>
    </dxf>
    <dxf>
      <font>
        <strike val="0"/>
        <outline val="0"/>
        <shadow val="0"/>
        <u val="none"/>
        <vertAlign val="baseline"/>
        <sz val="11"/>
        <color theme="1"/>
        <name val="Calibri"/>
        <family val="2"/>
        <scheme val="minor"/>
      </font>
      <numFmt numFmtId="0" formatCode="General"/>
      <fill>
        <patternFill patternType="none">
          <fgColor indexed="64"/>
          <bgColor auto="1"/>
        </patternFill>
      </fill>
      <alignment horizontal="center" vertical="center" textRotation="0" indent="0" justifyLastLine="0" shrinkToFit="0" readingOrder="0"/>
      <border diagonalUp="0" diagonalDown="0">
        <left style="thin">
          <color indexed="64"/>
        </left>
        <right/>
        <top style="thin">
          <color indexed="64"/>
        </top>
        <bottom style="thin">
          <color indexed="64"/>
        </bottom>
      </border>
    </dxf>
    <dxf>
      <font>
        <strike val="0"/>
        <outline val="0"/>
        <shadow val="0"/>
        <u val="none"/>
        <vertAlign val="baseline"/>
        <sz val="11"/>
        <color theme="1"/>
        <name val="Calibri"/>
        <family val="2"/>
        <scheme val="minor"/>
      </font>
      <numFmt numFmtId="0" formatCode="General"/>
      <fill>
        <patternFill patternType="none">
          <fgColor indexed="64"/>
          <bgColor auto="1"/>
        </patternFill>
      </fill>
      <alignment horizontal="center" vertical="center" textRotation="0" indent="0" justifyLastLine="0" shrinkToFit="0" readingOrder="0"/>
      <border diagonalUp="0" diagonalDown="0" outline="0">
        <left style="thin">
          <color indexed="64"/>
        </left>
        <right style="thin">
          <color auto="1"/>
        </right>
        <top style="thin">
          <color indexed="64"/>
        </top>
        <bottom style="thin">
          <color indexed="64"/>
        </bottom>
      </border>
    </dxf>
    <dxf>
      <font>
        <strike val="0"/>
        <outline val="0"/>
        <shadow val="0"/>
        <u val="none"/>
        <vertAlign val="baseline"/>
        <sz val="11"/>
        <color theme="1"/>
        <name val="Calibri"/>
        <family val="2"/>
        <scheme val="minor"/>
      </font>
      <numFmt numFmtId="0" formatCode="General"/>
      <fill>
        <patternFill patternType="none">
          <fgColor indexed="64"/>
          <bgColor auto="1"/>
        </patternFill>
      </fill>
      <alignment horizontal="center" vertical="center" textRotation="0" indent="0" justifyLastLine="0" shrinkToFit="0" readingOrder="0"/>
      <border diagonalUp="0" diagonalDown="0" outline="0">
        <left style="thin">
          <color indexed="64"/>
        </left>
        <right style="thin">
          <color auto="1"/>
        </right>
        <top style="thin">
          <color indexed="64"/>
        </top>
        <bottom style="thin">
          <color indexed="64"/>
        </bottom>
      </border>
    </dxf>
    <dxf>
      <font>
        <strike val="0"/>
        <outline val="0"/>
        <shadow val="0"/>
        <u val="none"/>
        <vertAlign val="baseline"/>
        <sz val="11"/>
        <color theme="1"/>
        <name val="Calibri"/>
        <family val="2"/>
        <scheme val="minor"/>
      </font>
      <fill>
        <patternFill patternType="none">
          <fgColor indexed="64"/>
          <bgColor auto="1"/>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numFmt numFmtId="0" formatCode="General"/>
      <fill>
        <patternFill patternType="none">
          <fgColor indexed="64"/>
          <bgColor auto="1"/>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fill>
        <patternFill patternType="none">
          <fgColor indexed="64"/>
          <bgColor auto="1"/>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numFmt numFmtId="0" formatCode="General"/>
      <fill>
        <patternFill patternType="none">
          <fgColor indexed="64"/>
          <bgColor auto="1"/>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numFmt numFmtId="2" formatCode="0.00"/>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fill>
        <patternFill patternType="none">
          <fgColor indexed="64"/>
          <bgColor auto="1"/>
        </patternFill>
      </fill>
      <alignment horizontal="center" vertical="center" textRotation="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fill>
        <patternFill patternType="none">
          <fgColor indexed="64"/>
          <bgColor auto="1"/>
        </patternFill>
      </fill>
      <alignment horizontal="center" vertical="center" textRotation="0" indent="0" justifyLastLine="0" shrinkToFit="0" readingOrder="0"/>
    </dxf>
    <dxf>
      <border>
        <bottom style="thin">
          <color indexed="64"/>
        </bottom>
      </border>
    </dxf>
    <dxf>
      <font>
        <strike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2"/>
        <color theme="1"/>
        <name val="Arial"/>
        <family val="2"/>
        <scheme val="none"/>
      </font>
      <numFmt numFmtId="0" formatCode="Genera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border>
        <bottom style="thin">
          <color indexed="64"/>
        </bottom>
      </border>
    </dxf>
    <dxf>
      <font>
        <b val="0"/>
        <i val="0"/>
        <strike val="0"/>
        <condense val="0"/>
        <extend val="0"/>
        <outline val="0"/>
        <shadow val="0"/>
        <u val="none"/>
        <vertAlign val="baseline"/>
        <sz val="6"/>
        <color theme="1"/>
        <name val="Aerial"/>
        <scheme val="none"/>
      </font>
      <fill>
        <patternFill patternType="solid">
          <fgColor indexed="64"/>
          <bgColor indexed="9"/>
        </patternFill>
      </fill>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2" defaultTableStyle="TableStyleMedium2" defaultPivotStyle="PivotStyleLight16">
    <tableStyle name="Table Style 1" pivot="0" count="0" xr9:uid="{38BED800-7F0D-427E-A387-2CCBA1E7A2BC}"/>
    <tableStyle name="Table Style 2" pivot="0" count="1" xr9:uid="{A81BD8A2-8409-4060-878C-36A772ED100B}">
      <tableStyleElement type="firstColumnStripe" size="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Grades.xlsx]Sheet18!PivotTable15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Sheet18!$B$3</c:f>
              <c:strCache>
                <c:ptCount val="1"/>
                <c:pt idx="0">
                  <c:v>Total</c:v>
                </c:pt>
              </c:strCache>
            </c:strRef>
          </c:tx>
          <c:spPr>
            <a:solidFill>
              <a:schemeClr val="accent6"/>
            </a:solidFill>
            <a:ln>
              <a:noFill/>
            </a:ln>
            <a:effectLst/>
          </c:spPr>
          <c:invertIfNegative val="0"/>
          <c:cat>
            <c:strRef>
              <c:f>Sheet18!$A$4:$A$7</c:f>
              <c:strCache>
                <c:ptCount val="3"/>
                <c:pt idx="0">
                  <c:v>FAIL</c:v>
                </c:pt>
                <c:pt idx="1">
                  <c:v>PASS</c:v>
                </c:pt>
                <c:pt idx="2">
                  <c:v>REM</c:v>
                </c:pt>
              </c:strCache>
            </c:strRef>
          </c:cat>
          <c:val>
            <c:numRef>
              <c:f>Sheet18!$B$4:$B$7</c:f>
              <c:numCache>
                <c:formatCode>General</c:formatCode>
                <c:ptCount val="3"/>
                <c:pt idx="0">
                  <c:v>9</c:v>
                </c:pt>
                <c:pt idx="1">
                  <c:v>219</c:v>
                </c:pt>
                <c:pt idx="2">
                  <c:v>7</c:v>
                </c:pt>
              </c:numCache>
            </c:numRef>
          </c:val>
          <c:extLst>
            <c:ext xmlns:c16="http://schemas.microsoft.com/office/drawing/2014/chart" uri="{C3380CC4-5D6E-409C-BE32-E72D297353CC}">
              <c16:uniqueId val="{00000000-039B-4700-A989-2046CF9600E1}"/>
            </c:ext>
          </c:extLst>
        </c:ser>
        <c:dLbls>
          <c:showLegendKey val="0"/>
          <c:showVal val="0"/>
          <c:showCatName val="0"/>
          <c:showSerName val="0"/>
          <c:showPercent val="0"/>
          <c:showBubbleSize val="0"/>
        </c:dLbls>
        <c:gapWidth val="150"/>
        <c:overlap val="100"/>
        <c:axId val="1369480656"/>
        <c:axId val="1369475664"/>
      </c:barChart>
      <c:catAx>
        <c:axId val="136948065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475664"/>
        <c:crosses val="autoZero"/>
        <c:auto val="1"/>
        <c:lblAlgn val="ctr"/>
        <c:lblOffset val="100"/>
        <c:noMultiLvlLbl val="0"/>
      </c:catAx>
      <c:valAx>
        <c:axId val="13694756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480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Grades.xlsx]Sheet23!PivotTable22</c:name>
    <c:fmtId val="3"/>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Sheet23!$B$3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0DB-4331-8403-E15CA0DE9BF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0DB-4331-8403-E15CA0DE9BF2}"/>
              </c:ext>
            </c:extLst>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Sheet23!$A$4:$A$7</c:f>
              <c:strCache>
                <c:ptCount val="3"/>
                <c:pt idx="0">
                  <c:v>Fourth Year</c:v>
                </c:pt>
                <c:pt idx="1">
                  <c:v>Third Year</c:v>
                </c:pt>
                <c:pt idx="2">
                  <c:v>(blank)</c:v>
                </c:pt>
              </c:strCache>
            </c:strRef>
          </c:cat>
          <c:val>
            <c:numRef>
              <c:f>Sheet23!$B$4:$B$7</c:f>
              <c:numCache>
                <c:formatCode>General</c:formatCode>
                <c:ptCount val="3"/>
                <c:pt idx="0">
                  <c:v>28</c:v>
                </c:pt>
                <c:pt idx="1">
                  <c:v>191</c:v>
                </c:pt>
                <c:pt idx="2">
                  <c:v>0</c:v>
                </c:pt>
              </c:numCache>
            </c:numRef>
          </c:val>
          <c:extLst>
            <c:ext xmlns:c16="http://schemas.microsoft.com/office/drawing/2014/chart" uri="{C3380CC4-5D6E-409C-BE32-E72D297353CC}">
              <c16:uniqueId val="{00000004-80DB-4331-8403-E15CA0DE9BF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Grades.xlsx]Sheet24!PivotTable23</c:name>
    <c:fmtId val="3"/>
  </c:pivotSource>
  <c:chart>
    <c:autoTitleDeleted val="1"/>
    <c:pivotFmts>
      <c:pivotFmt>
        <c:idx val="0"/>
        <c:spPr>
          <a:solidFill>
            <a:schemeClr val="accent6"/>
          </a:solidFill>
          <a:ln>
            <a:noFill/>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Sheet24!$B$3</c:f>
              <c:strCache>
                <c:ptCount val="1"/>
                <c:pt idx="0">
                  <c:v>Total</c:v>
                </c:pt>
              </c:strCache>
            </c:strRef>
          </c:tx>
          <c:spPr>
            <a:solidFill>
              <a:schemeClr val="accent6"/>
            </a:solidFill>
            <a:ln>
              <a:noFill/>
            </a:ln>
            <a:effectLst/>
          </c:spPr>
          <c:invertIfNegative val="0"/>
          <c:cat>
            <c:strRef>
              <c:f>Sheet24!$A$4:$A$11</c:f>
              <c:strCache>
                <c:ptCount val="7"/>
                <c:pt idx="0">
                  <c:v>MEXE-3101</c:v>
                </c:pt>
                <c:pt idx="1">
                  <c:v>MEXE-3102</c:v>
                </c:pt>
                <c:pt idx="2">
                  <c:v>MEXE-3103</c:v>
                </c:pt>
                <c:pt idx="3">
                  <c:v>MEXE-3104</c:v>
                </c:pt>
                <c:pt idx="4">
                  <c:v>MEXE-3105</c:v>
                </c:pt>
                <c:pt idx="5">
                  <c:v>MEXE-3106</c:v>
                </c:pt>
                <c:pt idx="6">
                  <c:v>(blank)</c:v>
                </c:pt>
              </c:strCache>
            </c:strRef>
          </c:cat>
          <c:val>
            <c:numRef>
              <c:f>Sheet24!$B$4:$B$11</c:f>
              <c:numCache>
                <c:formatCode>General</c:formatCode>
                <c:ptCount val="7"/>
                <c:pt idx="0">
                  <c:v>39</c:v>
                </c:pt>
                <c:pt idx="1">
                  <c:v>38</c:v>
                </c:pt>
                <c:pt idx="2">
                  <c:v>38</c:v>
                </c:pt>
                <c:pt idx="3">
                  <c:v>31</c:v>
                </c:pt>
                <c:pt idx="4">
                  <c:v>27</c:v>
                </c:pt>
                <c:pt idx="5">
                  <c:v>45</c:v>
                </c:pt>
                <c:pt idx="6">
                  <c:v>0</c:v>
                </c:pt>
              </c:numCache>
            </c:numRef>
          </c:val>
          <c:extLst>
            <c:ext xmlns:c16="http://schemas.microsoft.com/office/drawing/2014/chart" uri="{C3380CC4-5D6E-409C-BE32-E72D297353CC}">
              <c16:uniqueId val="{00000000-BF83-47C3-8067-8517B7459416}"/>
            </c:ext>
          </c:extLst>
        </c:ser>
        <c:dLbls>
          <c:showLegendKey val="0"/>
          <c:showVal val="0"/>
          <c:showCatName val="0"/>
          <c:showSerName val="0"/>
          <c:showPercent val="0"/>
          <c:showBubbleSize val="0"/>
        </c:dLbls>
        <c:gapWidth val="150"/>
        <c:overlap val="100"/>
        <c:axId val="620661200"/>
        <c:axId val="620663696"/>
      </c:barChart>
      <c:catAx>
        <c:axId val="62066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20663696"/>
        <c:crosses val="autoZero"/>
        <c:auto val="1"/>
        <c:lblAlgn val="ctr"/>
        <c:lblOffset val="100"/>
        <c:noMultiLvlLbl val="0"/>
      </c:catAx>
      <c:valAx>
        <c:axId val="62066369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66120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Grades.xlsx]Sheet19!PivotTable16</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Sheet19!$B$4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BAD5-4E88-9485-8D5B84CFE9B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BAD5-4E88-9485-8D5B84CFE9B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BAD5-4E88-9485-8D5B84CFE9B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BAD5-4E88-9485-8D5B84CFE9B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BAD5-4E88-9485-8D5B84CFE9B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BAD5-4E88-9485-8D5B84CFE9B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BAD5-4E88-9485-8D5B84CFE9B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BAD5-4E88-9485-8D5B84CFE9B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BAD5-4E88-9485-8D5B84CFE9B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BAD5-4E88-9485-8D5B84CFE9B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BAD5-4E88-9485-8D5B84CFE9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Sheet19!$A$5:$A$16</c:f>
              <c:strCache>
                <c:ptCount val="11"/>
                <c:pt idx="0">
                  <c:v>1</c:v>
                </c:pt>
                <c:pt idx="1">
                  <c:v>1.25</c:v>
                </c:pt>
                <c:pt idx="2">
                  <c:v>1.5</c:v>
                </c:pt>
                <c:pt idx="3">
                  <c:v>1.75</c:v>
                </c:pt>
                <c:pt idx="4">
                  <c:v>2</c:v>
                </c:pt>
                <c:pt idx="5">
                  <c:v>2.25</c:v>
                </c:pt>
                <c:pt idx="6">
                  <c:v>2.5</c:v>
                </c:pt>
                <c:pt idx="7">
                  <c:v>2.75</c:v>
                </c:pt>
                <c:pt idx="8">
                  <c:v>3</c:v>
                </c:pt>
                <c:pt idx="9">
                  <c:v>5</c:v>
                </c:pt>
                <c:pt idx="10">
                  <c:v>INC</c:v>
                </c:pt>
              </c:strCache>
            </c:strRef>
          </c:cat>
          <c:val>
            <c:numRef>
              <c:f>Sheet19!$B$5:$B$16</c:f>
              <c:numCache>
                <c:formatCode>General</c:formatCode>
                <c:ptCount val="11"/>
                <c:pt idx="0">
                  <c:v>1</c:v>
                </c:pt>
                <c:pt idx="1">
                  <c:v>4</c:v>
                </c:pt>
                <c:pt idx="2">
                  <c:v>15</c:v>
                </c:pt>
                <c:pt idx="3">
                  <c:v>28</c:v>
                </c:pt>
                <c:pt idx="4">
                  <c:v>55</c:v>
                </c:pt>
                <c:pt idx="5">
                  <c:v>29</c:v>
                </c:pt>
                <c:pt idx="6">
                  <c:v>42</c:v>
                </c:pt>
                <c:pt idx="7">
                  <c:v>25</c:v>
                </c:pt>
                <c:pt idx="8">
                  <c:v>20</c:v>
                </c:pt>
                <c:pt idx="9">
                  <c:v>9</c:v>
                </c:pt>
                <c:pt idx="10">
                  <c:v>7</c:v>
                </c:pt>
              </c:numCache>
            </c:numRef>
          </c:val>
          <c:extLst>
            <c:ext xmlns:c16="http://schemas.microsoft.com/office/drawing/2014/chart" uri="{C3380CC4-5D6E-409C-BE32-E72D297353CC}">
              <c16:uniqueId val="{00000016-BAD5-4E88-9485-8D5B84CFE9B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Grades.xlsx]Sheet19!PivotTable16</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Sheet19!$B$4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4E5A-4070-B228-4A68049EF3E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4E5A-4070-B228-4A68049EF3E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4E5A-4070-B228-4A68049EF3E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4E5A-4070-B228-4A68049EF3E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4E5A-4070-B228-4A68049EF3E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4E5A-4070-B228-4A68049EF3E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4E5A-4070-B228-4A68049EF3E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4E5A-4070-B228-4A68049EF3E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4E5A-4070-B228-4A68049EF3E4}"/>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4E5A-4070-B228-4A68049EF3E4}"/>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4E5A-4070-B228-4A68049EF3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Sheet19!$A$5:$A$16</c:f>
              <c:strCache>
                <c:ptCount val="11"/>
                <c:pt idx="0">
                  <c:v>1</c:v>
                </c:pt>
                <c:pt idx="1">
                  <c:v>1.25</c:v>
                </c:pt>
                <c:pt idx="2">
                  <c:v>1.5</c:v>
                </c:pt>
                <c:pt idx="3">
                  <c:v>1.75</c:v>
                </c:pt>
                <c:pt idx="4">
                  <c:v>2</c:v>
                </c:pt>
                <c:pt idx="5">
                  <c:v>2.25</c:v>
                </c:pt>
                <c:pt idx="6">
                  <c:v>2.5</c:v>
                </c:pt>
                <c:pt idx="7">
                  <c:v>2.75</c:v>
                </c:pt>
                <c:pt idx="8">
                  <c:v>3</c:v>
                </c:pt>
                <c:pt idx="9">
                  <c:v>5</c:v>
                </c:pt>
                <c:pt idx="10">
                  <c:v>INC</c:v>
                </c:pt>
              </c:strCache>
            </c:strRef>
          </c:cat>
          <c:val>
            <c:numRef>
              <c:f>Sheet19!$B$5:$B$16</c:f>
              <c:numCache>
                <c:formatCode>General</c:formatCode>
                <c:ptCount val="11"/>
                <c:pt idx="0">
                  <c:v>1</c:v>
                </c:pt>
                <c:pt idx="1">
                  <c:v>4</c:v>
                </c:pt>
                <c:pt idx="2">
                  <c:v>15</c:v>
                </c:pt>
                <c:pt idx="3">
                  <c:v>28</c:v>
                </c:pt>
                <c:pt idx="4">
                  <c:v>55</c:v>
                </c:pt>
                <c:pt idx="5">
                  <c:v>29</c:v>
                </c:pt>
                <c:pt idx="6">
                  <c:v>42</c:v>
                </c:pt>
                <c:pt idx="7">
                  <c:v>25</c:v>
                </c:pt>
                <c:pt idx="8">
                  <c:v>20</c:v>
                </c:pt>
                <c:pt idx="9">
                  <c:v>9</c:v>
                </c:pt>
                <c:pt idx="10">
                  <c:v>7</c:v>
                </c:pt>
              </c:numCache>
            </c:numRef>
          </c:val>
          <c:extLst>
            <c:ext xmlns:c16="http://schemas.microsoft.com/office/drawing/2014/chart" uri="{C3380CC4-5D6E-409C-BE32-E72D297353CC}">
              <c16:uniqueId val="{00000000-E25A-49D8-AFC7-FA937331F6C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Grades.xlsx]Sheet21!PivotTable20</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Sheet21!$B$3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Sheet21!$A$4:$A$8</c:f>
              <c:strCache>
                <c:ptCount val="4"/>
                <c:pt idx="0">
                  <c:v>at a boarding house</c:v>
                </c:pt>
                <c:pt idx="1">
                  <c:v>at a relative's home</c:v>
                </c:pt>
                <c:pt idx="2">
                  <c:v>at home</c:v>
                </c:pt>
                <c:pt idx="3">
                  <c:v>(blank)</c:v>
                </c:pt>
              </c:strCache>
            </c:strRef>
          </c:cat>
          <c:val>
            <c:numRef>
              <c:f>Sheet21!$B$4:$B$8</c:f>
              <c:numCache>
                <c:formatCode>General</c:formatCode>
                <c:ptCount val="4"/>
                <c:pt idx="0">
                  <c:v>54</c:v>
                </c:pt>
                <c:pt idx="1">
                  <c:v>5</c:v>
                </c:pt>
                <c:pt idx="2">
                  <c:v>160</c:v>
                </c:pt>
                <c:pt idx="3">
                  <c:v>0</c:v>
                </c:pt>
              </c:numCache>
            </c:numRef>
          </c:val>
          <c:extLst>
            <c:ext xmlns:c16="http://schemas.microsoft.com/office/drawing/2014/chart" uri="{C3380CC4-5D6E-409C-BE32-E72D297353CC}">
              <c16:uniqueId val="{00000000-9F6E-44AB-8CF3-AF193F3FB0AD}"/>
            </c:ext>
          </c:extLst>
        </c:ser>
        <c:dLbls>
          <c:dLblPos val="outEnd"/>
          <c:showLegendKey val="0"/>
          <c:showVal val="1"/>
          <c:showCatName val="0"/>
          <c:showSerName val="0"/>
          <c:showPercent val="0"/>
          <c:showBubbleSize val="0"/>
        </c:dLbls>
        <c:gapWidth val="115"/>
        <c:overlap val="-20"/>
        <c:axId val="620746896"/>
        <c:axId val="620738160"/>
      </c:barChart>
      <c:catAx>
        <c:axId val="6207468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738160"/>
        <c:crosses val="autoZero"/>
        <c:auto val="1"/>
        <c:lblAlgn val="ctr"/>
        <c:lblOffset val="100"/>
        <c:noMultiLvlLbl val="0"/>
      </c:catAx>
      <c:valAx>
        <c:axId val="620738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74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Grades.xlsx]Sheet22!PivotTable21</c:name>
    <c:fmtId val="0"/>
  </c:pivotSource>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Sheet22!$B$3</c:f>
              <c:strCache>
                <c:ptCount val="1"/>
                <c:pt idx="0">
                  <c:v>Total</c:v>
                </c:pt>
              </c:strCache>
            </c:strRef>
          </c:tx>
          <c:spPr>
            <a:solidFill>
              <a:schemeClr val="accent1"/>
            </a:solidFill>
            <a:ln>
              <a:noFill/>
            </a:ln>
            <a:effectLst/>
          </c:spPr>
          <c:invertIfNegative val="0"/>
          <c:cat>
            <c:strRef>
              <c:f>Sheet22!$A$4:$A$15</c:f>
              <c:strCache>
                <c:ptCount val="11"/>
                <c:pt idx="0">
                  <c:v>Basic mobile phone</c:v>
                </c:pt>
                <c:pt idx="1">
                  <c:v>Laptop /Personal Computer</c:v>
                </c:pt>
                <c:pt idx="2">
                  <c:v>Laptop /Personal Computer, Basic mobile phone</c:v>
                </c:pt>
                <c:pt idx="3">
                  <c:v>Laptop /Personal Computer, Smart Phones / Android Phones</c:v>
                </c:pt>
                <c:pt idx="4">
                  <c:v>Laptop /Personal Computer, Smart Phones / Android Phones, Basic mobile phone</c:v>
                </c:pt>
                <c:pt idx="5">
                  <c:v>Laptop /Personal Computer, Smart Phones / Android Phones, Tablet / iPad, Basic mobile phone</c:v>
                </c:pt>
                <c:pt idx="6">
                  <c:v>Laptop /Personal Computer, Tablet / iPad</c:v>
                </c:pt>
                <c:pt idx="7">
                  <c:v>Smart Phones / Android Phones</c:v>
                </c:pt>
                <c:pt idx="8">
                  <c:v>Smart Phones / Android Phones, Basic mobile phone</c:v>
                </c:pt>
                <c:pt idx="9">
                  <c:v>Smart Phones / Android Phones, Tablet / iPad, Basic mobile phone</c:v>
                </c:pt>
                <c:pt idx="10">
                  <c:v>(blank)</c:v>
                </c:pt>
              </c:strCache>
            </c:strRef>
          </c:cat>
          <c:val>
            <c:numRef>
              <c:f>Sheet22!$B$4:$B$15</c:f>
              <c:numCache>
                <c:formatCode>General</c:formatCode>
                <c:ptCount val="11"/>
                <c:pt idx="0">
                  <c:v>6</c:v>
                </c:pt>
                <c:pt idx="1">
                  <c:v>26</c:v>
                </c:pt>
                <c:pt idx="2">
                  <c:v>4</c:v>
                </c:pt>
                <c:pt idx="3">
                  <c:v>87</c:v>
                </c:pt>
                <c:pt idx="4">
                  <c:v>2</c:v>
                </c:pt>
                <c:pt idx="5">
                  <c:v>1</c:v>
                </c:pt>
                <c:pt idx="6">
                  <c:v>1</c:v>
                </c:pt>
                <c:pt idx="7">
                  <c:v>90</c:v>
                </c:pt>
                <c:pt idx="8">
                  <c:v>1</c:v>
                </c:pt>
                <c:pt idx="9">
                  <c:v>1</c:v>
                </c:pt>
                <c:pt idx="10">
                  <c:v>0</c:v>
                </c:pt>
              </c:numCache>
            </c:numRef>
          </c:val>
          <c:extLst>
            <c:ext xmlns:c16="http://schemas.microsoft.com/office/drawing/2014/chart" uri="{C3380CC4-5D6E-409C-BE32-E72D297353CC}">
              <c16:uniqueId val="{00000000-64E2-493A-AEF1-82D27A1F8982}"/>
            </c:ext>
          </c:extLst>
        </c:ser>
        <c:dLbls>
          <c:showLegendKey val="0"/>
          <c:showVal val="0"/>
          <c:showCatName val="0"/>
          <c:showSerName val="0"/>
          <c:showPercent val="0"/>
          <c:showBubbleSize val="0"/>
        </c:dLbls>
        <c:gapWidth val="150"/>
        <c:overlap val="100"/>
        <c:axId val="620754800"/>
        <c:axId val="620773936"/>
      </c:barChart>
      <c:catAx>
        <c:axId val="620754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20773936"/>
        <c:crosses val="autoZero"/>
        <c:auto val="1"/>
        <c:lblAlgn val="ctr"/>
        <c:lblOffset val="100"/>
        <c:noMultiLvlLbl val="0"/>
      </c:catAx>
      <c:valAx>
        <c:axId val="62077393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75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Grades.xlsx]Sheet23!PivotTable22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Sheet23!$B$3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452-4A5A-9FE3-CA78F99D503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452-4A5A-9FE3-CA78F99D503B}"/>
              </c:ext>
            </c:extLst>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Sheet23!$A$4:$A$7</c:f>
              <c:strCache>
                <c:ptCount val="3"/>
                <c:pt idx="0">
                  <c:v>Fourth Year</c:v>
                </c:pt>
                <c:pt idx="1">
                  <c:v>Third Year</c:v>
                </c:pt>
                <c:pt idx="2">
                  <c:v>(blank)</c:v>
                </c:pt>
              </c:strCache>
            </c:strRef>
          </c:cat>
          <c:val>
            <c:numRef>
              <c:f>Sheet23!$B$4:$B$7</c:f>
              <c:numCache>
                <c:formatCode>General</c:formatCode>
                <c:ptCount val="3"/>
                <c:pt idx="0">
                  <c:v>28</c:v>
                </c:pt>
                <c:pt idx="1">
                  <c:v>191</c:v>
                </c:pt>
                <c:pt idx="2">
                  <c:v>0</c:v>
                </c:pt>
              </c:numCache>
            </c:numRef>
          </c:val>
          <c:extLst>
            <c:ext xmlns:c16="http://schemas.microsoft.com/office/drawing/2014/chart" uri="{C3380CC4-5D6E-409C-BE32-E72D297353CC}">
              <c16:uniqueId val="{00000000-66B4-4D8E-9FC4-DED00A265EEB}"/>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Grades.xlsx]Sheet24!PivotTable23</c:name>
    <c:fmtId val="0"/>
  </c:pivotSource>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Sheet24!$B$3</c:f>
              <c:strCache>
                <c:ptCount val="1"/>
                <c:pt idx="0">
                  <c:v>Total</c:v>
                </c:pt>
              </c:strCache>
            </c:strRef>
          </c:tx>
          <c:spPr>
            <a:solidFill>
              <a:schemeClr val="accent6"/>
            </a:solidFill>
            <a:ln>
              <a:noFill/>
            </a:ln>
            <a:effectLst/>
          </c:spPr>
          <c:invertIfNegative val="0"/>
          <c:cat>
            <c:strRef>
              <c:f>Sheet24!$A$4:$A$11</c:f>
              <c:strCache>
                <c:ptCount val="7"/>
                <c:pt idx="0">
                  <c:v>MEXE-3101</c:v>
                </c:pt>
                <c:pt idx="1">
                  <c:v>MEXE-3102</c:v>
                </c:pt>
                <c:pt idx="2">
                  <c:v>MEXE-3103</c:v>
                </c:pt>
                <c:pt idx="3">
                  <c:v>MEXE-3104</c:v>
                </c:pt>
                <c:pt idx="4">
                  <c:v>MEXE-3105</c:v>
                </c:pt>
                <c:pt idx="5">
                  <c:v>MEXE-3106</c:v>
                </c:pt>
                <c:pt idx="6">
                  <c:v>(blank)</c:v>
                </c:pt>
              </c:strCache>
            </c:strRef>
          </c:cat>
          <c:val>
            <c:numRef>
              <c:f>Sheet24!$B$4:$B$11</c:f>
              <c:numCache>
                <c:formatCode>General</c:formatCode>
                <c:ptCount val="7"/>
                <c:pt idx="0">
                  <c:v>39</c:v>
                </c:pt>
                <c:pt idx="1">
                  <c:v>38</c:v>
                </c:pt>
                <c:pt idx="2">
                  <c:v>38</c:v>
                </c:pt>
                <c:pt idx="3">
                  <c:v>31</c:v>
                </c:pt>
                <c:pt idx="4">
                  <c:v>27</c:v>
                </c:pt>
                <c:pt idx="5">
                  <c:v>45</c:v>
                </c:pt>
                <c:pt idx="6">
                  <c:v>0</c:v>
                </c:pt>
              </c:numCache>
            </c:numRef>
          </c:val>
          <c:extLst>
            <c:ext xmlns:c16="http://schemas.microsoft.com/office/drawing/2014/chart" uri="{C3380CC4-5D6E-409C-BE32-E72D297353CC}">
              <c16:uniqueId val="{00000000-F060-44CF-9C6A-5329EAD21EDE}"/>
            </c:ext>
          </c:extLst>
        </c:ser>
        <c:dLbls>
          <c:showLegendKey val="0"/>
          <c:showVal val="0"/>
          <c:showCatName val="0"/>
          <c:showSerName val="0"/>
          <c:showPercent val="0"/>
          <c:showBubbleSize val="0"/>
        </c:dLbls>
        <c:gapWidth val="150"/>
        <c:overlap val="100"/>
        <c:axId val="620661200"/>
        <c:axId val="620663696"/>
      </c:barChart>
      <c:catAx>
        <c:axId val="62066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20663696"/>
        <c:crosses val="autoZero"/>
        <c:auto val="1"/>
        <c:lblAlgn val="ctr"/>
        <c:lblOffset val="100"/>
        <c:noMultiLvlLbl val="0"/>
      </c:catAx>
      <c:valAx>
        <c:axId val="62066369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66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Grades.xlsx]Sheet21!PivotTable20</c:name>
    <c:fmtId val="3"/>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Sheet21!$B$3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Sheet21!$A$4:$A$8</c:f>
              <c:strCache>
                <c:ptCount val="4"/>
                <c:pt idx="0">
                  <c:v>at a boarding house</c:v>
                </c:pt>
                <c:pt idx="1">
                  <c:v>at a relative's home</c:v>
                </c:pt>
                <c:pt idx="2">
                  <c:v>at home</c:v>
                </c:pt>
                <c:pt idx="3">
                  <c:v>(blank)</c:v>
                </c:pt>
              </c:strCache>
            </c:strRef>
          </c:cat>
          <c:val>
            <c:numRef>
              <c:f>Sheet21!$B$4:$B$8</c:f>
              <c:numCache>
                <c:formatCode>General</c:formatCode>
                <c:ptCount val="4"/>
                <c:pt idx="0">
                  <c:v>54</c:v>
                </c:pt>
                <c:pt idx="1">
                  <c:v>5</c:v>
                </c:pt>
                <c:pt idx="2">
                  <c:v>160</c:v>
                </c:pt>
                <c:pt idx="3">
                  <c:v>0</c:v>
                </c:pt>
              </c:numCache>
            </c:numRef>
          </c:val>
          <c:extLst>
            <c:ext xmlns:c16="http://schemas.microsoft.com/office/drawing/2014/chart" uri="{C3380CC4-5D6E-409C-BE32-E72D297353CC}">
              <c16:uniqueId val="{00000000-D00A-4FA3-B4AB-C4715D73FDC8}"/>
            </c:ext>
          </c:extLst>
        </c:ser>
        <c:dLbls>
          <c:dLblPos val="outEnd"/>
          <c:showLegendKey val="0"/>
          <c:showVal val="1"/>
          <c:showCatName val="0"/>
          <c:showSerName val="0"/>
          <c:showPercent val="0"/>
          <c:showBubbleSize val="0"/>
        </c:dLbls>
        <c:gapWidth val="115"/>
        <c:overlap val="-20"/>
        <c:axId val="620746896"/>
        <c:axId val="620738160"/>
      </c:barChart>
      <c:catAx>
        <c:axId val="6207468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738160"/>
        <c:crosses val="autoZero"/>
        <c:auto val="1"/>
        <c:lblAlgn val="ctr"/>
        <c:lblOffset val="100"/>
        <c:noMultiLvlLbl val="0"/>
      </c:catAx>
      <c:valAx>
        <c:axId val="620738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74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Grades.xlsx]Sheet18!PivotTable15</c:name>
    <c:fmtId val="7"/>
  </c:pivotSource>
  <c:chart>
    <c:autoTitleDeleted val="1"/>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Sheet18!$B$3</c:f>
              <c:strCache>
                <c:ptCount val="1"/>
                <c:pt idx="0">
                  <c:v>Total</c:v>
                </c:pt>
              </c:strCache>
            </c:strRef>
          </c:tx>
          <c:spPr>
            <a:solidFill>
              <a:schemeClr val="accent6"/>
            </a:solidFill>
            <a:ln>
              <a:noFill/>
            </a:ln>
            <a:effectLst/>
          </c:spPr>
          <c:invertIfNegative val="0"/>
          <c:cat>
            <c:strRef>
              <c:f>Sheet18!$A$4:$A$7</c:f>
              <c:strCache>
                <c:ptCount val="3"/>
                <c:pt idx="0">
                  <c:v>FAIL</c:v>
                </c:pt>
                <c:pt idx="1">
                  <c:v>PASS</c:v>
                </c:pt>
                <c:pt idx="2">
                  <c:v>REM</c:v>
                </c:pt>
              </c:strCache>
            </c:strRef>
          </c:cat>
          <c:val>
            <c:numRef>
              <c:f>Sheet18!$B$4:$B$7</c:f>
              <c:numCache>
                <c:formatCode>General</c:formatCode>
                <c:ptCount val="3"/>
                <c:pt idx="0">
                  <c:v>9</c:v>
                </c:pt>
                <c:pt idx="1">
                  <c:v>219</c:v>
                </c:pt>
                <c:pt idx="2">
                  <c:v>7</c:v>
                </c:pt>
              </c:numCache>
            </c:numRef>
          </c:val>
          <c:extLst>
            <c:ext xmlns:c16="http://schemas.microsoft.com/office/drawing/2014/chart" uri="{C3380CC4-5D6E-409C-BE32-E72D297353CC}">
              <c16:uniqueId val="{00000000-FE3B-47DF-AFFA-D7B6ACFD3A10}"/>
            </c:ext>
          </c:extLst>
        </c:ser>
        <c:dLbls>
          <c:showLegendKey val="0"/>
          <c:showVal val="0"/>
          <c:showCatName val="0"/>
          <c:showSerName val="0"/>
          <c:showPercent val="0"/>
          <c:showBubbleSize val="0"/>
        </c:dLbls>
        <c:gapWidth val="150"/>
        <c:overlap val="100"/>
        <c:axId val="1369480656"/>
        <c:axId val="1369475664"/>
      </c:barChart>
      <c:catAx>
        <c:axId val="136948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475664"/>
        <c:crosses val="autoZero"/>
        <c:auto val="1"/>
        <c:lblAlgn val="ctr"/>
        <c:lblOffset val="100"/>
        <c:noMultiLvlLbl val="0"/>
      </c:catAx>
      <c:valAx>
        <c:axId val="136947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480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Grades.xlsx]Sheet22!PivotTable21</c:name>
    <c:fmtId val="3"/>
  </c:pivotSource>
  <c:chart>
    <c:autoTitleDeleted val="1"/>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Sheet22!$B$3</c:f>
              <c:strCache>
                <c:ptCount val="1"/>
                <c:pt idx="0">
                  <c:v>Total</c:v>
                </c:pt>
              </c:strCache>
            </c:strRef>
          </c:tx>
          <c:spPr>
            <a:solidFill>
              <a:schemeClr val="accent1"/>
            </a:solidFill>
            <a:ln>
              <a:noFill/>
            </a:ln>
            <a:effectLst/>
          </c:spPr>
          <c:invertIfNegative val="0"/>
          <c:cat>
            <c:strRef>
              <c:f>Sheet22!$A$4:$A$15</c:f>
              <c:strCache>
                <c:ptCount val="11"/>
                <c:pt idx="0">
                  <c:v>Basic mobile phone</c:v>
                </c:pt>
                <c:pt idx="1">
                  <c:v>Laptop /Personal Computer</c:v>
                </c:pt>
                <c:pt idx="2">
                  <c:v>Laptop /Personal Computer, Basic mobile phone</c:v>
                </c:pt>
                <c:pt idx="3">
                  <c:v>Laptop /Personal Computer, Smart Phones / Android Phones</c:v>
                </c:pt>
                <c:pt idx="4">
                  <c:v>Laptop /Personal Computer, Smart Phones / Android Phones, Basic mobile phone</c:v>
                </c:pt>
                <c:pt idx="5">
                  <c:v>Laptop /Personal Computer, Smart Phones / Android Phones, Tablet / iPad, Basic mobile phone</c:v>
                </c:pt>
                <c:pt idx="6">
                  <c:v>Laptop /Personal Computer, Tablet / iPad</c:v>
                </c:pt>
                <c:pt idx="7">
                  <c:v>Smart Phones / Android Phones</c:v>
                </c:pt>
                <c:pt idx="8">
                  <c:v>Smart Phones / Android Phones, Basic mobile phone</c:v>
                </c:pt>
                <c:pt idx="9">
                  <c:v>Smart Phones / Android Phones, Tablet / iPad, Basic mobile phone</c:v>
                </c:pt>
                <c:pt idx="10">
                  <c:v>(blank)</c:v>
                </c:pt>
              </c:strCache>
            </c:strRef>
          </c:cat>
          <c:val>
            <c:numRef>
              <c:f>Sheet22!$B$4:$B$15</c:f>
              <c:numCache>
                <c:formatCode>General</c:formatCode>
                <c:ptCount val="11"/>
                <c:pt idx="0">
                  <c:v>6</c:v>
                </c:pt>
                <c:pt idx="1">
                  <c:v>26</c:v>
                </c:pt>
                <c:pt idx="2">
                  <c:v>4</c:v>
                </c:pt>
                <c:pt idx="3">
                  <c:v>87</c:v>
                </c:pt>
                <c:pt idx="4">
                  <c:v>2</c:v>
                </c:pt>
                <c:pt idx="5">
                  <c:v>1</c:v>
                </c:pt>
                <c:pt idx="6">
                  <c:v>1</c:v>
                </c:pt>
                <c:pt idx="7">
                  <c:v>90</c:v>
                </c:pt>
                <c:pt idx="8">
                  <c:v>1</c:v>
                </c:pt>
                <c:pt idx="9">
                  <c:v>1</c:v>
                </c:pt>
                <c:pt idx="10">
                  <c:v>0</c:v>
                </c:pt>
              </c:numCache>
            </c:numRef>
          </c:val>
          <c:extLst>
            <c:ext xmlns:c16="http://schemas.microsoft.com/office/drawing/2014/chart" uri="{C3380CC4-5D6E-409C-BE32-E72D297353CC}">
              <c16:uniqueId val="{00000000-41FA-43B7-B19A-997375943961}"/>
            </c:ext>
          </c:extLst>
        </c:ser>
        <c:dLbls>
          <c:showLegendKey val="0"/>
          <c:showVal val="0"/>
          <c:showCatName val="0"/>
          <c:showSerName val="0"/>
          <c:showPercent val="0"/>
          <c:showBubbleSize val="0"/>
        </c:dLbls>
        <c:gapWidth val="150"/>
        <c:overlap val="100"/>
        <c:axId val="620754800"/>
        <c:axId val="620773936"/>
      </c:barChart>
      <c:catAx>
        <c:axId val="620754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20773936"/>
        <c:crosses val="autoZero"/>
        <c:auto val="1"/>
        <c:lblAlgn val="ctr"/>
        <c:lblOffset val="100"/>
        <c:noMultiLvlLbl val="0"/>
      </c:catAx>
      <c:valAx>
        <c:axId val="62077393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75480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25400</xdr:colOff>
      <xdr:row>1</xdr:row>
      <xdr:rowOff>149225</xdr:rowOff>
    </xdr:from>
    <xdr:to>
      <xdr:col>10</xdr:col>
      <xdr:colOff>330200</xdr:colOff>
      <xdr:row>16</xdr:row>
      <xdr:rowOff>130175</xdr:rowOff>
    </xdr:to>
    <xdr:graphicFrame macro="">
      <xdr:nvGraphicFramePr>
        <xdr:cNvPr id="3" name="Chart 2">
          <a:extLst>
            <a:ext uri="{FF2B5EF4-FFF2-40B4-BE49-F238E27FC236}">
              <a16:creationId xmlns:a16="http://schemas.microsoft.com/office/drawing/2014/main" id="{0AA133E2-0F07-D848-9DAA-5A217C3391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31750</xdr:colOff>
      <xdr:row>1</xdr:row>
      <xdr:rowOff>142874</xdr:rowOff>
    </xdr:from>
    <xdr:to>
      <xdr:col>10</xdr:col>
      <xdr:colOff>336550</xdr:colOff>
      <xdr:row>20</xdr:row>
      <xdr:rowOff>158750</xdr:rowOff>
    </xdr:to>
    <xdr:graphicFrame macro="">
      <xdr:nvGraphicFramePr>
        <xdr:cNvPr id="2" name="Chart 1">
          <a:extLst>
            <a:ext uri="{FF2B5EF4-FFF2-40B4-BE49-F238E27FC236}">
              <a16:creationId xmlns:a16="http://schemas.microsoft.com/office/drawing/2014/main" id="{1FFDAD58-C325-4F27-2954-11D10A99B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203200</xdr:colOff>
      <xdr:row>0</xdr:row>
      <xdr:rowOff>180975</xdr:rowOff>
    </xdr:from>
    <xdr:to>
      <xdr:col>8</xdr:col>
      <xdr:colOff>717550</xdr:colOff>
      <xdr:row>15</xdr:row>
      <xdr:rowOff>161925</xdr:rowOff>
    </xdr:to>
    <xdr:graphicFrame macro="">
      <xdr:nvGraphicFramePr>
        <xdr:cNvPr id="2" name="Chart 1">
          <a:extLst>
            <a:ext uri="{FF2B5EF4-FFF2-40B4-BE49-F238E27FC236}">
              <a16:creationId xmlns:a16="http://schemas.microsoft.com/office/drawing/2014/main" id="{E0FDA3E3-BB9C-84CB-2769-6A83FACB1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24493</xdr:colOff>
      <xdr:row>1</xdr:row>
      <xdr:rowOff>149225</xdr:rowOff>
    </xdr:from>
    <xdr:to>
      <xdr:col>11</xdr:col>
      <xdr:colOff>313872</xdr:colOff>
      <xdr:row>16</xdr:row>
      <xdr:rowOff>130175</xdr:rowOff>
    </xdr:to>
    <xdr:graphicFrame macro="">
      <xdr:nvGraphicFramePr>
        <xdr:cNvPr id="2" name="Chart 1">
          <a:extLst>
            <a:ext uri="{FF2B5EF4-FFF2-40B4-BE49-F238E27FC236}">
              <a16:creationId xmlns:a16="http://schemas.microsoft.com/office/drawing/2014/main" id="{42086E78-54D4-F9A6-417D-CA1F2625A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254000</xdr:colOff>
      <xdr:row>2</xdr:row>
      <xdr:rowOff>34925</xdr:rowOff>
    </xdr:from>
    <xdr:to>
      <xdr:col>9</xdr:col>
      <xdr:colOff>558800</xdr:colOff>
      <xdr:row>17</xdr:row>
      <xdr:rowOff>15875</xdr:rowOff>
    </xdr:to>
    <xdr:graphicFrame macro="">
      <xdr:nvGraphicFramePr>
        <xdr:cNvPr id="2" name="Chart 1">
          <a:extLst>
            <a:ext uri="{FF2B5EF4-FFF2-40B4-BE49-F238E27FC236}">
              <a16:creationId xmlns:a16="http://schemas.microsoft.com/office/drawing/2014/main" id="{9528D966-A732-7E53-1FD5-DDECDBCD67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19050</xdr:colOff>
      <xdr:row>2</xdr:row>
      <xdr:rowOff>174625</xdr:rowOff>
    </xdr:from>
    <xdr:to>
      <xdr:col>10</xdr:col>
      <xdr:colOff>323850</xdr:colOff>
      <xdr:row>17</xdr:row>
      <xdr:rowOff>155575</xdr:rowOff>
    </xdr:to>
    <xdr:graphicFrame macro="">
      <xdr:nvGraphicFramePr>
        <xdr:cNvPr id="2" name="Chart 1">
          <a:extLst>
            <a:ext uri="{FF2B5EF4-FFF2-40B4-BE49-F238E27FC236}">
              <a16:creationId xmlns:a16="http://schemas.microsoft.com/office/drawing/2014/main" id="{A580B236-0305-62B2-2CE0-656A5A17D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603250</xdr:colOff>
      <xdr:row>32</xdr:row>
      <xdr:rowOff>174625</xdr:rowOff>
    </xdr:from>
    <xdr:to>
      <xdr:col>20</xdr:col>
      <xdr:colOff>502563</xdr:colOff>
      <xdr:row>52</xdr:row>
      <xdr:rowOff>123375</xdr:rowOff>
    </xdr:to>
    <xdr:graphicFrame macro="">
      <xdr:nvGraphicFramePr>
        <xdr:cNvPr id="3" name="Chart 2">
          <a:extLst>
            <a:ext uri="{FF2B5EF4-FFF2-40B4-BE49-F238E27FC236}">
              <a16:creationId xmlns:a16="http://schemas.microsoft.com/office/drawing/2014/main" id="{BC016B73-F4A4-4D5C-9954-7F2E8230B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15875</xdr:colOff>
      <xdr:row>5</xdr:row>
      <xdr:rowOff>182559</xdr:rowOff>
    </xdr:from>
    <xdr:to>
      <xdr:col>9</xdr:col>
      <xdr:colOff>526375</xdr:colOff>
      <xdr:row>25</xdr:row>
      <xdr:rowOff>131309</xdr:rowOff>
    </xdr:to>
    <xdr:graphicFrame macro="">
      <xdr:nvGraphicFramePr>
        <xdr:cNvPr id="4" name="Chart 3">
          <a:extLst>
            <a:ext uri="{FF2B5EF4-FFF2-40B4-BE49-F238E27FC236}">
              <a16:creationId xmlns:a16="http://schemas.microsoft.com/office/drawing/2014/main" id="{A027BA22-FA9C-4EF4-9176-A8CECE3466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32</xdr:row>
      <xdr:rowOff>182561</xdr:rowOff>
    </xdr:from>
    <xdr:to>
      <xdr:col>9</xdr:col>
      <xdr:colOff>510500</xdr:colOff>
      <xdr:row>52</xdr:row>
      <xdr:rowOff>131311</xdr:rowOff>
    </xdr:to>
    <xdr:graphicFrame macro="">
      <xdr:nvGraphicFramePr>
        <xdr:cNvPr id="5" name="Chart 4">
          <a:extLst>
            <a:ext uri="{FF2B5EF4-FFF2-40B4-BE49-F238E27FC236}">
              <a16:creationId xmlns:a16="http://schemas.microsoft.com/office/drawing/2014/main" id="{39725E66-1E66-4EA3-B488-EACE565C0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604837</xdr:colOff>
      <xdr:row>59</xdr:row>
      <xdr:rowOff>171448</xdr:rowOff>
    </xdr:from>
    <xdr:to>
      <xdr:col>20</xdr:col>
      <xdr:colOff>504150</xdr:colOff>
      <xdr:row>79</xdr:row>
      <xdr:rowOff>120198</xdr:rowOff>
    </xdr:to>
    <xdr:graphicFrame macro="">
      <xdr:nvGraphicFramePr>
        <xdr:cNvPr id="6" name="Chart 5">
          <a:extLst>
            <a:ext uri="{FF2B5EF4-FFF2-40B4-BE49-F238E27FC236}">
              <a16:creationId xmlns:a16="http://schemas.microsoft.com/office/drawing/2014/main" id="{AAF5E91F-6438-4C5F-A0C1-C2CEC0764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611186</xdr:colOff>
      <xdr:row>60</xdr:row>
      <xdr:rowOff>0</xdr:rowOff>
    </xdr:from>
    <xdr:to>
      <xdr:col>9</xdr:col>
      <xdr:colOff>510498</xdr:colOff>
      <xdr:row>79</xdr:row>
      <xdr:rowOff>131312</xdr:rowOff>
    </xdr:to>
    <xdr:graphicFrame macro="">
      <xdr:nvGraphicFramePr>
        <xdr:cNvPr id="7" name="Chart 6">
          <a:extLst>
            <a:ext uri="{FF2B5EF4-FFF2-40B4-BE49-F238E27FC236}">
              <a16:creationId xmlns:a16="http://schemas.microsoft.com/office/drawing/2014/main" id="{D715A109-DEC3-4DFC-97F4-E0814101CA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1588</xdr:colOff>
      <xdr:row>5</xdr:row>
      <xdr:rowOff>177799</xdr:rowOff>
    </xdr:from>
    <xdr:to>
      <xdr:col>20</xdr:col>
      <xdr:colOff>512088</xdr:colOff>
      <xdr:row>25</xdr:row>
      <xdr:rowOff>126549</xdr:rowOff>
    </xdr:to>
    <xdr:graphicFrame macro="">
      <xdr:nvGraphicFramePr>
        <xdr:cNvPr id="9" name="Chart 8">
          <a:extLst>
            <a:ext uri="{FF2B5EF4-FFF2-40B4-BE49-F238E27FC236}">
              <a16:creationId xmlns:a16="http://schemas.microsoft.com/office/drawing/2014/main" id="{C4DC9791-A6A5-41AA-BA60-926974312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14288</xdr:colOff>
      <xdr:row>1</xdr:row>
      <xdr:rowOff>6351</xdr:rowOff>
    </xdr:from>
    <xdr:to>
      <xdr:col>20</xdr:col>
      <xdr:colOff>164788</xdr:colOff>
      <xdr:row>4</xdr:row>
      <xdr:rowOff>178664</xdr:rowOff>
    </xdr:to>
    <mc:AlternateContent xmlns:mc="http://schemas.openxmlformats.org/markup-compatibility/2006" xmlns:a14="http://schemas.microsoft.com/office/drawing/2010/main">
      <mc:Choice Requires="a14">
        <xdr:graphicFrame macro="">
          <xdr:nvGraphicFramePr>
            <xdr:cNvPr id="12" name="Final Grade">
              <a:extLst>
                <a:ext uri="{FF2B5EF4-FFF2-40B4-BE49-F238E27FC236}">
                  <a16:creationId xmlns:a16="http://schemas.microsoft.com/office/drawing/2014/main" id="{CACD48A4-7A20-EE25-8CE9-903455D3C69F}"/>
                </a:ext>
              </a:extLst>
            </xdr:cNvPr>
            <xdr:cNvGraphicFramePr/>
          </xdr:nvGraphicFramePr>
          <xdr:xfrm>
            <a:off x="0" y="0"/>
            <a:ext cx="0" cy="0"/>
          </xdr:xfrm>
          <a:graphic>
            <a:graphicData uri="http://schemas.microsoft.com/office/drawing/2010/slicer">
              <sle:slicer xmlns:sle="http://schemas.microsoft.com/office/drawing/2010/slicer" name="Final Grade"/>
            </a:graphicData>
          </a:graphic>
        </xdr:graphicFrame>
      </mc:Choice>
      <mc:Fallback xmlns="">
        <xdr:sp macro="" textlink="">
          <xdr:nvSpPr>
            <xdr:cNvPr id="0" name=""/>
            <xdr:cNvSpPr>
              <a:spLocks noTextEdit="1"/>
            </xdr:cNvSpPr>
          </xdr:nvSpPr>
          <xdr:spPr>
            <a:xfrm>
              <a:off x="7348538" y="188914"/>
              <a:ext cx="5040000" cy="7200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6347</xdr:colOff>
      <xdr:row>1</xdr:row>
      <xdr:rowOff>6351</xdr:rowOff>
    </xdr:from>
    <xdr:to>
      <xdr:col>9</xdr:col>
      <xdr:colOff>156847</xdr:colOff>
      <xdr:row>4</xdr:row>
      <xdr:rowOff>178664</xdr:rowOff>
    </xdr:to>
    <mc:AlternateContent xmlns:mc="http://schemas.openxmlformats.org/markup-compatibility/2006" xmlns:a14="http://schemas.microsoft.com/office/drawing/2010/main">
      <mc:Choice Requires="a14">
        <xdr:graphicFrame macro="">
          <xdr:nvGraphicFramePr>
            <xdr:cNvPr id="13" name="REMARKS">
              <a:extLst>
                <a:ext uri="{FF2B5EF4-FFF2-40B4-BE49-F238E27FC236}">
                  <a16:creationId xmlns:a16="http://schemas.microsoft.com/office/drawing/2014/main" id="{D89744A5-B6FB-37EE-EF5F-8B96D52C9134}"/>
                </a:ext>
              </a:extLst>
            </xdr:cNvPr>
            <xdr:cNvGraphicFramePr/>
          </xdr:nvGraphicFramePr>
          <xdr:xfrm>
            <a:off x="0" y="0"/>
            <a:ext cx="0" cy="0"/>
          </xdr:xfrm>
          <a:graphic>
            <a:graphicData uri="http://schemas.microsoft.com/office/drawing/2010/slicer">
              <sle:slicer xmlns:sle="http://schemas.microsoft.com/office/drawing/2010/slicer" name="REMARKS"/>
            </a:graphicData>
          </a:graphic>
        </xdr:graphicFrame>
      </mc:Choice>
      <mc:Fallback xmlns="">
        <xdr:sp macro="" textlink="">
          <xdr:nvSpPr>
            <xdr:cNvPr id="0" name=""/>
            <xdr:cNvSpPr>
              <a:spLocks noTextEdit="1"/>
            </xdr:cNvSpPr>
          </xdr:nvSpPr>
          <xdr:spPr>
            <a:xfrm>
              <a:off x="617535" y="188914"/>
              <a:ext cx="5040000" cy="7200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6349</xdr:colOff>
      <xdr:row>28</xdr:row>
      <xdr:rowOff>9525</xdr:rowOff>
    </xdr:from>
    <xdr:to>
      <xdr:col>9</xdr:col>
      <xdr:colOff>156849</xdr:colOff>
      <xdr:row>31</xdr:row>
      <xdr:rowOff>181837</xdr:rowOff>
    </xdr:to>
    <mc:AlternateContent xmlns:mc="http://schemas.openxmlformats.org/markup-compatibility/2006" xmlns:a14="http://schemas.microsoft.com/office/drawing/2010/main">
      <mc:Choice Requires="a14">
        <xdr:graphicFrame macro="">
          <xdr:nvGraphicFramePr>
            <xdr:cNvPr id="14" name="Devices in online class">
              <a:extLst>
                <a:ext uri="{FF2B5EF4-FFF2-40B4-BE49-F238E27FC236}">
                  <a16:creationId xmlns:a16="http://schemas.microsoft.com/office/drawing/2014/main" id="{D173787B-1FE0-3DCB-D275-F83A0D4C8C87}"/>
                </a:ext>
              </a:extLst>
            </xdr:cNvPr>
            <xdr:cNvGraphicFramePr/>
          </xdr:nvGraphicFramePr>
          <xdr:xfrm>
            <a:off x="0" y="0"/>
            <a:ext cx="0" cy="0"/>
          </xdr:xfrm>
          <a:graphic>
            <a:graphicData uri="http://schemas.microsoft.com/office/drawing/2010/slicer">
              <sle:slicer xmlns:sle="http://schemas.microsoft.com/office/drawing/2010/slicer" name="Devices in online class"/>
            </a:graphicData>
          </a:graphic>
        </xdr:graphicFrame>
      </mc:Choice>
      <mc:Fallback xmlns="">
        <xdr:sp macro="" textlink="">
          <xdr:nvSpPr>
            <xdr:cNvPr id="0" name=""/>
            <xdr:cNvSpPr>
              <a:spLocks noTextEdit="1"/>
            </xdr:cNvSpPr>
          </xdr:nvSpPr>
          <xdr:spPr>
            <a:xfrm>
              <a:off x="617537" y="5121275"/>
              <a:ext cx="5040000" cy="7200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6350</xdr:colOff>
      <xdr:row>28</xdr:row>
      <xdr:rowOff>3175</xdr:rowOff>
    </xdr:from>
    <xdr:to>
      <xdr:col>20</xdr:col>
      <xdr:colOff>156850</xdr:colOff>
      <xdr:row>31</xdr:row>
      <xdr:rowOff>175487</xdr:rowOff>
    </xdr:to>
    <mc:AlternateContent xmlns:mc="http://schemas.openxmlformats.org/markup-compatibility/2006" xmlns:a14="http://schemas.microsoft.com/office/drawing/2010/main">
      <mc:Choice Requires="a14">
        <xdr:graphicFrame macro="">
          <xdr:nvGraphicFramePr>
            <xdr:cNvPr id="15" name="Where Staying">
              <a:extLst>
                <a:ext uri="{FF2B5EF4-FFF2-40B4-BE49-F238E27FC236}">
                  <a16:creationId xmlns:a16="http://schemas.microsoft.com/office/drawing/2014/main" id="{17666192-8C5E-6DFD-5E88-B61A177F64E6}"/>
                </a:ext>
              </a:extLst>
            </xdr:cNvPr>
            <xdr:cNvGraphicFramePr/>
          </xdr:nvGraphicFramePr>
          <xdr:xfrm>
            <a:off x="0" y="0"/>
            <a:ext cx="0" cy="0"/>
          </xdr:xfrm>
          <a:graphic>
            <a:graphicData uri="http://schemas.microsoft.com/office/drawing/2010/slicer">
              <sle:slicer xmlns:sle="http://schemas.microsoft.com/office/drawing/2010/slicer" name="Where Staying"/>
            </a:graphicData>
          </a:graphic>
        </xdr:graphicFrame>
      </mc:Choice>
      <mc:Fallback xmlns="">
        <xdr:sp macro="" textlink="">
          <xdr:nvSpPr>
            <xdr:cNvPr id="0" name=""/>
            <xdr:cNvSpPr>
              <a:spLocks noTextEdit="1"/>
            </xdr:cNvSpPr>
          </xdr:nvSpPr>
          <xdr:spPr>
            <a:xfrm>
              <a:off x="7340600" y="5114925"/>
              <a:ext cx="5040000" cy="7200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14287</xdr:colOff>
      <xdr:row>55</xdr:row>
      <xdr:rowOff>6349</xdr:rowOff>
    </xdr:from>
    <xdr:to>
      <xdr:col>9</xdr:col>
      <xdr:colOff>164787</xdr:colOff>
      <xdr:row>58</xdr:row>
      <xdr:rowOff>178662</xdr:rowOff>
    </xdr:to>
    <mc:AlternateContent xmlns:mc="http://schemas.openxmlformats.org/markup-compatibility/2006" xmlns:a14="http://schemas.microsoft.com/office/drawing/2010/main">
      <mc:Choice Requires="a14">
        <xdr:graphicFrame macro="">
          <xdr:nvGraphicFramePr>
            <xdr:cNvPr id="16" name="Section">
              <a:extLst>
                <a:ext uri="{FF2B5EF4-FFF2-40B4-BE49-F238E27FC236}">
                  <a16:creationId xmlns:a16="http://schemas.microsoft.com/office/drawing/2014/main" id="{2C7B31DC-864F-AAC1-3752-CF6FD3944374}"/>
                </a:ext>
              </a:extLst>
            </xdr:cNvPr>
            <xdr:cNvGraphicFramePr/>
          </xdr:nvGraphicFramePr>
          <xdr:xfrm>
            <a:off x="0" y="0"/>
            <a:ext cx="0" cy="0"/>
          </xdr:xfrm>
          <a:graphic>
            <a:graphicData uri="http://schemas.microsoft.com/office/drawing/2010/slicer">
              <sle:slicer xmlns:sle="http://schemas.microsoft.com/office/drawing/2010/slicer" name="Section"/>
            </a:graphicData>
          </a:graphic>
        </xdr:graphicFrame>
      </mc:Choice>
      <mc:Fallback xmlns="">
        <xdr:sp macro="" textlink="">
          <xdr:nvSpPr>
            <xdr:cNvPr id="0" name=""/>
            <xdr:cNvSpPr>
              <a:spLocks noTextEdit="1"/>
            </xdr:cNvSpPr>
          </xdr:nvSpPr>
          <xdr:spPr>
            <a:xfrm>
              <a:off x="625475" y="10047287"/>
              <a:ext cx="5040000" cy="7200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6350</xdr:colOff>
      <xdr:row>54</xdr:row>
      <xdr:rowOff>174625</xdr:rowOff>
    </xdr:from>
    <xdr:to>
      <xdr:col>20</xdr:col>
      <xdr:colOff>156850</xdr:colOff>
      <xdr:row>58</xdr:row>
      <xdr:rowOff>164375</xdr:rowOff>
    </xdr:to>
    <mc:AlternateContent xmlns:mc="http://schemas.openxmlformats.org/markup-compatibility/2006" xmlns:a14="http://schemas.microsoft.com/office/drawing/2010/main">
      <mc:Choice Requires="a14">
        <xdr:graphicFrame macro="">
          <xdr:nvGraphicFramePr>
            <xdr:cNvPr id="17" name="Year Level">
              <a:extLst>
                <a:ext uri="{FF2B5EF4-FFF2-40B4-BE49-F238E27FC236}">
                  <a16:creationId xmlns:a16="http://schemas.microsoft.com/office/drawing/2014/main" id="{F2DDDC7A-D743-8831-6CAD-ABF004EBEF8A}"/>
                </a:ext>
              </a:extLst>
            </xdr:cNvPr>
            <xdr:cNvGraphicFramePr/>
          </xdr:nvGraphicFramePr>
          <xdr:xfrm>
            <a:off x="0" y="0"/>
            <a:ext cx="0" cy="0"/>
          </xdr:xfrm>
          <a:graphic>
            <a:graphicData uri="http://schemas.microsoft.com/office/drawing/2010/slicer">
              <sle:slicer xmlns:sle="http://schemas.microsoft.com/office/drawing/2010/slicer" name="Year Level"/>
            </a:graphicData>
          </a:graphic>
        </xdr:graphicFrame>
      </mc:Choice>
      <mc:Fallback xmlns="">
        <xdr:sp macro="" textlink="">
          <xdr:nvSpPr>
            <xdr:cNvPr id="0" name=""/>
            <xdr:cNvSpPr>
              <a:spLocks noTextEdit="1"/>
            </xdr:cNvSpPr>
          </xdr:nvSpPr>
          <xdr:spPr>
            <a:xfrm>
              <a:off x="7340600" y="10033000"/>
              <a:ext cx="5040000" cy="7200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941.841535300926" createdVersion="8" refreshedVersion="8" minRefreshableVersion="3" recordCount="11" xr:uid="{2C31C017-B618-482C-A8A5-06D66CB26FC4}">
  <cacheSource type="worksheet">
    <worksheetSource name="Table2"/>
  </cacheSource>
  <cacheFields count="12">
    <cacheField name="REMARKS" numFmtId="0">
      <sharedItems containsBlank="1" count="4">
        <s v="PASS"/>
        <s v="REM"/>
        <s v="FAIL"/>
        <m/>
      </sharedItems>
    </cacheField>
    <cacheField name="Sum for each remark " numFmtId="0">
      <sharedItems containsString="0" containsBlank="1" containsNumber="1" containsInteger="1" minValue="7" maxValue="219" count="4">
        <n v="219"/>
        <n v="7"/>
        <n v="9"/>
        <m/>
      </sharedItems>
    </cacheField>
    <cacheField name="Final Grade" numFmtId="2">
      <sharedItems containsMixedTypes="1" containsNumber="1" minValue="1" maxValue="5" count="11">
        <n v="1"/>
        <n v="1.25"/>
        <n v="1.5"/>
        <n v="1.75"/>
        <n v="2"/>
        <n v="2.25"/>
        <n v="2.5"/>
        <n v="2.75"/>
        <n v="3"/>
        <s v="INC"/>
        <n v="5"/>
      </sharedItems>
    </cacheField>
    <cacheField name="Sum for each Final Grade" numFmtId="0">
      <sharedItems containsSemiMixedTypes="0" containsString="0" containsNumber="1" containsInteger="1" minValue="1" maxValue="55" count="11">
        <n v="1"/>
        <n v="4"/>
        <n v="15"/>
        <n v="28"/>
        <n v="55"/>
        <n v="29"/>
        <n v="42"/>
        <n v="25"/>
        <n v="20"/>
        <n v="7"/>
        <n v="9"/>
      </sharedItems>
    </cacheField>
    <cacheField name="Section" numFmtId="0">
      <sharedItems containsBlank="1" count="7">
        <s v="MEXE-3101"/>
        <s v="MEXE-3102"/>
        <s v="MEXE-3103"/>
        <s v="MEXE-3104"/>
        <s v="MEXE-3105"/>
        <s v="MEXE-3106"/>
        <m/>
      </sharedItems>
    </cacheField>
    <cacheField name="No. of Passed Students/Section" numFmtId="0">
      <sharedItems containsSemiMixedTypes="0" containsString="0" containsNumber="1" containsInteger="1" minValue="0" maxValue="45"/>
    </cacheField>
    <cacheField name="Where Staying" numFmtId="0">
      <sharedItems containsBlank="1" count="4">
        <s v="at a boarding house"/>
        <s v="at home"/>
        <s v="at a relative's home"/>
        <m/>
      </sharedItems>
    </cacheField>
    <cacheField name="No. of Passed Students/where staying" numFmtId="0">
      <sharedItems containsSemiMixedTypes="0" containsString="0" containsNumber="1" containsInteger="1" minValue="0" maxValue="160"/>
    </cacheField>
    <cacheField name="Devices in online class" numFmtId="0">
      <sharedItems containsBlank="1" count="11">
        <s v="Basic mobile phone"/>
        <s v="Laptop /Personal Computer"/>
        <s v="Laptop /Personal Computer, Basic mobile phone"/>
        <s v="Laptop /Personal Computer, Smart Phones / Android Phones"/>
        <s v="Laptop /Personal Computer, Smart Phones / Android Phones, Basic mobile phone"/>
        <s v="Laptop /Personal Computer, Smart Phones / Android Phones, Tablet / iPad, Basic mobile phone"/>
        <s v="Laptop /Personal Computer, Tablet / iPad"/>
        <s v="Smart Phones / Android Phones"/>
        <s v="Smart Phones / Android Phones, Basic mobile phone"/>
        <s v="Smart Phones / Android Phones, Tablet / iPad, Basic mobile phone"/>
        <m/>
      </sharedItems>
    </cacheField>
    <cacheField name="No. of Passed Students/Devices" numFmtId="0">
      <sharedItems containsSemiMixedTypes="0" containsString="0" containsNumber="1" containsInteger="1" minValue="0" maxValue="90"/>
    </cacheField>
    <cacheField name="Year Level" numFmtId="0">
      <sharedItems containsBlank="1" count="3">
        <s v="Third Year"/>
        <s v="Fourth Year"/>
        <m/>
      </sharedItems>
    </cacheField>
    <cacheField name="No. of Passed Students/Year Level" numFmtId="0">
      <sharedItems containsSemiMixedTypes="0" containsString="0" containsNumber="1" containsInteger="1" minValue="0" maxValue="191"/>
    </cacheField>
  </cacheFields>
  <extLst>
    <ext xmlns:x14="http://schemas.microsoft.com/office/spreadsheetml/2009/9/main" uri="{725AE2AE-9491-48be-B2B4-4EB974FC3084}">
      <x14:pivotCacheDefinition pivotCacheId="7017052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x v="0"/>
    <x v="0"/>
    <x v="0"/>
    <n v="39"/>
    <x v="0"/>
    <n v="54"/>
    <x v="0"/>
    <n v="6"/>
    <x v="0"/>
    <n v="191"/>
  </r>
  <r>
    <x v="1"/>
    <x v="1"/>
    <x v="1"/>
    <x v="1"/>
    <x v="1"/>
    <n v="38"/>
    <x v="1"/>
    <n v="160"/>
    <x v="1"/>
    <n v="26"/>
    <x v="1"/>
    <n v="28"/>
  </r>
  <r>
    <x v="2"/>
    <x v="2"/>
    <x v="2"/>
    <x v="2"/>
    <x v="2"/>
    <n v="38"/>
    <x v="2"/>
    <n v="5"/>
    <x v="2"/>
    <n v="4"/>
    <x v="2"/>
    <n v="0"/>
  </r>
  <r>
    <x v="3"/>
    <x v="3"/>
    <x v="3"/>
    <x v="3"/>
    <x v="3"/>
    <n v="31"/>
    <x v="3"/>
    <n v="0"/>
    <x v="3"/>
    <n v="87"/>
    <x v="2"/>
    <n v="0"/>
  </r>
  <r>
    <x v="3"/>
    <x v="3"/>
    <x v="4"/>
    <x v="4"/>
    <x v="4"/>
    <n v="27"/>
    <x v="3"/>
    <n v="0"/>
    <x v="4"/>
    <n v="2"/>
    <x v="2"/>
    <n v="0"/>
  </r>
  <r>
    <x v="3"/>
    <x v="3"/>
    <x v="5"/>
    <x v="5"/>
    <x v="5"/>
    <n v="45"/>
    <x v="3"/>
    <n v="0"/>
    <x v="5"/>
    <n v="1"/>
    <x v="2"/>
    <n v="0"/>
  </r>
  <r>
    <x v="3"/>
    <x v="3"/>
    <x v="6"/>
    <x v="6"/>
    <x v="6"/>
    <n v="0"/>
    <x v="3"/>
    <n v="0"/>
    <x v="6"/>
    <n v="1"/>
    <x v="2"/>
    <n v="0"/>
  </r>
  <r>
    <x v="3"/>
    <x v="3"/>
    <x v="7"/>
    <x v="7"/>
    <x v="6"/>
    <n v="0"/>
    <x v="3"/>
    <n v="0"/>
    <x v="7"/>
    <n v="90"/>
    <x v="2"/>
    <n v="0"/>
  </r>
  <r>
    <x v="3"/>
    <x v="3"/>
    <x v="8"/>
    <x v="8"/>
    <x v="6"/>
    <n v="0"/>
    <x v="3"/>
    <n v="0"/>
    <x v="8"/>
    <n v="1"/>
    <x v="2"/>
    <n v="0"/>
  </r>
  <r>
    <x v="3"/>
    <x v="3"/>
    <x v="9"/>
    <x v="9"/>
    <x v="6"/>
    <n v="0"/>
    <x v="3"/>
    <n v="0"/>
    <x v="9"/>
    <n v="1"/>
    <x v="2"/>
    <n v="0"/>
  </r>
  <r>
    <x v="3"/>
    <x v="3"/>
    <x v="10"/>
    <x v="10"/>
    <x v="6"/>
    <n v="0"/>
    <x v="3"/>
    <n v="0"/>
    <x v="10"/>
    <n v="0"/>
    <x v="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067640-1735-4672-B494-A1C1B7674C5A}"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6">
  <location ref="A3:B7" firstHeaderRow="1" firstDataRow="1" firstDataCol="1"/>
  <pivotFields count="12">
    <pivotField axis="axisRow" showAll="0">
      <items count="5">
        <item x="2"/>
        <item x="0"/>
        <item x="1"/>
        <item h="1" x="3"/>
        <item t="default"/>
      </items>
    </pivotField>
    <pivotField dataField="1" showAll="0">
      <items count="5">
        <item x="1"/>
        <item x="2"/>
        <item x="0"/>
        <item x="3"/>
        <item t="default"/>
      </items>
    </pivotField>
    <pivotField showAll="0">
      <items count="12">
        <item x="0"/>
        <item x="1"/>
        <item x="2"/>
        <item x="3"/>
        <item x="4"/>
        <item x="5"/>
        <item x="6"/>
        <item x="7"/>
        <item x="8"/>
        <item x="10"/>
        <item x="9"/>
        <item t="default"/>
      </items>
    </pivotField>
    <pivotField showAll="0"/>
    <pivotField showAll="0">
      <items count="8">
        <item x="0"/>
        <item x="1"/>
        <item x="2"/>
        <item x="3"/>
        <item x="4"/>
        <item x="5"/>
        <item x="6"/>
        <item t="default"/>
      </items>
    </pivotField>
    <pivotField showAll="0"/>
    <pivotField showAll="0">
      <items count="5">
        <item x="0"/>
        <item x="2"/>
        <item x="1"/>
        <item x="3"/>
        <item t="default"/>
      </items>
    </pivotField>
    <pivotField showAll="0"/>
    <pivotField showAll="0">
      <items count="12">
        <item x="0"/>
        <item x="1"/>
        <item x="2"/>
        <item x="3"/>
        <item x="4"/>
        <item x="5"/>
        <item x="6"/>
        <item x="7"/>
        <item x="8"/>
        <item x="9"/>
        <item x="10"/>
        <item t="default"/>
      </items>
    </pivotField>
    <pivotField showAll="0"/>
    <pivotField showAll="0">
      <items count="4">
        <item x="1"/>
        <item x="0"/>
        <item h="1" x="2"/>
        <item t="default"/>
      </items>
    </pivotField>
    <pivotField showAll="0"/>
  </pivotFields>
  <rowFields count="1">
    <field x="0"/>
  </rowFields>
  <rowItems count="4">
    <i>
      <x/>
    </i>
    <i>
      <x v="1"/>
    </i>
    <i>
      <x v="2"/>
    </i>
    <i t="grand">
      <x/>
    </i>
  </rowItems>
  <colItems count="1">
    <i/>
  </colItems>
  <dataFields count="1">
    <dataField name="Sum of Sum for each remark " fld="1" baseField="0" baseItem="0"/>
  </dataFields>
  <chartFormats count="2">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955799-52E9-4D47-9429-A2B958F587BF}"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2">
  <location ref="A4:B16" firstHeaderRow="1" firstDataRow="1" firstDataCol="1"/>
  <pivotFields count="12">
    <pivotField showAll="0">
      <items count="5">
        <item x="2"/>
        <item x="0"/>
        <item x="1"/>
        <item h="1" x="3"/>
        <item t="default"/>
      </items>
    </pivotField>
    <pivotField showAll="0"/>
    <pivotField axis="axisRow" showAll="0">
      <items count="12">
        <item x="0"/>
        <item x="1"/>
        <item x="2"/>
        <item x="3"/>
        <item x="4"/>
        <item x="5"/>
        <item x="6"/>
        <item x="7"/>
        <item x="8"/>
        <item x="10"/>
        <item x="9"/>
        <item t="default"/>
      </items>
    </pivotField>
    <pivotField dataField="1" showAll="0">
      <items count="12">
        <item x="0"/>
        <item x="1"/>
        <item x="9"/>
        <item x="10"/>
        <item x="2"/>
        <item x="8"/>
        <item x="7"/>
        <item x="3"/>
        <item x="5"/>
        <item x="6"/>
        <item x="4"/>
        <item t="default"/>
      </items>
    </pivotField>
    <pivotField showAll="0">
      <items count="8">
        <item x="0"/>
        <item x="1"/>
        <item x="2"/>
        <item x="3"/>
        <item x="4"/>
        <item x="5"/>
        <item x="6"/>
        <item t="default"/>
      </items>
    </pivotField>
    <pivotField showAll="0"/>
    <pivotField showAll="0">
      <items count="5">
        <item x="0"/>
        <item x="2"/>
        <item x="1"/>
        <item x="3"/>
        <item t="default"/>
      </items>
    </pivotField>
    <pivotField showAll="0"/>
    <pivotField showAll="0">
      <items count="12">
        <item x="0"/>
        <item x="1"/>
        <item x="2"/>
        <item x="3"/>
        <item x="4"/>
        <item x="5"/>
        <item x="6"/>
        <item x="7"/>
        <item x="8"/>
        <item x="9"/>
        <item x="10"/>
        <item t="default"/>
      </items>
    </pivotField>
    <pivotField showAll="0"/>
    <pivotField showAll="0">
      <items count="4">
        <item x="1"/>
        <item x="0"/>
        <item h="1" x="2"/>
        <item t="default"/>
      </items>
    </pivotField>
    <pivotField showAll="0"/>
  </pivotFields>
  <rowFields count="1">
    <field x="2"/>
  </rowFields>
  <rowItems count="12">
    <i>
      <x/>
    </i>
    <i>
      <x v="1"/>
    </i>
    <i>
      <x v="2"/>
    </i>
    <i>
      <x v="3"/>
    </i>
    <i>
      <x v="4"/>
    </i>
    <i>
      <x v="5"/>
    </i>
    <i>
      <x v="6"/>
    </i>
    <i>
      <x v="7"/>
    </i>
    <i>
      <x v="8"/>
    </i>
    <i>
      <x v="9"/>
    </i>
    <i>
      <x v="10"/>
    </i>
    <i t="grand">
      <x/>
    </i>
  </rowItems>
  <colItems count="1">
    <i/>
  </colItems>
  <dataFields count="1">
    <dataField name="Sum of Sum for each Final Grade" fld="3" baseField="0" baseItem="0"/>
  </dataFields>
  <chartFormats count="4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 chart="1" format="4">
      <pivotArea type="data" outline="0" fieldPosition="0">
        <references count="2">
          <reference field="4294967294" count="1" selected="0">
            <x v="0"/>
          </reference>
          <reference field="2" count="1" selected="0">
            <x v="2"/>
          </reference>
        </references>
      </pivotArea>
    </chartFormat>
    <chartFormat chart="1" format="5">
      <pivotArea type="data" outline="0" fieldPosition="0">
        <references count="2">
          <reference field="4294967294" count="1" selected="0">
            <x v="0"/>
          </reference>
          <reference field="2" count="1" selected="0">
            <x v="3"/>
          </reference>
        </references>
      </pivotArea>
    </chartFormat>
    <chartFormat chart="1" format="6">
      <pivotArea type="data" outline="0" fieldPosition="0">
        <references count="2">
          <reference field="4294967294" count="1" selected="0">
            <x v="0"/>
          </reference>
          <reference field="2" count="1" selected="0">
            <x v="4"/>
          </reference>
        </references>
      </pivotArea>
    </chartFormat>
    <chartFormat chart="1" format="7">
      <pivotArea type="data" outline="0" fieldPosition="0">
        <references count="2">
          <reference field="4294967294" count="1" selected="0">
            <x v="0"/>
          </reference>
          <reference field="2" count="1" selected="0">
            <x v="5"/>
          </reference>
        </references>
      </pivotArea>
    </chartFormat>
    <chartFormat chart="1" format="8">
      <pivotArea type="data" outline="0" fieldPosition="0">
        <references count="2">
          <reference field="4294967294" count="1" selected="0">
            <x v="0"/>
          </reference>
          <reference field="2" count="1" selected="0">
            <x v="6"/>
          </reference>
        </references>
      </pivotArea>
    </chartFormat>
    <chartFormat chart="1" format="9">
      <pivotArea type="data" outline="0" fieldPosition="0">
        <references count="2">
          <reference field="4294967294" count="1" selected="0">
            <x v="0"/>
          </reference>
          <reference field="2" count="1" selected="0">
            <x v="7"/>
          </reference>
        </references>
      </pivotArea>
    </chartFormat>
    <chartFormat chart="1" format="10">
      <pivotArea type="data" outline="0" fieldPosition="0">
        <references count="2">
          <reference field="4294967294" count="1" selected="0">
            <x v="0"/>
          </reference>
          <reference field="2" count="1" selected="0">
            <x v="8"/>
          </reference>
        </references>
      </pivotArea>
    </chartFormat>
    <chartFormat chart="1" format="11">
      <pivotArea type="data" outline="0" fieldPosition="0">
        <references count="2">
          <reference field="4294967294" count="1" selected="0">
            <x v="0"/>
          </reference>
          <reference field="2" count="1" selected="0">
            <x v="9"/>
          </reference>
        </references>
      </pivotArea>
    </chartFormat>
    <chartFormat chart="1" format="12">
      <pivotArea type="data" outline="0" fieldPosition="0">
        <references count="2">
          <reference field="4294967294" count="1" selected="0">
            <x v="0"/>
          </reference>
          <reference field="2" count="1" selected="0">
            <x v="10"/>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2" count="1" selected="0">
            <x v="0"/>
          </reference>
        </references>
      </pivotArea>
    </chartFormat>
    <chartFormat chart="2" format="15">
      <pivotArea type="data" outline="0" fieldPosition="0">
        <references count="2">
          <reference field="4294967294" count="1" selected="0">
            <x v="0"/>
          </reference>
          <reference field="2" count="1" selected="0">
            <x v="1"/>
          </reference>
        </references>
      </pivotArea>
    </chartFormat>
    <chartFormat chart="2" format="16">
      <pivotArea type="data" outline="0" fieldPosition="0">
        <references count="2">
          <reference field="4294967294" count="1" selected="0">
            <x v="0"/>
          </reference>
          <reference field="2" count="1" selected="0">
            <x v="2"/>
          </reference>
        </references>
      </pivotArea>
    </chartFormat>
    <chartFormat chart="2" format="17">
      <pivotArea type="data" outline="0" fieldPosition="0">
        <references count="2">
          <reference field="4294967294" count="1" selected="0">
            <x v="0"/>
          </reference>
          <reference field="2" count="1" selected="0">
            <x v="3"/>
          </reference>
        </references>
      </pivotArea>
    </chartFormat>
    <chartFormat chart="2" format="18">
      <pivotArea type="data" outline="0" fieldPosition="0">
        <references count="2">
          <reference field="4294967294" count="1" selected="0">
            <x v="0"/>
          </reference>
          <reference field="2" count="1" selected="0">
            <x v="4"/>
          </reference>
        </references>
      </pivotArea>
    </chartFormat>
    <chartFormat chart="2" format="19">
      <pivotArea type="data" outline="0" fieldPosition="0">
        <references count="2">
          <reference field="4294967294" count="1" selected="0">
            <x v="0"/>
          </reference>
          <reference field="2" count="1" selected="0">
            <x v="5"/>
          </reference>
        </references>
      </pivotArea>
    </chartFormat>
    <chartFormat chart="2" format="20">
      <pivotArea type="data" outline="0" fieldPosition="0">
        <references count="2">
          <reference field="4294967294" count="1" selected="0">
            <x v="0"/>
          </reference>
          <reference field="2" count="1" selected="0">
            <x v="6"/>
          </reference>
        </references>
      </pivotArea>
    </chartFormat>
    <chartFormat chart="2" format="21">
      <pivotArea type="data" outline="0" fieldPosition="0">
        <references count="2">
          <reference field="4294967294" count="1" selected="0">
            <x v="0"/>
          </reference>
          <reference field="2" count="1" selected="0">
            <x v="7"/>
          </reference>
        </references>
      </pivotArea>
    </chartFormat>
    <chartFormat chart="2" format="22">
      <pivotArea type="data" outline="0" fieldPosition="0">
        <references count="2">
          <reference field="4294967294" count="1" selected="0">
            <x v="0"/>
          </reference>
          <reference field="2" count="1" selected="0">
            <x v="8"/>
          </reference>
        </references>
      </pivotArea>
    </chartFormat>
    <chartFormat chart="2" format="23">
      <pivotArea type="data" outline="0" fieldPosition="0">
        <references count="2">
          <reference field="4294967294" count="1" selected="0">
            <x v="0"/>
          </reference>
          <reference field="2" count="1" selected="0">
            <x v="9"/>
          </reference>
        </references>
      </pivotArea>
    </chartFormat>
    <chartFormat chart="2" format="24">
      <pivotArea type="data" outline="0" fieldPosition="0">
        <references count="2">
          <reference field="4294967294" count="1" selected="0">
            <x v="0"/>
          </reference>
          <reference field="2" count="1" selected="0">
            <x v="10"/>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2" count="1" selected="0">
            <x v="0"/>
          </reference>
        </references>
      </pivotArea>
    </chartFormat>
    <chartFormat chart="3" format="15">
      <pivotArea type="data" outline="0" fieldPosition="0">
        <references count="2">
          <reference field="4294967294" count="1" selected="0">
            <x v="0"/>
          </reference>
          <reference field="2" count="1" selected="0">
            <x v="1"/>
          </reference>
        </references>
      </pivotArea>
    </chartFormat>
    <chartFormat chart="3" format="16">
      <pivotArea type="data" outline="0" fieldPosition="0">
        <references count="2">
          <reference field="4294967294" count="1" selected="0">
            <x v="0"/>
          </reference>
          <reference field="2" count="1" selected="0">
            <x v="2"/>
          </reference>
        </references>
      </pivotArea>
    </chartFormat>
    <chartFormat chart="3" format="17">
      <pivotArea type="data" outline="0" fieldPosition="0">
        <references count="2">
          <reference field="4294967294" count="1" selected="0">
            <x v="0"/>
          </reference>
          <reference field="2" count="1" selected="0">
            <x v="3"/>
          </reference>
        </references>
      </pivotArea>
    </chartFormat>
    <chartFormat chart="3" format="18">
      <pivotArea type="data" outline="0" fieldPosition="0">
        <references count="2">
          <reference field="4294967294" count="1" selected="0">
            <x v="0"/>
          </reference>
          <reference field="2" count="1" selected="0">
            <x v="4"/>
          </reference>
        </references>
      </pivotArea>
    </chartFormat>
    <chartFormat chart="3" format="19">
      <pivotArea type="data" outline="0" fieldPosition="0">
        <references count="2">
          <reference field="4294967294" count="1" selected="0">
            <x v="0"/>
          </reference>
          <reference field="2" count="1" selected="0">
            <x v="5"/>
          </reference>
        </references>
      </pivotArea>
    </chartFormat>
    <chartFormat chart="3" format="20">
      <pivotArea type="data" outline="0" fieldPosition="0">
        <references count="2">
          <reference field="4294967294" count="1" selected="0">
            <x v="0"/>
          </reference>
          <reference field="2" count="1" selected="0">
            <x v="6"/>
          </reference>
        </references>
      </pivotArea>
    </chartFormat>
    <chartFormat chart="3" format="21">
      <pivotArea type="data" outline="0" fieldPosition="0">
        <references count="2">
          <reference field="4294967294" count="1" selected="0">
            <x v="0"/>
          </reference>
          <reference field="2" count="1" selected="0">
            <x v="7"/>
          </reference>
        </references>
      </pivotArea>
    </chartFormat>
    <chartFormat chart="3" format="22">
      <pivotArea type="data" outline="0" fieldPosition="0">
        <references count="2">
          <reference field="4294967294" count="1" selected="0">
            <x v="0"/>
          </reference>
          <reference field="2" count="1" selected="0">
            <x v="8"/>
          </reference>
        </references>
      </pivotArea>
    </chartFormat>
    <chartFormat chart="3" format="23">
      <pivotArea type="data" outline="0" fieldPosition="0">
        <references count="2">
          <reference field="4294967294" count="1" selected="0">
            <x v="0"/>
          </reference>
          <reference field="2" count="1" selected="0">
            <x v="9"/>
          </reference>
        </references>
      </pivotArea>
    </chartFormat>
    <chartFormat chart="3" format="24">
      <pivotArea type="data" outline="0" fieldPosition="0">
        <references count="2">
          <reference field="4294967294" count="1" selected="0">
            <x v="0"/>
          </reference>
          <reference field="2" count="1" selected="0">
            <x v="1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 chart="0" format="9">
      <pivotArea type="data" outline="0" fieldPosition="0">
        <references count="2">
          <reference field="4294967294" count="1" selected="0">
            <x v="0"/>
          </reference>
          <reference field="2" count="1" selected="0">
            <x v="8"/>
          </reference>
        </references>
      </pivotArea>
    </chartFormat>
    <chartFormat chart="0" format="10">
      <pivotArea type="data" outline="0" fieldPosition="0">
        <references count="2">
          <reference field="4294967294" count="1" selected="0">
            <x v="0"/>
          </reference>
          <reference field="2" count="1" selected="0">
            <x v="9"/>
          </reference>
        </references>
      </pivotArea>
    </chartFormat>
    <chartFormat chart="0" format="11">
      <pivotArea type="data" outline="0" fieldPosition="0">
        <references count="2">
          <reference field="4294967294" count="1" selected="0">
            <x v="0"/>
          </reference>
          <reference field="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F39462-A379-4306-89C2-40B6AB2CC572}"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4">
  <location ref="A3:B8" firstHeaderRow="1" firstDataRow="1" firstDataCol="1"/>
  <pivotFields count="12">
    <pivotField showAll="0">
      <items count="5">
        <item x="2"/>
        <item x="0"/>
        <item x="1"/>
        <item x="3"/>
        <item t="default"/>
      </items>
    </pivotField>
    <pivotField showAll="0"/>
    <pivotField showAll="0">
      <items count="12">
        <item x="0"/>
        <item x="1"/>
        <item x="2"/>
        <item x="3"/>
        <item x="4"/>
        <item x="5"/>
        <item x="6"/>
        <item x="7"/>
        <item x="8"/>
        <item x="10"/>
        <item x="9"/>
        <item t="default"/>
      </items>
    </pivotField>
    <pivotField showAll="0"/>
    <pivotField showAll="0">
      <items count="8">
        <item x="0"/>
        <item x="1"/>
        <item x="2"/>
        <item x="3"/>
        <item x="4"/>
        <item x="5"/>
        <item x="6"/>
        <item t="default"/>
      </items>
    </pivotField>
    <pivotField showAll="0"/>
    <pivotField axis="axisRow" showAll="0">
      <items count="5">
        <item x="0"/>
        <item x="2"/>
        <item x="1"/>
        <item x="3"/>
        <item t="default"/>
      </items>
    </pivotField>
    <pivotField dataField="1" showAll="0"/>
    <pivotField showAll="0">
      <items count="12">
        <item h="1" x="0"/>
        <item h="1" x="1"/>
        <item h="1" x="2"/>
        <item h="1" x="3"/>
        <item h="1" x="4"/>
        <item h="1" x="5"/>
        <item h="1" x="6"/>
        <item h="1" x="7"/>
        <item h="1" x="8"/>
        <item x="9"/>
        <item h="1" x="10"/>
        <item t="default"/>
      </items>
    </pivotField>
    <pivotField showAll="0"/>
    <pivotField showAll="0">
      <items count="4">
        <item x="1"/>
        <item x="0"/>
        <item h="1" x="2"/>
        <item t="default"/>
      </items>
    </pivotField>
    <pivotField showAll="0"/>
  </pivotFields>
  <rowFields count="1">
    <field x="6"/>
  </rowFields>
  <rowItems count="5">
    <i>
      <x/>
    </i>
    <i>
      <x v="1"/>
    </i>
    <i>
      <x v="2"/>
    </i>
    <i>
      <x v="3"/>
    </i>
    <i t="grand">
      <x/>
    </i>
  </rowItems>
  <colItems count="1">
    <i/>
  </colItems>
  <dataFields count="1">
    <dataField name="Sum of No. of Passed Students/where staying"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231A2E-A6C4-46E5-961A-598D16C29C04}"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2">
  <location ref="A3:B15" firstHeaderRow="1" firstDataRow="1" firstDataCol="1"/>
  <pivotFields count="12">
    <pivotField showAll="0">
      <items count="5">
        <item x="2"/>
        <item x="0"/>
        <item x="1"/>
        <item x="3"/>
        <item t="default"/>
      </items>
    </pivotField>
    <pivotField showAll="0"/>
    <pivotField showAll="0">
      <items count="12">
        <item x="0"/>
        <item x="1"/>
        <item x="2"/>
        <item x="3"/>
        <item x="4"/>
        <item x="5"/>
        <item x="6"/>
        <item x="7"/>
        <item x="8"/>
        <item x="10"/>
        <item x="9"/>
        <item t="default"/>
      </items>
    </pivotField>
    <pivotField showAll="0"/>
    <pivotField showAll="0">
      <items count="8">
        <item x="0"/>
        <item x="1"/>
        <item x="2"/>
        <item x="3"/>
        <item x="4"/>
        <item x="5"/>
        <item x="6"/>
        <item t="default"/>
      </items>
    </pivotField>
    <pivotField showAll="0"/>
    <pivotField showAll="0">
      <items count="5">
        <item x="0"/>
        <item x="2"/>
        <item x="1"/>
        <item h="1" x="3"/>
        <item t="default"/>
      </items>
    </pivotField>
    <pivotField showAll="0"/>
    <pivotField axis="axisRow" showAll="0">
      <items count="12">
        <item x="0"/>
        <item x="1"/>
        <item x="2"/>
        <item x="3"/>
        <item x="4"/>
        <item x="5"/>
        <item x="6"/>
        <item x="7"/>
        <item x="8"/>
        <item x="9"/>
        <item x="10"/>
        <item t="default"/>
      </items>
    </pivotField>
    <pivotField dataField="1" showAll="0"/>
    <pivotField showAll="0">
      <items count="4">
        <item x="1"/>
        <item x="0"/>
        <item h="1" x="2"/>
        <item t="default"/>
      </items>
    </pivotField>
    <pivotField showAll="0"/>
  </pivotFields>
  <rowFields count="1">
    <field x="8"/>
  </rowFields>
  <rowItems count="12">
    <i>
      <x/>
    </i>
    <i>
      <x v="1"/>
    </i>
    <i>
      <x v="2"/>
    </i>
    <i>
      <x v="3"/>
    </i>
    <i>
      <x v="4"/>
    </i>
    <i>
      <x v="5"/>
    </i>
    <i>
      <x v="6"/>
    </i>
    <i>
      <x v="7"/>
    </i>
    <i>
      <x v="8"/>
    </i>
    <i>
      <x v="9"/>
    </i>
    <i>
      <x v="10"/>
    </i>
    <i t="grand">
      <x/>
    </i>
  </rowItems>
  <colItems count="1">
    <i/>
  </colItems>
  <dataFields count="1">
    <dataField name="Sum of No. of Passed Students/Devices"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0BC072-BA51-483F-9EA7-B34DE721D876}"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2">
  <location ref="A3:B7" firstHeaderRow="1" firstDataRow="1" firstDataCol="1"/>
  <pivotFields count="12">
    <pivotField showAll="0">
      <items count="5">
        <item x="2"/>
        <item x="0"/>
        <item x="1"/>
        <item x="3"/>
        <item t="default"/>
      </items>
    </pivotField>
    <pivotField showAll="0"/>
    <pivotField showAll="0">
      <items count="12">
        <item x="0"/>
        <item x="1"/>
        <item x="2"/>
        <item x="3"/>
        <item x="4"/>
        <item x="5"/>
        <item x="6"/>
        <item x="7"/>
        <item x="8"/>
        <item x="10"/>
        <item x="9"/>
        <item t="default"/>
      </items>
    </pivotField>
    <pivotField showAll="0"/>
    <pivotField showAll="0">
      <items count="8">
        <item x="0"/>
        <item h="1" x="1"/>
        <item h="1" x="2"/>
        <item h="1" x="3"/>
        <item h="1" x="4"/>
        <item h="1" x="5"/>
        <item h="1" x="6"/>
        <item t="default"/>
      </items>
    </pivotField>
    <pivotField showAll="0"/>
    <pivotField showAll="0">
      <items count="5">
        <item x="0"/>
        <item x="2"/>
        <item x="1"/>
        <item x="3"/>
        <item t="default"/>
      </items>
    </pivotField>
    <pivotField showAll="0"/>
    <pivotField showAll="0">
      <items count="12">
        <item h="1" x="0"/>
        <item x="1"/>
        <item h="1" x="2"/>
        <item h="1" x="3"/>
        <item h="1" x="4"/>
        <item h="1" x="5"/>
        <item h="1" x="6"/>
        <item h="1" x="7"/>
        <item h="1" x="8"/>
        <item h="1" x="9"/>
        <item h="1" x="10"/>
        <item t="default"/>
      </items>
    </pivotField>
    <pivotField showAll="0"/>
    <pivotField axis="axisRow" showAll="0">
      <items count="4">
        <item x="1"/>
        <item x="0"/>
        <item x="2"/>
        <item t="default"/>
      </items>
    </pivotField>
    <pivotField dataField="1" showAll="0"/>
  </pivotFields>
  <rowFields count="1">
    <field x="10"/>
  </rowFields>
  <rowItems count="4">
    <i>
      <x/>
    </i>
    <i>
      <x v="1"/>
    </i>
    <i>
      <x v="2"/>
    </i>
    <i t="grand">
      <x/>
    </i>
  </rowItems>
  <colItems count="1">
    <i/>
  </colItems>
  <dataFields count="1">
    <dataField name="Sum of No. of Passed Students/Year Level" fld="11"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0" count="1" selected="0">
            <x v="0"/>
          </reference>
        </references>
      </pivotArea>
    </chartFormat>
    <chartFormat chart="3" format="6">
      <pivotArea type="data" outline="0" fieldPosition="0">
        <references count="2">
          <reference field="4294967294" count="1" selected="0">
            <x v="0"/>
          </reference>
          <reference field="10" count="1" selected="0">
            <x v="1"/>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B4F681-FAE9-4884-B64E-534DA825E5C0}"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3">
  <location ref="A3:B11" firstHeaderRow="1" firstDataRow="1" firstDataCol="1"/>
  <pivotFields count="12">
    <pivotField showAll="0">
      <items count="5">
        <item x="2"/>
        <item x="0"/>
        <item x="1"/>
        <item x="3"/>
        <item t="default"/>
      </items>
    </pivotField>
    <pivotField showAll="0"/>
    <pivotField showAll="0">
      <items count="12">
        <item x="0"/>
        <item x="1"/>
        <item x="2"/>
        <item x="3"/>
        <item x="4"/>
        <item x="5"/>
        <item x="6"/>
        <item x="7"/>
        <item x="8"/>
        <item x="10"/>
        <item x="9"/>
        <item t="default"/>
      </items>
    </pivotField>
    <pivotField showAll="0"/>
    <pivotField axis="axisRow" showAll="0">
      <items count="8">
        <item x="0"/>
        <item x="1"/>
        <item x="2"/>
        <item x="3"/>
        <item x="4"/>
        <item x="5"/>
        <item x="6"/>
        <item t="default"/>
      </items>
    </pivotField>
    <pivotField dataField="1" showAll="0"/>
    <pivotField showAll="0">
      <items count="5">
        <item x="0"/>
        <item x="2"/>
        <item x="1"/>
        <item x="3"/>
        <item t="default"/>
      </items>
    </pivotField>
    <pivotField showAll="0"/>
    <pivotField showAll="0">
      <items count="12">
        <item h="1" x="0"/>
        <item h="1" x="1"/>
        <item x="2"/>
        <item h="1" x="3"/>
        <item h="1" x="4"/>
        <item h="1" x="5"/>
        <item h="1" x="6"/>
        <item h="1" x="7"/>
        <item h="1" x="8"/>
        <item h="1" x="9"/>
        <item h="1" x="10"/>
        <item t="default"/>
      </items>
    </pivotField>
    <pivotField showAll="0"/>
    <pivotField showAll="0">
      <items count="4">
        <item h="1" x="1"/>
        <item x="0"/>
        <item h="1" x="2"/>
        <item t="default"/>
      </items>
    </pivotField>
    <pivotField showAll="0"/>
  </pivotFields>
  <rowFields count="1">
    <field x="4"/>
  </rowFields>
  <rowItems count="8">
    <i>
      <x/>
    </i>
    <i>
      <x v="1"/>
    </i>
    <i>
      <x v="2"/>
    </i>
    <i>
      <x v="3"/>
    </i>
    <i>
      <x v="4"/>
    </i>
    <i>
      <x v="5"/>
    </i>
    <i>
      <x v="6"/>
    </i>
    <i t="grand">
      <x/>
    </i>
  </rowItems>
  <colItems count="1">
    <i/>
  </colItems>
  <dataFields count="1">
    <dataField name="Sum of No. of Passed Students/Section"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l_Grade" xr10:uid="{A540DDE4-86FB-4F0C-84C6-972FF30A5645}" sourceName="Final Grade">
  <pivotTables>
    <pivotTable tabId="23" name="PivotTable16"/>
  </pivotTables>
  <data>
    <tabular pivotCacheId="701705255">
      <items count="11">
        <i x="0" s="1"/>
        <i x="1" s="1"/>
        <i x="2" s="1"/>
        <i x="3" s="1"/>
        <i x="4" s="1"/>
        <i x="5" s="1"/>
        <i x="6" s="1"/>
        <i x="7" s="1"/>
        <i x="8" s="1"/>
        <i x="10"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MARKS" xr10:uid="{F0ED5294-5B8B-48E6-BFDE-839EC9D95346}" sourceName="REMARKS">
  <pivotTables>
    <pivotTable tabId="22" name="PivotTable15"/>
  </pivotTables>
  <data>
    <tabular pivotCacheId="701705255">
      <items count="4">
        <i x="2" s="1"/>
        <i x="0" s="1"/>
        <i x="1" s="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s_in_online_class" xr10:uid="{494567B3-1DC1-44CC-B272-26B67E1FE7B1}" sourceName="Devices in online class">
  <pivotTables>
    <pivotTable tabId="26" name="PivotTable21"/>
  </pivotTables>
  <data>
    <tabular pivotCacheId="701705255">
      <items count="11">
        <i x="0" s="1"/>
        <i x="1" s="1"/>
        <i x="2" s="1"/>
        <i x="3" s="1"/>
        <i x="4" s="1"/>
        <i x="5" s="1"/>
        <i x="6" s="1"/>
        <i x="7" s="1"/>
        <i x="8" s="1"/>
        <i x="9" s="1"/>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ere_Staying" xr10:uid="{D2FF7ADE-19EF-4358-8379-4DEB35462F64}" sourceName="Where Staying">
  <pivotTables>
    <pivotTable tabId="25" name="PivotTable20"/>
  </pivotTables>
  <data>
    <tabular pivotCacheId="701705255">
      <items count="4">
        <i x="0"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ion" xr10:uid="{6F4AD7DD-93C7-49F2-B877-A3EA0B23E9C7}" sourceName="Section">
  <pivotTables>
    <pivotTable tabId="28" name="PivotTable23"/>
  </pivotTables>
  <data>
    <tabular pivotCacheId="701705255">
      <items count="7">
        <i x="0" s="1"/>
        <i x="1" s="1"/>
        <i x="2" s="1"/>
        <i x="3" s="1"/>
        <i x="4" s="1"/>
        <i x="5" s="1"/>
        <i x="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Level" xr10:uid="{63FA68A9-8582-4CDB-A2EA-5D9363DCD3F6}" sourceName="Year Level">
  <pivotTables>
    <pivotTable tabId="27" name="PivotTable22"/>
  </pivotTables>
  <data>
    <tabular pivotCacheId="701705255">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nal Grade" xr10:uid="{9004D15C-978A-4668-AA3E-09AEBFC607D7}" cache="Slicer_Final_Grade" caption="Final Grade" columnCount="3" rowHeight="241300"/>
  <slicer name="REMARKS" xr10:uid="{2EC0D74C-649E-4A7D-A5B7-7D229E1F602C}" cache="Slicer_REMARKS" caption="REMARKS" columnCount="3" rowHeight="241300"/>
  <slicer name="Devices in online class" xr10:uid="{F54BCE1B-1621-4773-8640-7690F064CCB8}" cache="Slicer_Devices_in_online_class" caption="Devices in online class" startItem="3" columnCount="3" rowHeight="241300"/>
  <slicer name="Where Staying" xr10:uid="{15159A7A-012A-4E91-B951-EC15A49A9022}" cache="Slicer_Where_Staying" caption="Where Staying" columnCount="3" rowHeight="241300"/>
  <slicer name="Section" xr10:uid="{BCC92359-E3F7-49E5-9F1E-2C759463BC94}" cache="Slicer_Section" caption="Section" startItem="3" columnCount="3" rowHeight="241300"/>
  <slicer name="Year Level" xr10:uid="{E7BF1959-6783-477B-B79A-DB3C79B5A318}" cache="Slicer_Year_Level" caption="Year Level"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407ADA-5732-4C02-9589-984A03EF56B6}" name="Table1" displayName="Table1" ref="A1:S236" totalsRowShown="0" headerRowDxfId="40" dataDxfId="38" headerRowBorderDxfId="39" tableBorderDxfId="37" totalsRowBorderDxfId="36">
  <autoFilter ref="A1:S236" xr:uid="{97407ADA-5732-4C02-9589-984A03EF56B6}"/>
  <sortState xmlns:xlrd2="http://schemas.microsoft.com/office/spreadsheetml/2017/richdata2" ref="A7:S48">
    <sortCondition ref="F1:F236"/>
  </sortState>
  <tableColumns count="19">
    <tableColumn id="1" xr3:uid="{EA7DC195-56D7-4D28-AB56-05C1DDFCF986}" name="SR Code" dataDxfId="35"/>
    <tableColumn id="2" xr3:uid="{F16D476B-27B6-4D6F-A173-F3A5543F4325}" name="Program" dataDxfId="34"/>
    <tableColumn id="3" xr3:uid="{72385181-A83E-407B-B50F-FB80BDC769E5}" name="Year Level" dataDxfId="33"/>
    <tableColumn id="4" xr3:uid="{EAB8A43D-AEC4-4B2D-B4C6-8EF83E3D83BE}" name="Section" dataDxfId="32"/>
    <tableColumn id="6" xr3:uid="{67E36ACC-07EB-4026-A9AD-D3A4182DCA13}" name="Where you staying?" dataDxfId="31"/>
    <tableColumn id="7" xr3:uid="{E2B67893-07E7-4428-A3F1-3E0E1457A555}" name="Device/s that will be used during online classes (Check all that applies)" dataDxfId="30"/>
    <tableColumn id="8" xr3:uid="{9341A055-C7CE-4B0A-A631-182528E18537}" name="Final Exam Part 1" dataDxfId="29"/>
    <tableColumn id="9" xr3:uid="{C0661EF8-63FB-4311-9F71-4ACE93308622}" name="Final Exam Part 2" dataDxfId="28"/>
    <tableColumn id="10" xr3:uid="{AD22C68C-A8F4-415A-8E73-C7789DC8889E}" name="Midterm Exam Part 1" dataDxfId="27"/>
    <tableColumn id="11" xr3:uid="{19F5A7A9-038D-4CE1-A312-644BC4BA3B1B}" name="Midterm Exam Part 2" dataDxfId="26"/>
    <tableColumn id="12" xr3:uid="{EE52F716-8698-4A90-9B98-68948FD21A17}" name="Midterm Exam Part 3" dataDxfId="25"/>
    <tableColumn id="13" xr3:uid="{54295454-A91C-49AB-87B7-0921872A4B5B}" name="Long Quiz 1" dataDxfId="24"/>
    <tableColumn id="14" xr3:uid="{FA1E6707-9B58-4784-B606-CA48903BCA77}" name="Homework 1" dataDxfId="23"/>
    <tableColumn id="15" xr3:uid="{8FA07A1B-62DA-4012-AA1E-7CA7592D170C}" name="Homework 2" dataDxfId="22"/>
    <tableColumn id="16" xr3:uid="{C63B97FF-A6A4-43BE-9FB0-49060ED90DAA}" name="Individual Recitation 1" dataDxfId="21"/>
    <tableColumn id="17" xr3:uid="{3646D677-7813-40C4-9A0E-C8EC2F0F7273}" name="Individual Recitation 2" dataDxfId="20"/>
    <tableColumn id="18" xr3:uid="{A1D8EBD4-FDC1-4CFA-BB0C-C39155CAC849}" name="Real Grade" dataDxfId="19"/>
    <tableColumn id="20" xr3:uid="{396055BD-BBCC-4FEE-9691-AA30233A751A}" name="Final Grade" dataDxfId="18">
      <calculatedColumnFormula>CHOOSE((Q2&gt;=20)+(Q2&gt;=70)+(Q2&gt;=75)+(Q2&gt;=78)+(Q2&gt;=80)+(Q2&gt;=83)+(Q2&gt;=85)+(Q2&gt;=88)+(Q2&gt;=90)+(Q2&gt;=94)+(Q2&gt;=98),5,"INC",3,2.75,2.5,2.25,2,1.75,1.5,1.25,1)</calculatedColumnFormula>
    </tableColumn>
    <tableColumn id="19" xr3:uid="{0C3F141B-5899-4FE9-AC47-3022B82B075E}" name="Remarks" dataDxfId="17"/>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A31EA8-E676-4715-91CC-00AE1F580FD1}" name="Table2" displayName="Table2" ref="Z1:AK12" totalsRowShown="0" headerRowDxfId="16" dataDxfId="14" headerRowBorderDxfId="15" tableBorderDxfId="13" totalsRowBorderDxfId="12">
  <autoFilter ref="Z1:AK12" xr:uid="{FCA31EA8-E676-4715-91CC-00AE1F580FD1}"/>
  <tableColumns count="12">
    <tableColumn id="1" xr3:uid="{7180BB25-53CC-4B88-807C-FFFAE9BE1E89}" name="REMARKS" dataDxfId="11"/>
    <tableColumn id="2" xr3:uid="{62FD1E7E-4AC8-4418-93B4-CAE3FA3EA57B}" name="Sum for each remark " dataDxfId="10"/>
    <tableColumn id="4" xr3:uid="{FD4B45ED-6EED-4E61-BC7C-46EA351CEDB5}" name="Final Grade" dataDxfId="9"/>
    <tableColumn id="5" xr3:uid="{33CD732F-0F5D-498B-8381-6B0A1CE694F2}" name="Sum for each Final Grade" dataDxfId="8">
      <calculatedColumnFormula>COUNTIF(Table1[Final Grade],Table2[[#This Row],[Final Grade]])</calculatedColumnFormula>
    </tableColumn>
    <tableColumn id="6" xr3:uid="{C2A72E85-030B-4617-8A78-1093BCFECF5C}" name="Section" dataDxfId="7"/>
    <tableColumn id="7" xr3:uid="{70786C06-AAEB-4D24-A2C8-65441D0F8ACD}" name="No. of Passed Students/Section" dataDxfId="6">
      <calculatedColumnFormula>COUNTIFS(Table1[Section],Table2[[#This Row],[Section]],Table1[Remarks],"PASS")</calculatedColumnFormula>
    </tableColumn>
    <tableColumn id="8" xr3:uid="{FD184F1A-58F7-4B2B-A0E8-D3651AA5CB03}" name="Where Staying" dataDxfId="5"/>
    <tableColumn id="9" xr3:uid="{8385B05A-38E5-447F-84E7-44C48D31CD61}" name="No. of Passed Students/where staying" dataDxfId="4">
      <calculatedColumnFormula>COUNTIFS(Table1[Where you staying?],Table2[[#This Row],[Where Staying]],Table1[Remarks],"PASS")</calculatedColumnFormula>
    </tableColumn>
    <tableColumn id="10" xr3:uid="{81D46682-BBD6-4E10-8D53-E6005A4C69AE}" name="Devices in online class" dataDxfId="3"/>
    <tableColumn id="11" xr3:uid="{384E1A06-BB3E-491C-AF7F-11909A16539F}" name="No. of Passed Students/Devices" dataDxfId="2">
      <calculatedColumnFormula>COUNTIFS(Table1[Device/s that will be used during online classes (Check all that applies)],Table2[[#This Row],[Devices in online class]],Table1[Remarks],"PASS")</calculatedColumnFormula>
    </tableColumn>
    <tableColumn id="12" xr3:uid="{7DD429D4-9E45-43BA-A7E5-F12040B251BA}" name="Year Level" dataDxfId="1"/>
    <tableColumn id="13" xr3:uid="{DCCE9A83-D229-4AF8-BA6D-F4D7ADF2837F}" name="No. of Passed Students/Year Level" dataDxfId="0">
      <calculatedColumnFormula>COUNTIFS(Table1[Year Level],Table2[[#This Row],[Year Level]],Table1[Remarks],"PASS")</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F49A0-F87F-4698-AF02-BCECDC679B68}">
  <dimension ref="A3:B7"/>
  <sheetViews>
    <sheetView workbookViewId="0">
      <selection activeCell="B10" sqref="B10"/>
    </sheetView>
  </sheetViews>
  <sheetFormatPr defaultRowHeight="14.5"/>
  <cols>
    <col min="1" max="1" width="12.36328125" bestFit="1" customWidth="1"/>
    <col min="2" max="2" width="25.36328125" bestFit="1" customWidth="1"/>
  </cols>
  <sheetData>
    <row r="3" spans="1:2">
      <c r="A3" s="7" t="s">
        <v>154</v>
      </c>
      <c r="B3" t="s">
        <v>191</v>
      </c>
    </row>
    <row r="4" spans="1:2">
      <c r="A4" s="8" t="s">
        <v>152</v>
      </c>
      <c r="B4">
        <v>9</v>
      </c>
    </row>
    <row r="5" spans="1:2">
      <c r="A5" s="8" t="s">
        <v>69</v>
      </c>
      <c r="B5">
        <v>219</v>
      </c>
    </row>
    <row r="6" spans="1:2">
      <c r="A6" s="8" t="s">
        <v>70</v>
      </c>
      <c r="B6">
        <v>7</v>
      </c>
    </row>
    <row r="7" spans="1:2">
      <c r="A7" s="8" t="s">
        <v>155</v>
      </c>
      <c r="B7">
        <v>235</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24BF9-C15F-4C36-876D-92E619EC1C2F}">
  <dimension ref="A1:R39"/>
  <sheetViews>
    <sheetView workbookViewId="0">
      <selection activeCell="E1" sqref="E1:E1048576"/>
    </sheetView>
  </sheetViews>
  <sheetFormatPr defaultRowHeight="14.5"/>
  <cols>
    <col min="1" max="1" width="9.36328125" customWidth="1"/>
    <col min="2" max="2" width="8.54296875" customWidth="1"/>
    <col min="3" max="3" width="10" customWidth="1"/>
    <col min="4" max="4" width="18.7265625" customWidth="1"/>
    <col min="5" max="5" width="18.90625" customWidth="1"/>
    <col min="6" max="6" width="64.1796875" customWidth="1"/>
  </cols>
  <sheetData>
    <row r="1" spans="1:18" ht="22" customHeight="1">
      <c r="A1" s="1" t="s">
        <v>0</v>
      </c>
      <c r="B1" s="1" t="s">
        <v>1</v>
      </c>
      <c r="C1" s="1" t="s">
        <v>2</v>
      </c>
      <c r="D1" s="1" t="s">
        <v>3</v>
      </c>
      <c r="E1" s="1" t="s">
        <v>47</v>
      </c>
      <c r="F1" s="1" t="s">
        <v>48</v>
      </c>
      <c r="G1" s="2" t="s">
        <v>58</v>
      </c>
      <c r="H1" s="2" t="s">
        <v>59</v>
      </c>
      <c r="I1" s="2" t="s">
        <v>60</v>
      </c>
      <c r="J1" s="2" t="s">
        <v>61</v>
      </c>
      <c r="K1" s="2" t="s">
        <v>62</v>
      </c>
      <c r="L1" s="2" t="s">
        <v>63</v>
      </c>
      <c r="M1" s="2" t="s">
        <v>64</v>
      </c>
      <c r="N1" s="2" t="s">
        <v>65</v>
      </c>
      <c r="O1" s="2" t="s">
        <v>66</v>
      </c>
      <c r="P1" s="2" t="s">
        <v>67</v>
      </c>
      <c r="Q1" s="2" t="s">
        <v>68</v>
      </c>
      <c r="R1" s="2" t="s">
        <v>71</v>
      </c>
    </row>
    <row r="2" spans="1:18">
      <c r="A2" s="1" t="s">
        <v>72</v>
      </c>
      <c r="B2" s="1" t="s">
        <v>5</v>
      </c>
      <c r="C2" s="1" t="s">
        <v>6</v>
      </c>
      <c r="D2" s="1">
        <v>3102</v>
      </c>
      <c r="E2" s="1" t="s">
        <v>52</v>
      </c>
      <c r="F2" s="1" t="s">
        <v>54</v>
      </c>
      <c r="G2" s="3">
        <v>22</v>
      </c>
      <c r="H2" s="3">
        <v>6</v>
      </c>
      <c r="I2" s="3">
        <v>26</v>
      </c>
      <c r="J2" s="3">
        <v>0</v>
      </c>
      <c r="K2" s="3">
        <v>15.8</v>
      </c>
      <c r="L2" s="3">
        <v>40</v>
      </c>
      <c r="M2" s="3">
        <v>30</v>
      </c>
      <c r="N2" s="3">
        <v>44</v>
      </c>
      <c r="O2" s="3">
        <v>35</v>
      </c>
      <c r="P2" s="3">
        <v>35</v>
      </c>
      <c r="Q2" s="4">
        <v>85</v>
      </c>
      <c r="R2" s="4" t="s">
        <v>69</v>
      </c>
    </row>
    <row r="3" spans="1:18">
      <c r="A3" s="1" t="s">
        <v>73</v>
      </c>
      <c r="B3" s="1" t="s">
        <v>5</v>
      </c>
      <c r="C3" s="1" t="s">
        <v>6</v>
      </c>
      <c r="D3" s="1">
        <v>3102</v>
      </c>
      <c r="E3" s="1" t="s">
        <v>49</v>
      </c>
      <c r="F3" s="1" t="s">
        <v>50</v>
      </c>
      <c r="G3" s="3">
        <v>16</v>
      </c>
      <c r="H3" s="3">
        <v>5</v>
      </c>
      <c r="I3" s="3">
        <v>27</v>
      </c>
      <c r="J3" s="3">
        <v>0</v>
      </c>
      <c r="K3" s="3">
        <v>11.3</v>
      </c>
      <c r="L3" s="3">
        <v>40</v>
      </c>
      <c r="M3" s="3">
        <v>30</v>
      </c>
      <c r="N3" s="3">
        <v>44</v>
      </c>
      <c r="O3" s="3">
        <v>33</v>
      </c>
      <c r="P3" s="3">
        <v>33</v>
      </c>
      <c r="Q3" s="4">
        <v>81</v>
      </c>
      <c r="R3" s="4" t="s">
        <v>69</v>
      </c>
    </row>
    <row r="4" spans="1:18">
      <c r="A4" s="1" t="s">
        <v>74</v>
      </c>
      <c r="B4" s="1" t="s">
        <v>5</v>
      </c>
      <c r="C4" s="1" t="s">
        <v>6</v>
      </c>
      <c r="D4" s="1">
        <v>3102</v>
      </c>
      <c r="E4" s="1" t="s">
        <v>49</v>
      </c>
      <c r="F4" s="1" t="s">
        <v>50</v>
      </c>
      <c r="G4" s="3">
        <v>24</v>
      </c>
      <c r="H4" s="3">
        <v>12</v>
      </c>
      <c r="I4" s="3">
        <v>31</v>
      </c>
      <c r="J4" s="3">
        <v>4</v>
      </c>
      <c r="K4" s="3">
        <v>13</v>
      </c>
      <c r="L4" s="3">
        <v>40</v>
      </c>
      <c r="M4" s="3">
        <v>30</v>
      </c>
      <c r="N4" s="3">
        <v>53</v>
      </c>
      <c r="O4" s="3">
        <v>35</v>
      </c>
      <c r="P4" s="3">
        <v>33</v>
      </c>
      <c r="Q4" s="4">
        <v>89</v>
      </c>
      <c r="R4" s="4" t="s">
        <v>69</v>
      </c>
    </row>
    <row r="5" spans="1:18">
      <c r="A5" s="1" t="s">
        <v>75</v>
      </c>
      <c r="B5" s="1" t="s">
        <v>5</v>
      </c>
      <c r="C5" s="1" t="s">
        <v>76</v>
      </c>
      <c r="D5" s="1">
        <v>3101</v>
      </c>
      <c r="E5" s="1" t="s">
        <v>52</v>
      </c>
      <c r="F5" s="1" t="s">
        <v>109</v>
      </c>
      <c r="G5" s="3">
        <v>21</v>
      </c>
      <c r="H5" s="3">
        <v>12</v>
      </c>
      <c r="I5" s="3">
        <v>23</v>
      </c>
      <c r="J5" s="3">
        <v>0</v>
      </c>
      <c r="K5" s="3">
        <v>7.5</v>
      </c>
      <c r="L5" s="3">
        <v>40</v>
      </c>
      <c r="M5" s="3">
        <v>30</v>
      </c>
      <c r="N5" s="3">
        <v>50</v>
      </c>
      <c r="O5" s="3">
        <v>35</v>
      </c>
      <c r="P5" s="3">
        <v>35</v>
      </c>
      <c r="Q5" s="4">
        <v>86</v>
      </c>
      <c r="R5" s="4" t="s">
        <v>69</v>
      </c>
    </row>
    <row r="6" spans="1:18">
      <c r="A6" s="1" t="s">
        <v>77</v>
      </c>
      <c r="B6" s="1" t="s">
        <v>5</v>
      </c>
      <c r="C6" s="1" t="s">
        <v>6</v>
      </c>
      <c r="D6" s="1">
        <v>3102</v>
      </c>
      <c r="E6" s="1" t="s">
        <v>52</v>
      </c>
      <c r="F6" s="1" t="s">
        <v>50</v>
      </c>
      <c r="G6" s="3">
        <v>11</v>
      </c>
      <c r="H6" s="3">
        <v>12</v>
      </c>
      <c r="I6" s="3">
        <v>29</v>
      </c>
      <c r="J6" s="3">
        <v>8</v>
      </c>
      <c r="K6" s="3">
        <v>15.8</v>
      </c>
      <c r="L6" s="3">
        <v>34</v>
      </c>
      <c r="M6" s="3">
        <v>20</v>
      </c>
      <c r="N6" s="3">
        <v>49</v>
      </c>
      <c r="O6" s="3">
        <v>34</v>
      </c>
      <c r="P6" s="3">
        <v>24</v>
      </c>
      <c r="Q6" s="4">
        <v>83</v>
      </c>
      <c r="R6" s="4" t="s">
        <v>69</v>
      </c>
    </row>
    <row r="7" spans="1:18">
      <c r="A7" s="1" t="s">
        <v>7</v>
      </c>
      <c r="B7" s="1" t="s">
        <v>5</v>
      </c>
      <c r="C7" s="1" t="s">
        <v>6</v>
      </c>
      <c r="D7" s="1">
        <v>3102</v>
      </c>
      <c r="E7" s="1" t="s">
        <v>49</v>
      </c>
      <c r="F7" s="1" t="s">
        <v>51</v>
      </c>
      <c r="G7" s="3">
        <v>33</v>
      </c>
      <c r="H7" s="3">
        <v>14</v>
      </c>
      <c r="I7" s="3">
        <v>25</v>
      </c>
      <c r="J7" s="3">
        <v>4</v>
      </c>
      <c r="K7" s="3">
        <v>19</v>
      </c>
      <c r="L7" s="3">
        <v>36</v>
      </c>
      <c r="M7" s="3">
        <v>30</v>
      </c>
      <c r="N7" s="3">
        <v>50</v>
      </c>
      <c r="O7" s="3">
        <v>35</v>
      </c>
      <c r="P7" s="3">
        <v>34</v>
      </c>
      <c r="Q7" s="4">
        <v>93</v>
      </c>
      <c r="R7" s="4" t="s">
        <v>69</v>
      </c>
    </row>
    <row r="8" spans="1:18">
      <c r="A8" s="1" t="s">
        <v>78</v>
      </c>
      <c r="B8" s="1" t="s">
        <v>5</v>
      </c>
      <c r="C8" s="1" t="s">
        <v>6</v>
      </c>
      <c r="D8" s="1">
        <v>3102</v>
      </c>
      <c r="E8" s="1" t="s">
        <v>52</v>
      </c>
      <c r="F8" s="1" t="s">
        <v>53</v>
      </c>
      <c r="G8" s="3">
        <v>25</v>
      </c>
      <c r="H8" s="3">
        <v>12</v>
      </c>
      <c r="I8" s="3">
        <v>32</v>
      </c>
      <c r="J8" s="3">
        <v>12</v>
      </c>
      <c r="K8" s="3">
        <v>15.3</v>
      </c>
      <c r="L8" s="3">
        <v>40</v>
      </c>
      <c r="M8" s="3">
        <v>30</v>
      </c>
      <c r="N8" s="3">
        <v>58</v>
      </c>
      <c r="O8" s="3">
        <v>35</v>
      </c>
      <c r="P8" s="3">
        <v>34</v>
      </c>
      <c r="Q8" s="4">
        <v>93</v>
      </c>
      <c r="R8" s="4" t="s">
        <v>69</v>
      </c>
    </row>
    <row r="9" spans="1:18">
      <c r="A9" s="1" t="s">
        <v>79</v>
      </c>
      <c r="B9" s="1" t="s">
        <v>5</v>
      </c>
      <c r="C9" s="1" t="s">
        <v>6</v>
      </c>
      <c r="D9" s="1">
        <v>3102</v>
      </c>
      <c r="E9" s="1" t="s">
        <v>52</v>
      </c>
      <c r="F9" s="1" t="s">
        <v>51</v>
      </c>
      <c r="G9" s="3">
        <v>17</v>
      </c>
      <c r="H9" s="3">
        <v>9</v>
      </c>
      <c r="I9" s="3">
        <v>31</v>
      </c>
      <c r="J9" s="3">
        <v>0</v>
      </c>
      <c r="K9" s="3">
        <v>19</v>
      </c>
      <c r="L9" s="3">
        <v>40</v>
      </c>
      <c r="M9" s="3">
        <v>30</v>
      </c>
      <c r="N9" s="3">
        <v>42</v>
      </c>
      <c r="O9" s="3">
        <v>35</v>
      </c>
      <c r="P9" s="3">
        <v>34</v>
      </c>
      <c r="Q9" s="4">
        <v>86</v>
      </c>
      <c r="R9" s="4" t="s">
        <v>69</v>
      </c>
    </row>
    <row r="10" spans="1:18">
      <c r="A10" s="1" t="s">
        <v>80</v>
      </c>
      <c r="B10" s="1" t="s">
        <v>5</v>
      </c>
      <c r="C10" s="1" t="s">
        <v>6</v>
      </c>
      <c r="D10" s="1">
        <v>3102</v>
      </c>
      <c r="E10" s="1" t="s">
        <v>49</v>
      </c>
      <c r="F10" s="1" t="s">
        <v>50</v>
      </c>
      <c r="G10" s="3">
        <v>7</v>
      </c>
      <c r="H10" s="3">
        <v>11</v>
      </c>
      <c r="I10" s="3">
        <v>20</v>
      </c>
      <c r="J10" s="3">
        <v>4</v>
      </c>
      <c r="K10" s="3">
        <v>13.3</v>
      </c>
      <c r="L10" s="3">
        <v>40</v>
      </c>
      <c r="M10" s="3">
        <v>30</v>
      </c>
      <c r="N10" s="3">
        <v>58</v>
      </c>
      <c r="O10" s="3">
        <v>31</v>
      </c>
      <c r="P10" s="3">
        <v>35</v>
      </c>
      <c r="Q10" s="4">
        <v>85</v>
      </c>
      <c r="R10" s="4" t="s">
        <v>69</v>
      </c>
    </row>
    <row r="11" spans="1:18">
      <c r="A11" s="1" t="s">
        <v>81</v>
      </c>
      <c r="B11" s="1" t="s">
        <v>5</v>
      </c>
      <c r="C11" s="1" t="s">
        <v>6</v>
      </c>
      <c r="D11" s="1">
        <v>3102</v>
      </c>
      <c r="E11" s="1" t="s">
        <v>52</v>
      </c>
      <c r="F11" s="1" t="s">
        <v>51</v>
      </c>
      <c r="G11" s="3">
        <v>19</v>
      </c>
      <c r="H11" s="3">
        <v>14</v>
      </c>
      <c r="I11" s="3">
        <v>25</v>
      </c>
      <c r="J11" s="3">
        <v>0</v>
      </c>
      <c r="K11" s="3">
        <v>14.5</v>
      </c>
      <c r="L11" s="3">
        <v>37</v>
      </c>
      <c r="M11" s="3">
        <v>30</v>
      </c>
      <c r="N11" s="3">
        <v>54</v>
      </c>
      <c r="O11" s="3">
        <v>31</v>
      </c>
      <c r="P11" s="3">
        <v>35</v>
      </c>
      <c r="Q11" s="4">
        <v>88</v>
      </c>
      <c r="R11" s="4" t="s">
        <v>69</v>
      </c>
    </row>
    <row r="12" spans="1:18">
      <c r="A12" s="1" t="s">
        <v>82</v>
      </c>
      <c r="B12" s="1" t="s">
        <v>5</v>
      </c>
      <c r="C12" s="1" t="s">
        <v>6</v>
      </c>
      <c r="D12" s="1">
        <v>3102</v>
      </c>
      <c r="E12" s="1" t="s">
        <v>52</v>
      </c>
      <c r="F12" s="1" t="s">
        <v>50</v>
      </c>
      <c r="G12" s="3">
        <v>16</v>
      </c>
      <c r="H12" s="3">
        <v>1</v>
      </c>
      <c r="I12" s="3">
        <v>23</v>
      </c>
      <c r="J12" s="3">
        <v>0</v>
      </c>
      <c r="K12" s="3">
        <v>10.8</v>
      </c>
      <c r="L12" s="3">
        <v>40</v>
      </c>
      <c r="M12" s="3">
        <v>30</v>
      </c>
      <c r="N12" s="3">
        <v>58</v>
      </c>
      <c r="O12" s="3">
        <v>25</v>
      </c>
      <c r="P12" s="3">
        <v>30</v>
      </c>
      <c r="Q12" s="4">
        <v>78</v>
      </c>
      <c r="R12" s="4" t="s">
        <v>69</v>
      </c>
    </row>
    <row r="13" spans="1:18">
      <c r="A13" s="1" t="s">
        <v>83</v>
      </c>
      <c r="B13" s="1" t="s">
        <v>5</v>
      </c>
      <c r="C13" s="1" t="s">
        <v>6</v>
      </c>
      <c r="D13" s="1">
        <v>3102</v>
      </c>
      <c r="E13" s="1" t="s">
        <v>49</v>
      </c>
      <c r="F13" s="1" t="s">
        <v>50</v>
      </c>
      <c r="G13" s="3">
        <v>28</v>
      </c>
      <c r="H13" s="3">
        <v>10</v>
      </c>
      <c r="I13" s="3">
        <v>30</v>
      </c>
      <c r="J13" s="3">
        <v>0</v>
      </c>
      <c r="K13" s="3">
        <v>12.5</v>
      </c>
      <c r="L13" s="3">
        <v>37</v>
      </c>
      <c r="M13" s="3">
        <v>24</v>
      </c>
      <c r="N13" s="3">
        <v>40</v>
      </c>
      <c r="O13" s="3">
        <v>35</v>
      </c>
      <c r="P13" s="3">
        <v>35</v>
      </c>
      <c r="Q13" s="4">
        <v>85</v>
      </c>
      <c r="R13" s="4" t="s">
        <v>69</v>
      </c>
    </row>
    <row r="14" spans="1:18">
      <c r="A14" s="1" t="s">
        <v>84</v>
      </c>
      <c r="B14" s="1" t="s">
        <v>5</v>
      </c>
      <c r="C14" s="1" t="s">
        <v>6</v>
      </c>
      <c r="D14" s="1">
        <v>3102</v>
      </c>
      <c r="E14" s="1" t="s">
        <v>52</v>
      </c>
      <c r="F14" s="1" t="s">
        <v>50</v>
      </c>
      <c r="G14" s="3">
        <v>25</v>
      </c>
      <c r="H14" s="3">
        <v>8</v>
      </c>
      <c r="I14" s="3">
        <v>22</v>
      </c>
      <c r="J14" s="3">
        <v>4</v>
      </c>
      <c r="K14" s="3">
        <v>17</v>
      </c>
      <c r="L14" s="3">
        <v>36</v>
      </c>
      <c r="M14" s="3">
        <v>30</v>
      </c>
      <c r="N14" s="3">
        <v>53</v>
      </c>
      <c r="O14" s="3">
        <v>26</v>
      </c>
      <c r="P14" s="3">
        <v>34</v>
      </c>
      <c r="Q14" s="4">
        <v>85</v>
      </c>
      <c r="R14" s="4" t="s">
        <v>69</v>
      </c>
    </row>
    <row r="15" spans="1:18">
      <c r="A15" s="1" t="s">
        <v>85</v>
      </c>
      <c r="B15" s="1" t="s">
        <v>5</v>
      </c>
      <c r="C15" s="1" t="s">
        <v>6</v>
      </c>
      <c r="D15" s="1">
        <v>3102</v>
      </c>
      <c r="E15" s="1" t="s">
        <v>49</v>
      </c>
      <c r="F15" s="1" t="s">
        <v>50</v>
      </c>
      <c r="G15" s="3">
        <v>31</v>
      </c>
      <c r="H15" s="3">
        <v>10</v>
      </c>
      <c r="I15" s="3">
        <v>29</v>
      </c>
      <c r="J15" s="3">
        <v>4</v>
      </c>
      <c r="K15" s="3">
        <v>15</v>
      </c>
      <c r="L15" s="3">
        <v>39</v>
      </c>
      <c r="M15" s="3">
        <v>30</v>
      </c>
      <c r="N15" s="3">
        <v>42</v>
      </c>
      <c r="O15" s="3">
        <v>32</v>
      </c>
      <c r="P15" s="3">
        <v>35</v>
      </c>
      <c r="Q15" s="4">
        <v>88</v>
      </c>
      <c r="R15" s="4" t="s">
        <v>69</v>
      </c>
    </row>
    <row r="16" spans="1:18">
      <c r="A16" s="1" t="s">
        <v>86</v>
      </c>
      <c r="B16" s="1" t="s">
        <v>5</v>
      </c>
      <c r="C16" s="1" t="s">
        <v>6</v>
      </c>
      <c r="D16" s="1">
        <v>3102</v>
      </c>
      <c r="E16" s="1" t="s">
        <v>52</v>
      </c>
      <c r="F16" s="1" t="s">
        <v>50</v>
      </c>
      <c r="G16" s="3">
        <v>28</v>
      </c>
      <c r="H16" s="3">
        <v>12</v>
      </c>
      <c r="I16" s="3">
        <v>31</v>
      </c>
      <c r="J16" s="3">
        <v>0</v>
      </c>
      <c r="K16" s="3">
        <v>13</v>
      </c>
      <c r="L16" s="3">
        <v>40</v>
      </c>
      <c r="M16" s="3">
        <v>30</v>
      </c>
      <c r="N16" s="3">
        <v>52</v>
      </c>
      <c r="O16" s="3">
        <v>35</v>
      </c>
      <c r="P16" s="3">
        <v>27</v>
      </c>
      <c r="Q16" s="4">
        <v>88</v>
      </c>
      <c r="R16" s="4" t="s">
        <v>69</v>
      </c>
    </row>
    <row r="17" spans="1:18">
      <c r="A17" s="1" t="s">
        <v>87</v>
      </c>
      <c r="B17" s="1" t="s">
        <v>5</v>
      </c>
      <c r="C17" s="1" t="s">
        <v>6</v>
      </c>
      <c r="D17" s="1">
        <v>3102</v>
      </c>
      <c r="E17" s="1" t="s">
        <v>52</v>
      </c>
      <c r="F17" s="1" t="s">
        <v>50</v>
      </c>
      <c r="G17" s="3">
        <v>13</v>
      </c>
      <c r="H17" s="3">
        <v>11</v>
      </c>
      <c r="I17" s="3">
        <v>30</v>
      </c>
      <c r="J17" s="3">
        <v>8</v>
      </c>
      <c r="K17" s="3">
        <v>17.3</v>
      </c>
      <c r="L17" s="3">
        <v>40</v>
      </c>
      <c r="M17" s="3">
        <v>30</v>
      </c>
      <c r="N17" s="3">
        <v>54</v>
      </c>
      <c r="O17" s="3">
        <v>33</v>
      </c>
      <c r="P17" s="3">
        <v>34</v>
      </c>
      <c r="Q17" s="4">
        <v>89</v>
      </c>
      <c r="R17" s="4" t="s">
        <v>69</v>
      </c>
    </row>
    <row r="18" spans="1:18">
      <c r="A18" s="1" t="s">
        <v>88</v>
      </c>
      <c r="B18" s="1" t="s">
        <v>5</v>
      </c>
      <c r="C18" s="1" t="s">
        <v>6</v>
      </c>
      <c r="D18" s="1">
        <v>3102</v>
      </c>
      <c r="E18" s="1" t="s">
        <v>49</v>
      </c>
      <c r="F18" s="1" t="s">
        <v>50</v>
      </c>
      <c r="G18" s="3">
        <v>24</v>
      </c>
      <c r="H18" s="3">
        <v>14</v>
      </c>
      <c r="I18" s="3">
        <v>21</v>
      </c>
      <c r="J18" s="3">
        <v>0</v>
      </c>
      <c r="K18" s="3">
        <v>17</v>
      </c>
      <c r="L18" s="3">
        <v>40</v>
      </c>
      <c r="M18" s="3">
        <v>30</v>
      </c>
      <c r="N18" s="3">
        <v>40</v>
      </c>
      <c r="O18" s="3">
        <v>35</v>
      </c>
      <c r="P18" s="3">
        <v>25</v>
      </c>
      <c r="Q18" s="4">
        <v>86</v>
      </c>
      <c r="R18" s="4" t="s">
        <v>69</v>
      </c>
    </row>
    <row r="19" spans="1:18">
      <c r="A19" s="1" t="s">
        <v>89</v>
      </c>
      <c r="B19" s="1" t="s">
        <v>5</v>
      </c>
      <c r="C19" s="1" t="s">
        <v>6</v>
      </c>
      <c r="D19" s="1">
        <v>3102</v>
      </c>
      <c r="E19" s="1" t="s">
        <v>52</v>
      </c>
      <c r="F19" s="1" t="s">
        <v>50</v>
      </c>
      <c r="G19" s="3">
        <v>22</v>
      </c>
      <c r="H19" s="3">
        <v>12</v>
      </c>
      <c r="I19" s="3">
        <v>29</v>
      </c>
      <c r="J19" s="3">
        <v>12</v>
      </c>
      <c r="K19" s="3">
        <v>10.5</v>
      </c>
      <c r="L19" s="3">
        <v>40</v>
      </c>
      <c r="M19" s="3">
        <v>30</v>
      </c>
      <c r="N19" s="3">
        <v>39</v>
      </c>
      <c r="O19" s="3">
        <v>33</v>
      </c>
      <c r="P19" s="3">
        <v>31</v>
      </c>
      <c r="Q19" s="4">
        <v>88</v>
      </c>
      <c r="R19" s="4" t="s">
        <v>69</v>
      </c>
    </row>
    <row r="20" spans="1:18">
      <c r="A20" s="1" t="s">
        <v>90</v>
      </c>
      <c r="B20" s="1" t="s">
        <v>5</v>
      </c>
      <c r="C20" s="1" t="s">
        <v>6</v>
      </c>
      <c r="D20" s="1">
        <v>3102</v>
      </c>
      <c r="E20" s="1" t="s">
        <v>52</v>
      </c>
      <c r="F20" s="1" t="s">
        <v>50</v>
      </c>
      <c r="G20" s="3">
        <v>25</v>
      </c>
      <c r="H20" s="3">
        <v>12</v>
      </c>
      <c r="I20" s="3">
        <v>29</v>
      </c>
      <c r="J20" s="3">
        <v>0</v>
      </c>
      <c r="K20" s="3">
        <v>14.3</v>
      </c>
      <c r="L20" s="3">
        <v>40</v>
      </c>
      <c r="M20" s="3">
        <v>30</v>
      </c>
      <c r="N20" s="3">
        <v>50</v>
      </c>
      <c r="O20" s="3">
        <v>35</v>
      </c>
      <c r="P20" s="3">
        <v>35</v>
      </c>
      <c r="Q20" s="4">
        <v>89</v>
      </c>
      <c r="R20" s="4" t="s">
        <v>69</v>
      </c>
    </row>
    <row r="21" spans="1:18">
      <c r="A21" s="1" t="s">
        <v>74</v>
      </c>
      <c r="B21" s="1" t="s">
        <v>5</v>
      </c>
      <c r="C21" s="1" t="s">
        <v>6</v>
      </c>
      <c r="D21" s="1">
        <v>3102</v>
      </c>
      <c r="E21" s="1" t="s">
        <v>49</v>
      </c>
      <c r="F21" s="1" t="s">
        <v>50</v>
      </c>
      <c r="G21" s="3">
        <v>27</v>
      </c>
      <c r="H21" s="3">
        <v>14</v>
      </c>
      <c r="I21" s="3">
        <v>26</v>
      </c>
      <c r="J21" s="3">
        <v>4</v>
      </c>
      <c r="K21" s="3">
        <v>17</v>
      </c>
      <c r="L21" s="3">
        <v>38</v>
      </c>
      <c r="M21" s="3">
        <v>30</v>
      </c>
      <c r="N21" s="3">
        <v>54</v>
      </c>
      <c r="O21" s="3">
        <v>34</v>
      </c>
      <c r="P21" s="3">
        <v>35</v>
      </c>
      <c r="Q21" s="4">
        <v>92</v>
      </c>
      <c r="R21" s="4" t="s">
        <v>69</v>
      </c>
    </row>
    <row r="22" spans="1:18">
      <c r="A22" s="1" t="s">
        <v>91</v>
      </c>
      <c r="B22" s="1" t="s">
        <v>5</v>
      </c>
      <c r="C22" s="1" t="s">
        <v>6</v>
      </c>
      <c r="D22" s="1">
        <v>3102</v>
      </c>
      <c r="E22" s="1" t="s">
        <v>52</v>
      </c>
      <c r="F22" s="1" t="s">
        <v>51</v>
      </c>
      <c r="G22" s="3">
        <v>11</v>
      </c>
      <c r="H22" s="3">
        <v>10</v>
      </c>
      <c r="I22" s="3">
        <v>28</v>
      </c>
      <c r="J22" s="3">
        <v>4</v>
      </c>
      <c r="K22" s="3">
        <v>13.5</v>
      </c>
      <c r="L22" s="3">
        <v>31</v>
      </c>
      <c r="M22" s="3">
        <v>20</v>
      </c>
      <c r="N22" s="3">
        <v>49</v>
      </c>
      <c r="O22" s="3">
        <v>31</v>
      </c>
      <c r="P22" s="3">
        <v>33</v>
      </c>
      <c r="Q22" s="4">
        <v>82</v>
      </c>
      <c r="R22" s="4" t="s">
        <v>69</v>
      </c>
    </row>
    <row r="23" spans="1:18">
      <c r="A23" s="1" t="s">
        <v>92</v>
      </c>
      <c r="B23" s="1" t="s">
        <v>5</v>
      </c>
      <c r="C23" s="1" t="s">
        <v>6</v>
      </c>
      <c r="D23" s="1">
        <v>3102</v>
      </c>
      <c r="E23" s="1" t="s">
        <v>55</v>
      </c>
      <c r="F23" s="1" t="s">
        <v>50</v>
      </c>
      <c r="G23" s="3">
        <v>11</v>
      </c>
      <c r="H23" s="3">
        <v>13</v>
      </c>
      <c r="I23" s="3">
        <v>33</v>
      </c>
      <c r="J23" s="3">
        <v>12</v>
      </c>
      <c r="K23" s="3">
        <v>18</v>
      </c>
      <c r="L23" s="3">
        <v>40</v>
      </c>
      <c r="M23" s="3">
        <v>30</v>
      </c>
      <c r="N23" s="3">
        <v>42</v>
      </c>
      <c r="O23" s="3">
        <v>35</v>
      </c>
      <c r="P23" s="3">
        <v>35</v>
      </c>
      <c r="Q23" s="4">
        <v>91</v>
      </c>
      <c r="R23" s="4" t="s">
        <v>69</v>
      </c>
    </row>
    <row r="24" spans="1:18">
      <c r="A24" s="1" t="s">
        <v>93</v>
      </c>
      <c r="B24" s="1" t="s">
        <v>5</v>
      </c>
      <c r="C24" s="1" t="s">
        <v>6</v>
      </c>
      <c r="D24" s="1">
        <v>3102</v>
      </c>
      <c r="E24" s="1" t="s">
        <v>49</v>
      </c>
      <c r="F24" s="1" t="s">
        <v>51</v>
      </c>
      <c r="G24" s="3">
        <v>28</v>
      </c>
      <c r="H24" s="3">
        <v>9</v>
      </c>
      <c r="I24" s="3">
        <v>29</v>
      </c>
      <c r="J24" s="3">
        <v>4</v>
      </c>
      <c r="K24" s="3">
        <v>13.5</v>
      </c>
      <c r="L24" s="3">
        <v>40</v>
      </c>
      <c r="M24" s="3">
        <v>30</v>
      </c>
      <c r="N24" s="3">
        <v>52</v>
      </c>
      <c r="O24" s="3">
        <v>35</v>
      </c>
      <c r="P24" s="3">
        <v>26</v>
      </c>
      <c r="Q24" s="4">
        <v>86</v>
      </c>
      <c r="R24" s="4" t="s">
        <v>69</v>
      </c>
    </row>
    <row r="25" spans="1:18">
      <c r="A25" s="1" t="s">
        <v>94</v>
      </c>
      <c r="B25" s="1" t="s">
        <v>5</v>
      </c>
      <c r="C25" s="1" t="s">
        <v>6</v>
      </c>
      <c r="D25" s="1">
        <v>3102</v>
      </c>
      <c r="E25" s="1" t="s">
        <v>52</v>
      </c>
      <c r="F25" s="1" t="s">
        <v>50</v>
      </c>
      <c r="G25" s="3">
        <v>18</v>
      </c>
      <c r="H25" s="3">
        <v>7</v>
      </c>
      <c r="I25" s="3">
        <v>18</v>
      </c>
      <c r="J25" s="3">
        <v>0</v>
      </c>
      <c r="K25" s="3">
        <v>11.8</v>
      </c>
      <c r="L25" s="3">
        <v>37</v>
      </c>
      <c r="M25" s="3">
        <v>30</v>
      </c>
      <c r="N25" s="3">
        <v>29</v>
      </c>
      <c r="O25" s="3">
        <v>29</v>
      </c>
      <c r="P25" s="3">
        <v>32</v>
      </c>
      <c r="Q25" s="4">
        <v>79</v>
      </c>
      <c r="R25" s="4" t="s">
        <v>69</v>
      </c>
    </row>
    <row r="26" spans="1:18">
      <c r="A26" s="1" t="s">
        <v>95</v>
      </c>
      <c r="B26" s="1" t="s">
        <v>5</v>
      </c>
      <c r="C26" s="1" t="s">
        <v>6</v>
      </c>
      <c r="D26" s="1">
        <v>3102</v>
      </c>
      <c r="E26" s="1" t="s">
        <v>52</v>
      </c>
      <c r="F26" s="1" t="s">
        <v>50</v>
      </c>
      <c r="G26" s="3">
        <v>31</v>
      </c>
      <c r="H26" s="3">
        <v>12</v>
      </c>
      <c r="I26" s="3">
        <v>28</v>
      </c>
      <c r="J26" s="3">
        <v>4</v>
      </c>
      <c r="K26" s="3">
        <v>18</v>
      </c>
      <c r="L26" s="3">
        <v>30</v>
      </c>
      <c r="M26" s="3">
        <v>30</v>
      </c>
      <c r="N26" s="3">
        <v>29</v>
      </c>
      <c r="O26" s="3">
        <v>25</v>
      </c>
      <c r="P26" s="3">
        <v>35</v>
      </c>
      <c r="Q26" s="4">
        <v>87</v>
      </c>
      <c r="R26" s="4" t="s">
        <v>69</v>
      </c>
    </row>
    <row r="27" spans="1:18">
      <c r="A27" s="1" t="s">
        <v>96</v>
      </c>
      <c r="B27" s="1" t="s">
        <v>5</v>
      </c>
      <c r="C27" s="1" t="s">
        <v>6</v>
      </c>
      <c r="D27" s="1">
        <v>3102</v>
      </c>
      <c r="E27" s="1" t="s">
        <v>52</v>
      </c>
      <c r="F27" s="1" t="s">
        <v>54</v>
      </c>
      <c r="G27" s="3">
        <v>25</v>
      </c>
      <c r="H27" s="3">
        <v>9</v>
      </c>
      <c r="I27" s="3">
        <v>26</v>
      </c>
      <c r="J27" s="3">
        <v>4</v>
      </c>
      <c r="K27" s="3">
        <v>15</v>
      </c>
      <c r="L27" s="3">
        <v>40</v>
      </c>
      <c r="M27" s="3">
        <v>30</v>
      </c>
      <c r="N27" s="3">
        <v>34</v>
      </c>
      <c r="O27" s="3">
        <v>34</v>
      </c>
      <c r="P27" s="3">
        <v>32</v>
      </c>
      <c r="Q27" s="4">
        <v>85</v>
      </c>
      <c r="R27" s="4" t="s">
        <v>69</v>
      </c>
    </row>
    <row r="28" spans="1:18">
      <c r="A28" s="1" t="s">
        <v>97</v>
      </c>
      <c r="B28" s="1" t="s">
        <v>5</v>
      </c>
      <c r="C28" s="1" t="s">
        <v>6</v>
      </c>
      <c r="D28" s="1">
        <v>3102</v>
      </c>
      <c r="E28" s="1" t="s">
        <v>52</v>
      </c>
      <c r="F28" s="1" t="s">
        <v>51</v>
      </c>
      <c r="G28" s="3">
        <v>10</v>
      </c>
      <c r="H28" s="3">
        <v>8</v>
      </c>
      <c r="I28" s="3">
        <v>29</v>
      </c>
      <c r="J28" s="3">
        <v>0</v>
      </c>
      <c r="K28" s="3">
        <v>7.5</v>
      </c>
      <c r="L28" s="3">
        <v>35</v>
      </c>
      <c r="M28" s="3">
        <v>30</v>
      </c>
      <c r="N28" s="3">
        <v>48</v>
      </c>
      <c r="O28" s="3">
        <v>35</v>
      </c>
      <c r="P28" s="3">
        <v>35</v>
      </c>
      <c r="Q28" s="4">
        <v>82</v>
      </c>
      <c r="R28" s="4" t="s">
        <v>69</v>
      </c>
    </row>
    <row r="29" spans="1:18">
      <c r="A29" s="1" t="s">
        <v>98</v>
      </c>
      <c r="B29" s="1" t="s">
        <v>5</v>
      </c>
      <c r="C29" s="1" t="s">
        <v>6</v>
      </c>
      <c r="D29" s="1">
        <v>3102</v>
      </c>
      <c r="E29" s="1" t="s">
        <v>52</v>
      </c>
      <c r="F29" s="1" t="s">
        <v>50</v>
      </c>
      <c r="G29" s="3">
        <v>25</v>
      </c>
      <c r="H29" s="3">
        <v>9</v>
      </c>
      <c r="I29" s="3">
        <v>32</v>
      </c>
      <c r="J29" s="3">
        <v>0</v>
      </c>
      <c r="K29" s="3">
        <v>20</v>
      </c>
      <c r="L29" s="3">
        <v>40</v>
      </c>
      <c r="M29" s="3">
        <v>30</v>
      </c>
      <c r="N29" s="3">
        <v>54</v>
      </c>
      <c r="O29" s="3">
        <v>31</v>
      </c>
      <c r="P29" s="3">
        <v>33</v>
      </c>
      <c r="Q29" s="4">
        <v>88</v>
      </c>
      <c r="R29" s="4" t="s">
        <v>69</v>
      </c>
    </row>
    <row r="30" spans="1:18">
      <c r="A30" s="1" t="s">
        <v>99</v>
      </c>
      <c r="B30" s="1" t="s">
        <v>5</v>
      </c>
      <c r="C30" s="1" t="s">
        <v>6</v>
      </c>
      <c r="D30" s="1">
        <v>3102</v>
      </c>
      <c r="E30" s="1" t="s">
        <v>49</v>
      </c>
      <c r="F30" s="1" t="s">
        <v>50</v>
      </c>
      <c r="G30" s="3">
        <v>21</v>
      </c>
      <c r="H30" s="3">
        <v>12</v>
      </c>
      <c r="I30" s="3">
        <v>31</v>
      </c>
      <c r="J30" s="3">
        <v>4</v>
      </c>
      <c r="K30" s="3">
        <v>17</v>
      </c>
      <c r="L30" s="3">
        <v>40</v>
      </c>
      <c r="M30" s="3">
        <v>30</v>
      </c>
      <c r="N30" s="3">
        <v>50</v>
      </c>
      <c r="O30" s="3">
        <v>33</v>
      </c>
      <c r="P30" s="3">
        <v>34</v>
      </c>
      <c r="Q30" s="4">
        <v>89</v>
      </c>
      <c r="R30" s="4" t="s">
        <v>69</v>
      </c>
    </row>
    <row r="31" spans="1:18">
      <c r="A31" s="1" t="s">
        <v>100</v>
      </c>
      <c r="B31" s="1" t="s">
        <v>5</v>
      </c>
      <c r="C31" s="1" t="s">
        <v>6</v>
      </c>
      <c r="D31" s="1">
        <v>3102</v>
      </c>
      <c r="E31" s="1" t="s">
        <v>52</v>
      </c>
      <c r="F31" s="1" t="s">
        <v>110</v>
      </c>
      <c r="G31" s="3">
        <v>12</v>
      </c>
      <c r="H31" s="3">
        <v>10</v>
      </c>
      <c r="I31" s="3">
        <v>16</v>
      </c>
      <c r="J31" s="3">
        <v>0</v>
      </c>
      <c r="K31" s="3">
        <v>6.8</v>
      </c>
      <c r="L31" s="3">
        <v>40</v>
      </c>
      <c r="M31" s="3">
        <v>30</v>
      </c>
      <c r="N31" s="3">
        <v>50</v>
      </c>
      <c r="O31" s="3">
        <v>31</v>
      </c>
      <c r="P31" s="3">
        <v>29</v>
      </c>
      <c r="Q31" s="4">
        <v>80</v>
      </c>
      <c r="R31" s="4" t="s">
        <v>69</v>
      </c>
    </row>
    <row r="32" spans="1:18">
      <c r="A32" s="1" t="s">
        <v>101</v>
      </c>
      <c r="B32" s="1" t="s">
        <v>5</v>
      </c>
      <c r="C32" s="1" t="s">
        <v>6</v>
      </c>
      <c r="D32" s="1">
        <v>3102</v>
      </c>
      <c r="E32" s="1" t="s">
        <v>52</v>
      </c>
      <c r="F32" s="1" t="s">
        <v>51</v>
      </c>
      <c r="G32" s="3">
        <v>22</v>
      </c>
      <c r="H32" s="3">
        <v>12</v>
      </c>
      <c r="I32" s="3">
        <v>32</v>
      </c>
      <c r="J32" s="3">
        <v>4</v>
      </c>
      <c r="K32" s="3">
        <v>17</v>
      </c>
      <c r="L32" s="3">
        <v>37</v>
      </c>
      <c r="M32" s="3">
        <v>30</v>
      </c>
      <c r="N32" s="3">
        <v>40</v>
      </c>
      <c r="O32" s="3">
        <v>35</v>
      </c>
      <c r="P32" s="3">
        <v>35</v>
      </c>
      <c r="Q32" s="4">
        <v>89</v>
      </c>
      <c r="R32" s="4" t="s">
        <v>69</v>
      </c>
    </row>
    <row r="33" spans="1:18">
      <c r="A33" s="1" t="s">
        <v>102</v>
      </c>
      <c r="B33" s="1" t="s">
        <v>5</v>
      </c>
      <c r="C33" s="1" t="s">
        <v>6</v>
      </c>
      <c r="D33" s="1">
        <v>3102</v>
      </c>
      <c r="E33" s="1" t="s">
        <v>52</v>
      </c>
      <c r="F33" s="1" t="s">
        <v>111</v>
      </c>
      <c r="G33" s="3">
        <v>0</v>
      </c>
      <c r="H33" s="3">
        <v>10</v>
      </c>
      <c r="I33" s="3">
        <v>12</v>
      </c>
      <c r="J33" s="3">
        <v>0</v>
      </c>
      <c r="K33" s="3">
        <v>3</v>
      </c>
      <c r="L33" s="3">
        <v>35</v>
      </c>
      <c r="M33" s="3">
        <v>30</v>
      </c>
      <c r="N33" s="3">
        <v>58</v>
      </c>
      <c r="O33" s="3">
        <v>35</v>
      </c>
      <c r="P33" s="3">
        <v>35</v>
      </c>
      <c r="Q33" s="4">
        <v>80</v>
      </c>
      <c r="R33" s="4" t="s">
        <v>69</v>
      </c>
    </row>
    <row r="34" spans="1:18">
      <c r="A34" s="1" t="s">
        <v>103</v>
      </c>
      <c r="B34" s="1" t="s">
        <v>5</v>
      </c>
      <c r="C34" s="1" t="s">
        <v>6</v>
      </c>
      <c r="D34" s="1">
        <v>3102</v>
      </c>
      <c r="E34" s="1" t="s">
        <v>52</v>
      </c>
      <c r="F34" s="1" t="s">
        <v>50</v>
      </c>
      <c r="G34" s="3">
        <v>33</v>
      </c>
      <c r="H34" s="3">
        <v>13</v>
      </c>
      <c r="I34" s="3">
        <v>33</v>
      </c>
      <c r="J34" s="3">
        <v>16</v>
      </c>
      <c r="K34" s="3">
        <v>16.3</v>
      </c>
      <c r="L34" s="3">
        <v>34</v>
      </c>
      <c r="M34" s="3">
        <v>30</v>
      </c>
      <c r="N34" s="3">
        <v>38</v>
      </c>
      <c r="O34" s="3">
        <v>31</v>
      </c>
      <c r="P34" s="3">
        <v>22</v>
      </c>
      <c r="Q34" s="4">
        <v>91</v>
      </c>
      <c r="R34" s="4" t="s">
        <v>69</v>
      </c>
    </row>
    <row r="35" spans="1:18">
      <c r="A35" s="1" t="s">
        <v>104</v>
      </c>
      <c r="B35" s="1" t="s">
        <v>5</v>
      </c>
      <c r="C35" s="1" t="s">
        <v>6</v>
      </c>
      <c r="D35" s="1">
        <v>3102</v>
      </c>
      <c r="E35" s="1" t="s">
        <v>49</v>
      </c>
      <c r="F35" s="1" t="s">
        <v>111</v>
      </c>
      <c r="G35" s="3">
        <v>21</v>
      </c>
      <c r="H35" s="3">
        <v>12</v>
      </c>
      <c r="I35" s="3">
        <v>28</v>
      </c>
      <c r="J35" s="3">
        <v>4</v>
      </c>
      <c r="K35" s="3">
        <v>14.5</v>
      </c>
      <c r="L35" s="3">
        <v>40</v>
      </c>
      <c r="M35" s="3">
        <v>30</v>
      </c>
      <c r="N35" s="3">
        <v>49</v>
      </c>
      <c r="O35" s="3">
        <v>33</v>
      </c>
      <c r="P35" s="3">
        <v>34</v>
      </c>
      <c r="Q35" s="4">
        <v>88</v>
      </c>
      <c r="R35" s="4" t="s">
        <v>69</v>
      </c>
    </row>
    <row r="36" spans="1:18">
      <c r="A36" s="1" t="s">
        <v>105</v>
      </c>
      <c r="B36" s="1" t="s">
        <v>5</v>
      </c>
      <c r="C36" s="1" t="s">
        <v>6</v>
      </c>
      <c r="D36" s="1">
        <v>3102</v>
      </c>
      <c r="E36" s="1" t="s">
        <v>52</v>
      </c>
      <c r="F36" s="1" t="s">
        <v>54</v>
      </c>
      <c r="G36" s="3">
        <v>9</v>
      </c>
      <c r="H36" s="3">
        <v>8</v>
      </c>
      <c r="I36" s="3">
        <v>19</v>
      </c>
      <c r="J36" s="3">
        <v>12</v>
      </c>
      <c r="K36" s="3">
        <v>16.8</v>
      </c>
      <c r="L36" s="3">
        <v>38</v>
      </c>
      <c r="M36" s="3">
        <v>30</v>
      </c>
      <c r="N36" s="3">
        <v>50</v>
      </c>
      <c r="O36" s="3">
        <v>24</v>
      </c>
      <c r="P36" s="3">
        <v>23</v>
      </c>
      <c r="Q36" s="4">
        <v>81</v>
      </c>
      <c r="R36" s="4" t="s">
        <v>69</v>
      </c>
    </row>
    <row r="37" spans="1:18">
      <c r="A37" s="1" t="s">
        <v>106</v>
      </c>
      <c r="B37" s="1" t="s">
        <v>5</v>
      </c>
      <c r="C37" s="1" t="s">
        <v>6</v>
      </c>
      <c r="D37" s="1">
        <v>3102</v>
      </c>
      <c r="E37" s="1" t="s">
        <v>52</v>
      </c>
      <c r="F37" s="1" t="s">
        <v>51</v>
      </c>
      <c r="G37" s="3">
        <v>28</v>
      </c>
      <c r="H37" s="3">
        <v>10</v>
      </c>
      <c r="I37" s="3">
        <v>28</v>
      </c>
      <c r="J37" s="3">
        <v>8</v>
      </c>
      <c r="K37" s="3">
        <v>12.8</v>
      </c>
      <c r="L37" s="3">
        <v>40</v>
      </c>
      <c r="M37" s="3">
        <v>30</v>
      </c>
      <c r="N37" s="3">
        <v>38</v>
      </c>
      <c r="O37" s="3">
        <v>34</v>
      </c>
      <c r="P37" s="3">
        <v>35</v>
      </c>
      <c r="Q37" s="4">
        <v>88</v>
      </c>
      <c r="R37" s="4" t="s">
        <v>69</v>
      </c>
    </row>
    <row r="38" spans="1:18">
      <c r="A38" s="1" t="s">
        <v>107</v>
      </c>
      <c r="B38" s="1" t="s">
        <v>5</v>
      </c>
      <c r="C38" s="1" t="s">
        <v>6</v>
      </c>
      <c r="D38" s="1">
        <v>3102</v>
      </c>
      <c r="E38" s="1" t="s">
        <v>52</v>
      </c>
      <c r="F38" s="1" t="s">
        <v>50</v>
      </c>
      <c r="G38" s="3">
        <v>21</v>
      </c>
      <c r="H38" s="3">
        <v>12</v>
      </c>
      <c r="I38" s="3">
        <v>27</v>
      </c>
      <c r="J38" s="3">
        <v>0</v>
      </c>
      <c r="K38" s="3">
        <v>9.8000000000000007</v>
      </c>
      <c r="L38" s="3">
        <v>40</v>
      </c>
      <c r="M38" s="3">
        <v>30</v>
      </c>
      <c r="N38" s="3">
        <v>34</v>
      </c>
      <c r="O38" s="3">
        <v>33</v>
      </c>
      <c r="P38" s="3">
        <v>35</v>
      </c>
      <c r="Q38" s="4">
        <v>85</v>
      </c>
      <c r="R38" s="4" t="s">
        <v>69</v>
      </c>
    </row>
    <row r="39" spans="1:18">
      <c r="A39" s="1" t="s">
        <v>108</v>
      </c>
      <c r="B39" s="1" t="s">
        <v>5</v>
      </c>
      <c r="C39" s="1" t="s">
        <v>6</v>
      </c>
      <c r="D39" s="1">
        <v>3102</v>
      </c>
      <c r="E39" s="1" t="s">
        <v>52</v>
      </c>
      <c r="F39" s="1" t="s">
        <v>50</v>
      </c>
      <c r="G39" s="3">
        <v>9</v>
      </c>
      <c r="H39" s="3">
        <v>7</v>
      </c>
      <c r="I39" s="3">
        <v>27</v>
      </c>
      <c r="J39" s="3">
        <v>0</v>
      </c>
      <c r="K39" s="3">
        <v>8.3000000000000007</v>
      </c>
      <c r="L39" s="3">
        <v>35</v>
      </c>
      <c r="M39" s="3">
        <v>30</v>
      </c>
      <c r="N39" s="3">
        <v>52</v>
      </c>
      <c r="O39" s="3">
        <v>30</v>
      </c>
      <c r="P39" s="3">
        <v>29</v>
      </c>
      <c r="Q39" s="4">
        <v>79</v>
      </c>
      <c r="R39" s="4" t="s">
        <v>69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285EF-0F9C-4ACF-92FD-4923240F1C8F}">
  <dimension ref="A1:R41"/>
  <sheetViews>
    <sheetView workbookViewId="0">
      <selection activeCell="F10" sqref="F10"/>
    </sheetView>
  </sheetViews>
  <sheetFormatPr defaultRowHeight="14.5"/>
  <cols>
    <col min="1" max="1" width="9.36328125" customWidth="1"/>
    <col min="2" max="2" width="8.54296875" customWidth="1"/>
    <col min="3" max="3" width="10" customWidth="1"/>
    <col min="4" max="4" width="18.7265625" customWidth="1"/>
    <col min="5" max="5" width="18.90625" customWidth="1"/>
    <col min="6" max="6" width="64.1796875" customWidth="1"/>
  </cols>
  <sheetData>
    <row r="1" spans="1:18" ht="22" customHeight="1">
      <c r="A1" s="1" t="s">
        <v>0</v>
      </c>
      <c r="B1" s="1" t="s">
        <v>1</v>
      </c>
      <c r="C1" s="1" t="s">
        <v>2</v>
      </c>
      <c r="D1" s="1" t="s">
        <v>3</v>
      </c>
      <c r="E1" s="1" t="s">
        <v>47</v>
      </c>
      <c r="F1" s="1" t="s">
        <v>48</v>
      </c>
      <c r="G1" s="2" t="s">
        <v>58</v>
      </c>
      <c r="H1" s="2" t="s">
        <v>59</v>
      </c>
      <c r="I1" s="2" t="s">
        <v>60</v>
      </c>
      <c r="J1" s="2" t="s">
        <v>61</v>
      </c>
      <c r="K1" s="2" t="s">
        <v>62</v>
      </c>
      <c r="L1" s="2" t="s">
        <v>63</v>
      </c>
      <c r="M1" s="2" t="s">
        <v>64</v>
      </c>
      <c r="N1" s="2" t="s">
        <v>65</v>
      </c>
      <c r="O1" s="2" t="s">
        <v>66</v>
      </c>
      <c r="P1" s="2" t="s">
        <v>67</v>
      </c>
      <c r="Q1" s="2" t="s">
        <v>68</v>
      </c>
      <c r="R1" s="2" t="s">
        <v>71</v>
      </c>
    </row>
    <row r="2" spans="1:18">
      <c r="A2" s="1" t="s">
        <v>112</v>
      </c>
      <c r="B2" s="1" t="s">
        <v>5</v>
      </c>
      <c r="C2" s="1" t="s">
        <v>6</v>
      </c>
      <c r="D2" s="1">
        <v>3103</v>
      </c>
      <c r="E2" s="1" t="s">
        <v>52</v>
      </c>
      <c r="F2" s="1" t="s">
        <v>109</v>
      </c>
      <c r="G2" s="3">
        <v>6</v>
      </c>
      <c r="H2" s="3">
        <v>12</v>
      </c>
      <c r="I2" s="3">
        <v>27</v>
      </c>
      <c r="J2" s="3">
        <v>4</v>
      </c>
      <c r="K2" s="3">
        <v>12.3</v>
      </c>
      <c r="L2" s="3">
        <v>31</v>
      </c>
      <c r="M2" s="3">
        <v>30</v>
      </c>
      <c r="N2" s="3">
        <v>30</v>
      </c>
      <c r="O2" s="3">
        <v>34</v>
      </c>
      <c r="P2" s="3">
        <v>34</v>
      </c>
      <c r="Q2" s="4">
        <v>83</v>
      </c>
      <c r="R2" s="4" t="s">
        <v>69</v>
      </c>
    </row>
    <row r="3" spans="1:18">
      <c r="A3" s="1" t="s">
        <v>113</v>
      </c>
      <c r="B3" s="1" t="s">
        <v>5</v>
      </c>
      <c r="C3" s="1" t="s">
        <v>6</v>
      </c>
      <c r="D3" s="1">
        <v>3103</v>
      </c>
      <c r="E3" s="1" t="s">
        <v>49</v>
      </c>
      <c r="F3" s="1" t="s">
        <v>51</v>
      </c>
      <c r="G3" s="3">
        <v>19</v>
      </c>
      <c r="H3" s="3">
        <v>12</v>
      </c>
      <c r="I3" s="3">
        <v>32</v>
      </c>
      <c r="J3" s="3">
        <v>4</v>
      </c>
      <c r="K3" s="3">
        <v>18</v>
      </c>
      <c r="L3" s="3">
        <v>24</v>
      </c>
      <c r="M3" s="3">
        <v>30</v>
      </c>
      <c r="N3" s="3">
        <v>46</v>
      </c>
      <c r="O3" s="3">
        <v>33</v>
      </c>
      <c r="P3" s="3">
        <v>30</v>
      </c>
      <c r="Q3" s="4">
        <v>87</v>
      </c>
      <c r="R3" s="4" t="s">
        <v>69</v>
      </c>
    </row>
    <row r="4" spans="1:18">
      <c r="A4" s="1" t="s">
        <v>114</v>
      </c>
      <c r="B4" s="1" t="s">
        <v>5</v>
      </c>
      <c r="C4" s="1" t="s">
        <v>6</v>
      </c>
      <c r="D4" s="1">
        <v>3103</v>
      </c>
      <c r="E4" s="1" t="s">
        <v>52</v>
      </c>
      <c r="F4" s="1" t="s">
        <v>50</v>
      </c>
      <c r="G4" s="3">
        <v>12</v>
      </c>
      <c r="H4" s="3">
        <v>6</v>
      </c>
      <c r="I4" s="3">
        <v>29</v>
      </c>
      <c r="J4" s="3">
        <v>0</v>
      </c>
      <c r="K4" s="3">
        <v>12</v>
      </c>
      <c r="L4" s="3">
        <v>27</v>
      </c>
      <c r="M4" s="3">
        <v>30</v>
      </c>
      <c r="N4" s="3">
        <v>30</v>
      </c>
      <c r="O4" s="3">
        <v>35</v>
      </c>
      <c r="P4" s="3">
        <v>34</v>
      </c>
      <c r="Q4" s="4">
        <v>80</v>
      </c>
      <c r="R4" s="4" t="s">
        <v>69</v>
      </c>
    </row>
    <row r="5" spans="1:18">
      <c r="A5" s="1" t="s">
        <v>115</v>
      </c>
      <c r="B5" s="1" t="s">
        <v>5</v>
      </c>
      <c r="C5" s="1" t="s">
        <v>6</v>
      </c>
      <c r="D5" s="1">
        <v>3103</v>
      </c>
      <c r="E5" s="1" t="s">
        <v>52</v>
      </c>
      <c r="F5" s="1" t="s">
        <v>50</v>
      </c>
      <c r="G5" s="3">
        <v>12</v>
      </c>
      <c r="H5" s="3">
        <v>7</v>
      </c>
      <c r="I5" s="3">
        <v>18</v>
      </c>
      <c r="J5" s="3">
        <v>0</v>
      </c>
      <c r="K5" s="3">
        <v>0</v>
      </c>
      <c r="L5" s="3">
        <v>25</v>
      </c>
      <c r="M5" s="3">
        <v>30</v>
      </c>
      <c r="N5" s="3">
        <v>45</v>
      </c>
      <c r="O5" s="3">
        <v>21</v>
      </c>
      <c r="P5" s="3">
        <v>1</v>
      </c>
      <c r="Q5" s="4">
        <v>69</v>
      </c>
      <c r="R5" s="4" t="s">
        <v>152</v>
      </c>
    </row>
    <row r="6" spans="1:18">
      <c r="A6" s="1" t="s">
        <v>116</v>
      </c>
      <c r="B6" s="1" t="s">
        <v>5</v>
      </c>
      <c r="C6" s="1" t="s">
        <v>6</v>
      </c>
      <c r="D6" s="1">
        <v>3103</v>
      </c>
      <c r="E6" s="1" t="s">
        <v>49</v>
      </c>
      <c r="F6" s="1" t="s">
        <v>50</v>
      </c>
      <c r="G6" s="3">
        <v>21</v>
      </c>
      <c r="H6" s="3">
        <v>10</v>
      </c>
      <c r="I6" s="3">
        <v>30</v>
      </c>
      <c r="J6" s="3">
        <v>0</v>
      </c>
      <c r="K6" s="3">
        <v>10.5</v>
      </c>
      <c r="L6" s="3"/>
      <c r="M6" s="3">
        <v>30</v>
      </c>
      <c r="N6" s="3">
        <v>42</v>
      </c>
      <c r="O6" s="3">
        <v>34</v>
      </c>
      <c r="P6" s="3">
        <v>27</v>
      </c>
      <c r="Q6" s="4">
        <v>78</v>
      </c>
      <c r="R6" s="4" t="s">
        <v>69</v>
      </c>
    </row>
    <row r="7" spans="1:18">
      <c r="A7" s="1" t="s">
        <v>117</v>
      </c>
      <c r="B7" s="1" t="s">
        <v>5</v>
      </c>
      <c r="C7" s="1" t="s">
        <v>6</v>
      </c>
      <c r="D7" s="1">
        <v>3103</v>
      </c>
      <c r="E7" s="1" t="s">
        <v>52</v>
      </c>
      <c r="F7" s="1" t="s">
        <v>51</v>
      </c>
      <c r="G7" s="3">
        <v>0</v>
      </c>
      <c r="H7" s="3">
        <v>9</v>
      </c>
      <c r="I7" s="3">
        <v>25</v>
      </c>
      <c r="J7" s="3">
        <v>4</v>
      </c>
      <c r="K7" s="3">
        <v>12</v>
      </c>
      <c r="L7" s="3">
        <v>10</v>
      </c>
      <c r="M7" s="3">
        <v>30</v>
      </c>
      <c r="N7" s="3">
        <v>60</v>
      </c>
      <c r="O7" s="3">
        <v>35</v>
      </c>
      <c r="P7" s="3">
        <v>30</v>
      </c>
      <c r="Q7" s="4">
        <v>81</v>
      </c>
      <c r="R7" s="4" t="s">
        <v>69</v>
      </c>
    </row>
    <row r="8" spans="1:18">
      <c r="A8" s="1" t="s">
        <v>118</v>
      </c>
      <c r="B8" s="1" t="s">
        <v>5</v>
      </c>
      <c r="C8" s="1" t="s">
        <v>6</v>
      </c>
      <c r="D8" s="1">
        <v>3103</v>
      </c>
      <c r="E8" s="1" t="s">
        <v>52</v>
      </c>
      <c r="F8" s="1" t="s">
        <v>109</v>
      </c>
      <c r="G8" s="3">
        <v>12</v>
      </c>
      <c r="H8" s="3">
        <v>12</v>
      </c>
      <c r="I8" s="3">
        <v>34</v>
      </c>
      <c r="J8" s="3">
        <v>8</v>
      </c>
      <c r="K8" s="3">
        <v>10</v>
      </c>
      <c r="L8" s="3">
        <v>30</v>
      </c>
      <c r="M8" s="3">
        <v>25</v>
      </c>
      <c r="N8" s="3">
        <v>52</v>
      </c>
      <c r="O8" s="3">
        <v>34</v>
      </c>
      <c r="P8" s="3">
        <v>28</v>
      </c>
      <c r="Q8" s="4">
        <v>85</v>
      </c>
      <c r="R8" s="4" t="s">
        <v>69</v>
      </c>
    </row>
    <row r="9" spans="1:18">
      <c r="A9" s="1" t="s">
        <v>119</v>
      </c>
      <c r="B9" s="1" t="s">
        <v>5</v>
      </c>
      <c r="C9" s="1" t="s">
        <v>6</v>
      </c>
      <c r="D9" s="1">
        <v>3103</v>
      </c>
      <c r="E9" s="1" t="s">
        <v>52</v>
      </c>
      <c r="F9" s="1" t="s">
        <v>50</v>
      </c>
      <c r="G9" s="3">
        <v>27</v>
      </c>
      <c r="H9" s="3">
        <v>7</v>
      </c>
      <c r="I9" s="3">
        <v>30</v>
      </c>
      <c r="J9" s="3">
        <v>0</v>
      </c>
      <c r="K9" s="3">
        <v>5.3</v>
      </c>
      <c r="L9" s="3">
        <v>24</v>
      </c>
      <c r="M9" s="3">
        <v>20</v>
      </c>
      <c r="N9" s="3">
        <v>60</v>
      </c>
      <c r="O9" s="3">
        <v>30</v>
      </c>
      <c r="P9" s="3">
        <v>26</v>
      </c>
      <c r="Q9" s="4">
        <v>79</v>
      </c>
      <c r="R9" s="4" t="s">
        <v>69</v>
      </c>
    </row>
    <row r="10" spans="1:18">
      <c r="A10" s="1" t="s">
        <v>120</v>
      </c>
      <c r="B10" s="1" t="s">
        <v>5</v>
      </c>
      <c r="C10" s="1" t="s">
        <v>6</v>
      </c>
      <c r="D10" s="1">
        <v>3103</v>
      </c>
      <c r="E10" s="1" t="s">
        <v>52</v>
      </c>
      <c r="F10" s="1" t="s">
        <v>50</v>
      </c>
      <c r="G10" s="3">
        <v>12</v>
      </c>
      <c r="H10" s="3">
        <v>11</v>
      </c>
      <c r="I10" s="3">
        <v>33</v>
      </c>
      <c r="J10" s="3">
        <v>12</v>
      </c>
      <c r="K10" s="3">
        <v>17</v>
      </c>
      <c r="L10" s="3">
        <v>26</v>
      </c>
      <c r="M10" s="3">
        <v>30</v>
      </c>
      <c r="N10" s="3">
        <v>60</v>
      </c>
      <c r="O10" s="3">
        <v>25</v>
      </c>
      <c r="P10" s="3">
        <v>32</v>
      </c>
      <c r="Q10" s="4">
        <v>88</v>
      </c>
      <c r="R10" s="4" t="s">
        <v>69</v>
      </c>
    </row>
    <row r="11" spans="1:18">
      <c r="A11" s="1" t="s">
        <v>121</v>
      </c>
      <c r="B11" s="1" t="s">
        <v>5</v>
      </c>
      <c r="C11" s="1" t="s">
        <v>6</v>
      </c>
      <c r="D11" s="1">
        <v>3103</v>
      </c>
      <c r="E11" s="1" t="s">
        <v>52</v>
      </c>
      <c r="F11" s="1" t="s">
        <v>50</v>
      </c>
      <c r="G11" s="3">
        <v>11</v>
      </c>
      <c r="H11" s="3">
        <v>8</v>
      </c>
      <c r="I11" s="3">
        <v>16</v>
      </c>
      <c r="J11" s="3">
        <v>0</v>
      </c>
      <c r="K11" s="3">
        <v>7</v>
      </c>
      <c r="L11" s="3">
        <v>31</v>
      </c>
      <c r="M11" s="3">
        <v>30</v>
      </c>
      <c r="N11" s="3">
        <v>30</v>
      </c>
      <c r="O11" s="3">
        <v>34</v>
      </c>
      <c r="P11" s="3">
        <v>33</v>
      </c>
      <c r="Q11" s="4">
        <v>78</v>
      </c>
      <c r="R11" s="4" t="s">
        <v>69</v>
      </c>
    </row>
    <row r="12" spans="1:18">
      <c r="A12" s="1" t="s">
        <v>122</v>
      </c>
      <c r="B12" s="1" t="s">
        <v>5</v>
      </c>
      <c r="C12" s="1" t="s">
        <v>6</v>
      </c>
      <c r="D12" s="1">
        <v>3103</v>
      </c>
      <c r="E12" s="1" t="s">
        <v>52</v>
      </c>
      <c r="F12" s="1" t="s">
        <v>54</v>
      </c>
      <c r="G12" s="3">
        <v>25</v>
      </c>
      <c r="H12" s="3">
        <v>7</v>
      </c>
      <c r="I12" s="3">
        <v>28</v>
      </c>
      <c r="J12" s="3">
        <v>4</v>
      </c>
      <c r="K12" s="3">
        <v>16</v>
      </c>
      <c r="L12" s="3">
        <v>37</v>
      </c>
      <c r="M12" s="3">
        <v>30</v>
      </c>
      <c r="N12" s="3">
        <v>42</v>
      </c>
      <c r="O12" s="3">
        <v>33</v>
      </c>
      <c r="P12" s="3">
        <v>26</v>
      </c>
      <c r="Q12" s="4">
        <v>84</v>
      </c>
      <c r="R12" s="4" t="s">
        <v>69</v>
      </c>
    </row>
    <row r="13" spans="1:18">
      <c r="A13" s="1" t="s">
        <v>123</v>
      </c>
      <c r="B13" s="1" t="s">
        <v>5</v>
      </c>
      <c r="C13" s="1" t="s">
        <v>6</v>
      </c>
      <c r="D13" s="1">
        <v>3103</v>
      </c>
      <c r="E13" s="1" t="s">
        <v>52</v>
      </c>
      <c r="F13" s="1" t="s">
        <v>51</v>
      </c>
      <c r="G13" s="3">
        <v>10</v>
      </c>
      <c r="H13" s="3">
        <v>8</v>
      </c>
      <c r="I13" s="3">
        <v>27</v>
      </c>
      <c r="J13" s="3">
        <v>8</v>
      </c>
      <c r="K13" s="3">
        <v>17.3</v>
      </c>
      <c r="L13" s="3">
        <v>29</v>
      </c>
      <c r="M13" s="3">
        <v>22</v>
      </c>
      <c r="N13" s="3">
        <v>60</v>
      </c>
      <c r="O13" s="3">
        <v>35</v>
      </c>
      <c r="P13" s="3">
        <v>35</v>
      </c>
      <c r="Q13" s="4">
        <v>85</v>
      </c>
      <c r="R13" s="4" t="s">
        <v>69</v>
      </c>
    </row>
    <row r="14" spans="1:18">
      <c r="A14" s="1" t="s">
        <v>124</v>
      </c>
      <c r="B14" s="1" t="s">
        <v>5</v>
      </c>
      <c r="C14" s="1" t="s">
        <v>6</v>
      </c>
      <c r="D14" s="1">
        <v>3103</v>
      </c>
      <c r="E14" s="1" t="s">
        <v>52</v>
      </c>
      <c r="F14" s="1" t="s">
        <v>51</v>
      </c>
      <c r="G14" s="3">
        <v>10</v>
      </c>
      <c r="H14" s="3">
        <v>9</v>
      </c>
      <c r="I14" s="3">
        <v>16</v>
      </c>
      <c r="J14" s="3">
        <v>0</v>
      </c>
      <c r="K14" s="3">
        <v>12</v>
      </c>
      <c r="L14" s="3">
        <v>27</v>
      </c>
      <c r="M14" s="3">
        <v>30</v>
      </c>
      <c r="N14" s="3">
        <v>32</v>
      </c>
      <c r="O14" s="3">
        <v>33</v>
      </c>
      <c r="P14" s="3">
        <v>18</v>
      </c>
      <c r="Q14" s="4">
        <v>76</v>
      </c>
      <c r="R14" s="4" t="s">
        <v>69</v>
      </c>
    </row>
    <row r="15" spans="1:18">
      <c r="A15" s="1" t="s">
        <v>125</v>
      </c>
      <c r="B15" s="1" t="s">
        <v>5</v>
      </c>
      <c r="C15" s="1" t="s">
        <v>6</v>
      </c>
      <c r="D15" s="1">
        <v>3103</v>
      </c>
      <c r="E15" s="1" t="s">
        <v>52</v>
      </c>
      <c r="F15" s="1" t="s">
        <v>51</v>
      </c>
      <c r="G15" s="3">
        <v>9</v>
      </c>
      <c r="H15" s="3">
        <v>6</v>
      </c>
      <c r="I15" s="3">
        <v>29</v>
      </c>
      <c r="J15" s="3">
        <v>0</v>
      </c>
      <c r="K15" s="3">
        <v>13.5</v>
      </c>
      <c r="L15" s="3">
        <v>12</v>
      </c>
      <c r="M15" s="3">
        <v>30</v>
      </c>
      <c r="N15" s="3">
        <v>45</v>
      </c>
      <c r="O15" s="3">
        <v>33</v>
      </c>
      <c r="P15" s="3">
        <v>26</v>
      </c>
      <c r="Q15" s="4">
        <v>78</v>
      </c>
      <c r="R15" s="4" t="s">
        <v>69</v>
      </c>
    </row>
    <row r="16" spans="1:18">
      <c r="A16" s="1" t="s">
        <v>126</v>
      </c>
      <c r="B16" s="1" t="s">
        <v>5</v>
      </c>
      <c r="C16" s="1" t="s">
        <v>6</v>
      </c>
      <c r="D16" s="1">
        <v>3103</v>
      </c>
      <c r="E16" s="1" t="s">
        <v>52</v>
      </c>
      <c r="F16" s="1" t="s">
        <v>51</v>
      </c>
      <c r="G16" s="3">
        <v>15</v>
      </c>
      <c r="H16" s="3">
        <v>2</v>
      </c>
      <c r="I16" s="3">
        <v>29</v>
      </c>
      <c r="J16" s="3">
        <v>12</v>
      </c>
      <c r="K16" s="3">
        <v>12</v>
      </c>
      <c r="L16" s="3">
        <v>32</v>
      </c>
      <c r="M16" s="3"/>
      <c r="N16" s="3">
        <v>32</v>
      </c>
      <c r="O16" s="3">
        <v>26</v>
      </c>
      <c r="P16" s="3">
        <v>18</v>
      </c>
      <c r="Q16" s="4">
        <v>67</v>
      </c>
      <c r="R16" s="4" t="s">
        <v>152</v>
      </c>
    </row>
    <row r="17" spans="1:18">
      <c r="A17" s="1" t="s">
        <v>127</v>
      </c>
      <c r="B17" s="1" t="s">
        <v>5</v>
      </c>
      <c r="C17" s="1" t="s">
        <v>6</v>
      </c>
      <c r="D17" s="1">
        <v>3103</v>
      </c>
      <c r="E17" s="1" t="s">
        <v>52</v>
      </c>
      <c r="F17" s="1" t="s">
        <v>51</v>
      </c>
      <c r="G17" s="3">
        <v>19</v>
      </c>
      <c r="H17" s="3">
        <v>9</v>
      </c>
      <c r="I17" s="3">
        <v>28</v>
      </c>
      <c r="J17" s="3">
        <v>4</v>
      </c>
      <c r="K17" s="3">
        <v>15</v>
      </c>
      <c r="L17" s="3">
        <v>34</v>
      </c>
      <c r="M17" s="3">
        <v>30</v>
      </c>
      <c r="N17" s="3">
        <v>32</v>
      </c>
      <c r="O17" s="3">
        <v>25</v>
      </c>
      <c r="P17" s="3">
        <v>25</v>
      </c>
      <c r="Q17" s="4">
        <v>80</v>
      </c>
      <c r="R17" s="4" t="s">
        <v>69</v>
      </c>
    </row>
    <row r="18" spans="1:18">
      <c r="A18" s="1" t="s">
        <v>128</v>
      </c>
      <c r="B18" s="1" t="s">
        <v>5</v>
      </c>
      <c r="C18" s="1" t="s">
        <v>6</v>
      </c>
      <c r="D18" s="1">
        <v>3103</v>
      </c>
      <c r="E18" s="1" t="s">
        <v>49</v>
      </c>
      <c r="F18" s="1" t="s">
        <v>111</v>
      </c>
      <c r="G18" s="3">
        <v>25</v>
      </c>
      <c r="H18" s="3">
        <v>10</v>
      </c>
      <c r="I18" s="3">
        <v>28</v>
      </c>
      <c r="J18" s="3">
        <v>8</v>
      </c>
      <c r="K18" s="3">
        <v>15</v>
      </c>
      <c r="L18" s="3">
        <v>2</v>
      </c>
      <c r="M18" s="3">
        <v>20</v>
      </c>
      <c r="N18" s="3">
        <v>42</v>
      </c>
      <c r="O18" s="3">
        <v>34</v>
      </c>
      <c r="P18" s="3">
        <v>30</v>
      </c>
      <c r="Q18" s="4">
        <v>83</v>
      </c>
      <c r="R18" s="4" t="s">
        <v>69</v>
      </c>
    </row>
    <row r="19" spans="1:18">
      <c r="A19" s="1" t="s">
        <v>129</v>
      </c>
      <c r="B19" s="1" t="s">
        <v>5</v>
      </c>
      <c r="C19" s="1" t="s">
        <v>6</v>
      </c>
      <c r="D19" s="1">
        <v>3103</v>
      </c>
      <c r="E19" s="1" t="s">
        <v>49</v>
      </c>
      <c r="F19" s="1" t="s">
        <v>54</v>
      </c>
      <c r="G19" s="3">
        <v>10</v>
      </c>
      <c r="H19" s="3">
        <v>6</v>
      </c>
      <c r="I19" s="3">
        <v>25</v>
      </c>
      <c r="J19" s="3">
        <v>0</v>
      </c>
      <c r="K19" s="3">
        <v>9.8000000000000007</v>
      </c>
      <c r="L19" s="3">
        <v>2</v>
      </c>
      <c r="M19" s="3">
        <v>30</v>
      </c>
      <c r="N19" s="3">
        <v>42</v>
      </c>
      <c r="O19" s="3">
        <v>35</v>
      </c>
      <c r="P19" s="3">
        <v>30</v>
      </c>
      <c r="Q19" s="4">
        <v>77</v>
      </c>
      <c r="R19" s="4" t="s">
        <v>69</v>
      </c>
    </row>
    <row r="20" spans="1:18">
      <c r="A20" s="1" t="s">
        <v>130</v>
      </c>
      <c r="B20" s="1" t="s">
        <v>5</v>
      </c>
      <c r="C20" s="1" t="s">
        <v>6</v>
      </c>
      <c r="D20" s="1">
        <v>3103</v>
      </c>
      <c r="E20" s="1" t="s">
        <v>49</v>
      </c>
      <c r="F20" s="1" t="s">
        <v>51</v>
      </c>
      <c r="G20" s="3">
        <v>19</v>
      </c>
      <c r="H20" s="3">
        <v>7</v>
      </c>
      <c r="I20" s="3">
        <v>28</v>
      </c>
      <c r="J20" s="3">
        <v>0</v>
      </c>
      <c r="K20" s="3">
        <v>12.3</v>
      </c>
      <c r="L20" s="3">
        <v>2</v>
      </c>
      <c r="M20" s="3">
        <v>30</v>
      </c>
      <c r="N20" s="3">
        <v>40</v>
      </c>
      <c r="O20" s="3">
        <v>34</v>
      </c>
      <c r="P20" s="3">
        <v>34</v>
      </c>
      <c r="Q20" s="4">
        <v>80</v>
      </c>
      <c r="R20" s="4" t="s">
        <v>69</v>
      </c>
    </row>
    <row r="21" spans="1:18">
      <c r="A21" s="1" t="s">
        <v>131</v>
      </c>
      <c r="B21" s="1" t="s">
        <v>5</v>
      </c>
      <c r="C21" s="1" t="s">
        <v>6</v>
      </c>
      <c r="D21" s="1">
        <v>3103</v>
      </c>
      <c r="E21" s="1" t="s">
        <v>52</v>
      </c>
      <c r="F21" s="1" t="s">
        <v>51</v>
      </c>
      <c r="G21" s="3">
        <v>10</v>
      </c>
      <c r="H21" s="3">
        <v>13</v>
      </c>
      <c r="I21" s="3">
        <v>26</v>
      </c>
      <c r="J21" s="3">
        <v>4</v>
      </c>
      <c r="K21" s="3">
        <v>11.3</v>
      </c>
      <c r="L21" s="3">
        <v>18</v>
      </c>
      <c r="M21" s="3">
        <v>30</v>
      </c>
      <c r="N21" s="3">
        <v>40</v>
      </c>
      <c r="O21" s="3">
        <v>35</v>
      </c>
      <c r="P21" s="3">
        <v>35</v>
      </c>
      <c r="Q21" s="4">
        <v>84</v>
      </c>
      <c r="R21" s="4" t="s">
        <v>69</v>
      </c>
    </row>
    <row r="22" spans="1:18">
      <c r="A22" s="1" t="s">
        <v>132</v>
      </c>
      <c r="B22" s="1" t="s">
        <v>5</v>
      </c>
      <c r="C22" s="1" t="s">
        <v>6</v>
      </c>
      <c r="D22" s="1">
        <v>3103</v>
      </c>
      <c r="E22" s="1" t="s">
        <v>52</v>
      </c>
      <c r="F22" s="1" t="s">
        <v>51</v>
      </c>
      <c r="G22" s="3">
        <v>10</v>
      </c>
      <c r="H22" s="3">
        <v>4</v>
      </c>
      <c r="I22" s="3">
        <v>25</v>
      </c>
      <c r="J22" s="3">
        <v>4</v>
      </c>
      <c r="K22" s="3">
        <v>15.8</v>
      </c>
      <c r="L22" s="3">
        <v>32</v>
      </c>
      <c r="M22" s="3">
        <v>30</v>
      </c>
      <c r="N22" s="3">
        <v>32</v>
      </c>
      <c r="O22" s="3">
        <v>33</v>
      </c>
      <c r="P22" s="3">
        <v>25</v>
      </c>
      <c r="Q22" s="4">
        <v>78</v>
      </c>
      <c r="R22" s="4" t="s">
        <v>69</v>
      </c>
    </row>
    <row r="23" spans="1:18">
      <c r="A23" s="1" t="s">
        <v>133</v>
      </c>
      <c r="B23" s="1" t="s">
        <v>5</v>
      </c>
      <c r="C23" s="1" t="s">
        <v>6</v>
      </c>
      <c r="D23" s="1">
        <v>3103</v>
      </c>
      <c r="E23" s="1" t="s">
        <v>52</v>
      </c>
      <c r="F23" s="1" t="s">
        <v>51</v>
      </c>
      <c r="G23" s="3">
        <v>36</v>
      </c>
      <c r="H23" s="3">
        <v>14</v>
      </c>
      <c r="I23" s="3">
        <v>34</v>
      </c>
      <c r="J23" s="3">
        <v>12</v>
      </c>
      <c r="K23" s="3">
        <v>18</v>
      </c>
      <c r="L23" s="3">
        <v>40</v>
      </c>
      <c r="M23" s="3">
        <v>30</v>
      </c>
      <c r="N23" s="3">
        <v>60</v>
      </c>
      <c r="O23" s="3">
        <v>35</v>
      </c>
      <c r="P23" s="3">
        <v>34</v>
      </c>
      <c r="Q23" s="4">
        <v>98</v>
      </c>
      <c r="R23" s="4" t="s">
        <v>69</v>
      </c>
    </row>
    <row r="24" spans="1:18">
      <c r="A24" s="1" t="s">
        <v>134</v>
      </c>
      <c r="B24" s="1" t="s">
        <v>5</v>
      </c>
      <c r="C24" s="1" t="s">
        <v>6</v>
      </c>
      <c r="D24" s="1">
        <v>3103</v>
      </c>
      <c r="E24" s="1" t="s">
        <v>49</v>
      </c>
      <c r="F24" s="1" t="s">
        <v>50</v>
      </c>
      <c r="G24" s="3">
        <v>9</v>
      </c>
      <c r="H24" s="3">
        <v>13</v>
      </c>
      <c r="I24" s="3">
        <v>32</v>
      </c>
      <c r="J24" s="3">
        <v>4</v>
      </c>
      <c r="K24" s="3">
        <v>13.8</v>
      </c>
      <c r="L24" s="3">
        <v>28</v>
      </c>
      <c r="M24" s="3">
        <v>30</v>
      </c>
      <c r="N24" s="3">
        <v>52</v>
      </c>
      <c r="O24" s="3">
        <v>35</v>
      </c>
      <c r="P24" s="3">
        <v>35</v>
      </c>
      <c r="Q24" s="4">
        <v>87</v>
      </c>
      <c r="R24" s="4" t="s">
        <v>69</v>
      </c>
    </row>
    <row r="25" spans="1:18">
      <c r="A25" s="1" t="s">
        <v>135</v>
      </c>
      <c r="B25" s="1" t="s">
        <v>5</v>
      </c>
      <c r="C25" s="1" t="s">
        <v>6</v>
      </c>
      <c r="D25" s="1">
        <v>3103</v>
      </c>
      <c r="E25" s="1" t="s">
        <v>52</v>
      </c>
      <c r="F25" s="1" t="s">
        <v>50</v>
      </c>
      <c r="G25" s="3">
        <v>9</v>
      </c>
      <c r="H25" s="3">
        <v>4</v>
      </c>
      <c r="I25" s="3">
        <v>25</v>
      </c>
      <c r="J25" s="3">
        <v>4</v>
      </c>
      <c r="K25" s="3">
        <v>7.5</v>
      </c>
      <c r="L25" s="3">
        <v>20</v>
      </c>
      <c r="M25" s="3">
        <v>30</v>
      </c>
      <c r="N25" s="3">
        <v>60</v>
      </c>
      <c r="O25" s="3">
        <v>27</v>
      </c>
      <c r="P25" s="3">
        <v>23</v>
      </c>
      <c r="Q25" s="4">
        <v>77</v>
      </c>
      <c r="R25" s="4" t="s">
        <v>69</v>
      </c>
    </row>
    <row r="26" spans="1:18">
      <c r="A26" s="1" t="s">
        <v>136</v>
      </c>
      <c r="B26" s="1" t="s">
        <v>5</v>
      </c>
      <c r="C26" s="1" t="s">
        <v>6</v>
      </c>
      <c r="D26" s="1">
        <v>3103</v>
      </c>
      <c r="E26" s="1" t="s">
        <v>52</v>
      </c>
      <c r="F26" s="1" t="s">
        <v>50</v>
      </c>
      <c r="G26" s="3">
        <v>28</v>
      </c>
      <c r="H26" s="3">
        <v>12</v>
      </c>
      <c r="I26" s="3">
        <v>29</v>
      </c>
      <c r="J26" s="3">
        <v>8</v>
      </c>
      <c r="K26" s="3">
        <v>13.5</v>
      </c>
      <c r="L26" s="3">
        <v>21</v>
      </c>
      <c r="M26" s="3">
        <v>30</v>
      </c>
      <c r="N26" s="3">
        <v>32</v>
      </c>
      <c r="O26" s="3">
        <v>35</v>
      </c>
      <c r="P26" s="3">
        <v>35</v>
      </c>
      <c r="Q26" s="4">
        <v>88</v>
      </c>
      <c r="R26" s="4" t="s">
        <v>69</v>
      </c>
    </row>
    <row r="27" spans="1:18">
      <c r="A27" s="1" t="s">
        <v>137</v>
      </c>
      <c r="B27" s="1" t="s">
        <v>5</v>
      </c>
      <c r="C27" s="1" t="s">
        <v>6</v>
      </c>
      <c r="D27" s="1">
        <v>3103</v>
      </c>
      <c r="E27" s="1" t="s">
        <v>49</v>
      </c>
      <c r="F27" s="1" t="s">
        <v>54</v>
      </c>
      <c r="G27" s="3">
        <v>28</v>
      </c>
      <c r="H27" s="3">
        <v>13</v>
      </c>
      <c r="I27" s="3">
        <v>26</v>
      </c>
      <c r="J27" s="3">
        <v>0</v>
      </c>
      <c r="K27" s="3">
        <v>13.8</v>
      </c>
      <c r="L27" s="3">
        <v>32</v>
      </c>
      <c r="M27" s="3">
        <v>30</v>
      </c>
      <c r="N27" s="3">
        <v>40</v>
      </c>
      <c r="O27" s="3">
        <v>32</v>
      </c>
      <c r="P27" s="3">
        <v>34</v>
      </c>
      <c r="Q27" s="4">
        <v>87</v>
      </c>
      <c r="R27" s="4" t="s">
        <v>69</v>
      </c>
    </row>
    <row r="28" spans="1:18">
      <c r="A28" s="1" t="s">
        <v>138</v>
      </c>
      <c r="B28" s="1" t="s">
        <v>5</v>
      </c>
      <c r="C28" s="1" t="s">
        <v>6</v>
      </c>
      <c r="D28" s="1">
        <v>3103</v>
      </c>
      <c r="E28" s="1" t="s">
        <v>52</v>
      </c>
      <c r="F28" s="1" t="s">
        <v>51</v>
      </c>
      <c r="G28" s="3">
        <v>18</v>
      </c>
      <c r="H28" s="3">
        <v>9</v>
      </c>
      <c r="I28" s="3">
        <v>22</v>
      </c>
      <c r="J28" s="3">
        <v>8</v>
      </c>
      <c r="K28" s="3">
        <v>9.3000000000000007</v>
      </c>
      <c r="L28" s="3">
        <v>24</v>
      </c>
      <c r="M28" s="3">
        <v>30</v>
      </c>
      <c r="N28" s="3">
        <v>60</v>
      </c>
      <c r="O28" s="3">
        <v>34</v>
      </c>
      <c r="P28" s="3">
        <v>33</v>
      </c>
      <c r="Q28" s="4">
        <v>85</v>
      </c>
      <c r="R28" s="4" t="s">
        <v>69</v>
      </c>
    </row>
    <row r="29" spans="1:18">
      <c r="A29" s="1" t="s">
        <v>139</v>
      </c>
      <c r="B29" s="1" t="s">
        <v>5</v>
      </c>
      <c r="C29" s="1" t="s">
        <v>6</v>
      </c>
      <c r="D29" s="1">
        <v>3103</v>
      </c>
      <c r="E29" s="1" t="s">
        <v>49</v>
      </c>
      <c r="F29" s="1" t="s">
        <v>51</v>
      </c>
      <c r="G29" s="3">
        <v>12</v>
      </c>
      <c r="H29" s="3">
        <v>11</v>
      </c>
      <c r="I29" s="3">
        <v>32</v>
      </c>
      <c r="J29" s="3">
        <v>4</v>
      </c>
      <c r="K29" s="3">
        <v>18</v>
      </c>
      <c r="L29" s="3">
        <v>35</v>
      </c>
      <c r="M29" s="3">
        <v>30</v>
      </c>
      <c r="N29" s="3">
        <v>40</v>
      </c>
      <c r="O29" s="3">
        <v>32</v>
      </c>
      <c r="P29" s="3">
        <v>33</v>
      </c>
      <c r="Q29" s="4">
        <v>86</v>
      </c>
      <c r="R29" s="4" t="s">
        <v>69</v>
      </c>
    </row>
    <row r="30" spans="1:18">
      <c r="A30" s="1" t="s">
        <v>140</v>
      </c>
      <c r="B30" s="1" t="s">
        <v>5</v>
      </c>
      <c r="C30" s="1" t="s">
        <v>6</v>
      </c>
      <c r="D30" s="1">
        <v>3103</v>
      </c>
      <c r="E30" s="1" t="s">
        <v>52</v>
      </c>
      <c r="F30" s="1" t="s">
        <v>51</v>
      </c>
      <c r="G30" s="3">
        <v>10</v>
      </c>
      <c r="H30" s="3">
        <v>9</v>
      </c>
      <c r="I30" s="3">
        <v>29</v>
      </c>
      <c r="J30" s="3">
        <v>4</v>
      </c>
      <c r="K30" s="3">
        <v>13.3</v>
      </c>
      <c r="L30" s="3">
        <v>3</v>
      </c>
      <c r="M30" s="3">
        <v>24</v>
      </c>
      <c r="N30" s="3">
        <v>32</v>
      </c>
      <c r="O30" s="3">
        <v>31</v>
      </c>
      <c r="P30" s="3">
        <v>34</v>
      </c>
      <c r="Q30" s="4">
        <v>79</v>
      </c>
      <c r="R30" s="4" t="s">
        <v>69</v>
      </c>
    </row>
    <row r="31" spans="1:18">
      <c r="A31" s="1" t="s">
        <v>141</v>
      </c>
      <c r="B31" s="1" t="s">
        <v>5</v>
      </c>
      <c r="C31" s="1" t="s">
        <v>6</v>
      </c>
      <c r="D31" s="1">
        <v>3103</v>
      </c>
      <c r="E31" s="1" t="s">
        <v>49</v>
      </c>
      <c r="F31" s="1" t="s">
        <v>51</v>
      </c>
      <c r="G31" s="3">
        <v>7</v>
      </c>
      <c r="H31" s="3">
        <v>6</v>
      </c>
      <c r="I31" s="3">
        <v>28</v>
      </c>
      <c r="J31" s="3">
        <v>0</v>
      </c>
      <c r="K31" s="3">
        <v>14</v>
      </c>
      <c r="L31" s="3">
        <v>25</v>
      </c>
      <c r="M31" s="3">
        <v>30</v>
      </c>
      <c r="N31" s="3">
        <v>46</v>
      </c>
      <c r="O31" s="3">
        <v>34</v>
      </c>
      <c r="P31" s="3">
        <v>26</v>
      </c>
      <c r="Q31" s="4">
        <v>79</v>
      </c>
      <c r="R31" s="4" t="s">
        <v>69</v>
      </c>
    </row>
    <row r="32" spans="1:18">
      <c r="A32" s="1" t="s">
        <v>142</v>
      </c>
      <c r="B32" s="1" t="s">
        <v>5</v>
      </c>
      <c r="C32" s="1" t="s">
        <v>6</v>
      </c>
      <c r="D32" s="1">
        <v>3103</v>
      </c>
      <c r="E32" s="1" t="s">
        <v>49</v>
      </c>
      <c r="F32" s="1" t="s">
        <v>54</v>
      </c>
      <c r="G32" s="3">
        <v>36</v>
      </c>
      <c r="H32" s="3">
        <v>3</v>
      </c>
      <c r="I32" s="3">
        <v>31</v>
      </c>
      <c r="J32" s="3">
        <v>8</v>
      </c>
      <c r="K32" s="3">
        <v>16.3</v>
      </c>
      <c r="L32" s="3">
        <v>4</v>
      </c>
      <c r="M32" s="3">
        <v>30</v>
      </c>
      <c r="N32" s="3">
        <v>42</v>
      </c>
      <c r="O32" s="3">
        <v>35</v>
      </c>
      <c r="P32" s="3">
        <v>31</v>
      </c>
      <c r="Q32" s="4">
        <v>86</v>
      </c>
      <c r="R32" s="4" t="s">
        <v>69</v>
      </c>
    </row>
    <row r="33" spans="1:18">
      <c r="A33" s="1" t="s">
        <v>143</v>
      </c>
      <c r="B33" s="1" t="s">
        <v>5</v>
      </c>
      <c r="C33" s="1" t="s">
        <v>6</v>
      </c>
      <c r="D33" s="1">
        <v>3103</v>
      </c>
      <c r="E33" s="1" t="s">
        <v>49</v>
      </c>
      <c r="F33" s="1" t="s">
        <v>54</v>
      </c>
      <c r="G33" s="3">
        <v>23</v>
      </c>
      <c r="H33" s="3">
        <v>8</v>
      </c>
      <c r="I33" s="3">
        <v>30</v>
      </c>
      <c r="J33" s="3">
        <v>8</v>
      </c>
      <c r="K33" s="3">
        <v>12.5</v>
      </c>
      <c r="L33" s="3">
        <v>14</v>
      </c>
      <c r="M33" s="3">
        <v>30</v>
      </c>
      <c r="N33" s="3">
        <v>46</v>
      </c>
      <c r="O33" s="3">
        <v>35</v>
      </c>
      <c r="P33" s="3">
        <v>35</v>
      </c>
      <c r="Q33" s="4">
        <v>85</v>
      </c>
      <c r="R33" s="4" t="s">
        <v>69</v>
      </c>
    </row>
    <row r="34" spans="1:18">
      <c r="A34" s="1" t="s">
        <v>144</v>
      </c>
      <c r="B34" s="1" t="s">
        <v>5</v>
      </c>
      <c r="C34" s="1" t="s">
        <v>6</v>
      </c>
      <c r="D34" s="1">
        <v>3103</v>
      </c>
      <c r="E34" s="1" t="s">
        <v>52</v>
      </c>
      <c r="F34" s="1" t="s">
        <v>51</v>
      </c>
      <c r="G34" s="3">
        <v>25</v>
      </c>
      <c r="H34" s="3">
        <v>14</v>
      </c>
      <c r="I34" s="3">
        <v>28</v>
      </c>
      <c r="J34" s="3">
        <v>12</v>
      </c>
      <c r="K34" s="3">
        <v>14.8</v>
      </c>
      <c r="L34" s="3">
        <v>16</v>
      </c>
      <c r="M34" s="3">
        <v>30</v>
      </c>
      <c r="N34" s="3">
        <v>42</v>
      </c>
      <c r="O34" s="3">
        <v>24</v>
      </c>
      <c r="P34" s="3">
        <v>32</v>
      </c>
      <c r="Q34" s="4">
        <v>87</v>
      </c>
      <c r="R34" s="4" t="s">
        <v>69</v>
      </c>
    </row>
    <row r="35" spans="1:18">
      <c r="A35" s="1" t="s">
        <v>145</v>
      </c>
      <c r="B35" s="1" t="s">
        <v>5</v>
      </c>
      <c r="C35" s="1" t="s">
        <v>6</v>
      </c>
      <c r="D35" s="1">
        <v>3103</v>
      </c>
      <c r="E35" s="1" t="s">
        <v>52</v>
      </c>
      <c r="F35" s="1" t="s">
        <v>51</v>
      </c>
      <c r="G35" s="3">
        <v>24</v>
      </c>
      <c r="H35" s="3">
        <v>8</v>
      </c>
      <c r="I35" s="3">
        <v>31</v>
      </c>
      <c r="J35" s="3">
        <v>8</v>
      </c>
      <c r="K35" s="3">
        <v>12.8</v>
      </c>
      <c r="L35" s="3">
        <v>19</v>
      </c>
      <c r="M35" s="3">
        <v>30</v>
      </c>
      <c r="N35" s="3">
        <v>32</v>
      </c>
      <c r="O35" s="3">
        <v>35</v>
      </c>
      <c r="P35" s="3">
        <v>31</v>
      </c>
      <c r="Q35" s="4">
        <v>84</v>
      </c>
      <c r="R35" s="4" t="s">
        <v>69</v>
      </c>
    </row>
    <row r="36" spans="1:18">
      <c r="A36" s="1" t="s">
        <v>146</v>
      </c>
      <c r="B36" s="1" t="s">
        <v>5</v>
      </c>
      <c r="C36" s="1" t="s">
        <v>6</v>
      </c>
      <c r="D36" s="1">
        <v>3103</v>
      </c>
      <c r="E36" s="1" t="s">
        <v>52</v>
      </c>
      <c r="F36" s="1" t="s">
        <v>51</v>
      </c>
      <c r="G36" s="3">
        <v>28</v>
      </c>
      <c r="H36" s="3">
        <v>12</v>
      </c>
      <c r="I36" s="3">
        <v>29</v>
      </c>
      <c r="J36" s="3">
        <v>12</v>
      </c>
      <c r="K36" s="3">
        <v>15.8</v>
      </c>
      <c r="L36" s="3">
        <v>10</v>
      </c>
      <c r="M36" s="3">
        <v>30</v>
      </c>
      <c r="N36" s="3">
        <v>32</v>
      </c>
      <c r="O36" s="3">
        <v>35</v>
      </c>
      <c r="P36" s="3">
        <v>34</v>
      </c>
      <c r="Q36" s="4">
        <v>89</v>
      </c>
      <c r="R36" s="4" t="s">
        <v>69</v>
      </c>
    </row>
    <row r="37" spans="1:18">
      <c r="A37" s="1" t="s">
        <v>147</v>
      </c>
      <c r="B37" s="1" t="s">
        <v>5</v>
      </c>
      <c r="C37" s="1" t="s">
        <v>6</v>
      </c>
      <c r="D37" s="1">
        <v>3103</v>
      </c>
      <c r="E37" s="1" t="s">
        <v>52</v>
      </c>
      <c r="F37" s="1" t="s">
        <v>50</v>
      </c>
      <c r="G37" s="3">
        <v>17</v>
      </c>
      <c r="H37" s="3">
        <v>8</v>
      </c>
      <c r="I37" s="3">
        <v>13</v>
      </c>
      <c r="J37" s="3">
        <v>0</v>
      </c>
      <c r="K37" s="3">
        <v>5.3</v>
      </c>
      <c r="L37" s="3">
        <v>32</v>
      </c>
      <c r="M37" s="3">
        <v>30</v>
      </c>
      <c r="N37" s="3">
        <v>52</v>
      </c>
      <c r="O37" s="3">
        <v>35</v>
      </c>
      <c r="P37" s="3">
        <v>26</v>
      </c>
      <c r="Q37" s="4">
        <v>79</v>
      </c>
      <c r="R37" s="4" t="s">
        <v>69</v>
      </c>
    </row>
    <row r="38" spans="1:18">
      <c r="A38" s="1" t="s">
        <v>148</v>
      </c>
      <c r="B38" s="1" t="s">
        <v>5</v>
      </c>
      <c r="C38" s="1" t="s">
        <v>6</v>
      </c>
      <c r="D38" s="1">
        <v>3103</v>
      </c>
      <c r="E38" s="1" t="s">
        <v>52</v>
      </c>
      <c r="F38" s="1" t="s">
        <v>109</v>
      </c>
      <c r="G38" s="3">
        <v>7</v>
      </c>
      <c r="H38" s="3">
        <v>13</v>
      </c>
      <c r="I38" s="3">
        <v>32</v>
      </c>
      <c r="J38" s="3">
        <v>0</v>
      </c>
      <c r="K38" s="3">
        <v>13.3</v>
      </c>
      <c r="L38" s="3">
        <v>33</v>
      </c>
      <c r="M38" s="3">
        <v>27</v>
      </c>
      <c r="N38" s="3">
        <v>52</v>
      </c>
      <c r="O38" s="3">
        <v>35</v>
      </c>
      <c r="P38" s="3">
        <v>30</v>
      </c>
      <c r="Q38" s="4">
        <v>85</v>
      </c>
      <c r="R38" s="4" t="s">
        <v>69</v>
      </c>
    </row>
    <row r="39" spans="1:18">
      <c r="A39" s="1" t="s">
        <v>149</v>
      </c>
      <c r="B39" s="1" t="s">
        <v>5</v>
      </c>
      <c r="C39" s="1" t="s">
        <v>6</v>
      </c>
      <c r="D39" s="1">
        <v>3103</v>
      </c>
      <c r="E39" s="1" t="s">
        <v>52</v>
      </c>
      <c r="F39" s="1" t="s">
        <v>51</v>
      </c>
      <c r="G39" s="3">
        <v>28</v>
      </c>
      <c r="H39" s="3">
        <v>14</v>
      </c>
      <c r="I39" s="3">
        <v>24</v>
      </c>
      <c r="J39" s="3">
        <v>0</v>
      </c>
      <c r="K39" s="3">
        <v>16</v>
      </c>
      <c r="L39" s="3">
        <v>8</v>
      </c>
      <c r="M39" s="3">
        <v>30</v>
      </c>
      <c r="N39" s="3">
        <v>42</v>
      </c>
      <c r="O39" s="3">
        <v>35</v>
      </c>
      <c r="P39" s="3">
        <v>35</v>
      </c>
      <c r="Q39" s="4">
        <v>87</v>
      </c>
      <c r="R39" s="4" t="s">
        <v>69</v>
      </c>
    </row>
    <row r="40" spans="1:18">
      <c r="A40" t="s">
        <v>150</v>
      </c>
      <c r="B40" t="s">
        <v>5</v>
      </c>
      <c r="C40" t="s">
        <v>6</v>
      </c>
      <c r="D40" s="1">
        <v>3103</v>
      </c>
      <c r="E40" t="s">
        <v>52</v>
      </c>
      <c r="F40" t="s">
        <v>51</v>
      </c>
      <c r="G40">
        <v>19</v>
      </c>
      <c r="H40">
        <v>9</v>
      </c>
      <c r="I40">
        <v>29</v>
      </c>
      <c r="J40">
        <v>4</v>
      </c>
      <c r="K40">
        <v>12.8</v>
      </c>
      <c r="L40">
        <v>5</v>
      </c>
      <c r="M40">
        <v>30</v>
      </c>
      <c r="N40">
        <v>46</v>
      </c>
      <c r="O40">
        <v>35</v>
      </c>
      <c r="P40">
        <v>32</v>
      </c>
      <c r="Q40">
        <v>83</v>
      </c>
      <c r="R40" t="s">
        <v>69</v>
      </c>
    </row>
    <row r="41" spans="1:18">
      <c r="A41" t="s">
        <v>151</v>
      </c>
      <c r="B41" t="s">
        <v>5</v>
      </c>
      <c r="C41" t="s">
        <v>6</v>
      </c>
      <c r="D41" s="1">
        <v>3103</v>
      </c>
      <c r="E41" t="s">
        <v>49</v>
      </c>
      <c r="F41" t="s">
        <v>50</v>
      </c>
      <c r="G41">
        <v>22</v>
      </c>
      <c r="H41">
        <v>9</v>
      </c>
      <c r="I41">
        <v>28</v>
      </c>
      <c r="J41">
        <v>4</v>
      </c>
      <c r="K41">
        <v>10.8</v>
      </c>
      <c r="L41">
        <v>6</v>
      </c>
      <c r="M41">
        <v>30</v>
      </c>
      <c r="N41">
        <v>42</v>
      </c>
      <c r="O41">
        <v>35</v>
      </c>
      <c r="P41">
        <v>35</v>
      </c>
      <c r="Q41">
        <v>83</v>
      </c>
      <c r="R41" t="s">
        <v>69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4715F-F81E-43FC-91A8-54C8504C92DA}">
  <dimension ref="A1:R35"/>
  <sheetViews>
    <sheetView workbookViewId="0">
      <selection activeCell="N23" sqref="N23"/>
    </sheetView>
  </sheetViews>
  <sheetFormatPr defaultRowHeight="14.5"/>
  <cols>
    <col min="1" max="1" width="9.36328125" customWidth="1"/>
    <col min="2" max="2" width="8.54296875" customWidth="1"/>
    <col min="3" max="3" width="10" customWidth="1"/>
    <col min="4" max="4" width="12.7265625" customWidth="1"/>
    <col min="5" max="5" width="18.90625" customWidth="1"/>
    <col min="6" max="6" width="64.1796875" customWidth="1"/>
  </cols>
  <sheetData>
    <row r="1" spans="1:18" ht="22" customHeight="1">
      <c r="A1" s="1" t="s">
        <v>0</v>
      </c>
      <c r="B1" s="1" t="s">
        <v>1</v>
      </c>
      <c r="C1" s="1" t="s">
        <v>2</v>
      </c>
      <c r="D1" s="1" t="s">
        <v>3</v>
      </c>
      <c r="E1" s="1" t="s">
        <v>47</v>
      </c>
      <c r="F1" s="1" t="s">
        <v>48</v>
      </c>
      <c r="G1" s="2" t="s">
        <v>58</v>
      </c>
      <c r="H1" s="2" t="s">
        <v>59</v>
      </c>
      <c r="I1" s="2" t="s">
        <v>60</v>
      </c>
      <c r="J1" s="2" t="s">
        <v>61</v>
      </c>
      <c r="K1" s="2" t="s">
        <v>62</v>
      </c>
      <c r="L1" s="2" t="s">
        <v>63</v>
      </c>
      <c r="M1" s="2" t="s">
        <v>64</v>
      </c>
      <c r="N1" s="2" t="s">
        <v>65</v>
      </c>
      <c r="O1" s="2" t="s">
        <v>66</v>
      </c>
      <c r="P1" s="2" t="s">
        <v>67</v>
      </c>
      <c r="Q1" s="2" t="s">
        <v>68</v>
      </c>
      <c r="R1" s="2" t="s">
        <v>71</v>
      </c>
    </row>
    <row r="2" spans="1:18">
      <c r="A2" s="1" t="s">
        <v>193</v>
      </c>
      <c r="B2" s="1" t="s">
        <v>5</v>
      </c>
      <c r="C2" s="1" t="s">
        <v>6</v>
      </c>
      <c r="D2" s="18" t="s">
        <v>159</v>
      </c>
      <c r="E2" s="1" t="s">
        <v>52</v>
      </c>
      <c r="F2" s="1" t="s">
        <v>50</v>
      </c>
      <c r="G2" s="3">
        <v>18</v>
      </c>
      <c r="H2" s="3">
        <v>12</v>
      </c>
      <c r="I2" s="3">
        <v>28</v>
      </c>
      <c r="J2" s="3">
        <v>8</v>
      </c>
      <c r="K2" s="3">
        <v>12</v>
      </c>
      <c r="L2" s="3">
        <v>19</v>
      </c>
      <c r="M2" s="3">
        <v>30</v>
      </c>
      <c r="N2" s="3">
        <v>10</v>
      </c>
      <c r="O2" s="3">
        <v>35</v>
      </c>
      <c r="P2" s="3">
        <v>34</v>
      </c>
      <c r="Q2" s="4">
        <v>84</v>
      </c>
      <c r="R2" s="4" t="s">
        <v>69</v>
      </c>
    </row>
    <row r="3" spans="1:18">
      <c r="A3" s="1" t="s">
        <v>194</v>
      </c>
      <c r="B3" s="1" t="s">
        <v>5</v>
      </c>
      <c r="C3" s="1" t="s">
        <v>6</v>
      </c>
      <c r="D3" s="18" t="s">
        <v>159</v>
      </c>
      <c r="E3" s="1" t="s">
        <v>49</v>
      </c>
      <c r="F3" s="1" t="s">
        <v>54</v>
      </c>
      <c r="G3" s="3">
        <v>10</v>
      </c>
      <c r="H3" s="3">
        <v>6</v>
      </c>
      <c r="I3" s="3">
        <v>28</v>
      </c>
      <c r="J3" s="3">
        <v>12</v>
      </c>
      <c r="K3" s="3">
        <v>17</v>
      </c>
      <c r="L3" s="3">
        <v>19</v>
      </c>
      <c r="M3" s="3">
        <v>30</v>
      </c>
      <c r="N3" s="3">
        <v>19</v>
      </c>
      <c r="O3" s="3">
        <v>35</v>
      </c>
      <c r="P3" s="3">
        <v>31</v>
      </c>
      <c r="Q3" s="4">
        <v>82</v>
      </c>
      <c r="R3" s="4" t="s">
        <v>69</v>
      </c>
    </row>
    <row r="4" spans="1:18">
      <c r="A4" s="1" t="s">
        <v>195</v>
      </c>
      <c r="B4" s="1" t="s">
        <v>5</v>
      </c>
      <c r="C4" s="1" t="s">
        <v>6</v>
      </c>
      <c r="D4" s="18" t="s">
        <v>159</v>
      </c>
      <c r="E4" s="1" t="s">
        <v>52</v>
      </c>
      <c r="F4" s="1" t="s">
        <v>51</v>
      </c>
      <c r="G4" s="3">
        <v>12</v>
      </c>
      <c r="H4" s="3">
        <v>12</v>
      </c>
      <c r="I4" s="3">
        <v>26</v>
      </c>
      <c r="J4" s="3">
        <v>0</v>
      </c>
      <c r="K4" s="3">
        <v>0</v>
      </c>
      <c r="L4" s="3">
        <v>18</v>
      </c>
      <c r="M4" s="3">
        <v>30</v>
      </c>
      <c r="N4" s="3">
        <v>14</v>
      </c>
      <c r="O4" s="3">
        <v>12</v>
      </c>
      <c r="P4" s="3">
        <v>31</v>
      </c>
      <c r="Q4" s="4">
        <v>74</v>
      </c>
      <c r="R4" s="4" t="s">
        <v>70</v>
      </c>
    </row>
    <row r="5" spans="1:18">
      <c r="A5" s="1" t="s">
        <v>196</v>
      </c>
      <c r="B5" s="1" t="s">
        <v>5</v>
      </c>
      <c r="C5" s="1" t="s">
        <v>6</v>
      </c>
      <c r="D5" s="18" t="s">
        <v>159</v>
      </c>
      <c r="E5" s="1" t="s">
        <v>52</v>
      </c>
      <c r="F5" s="1" t="s">
        <v>50</v>
      </c>
      <c r="G5" s="3">
        <v>24</v>
      </c>
      <c r="H5" s="3">
        <v>8</v>
      </c>
      <c r="I5" s="3">
        <v>30</v>
      </c>
      <c r="J5" s="3">
        <v>0</v>
      </c>
      <c r="K5" s="3">
        <v>7.8</v>
      </c>
      <c r="L5" s="3">
        <v>19</v>
      </c>
      <c r="M5" s="3">
        <v>30</v>
      </c>
      <c r="N5" s="3">
        <v>23</v>
      </c>
      <c r="O5" s="3">
        <v>27</v>
      </c>
      <c r="P5" s="3">
        <v>26</v>
      </c>
      <c r="Q5" s="4">
        <v>77</v>
      </c>
      <c r="R5" s="4" t="s">
        <v>69</v>
      </c>
    </row>
    <row r="6" spans="1:18">
      <c r="A6" s="1" t="s">
        <v>197</v>
      </c>
      <c r="B6" s="1" t="s">
        <v>5</v>
      </c>
      <c r="C6" s="1" t="s">
        <v>6</v>
      </c>
      <c r="D6" s="18" t="s">
        <v>159</v>
      </c>
      <c r="E6" s="1" t="s">
        <v>49</v>
      </c>
      <c r="F6" s="1" t="s">
        <v>50</v>
      </c>
      <c r="G6" s="3">
        <v>7</v>
      </c>
      <c r="H6" s="3">
        <v>6</v>
      </c>
      <c r="I6" s="3">
        <v>27</v>
      </c>
      <c r="J6" s="3">
        <v>0</v>
      </c>
      <c r="K6" s="3">
        <v>14.3</v>
      </c>
      <c r="L6" s="3">
        <v>20</v>
      </c>
      <c r="M6" s="3"/>
      <c r="N6" s="3">
        <v>13</v>
      </c>
      <c r="O6" s="3">
        <v>31</v>
      </c>
      <c r="P6" s="3">
        <v>33</v>
      </c>
      <c r="Q6" s="4">
        <v>67</v>
      </c>
      <c r="R6" s="4" t="s">
        <v>152</v>
      </c>
    </row>
    <row r="7" spans="1:18">
      <c r="A7" s="1" t="s">
        <v>198</v>
      </c>
      <c r="B7" s="1" t="s">
        <v>5</v>
      </c>
      <c r="C7" s="1" t="s">
        <v>6</v>
      </c>
      <c r="D7" s="18" t="s">
        <v>159</v>
      </c>
      <c r="E7" s="1" t="s">
        <v>52</v>
      </c>
      <c r="F7" s="1" t="s">
        <v>51</v>
      </c>
      <c r="G7" s="3">
        <v>21</v>
      </c>
      <c r="H7" s="3">
        <v>14</v>
      </c>
      <c r="I7" s="3">
        <v>29</v>
      </c>
      <c r="J7" s="3">
        <v>8</v>
      </c>
      <c r="K7" s="3">
        <v>13.5</v>
      </c>
      <c r="L7" s="3">
        <v>16</v>
      </c>
      <c r="M7" s="3">
        <v>30</v>
      </c>
      <c r="N7" s="3">
        <v>13</v>
      </c>
      <c r="O7" s="3">
        <v>35</v>
      </c>
      <c r="P7" s="3">
        <v>35</v>
      </c>
      <c r="Q7" s="4">
        <v>86</v>
      </c>
      <c r="R7" s="4" t="s">
        <v>69</v>
      </c>
    </row>
    <row r="8" spans="1:18">
      <c r="A8" s="1" t="s">
        <v>199</v>
      </c>
      <c r="B8" s="1" t="s">
        <v>5</v>
      </c>
      <c r="C8" s="1" t="s">
        <v>6</v>
      </c>
      <c r="D8" s="18" t="s">
        <v>159</v>
      </c>
      <c r="E8" s="1" t="s">
        <v>52</v>
      </c>
      <c r="F8" s="1" t="s">
        <v>54</v>
      </c>
      <c r="G8" s="3">
        <v>9</v>
      </c>
      <c r="H8" s="3">
        <v>10</v>
      </c>
      <c r="I8" s="3">
        <v>30</v>
      </c>
      <c r="J8" s="3">
        <v>4</v>
      </c>
      <c r="K8" s="3">
        <v>5.5</v>
      </c>
      <c r="L8" s="3">
        <v>16</v>
      </c>
      <c r="M8" s="3">
        <v>30</v>
      </c>
      <c r="N8" s="3">
        <v>10</v>
      </c>
      <c r="O8" s="3">
        <v>35</v>
      </c>
      <c r="P8" s="3">
        <v>32</v>
      </c>
      <c r="Q8" s="4">
        <v>79</v>
      </c>
      <c r="R8" s="4" t="s">
        <v>69</v>
      </c>
    </row>
    <row r="9" spans="1:18">
      <c r="A9" s="1" t="s">
        <v>200</v>
      </c>
      <c r="B9" s="1" t="s">
        <v>5</v>
      </c>
      <c r="C9" s="1" t="s">
        <v>6</v>
      </c>
      <c r="D9" s="18" t="s">
        <v>159</v>
      </c>
      <c r="E9" s="1" t="s">
        <v>52</v>
      </c>
      <c r="F9" s="1" t="s">
        <v>50</v>
      </c>
      <c r="G9" s="3">
        <v>19</v>
      </c>
      <c r="H9" s="3">
        <v>10</v>
      </c>
      <c r="I9" s="3">
        <v>26</v>
      </c>
      <c r="J9" s="3">
        <v>8</v>
      </c>
      <c r="K9" s="3">
        <v>6.8</v>
      </c>
      <c r="L9" s="3">
        <v>17</v>
      </c>
      <c r="M9" s="3">
        <v>30</v>
      </c>
      <c r="N9" s="3">
        <v>11</v>
      </c>
      <c r="O9" s="3">
        <v>30</v>
      </c>
      <c r="P9" s="3">
        <v>27</v>
      </c>
      <c r="Q9" s="4">
        <v>79</v>
      </c>
      <c r="R9" s="4" t="s">
        <v>69</v>
      </c>
    </row>
    <row r="10" spans="1:18">
      <c r="A10" s="1" t="s">
        <v>201</v>
      </c>
      <c r="B10" s="1" t="s">
        <v>5</v>
      </c>
      <c r="C10" s="1" t="s">
        <v>6</v>
      </c>
      <c r="D10" s="18" t="s">
        <v>159</v>
      </c>
      <c r="E10" s="1" t="s">
        <v>52</v>
      </c>
      <c r="F10" s="1" t="s">
        <v>51</v>
      </c>
      <c r="G10" s="3">
        <v>16</v>
      </c>
      <c r="H10" s="3">
        <v>11</v>
      </c>
      <c r="I10" s="3">
        <v>21</v>
      </c>
      <c r="J10" s="3">
        <v>4</v>
      </c>
      <c r="K10" s="3">
        <v>6</v>
      </c>
      <c r="L10" s="3">
        <v>14</v>
      </c>
      <c r="M10" s="3">
        <v>30</v>
      </c>
      <c r="N10" s="3">
        <v>9</v>
      </c>
      <c r="O10" s="3">
        <v>35</v>
      </c>
      <c r="P10" s="3">
        <v>35</v>
      </c>
      <c r="Q10" s="4">
        <v>80</v>
      </c>
      <c r="R10" s="4" t="s">
        <v>69</v>
      </c>
    </row>
    <row r="11" spans="1:18">
      <c r="A11" s="1" t="s">
        <v>202</v>
      </c>
      <c r="B11" s="1" t="s">
        <v>5</v>
      </c>
      <c r="C11" s="1" t="s">
        <v>6</v>
      </c>
      <c r="D11" s="18" t="s">
        <v>159</v>
      </c>
      <c r="E11" s="1" t="s">
        <v>52</v>
      </c>
      <c r="F11" s="1" t="s">
        <v>54</v>
      </c>
      <c r="G11" s="3">
        <v>15</v>
      </c>
      <c r="H11" s="3">
        <v>9</v>
      </c>
      <c r="I11" s="3">
        <v>18</v>
      </c>
      <c r="J11" s="3">
        <v>0</v>
      </c>
      <c r="K11" s="3">
        <v>14.8</v>
      </c>
      <c r="L11" s="3">
        <v>18</v>
      </c>
      <c r="M11" s="3">
        <v>30</v>
      </c>
      <c r="N11" s="3">
        <v>15</v>
      </c>
      <c r="O11" s="3">
        <v>27</v>
      </c>
      <c r="P11" s="3">
        <v>31</v>
      </c>
      <c r="Q11" s="4">
        <v>77</v>
      </c>
      <c r="R11" s="4" t="s">
        <v>69</v>
      </c>
    </row>
    <row r="12" spans="1:18">
      <c r="A12" s="1" t="s">
        <v>203</v>
      </c>
      <c r="B12" s="1" t="s">
        <v>5</v>
      </c>
      <c r="C12" s="1" t="s">
        <v>6</v>
      </c>
      <c r="D12" s="18" t="s">
        <v>159</v>
      </c>
      <c r="E12" s="1" t="s">
        <v>52</v>
      </c>
      <c r="F12" s="1" t="s">
        <v>51</v>
      </c>
      <c r="G12" s="3">
        <v>10</v>
      </c>
      <c r="H12" s="3">
        <v>13</v>
      </c>
      <c r="I12" s="3">
        <v>29</v>
      </c>
      <c r="J12" s="3">
        <v>0</v>
      </c>
      <c r="K12" s="3">
        <v>13.3</v>
      </c>
      <c r="L12" s="3">
        <v>17</v>
      </c>
      <c r="M12" s="3">
        <v>30</v>
      </c>
      <c r="N12" s="3">
        <v>19</v>
      </c>
      <c r="O12" s="3">
        <v>33</v>
      </c>
      <c r="P12" s="3">
        <v>19</v>
      </c>
      <c r="Q12" s="4">
        <v>78</v>
      </c>
      <c r="R12" s="4" t="s">
        <v>69</v>
      </c>
    </row>
    <row r="13" spans="1:18">
      <c r="A13" s="1" t="s">
        <v>204</v>
      </c>
      <c r="B13" s="1" t="s">
        <v>5</v>
      </c>
      <c r="C13" s="1" t="s">
        <v>6</v>
      </c>
      <c r="D13" s="18" t="s">
        <v>159</v>
      </c>
      <c r="E13" s="1" t="s">
        <v>52</v>
      </c>
      <c r="F13" s="1" t="s">
        <v>51</v>
      </c>
      <c r="G13" s="3">
        <v>9</v>
      </c>
      <c r="H13" s="3">
        <v>12</v>
      </c>
      <c r="I13" s="3">
        <v>21</v>
      </c>
      <c r="J13" s="3">
        <v>4</v>
      </c>
      <c r="K13" s="3">
        <v>11.3</v>
      </c>
      <c r="L13" s="3">
        <v>17</v>
      </c>
      <c r="M13" s="3">
        <v>30</v>
      </c>
      <c r="N13" s="3">
        <v>9</v>
      </c>
      <c r="O13" s="3">
        <v>35</v>
      </c>
      <c r="P13" s="3">
        <v>35</v>
      </c>
      <c r="Q13" s="4">
        <v>80</v>
      </c>
      <c r="R13" s="4" t="s">
        <v>69</v>
      </c>
    </row>
    <row r="14" spans="1:18">
      <c r="A14" s="1" t="s">
        <v>205</v>
      </c>
      <c r="B14" s="1" t="s">
        <v>5</v>
      </c>
      <c r="C14" s="1" t="s">
        <v>6</v>
      </c>
      <c r="D14" s="18" t="s">
        <v>159</v>
      </c>
      <c r="E14" s="1" t="s">
        <v>52</v>
      </c>
      <c r="F14" s="1" t="s">
        <v>54</v>
      </c>
      <c r="G14" s="3">
        <v>14</v>
      </c>
      <c r="H14" s="3">
        <v>12</v>
      </c>
      <c r="I14" s="3">
        <v>32</v>
      </c>
      <c r="J14" s="3">
        <v>0</v>
      </c>
      <c r="K14" s="3">
        <v>12.3</v>
      </c>
      <c r="L14" s="3">
        <v>19</v>
      </c>
      <c r="M14" s="3">
        <v>30</v>
      </c>
      <c r="N14" s="3">
        <v>23</v>
      </c>
      <c r="O14" s="3">
        <v>35</v>
      </c>
      <c r="P14" s="3">
        <v>29</v>
      </c>
      <c r="Q14" s="4">
        <v>82</v>
      </c>
      <c r="R14" s="4" t="s">
        <v>69</v>
      </c>
    </row>
    <row r="15" spans="1:18">
      <c r="A15" s="1" t="s">
        <v>206</v>
      </c>
      <c r="B15" s="1" t="s">
        <v>5</v>
      </c>
      <c r="C15" s="1" t="s">
        <v>6</v>
      </c>
      <c r="D15" s="18" t="s">
        <v>159</v>
      </c>
      <c r="E15" s="1" t="s">
        <v>52</v>
      </c>
      <c r="F15" s="1" t="s">
        <v>50</v>
      </c>
      <c r="G15" s="3">
        <v>19</v>
      </c>
      <c r="H15" s="3">
        <v>10</v>
      </c>
      <c r="I15" s="3">
        <v>21</v>
      </c>
      <c r="J15" s="3">
        <v>4</v>
      </c>
      <c r="K15" s="3">
        <v>14</v>
      </c>
      <c r="L15" s="3">
        <v>21</v>
      </c>
      <c r="M15" s="3">
        <v>30</v>
      </c>
      <c r="N15" s="3">
        <v>15</v>
      </c>
      <c r="O15" s="3">
        <v>35</v>
      </c>
      <c r="P15" s="3">
        <v>29</v>
      </c>
      <c r="Q15" s="4">
        <v>81</v>
      </c>
      <c r="R15" s="4" t="s">
        <v>69</v>
      </c>
    </row>
    <row r="16" spans="1:18">
      <c r="A16" s="1" t="s">
        <v>207</v>
      </c>
      <c r="B16" s="1" t="s">
        <v>5</v>
      </c>
      <c r="C16" s="1" t="s">
        <v>6</v>
      </c>
      <c r="D16" s="18" t="s">
        <v>159</v>
      </c>
      <c r="E16" s="1" t="s">
        <v>52</v>
      </c>
      <c r="F16" s="1" t="s">
        <v>50</v>
      </c>
      <c r="G16" s="3">
        <v>10</v>
      </c>
      <c r="H16" s="3">
        <v>9</v>
      </c>
      <c r="I16" s="3">
        <v>23</v>
      </c>
      <c r="J16" s="3">
        <v>0</v>
      </c>
      <c r="K16" s="3">
        <v>16.3</v>
      </c>
      <c r="L16" s="3">
        <v>38</v>
      </c>
      <c r="M16" s="3">
        <v>30</v>
      </c>
      <c r="N16" s="3">
        <v>39</v>
      </c>
      <c r="O16" s="3">
        <v>35</v>
      </c>
      <c r="P16" s="3">
        <v>33</v>
      </c>
      <c r="Q16" s="4">
        <v>83</v>
      </c>
      <c r="R16" s="4" t="s">
        <v>69</v>
      </c>
    </row>
    <row r="17" spans="1:18">
      <c r="A17" s="1" t="s">
        <v>208</v>
      </c>
      <c r="B17" s="1" t="s">
        <v>5</v>
      </c>
      <c r="C17" s="1" t="s">
        <v>6</v>
      </c>
      <c r="D17" s="18" t="s">
        <v>159</v>
      </c>
      <c r="E17" s="1" t="s">
        <v>52</v>
      </c>
      <c r="F17" s="1" t="s">
        <v>54</v>
      </c>
      <c r="G17" s="3">
        <v>27</v>
      </c>
      <c r="H17" s="3">
        <v>12</v>
      </c>
      <c r="I17" s="3">
        <v>30</v>
      </c>
      <c r="J17" s="3">
        <v>0</v>
      </c>
      <c r="K17" s="3">
        <v>16.3</v>
      </c>
      <c r="L17" s="3">
        <v>38</v>
      </c>
      <c r="M17" s="3">
        <v>30</v>
      </c>
      <c r="N17" s="3">
        <v>11</v>
      </c>
      <c r="O17" s="3">
        <v>33</v>
      </c>
      <c r="P17" s="3">
        <v>31</v>
      </c>
      <c r="Q17" s="4">
        <v>85</v>
      </c>
      <c r="R17" s="4" t="s">
        <v>69</v>
      </c>
    </row>
    <row r="18" spans="1:18">
      <c r="A18" s="1" t="s">
        <v>209</v>
      </c>
      <c r="B18" s="1" t="s">
        <v>5</v>
      </c>
      <c r="C18" s="1" t="s">
        <v>6</v>
      </c>
      <c r="D18" s="18" t="s">
        <v>159</v>
      </c>
      <c r="E18" s="1" t="s">
        <v>49</v>
      </c>
      <c r="F18" s="1" t="s">
        <v>50</v>
      </c>
      <c r="G18" s="3">
        <v>0</v>
      </c>
      <c r="H18" s="3">
        <v>5</v>
      </c>
      <c r="I18" s="3">
        <v>23</v>
      </c>
      <c r="J18" s="3">
        <v>4</v>
      </c>
      <c r="K18" s="3">
        <v>10.5</v>
      </c>
      <c r="L18" s="3">
        <v>17</v>
      </c>
      <c r="M18" s="3">
        <v>15</v>
      </c>
      <c r="N18" s="3">
        <v>8</v>
      </c>
      <c r="O18" s="3">
        <v>35</v>
      </c>
      <c r="P18" s="3">
        <v>31</v>
      </c>
      <c r="Q18" s="4">
        <v>72</v>
      </c>
      <c r="R18" s="4" t="s">
        <v>70</v>
      </c>
    </row>
    <row r="19" spans="1:18">
      <c r="A19" s="1" t="s">
        <v>210</v>
      </c>
      <c r="B19" s="1" t="s">
        <v>5</v>
      </c>
      <c r="C19" s="1" t="s">
        <v>6</v>
      </c>
      <c r="D19" s="18" t="s">
        <v>159</v>
      </c>
      <c r="E19" s="1" t="s">
        <v>49</v>
      </c>
      <c r="F19" s="1" t="s">
        <v>50</v>
      </c>
      <c r="G19" s="3">
        <v>31</v>
      </c>
      <c r="H19" s="3">
        <v>9</v>
      </c>
      <c r="I19" s="3">
        <v>14</v>
      </c>
      <c r="J19" s="3">
        <v>0</v>
      </c>
      <c r="K19" s="3">
        <v>12</v>
      </c>
      <c r="L19" s="3">
        <v>20</v>
      </c>
      <c r="M19" s="3">
        <v>30</v>
      </c>
      <c r="N19" s="3">
        <v>23</v>
      </c>
      <c r="O19" s="3">
        <v>31</v>
      </c>
      <c r="P19" s="3">
        <v>32</v>
      </c>
      <c r="Q19" s="4">
        <v>81</v>
      </c>
      <c r="R19" s="4" t="s">
        <v>69</v>
      </c>
    </row>
    <row r="20" spans="1:18">
      <c r="A20" s="1" t="s">
        <v>211</v>
      </c>
      <c r="B20" s="1" t="s">
        <v>5</v>
      </c>
      <c r="C20" s="1" t="s">
        <v>6</v>
      </c>
      <c r="D20" s="18" t="s">
        <v>159</v>
      </c>
      <c r="E20" s="1" t="s">
        <v>49</v>
      </c>
      <c r="F20" s="1" t="s">
        <v>51</v>
      </c>
      <c r="G20" s="3">
        <v>11</v>
      </c>
      <c r="H20" s="3">
        <v>13</v>
      </c>
      <c r="I20" s="3">
        <v>22</v>
      </c>
      <c r="J20" s="3">
        <v>12</v>
      </c>
      <c r="K20" s="3">
        <v>13.8</v>
      </c>
      <c r="L20" s="3">
        <v>21</v>
      </c>
      <c r="M20" s="3">
        <v>30</v>
      </c>
      <c r="N20" s="3">
        <v>19</v>
      </c>
      <c r="O20" s="3">
        <v>35</v>
      </c>
      <c r="P20" s="3">
        <v>35</v>
      </c>
      <c r="Q20" s="4">
        <v>85</v>
      </c>
      <c r="R20" s="4" t="s">
        <v>69</v>
      </c>
    </row>
    <row r="21" spans="1:18">
      <c r="A21" s="1" t="s">
        <v>212</v>
      </c>
      <c r="B21" s="1" t="s">
        <v>5</v>
      </c>
      <c r="C21" s="1" t="s">
        <v>6</v>
      </c>
      <c r="D21" s="18" t="s">
        <v>159</v>
      </c>
      <c r="E21" s="1" t="s">
        <v>52</v>
      </c>
      <c r="F21" s="1" t="s">
        <v>50</v>
      </c>
      <c r="G21" s="3">
        <v>17</v>
      </c>
      <c r="H21" s="3">
        <v>9</v>
      </c>
      <c r="I21" s="3">
        <v>21</v>
      </c>
      <c r="J21" s="3">
        <v>4</v>
      </c>
      <c r="K21" s="3">
        <v>12</v>
      </c>
      <c r="L21" s="3">
        <v>21</v>
      </c>
      <c r="M21" s="3">
        <v>30</v>
      </c>
      <c r="N21" s="3">
        <v>39</v>
      </c>
      <c r="O21" s="3">
        <v>35</v>
      </c>
      <c r="P21" s="3">
        <v>35</v>
      </c>
      <c r="Q21" s="4">
        <v>82</v>
      </c>
      <c r="R21" s="4" t="s">
        <v>69</v>
      </c>
    </row>
    <row r="22" spans="1:18">
      <c r="A22" s="1" t="s">
        <v>213</v>
      </c>
      <c r="B22" s="1" t="s">
        <v>5</v>
      </c>
      <c r="C22" s="1" t="s">
        <v>6</v>
      </c>
      <c r="D22" s="18" t="s">
        <v>159</v>
      </c>
      <c r="E22" s="1" t="s">
        <v>52</v>
      </c>
      <c r="F22" s="1" t="s">
        <v>50</v>
      </c>
      <c r="G22" s="3">
        <v>13</v>
      </c>
      <c r="H22" s="3">
        <v>12</v>
      </c>
      <c r="I22" s="3">
        <v>27</v>
      </c>
      <c r="J22" s="3">
        <v>4</v>
      </c>
      <c r="K22" s="3">
        <v>0.8</v>
      </c>
      <c r="L22" s="3">
        <v>17</v>
      </c>
      <c r="M22" s="3">
        <v>30</v>
      </c>
      <c r="N22" s="3">
        <v>10</v>
      </c>
      <c r="O22" s="3">
        <v>35</v>
      </c>
      <c r="P22" s="3">
        <v>35</v>
      </c>
      <c r="Q22" s="4">
        <v>80</v>
      </c>
      <c r="R22" s="4" t="s">
        <v>69</v>
      </c>
    </row>
    <row r="23" spans="1:18">
      <c r="A23" s="1" t="s">
        <v>214</v>
      </c>
      <c r="B23" s="1" t="s">
        <v>5</v>
      </c>
      <c r="C23" s="1" t="s">
        <v>6</v>
      </c>
      <c r="D23" s="18" t="s">
        <v>159</v>
      </c>
      <c r="E23" s="1" t="s">
        <v>52</v>
      </c>
      <c r="F23" s="1" t="s">
        <v>50</v>
      </c>
      <c r="G23" s="3">
        <v>34</v>
      </c>
      <c r="H23" s="3">
        <v>9</v>
      </c>
      <c r="I23" s="3">
        <v>20</v>
      </c>
      <c r="J23" s="3">
        <v>4</v>
      </c>
      <c r="K23" s="3">
        <v>12</v>
      </c>
      <c r="L23" s="3">
        <v>20</v>
      </c>
      <c r="M23" s="3">
        <v>30</v>
      </c>
      <c r="N23" s="3">
        <v>26</v>
      </c>
      <c r="O23" s="3">
        <v>28</v>
      </c>
      <c r="P23" s="3">
        <v>35</v>
      </c>
      <c r="Q23" s="4">
        <v>83</v>
      </c>
      <c r="R23" s="4" t="s">
        <v>69</v>
      </c>
    </row>
    <row r="24" spans="1:18">
      <c r="A24" s="1" t="s">
        <v>215</v>
      </c>
      <c r="B24" s="1" t="s">
        <v>5</v>
      </c>
      <c r="C24" s="1" t="s">
        <v>6</v>
      </c>
      <c r="D24" s="18" t="s">
        <v>159</v>
      </c>
      <c r="E24" s="1" t="s">
        <v>49</v>
      </c>
      <c r="F24" s="1" t="s">
        <v>50</v>
      </c>
      <c r="G24" s="3">
        <v>11</v>
      </c>
      <c r="H24" s="3">
        <v>3</v>
      </c>
      <c r="I24" s="3">
        <v>25</v>
      </c>
      <c r="J24" s="3">
        <v>0</v>
      </c>
      <c r="K24" s="3">
        <v>0</v>
      </c>
      <c r="L24" s="3">
        <v>17</v>
      </c>
      <c r="M24" s="3">
        <v>30</v>
      </c>
      <c r="N24" s="3">
        <v>19</v>
      </c>
      <c r="O24" s="3">
        <v>31</v>
      </c>
      <c r="P24" s="3">
        <v>35</v>
      </c>
      <c r="Q24" s="4">
        <v>74</v>
      </c>
      <c r="R24" s="4" t="s">
        <v>70</v>
      </c>
    </row>
    <row r="25" spans="1:18">
      <c r="A25" s="1" t="s">
        <v>216</v>
      </c>
      <c r="B25" s="1" t="s">
        <v>5</v>
      </c>
      <c r="C25" s="1" t="s">
        <v>6</v>
      </c>
      <c r="D25" s="18" t="s">
        <v>159</v>
      </c>
      <c r="E25" s="1" t="s">
        <v>52</v>
      </c>
      <c r="F25" s="1" t="s">
        <v>51</v>
      </c>
      <c r="G25" s="3">
        <v>11</v>
      </c>
      <c r="H25" s="3">
        <v>10</v>
      </c>
      <c r="I25" s="3">
        <v>19</v>
      </c>
      <c r="J25" s="3">
        <v>0</v>
      </c>
      <c r="K25" s="3">
        <v>12.5</v>
      </c>
      <c r="L25" s="3">
        <v>17</v>
      </c>
      <c r="M25" s="3">
        <v>30</v>
      </c>
      <c r="N25" s="3">
        <v>10</v>
      </c>
      <c r="O25" s="3">
        <v>35</v>
      </c>
      <c r="P25" s="3">
        <v>22</v>
      </c>
      <c r="Q25" s="4">
        <v>76</v>
      </c>
      <c r="R25" s="4" t="s">
        <v>69</v>
      </c>
    </row>
    <row r="26" spans="1:18">
      <c r="A26" s="1" t="s">
        <v>217</v>
      </c>
      <c r="B26" s="1" t="s">
        <v>5</v>
      </c>
      <c r="C26" s="1" t="s">
        <v>6</v>
      </c>
      <c r="D26" s="18" t="s">
        <v>159</v>
      </c>
      <c r="E26" s="1" t="s">
        <v>52</v>
      </c>
      <c r="F26" s="1" t="s">
        <v>51</v>
      </c>
      <c r="G26" s="3">
        <v>21</v>
      </c>
      <c r="H26" s="3">
        <v>4</v>
      </c>
      <c r="I26" s="3">
        <v>24</v>
      </c>
      <c r="J26" s="3">
        <v>0</v>
      </c>
      <c r="K26" s="3">
        <v>3.8</v>
      </c>
      <c r="L26" s="3">
        <v>5</v>
      </c>
      <c r="M26" s="3">
        <v>30</v>
      </c>
      <c r="N26" s="3">
        <v>10</v>
      </c>
      <c r="O26" s="3">
        <v>35</v>
      </c>
      <c r="P26" s="3">
        <v>35</v>
      </c>
      <c r="Q26" s="4">
        <v>76</v>
      </c>
      <c r="R26" s="4" t="s">
        <v>69</v>
      </c>
    </row>
    <row r="27" spans="1:18">
      <c r="A27" s="1" t="s">
        <v>218</v>
      </c>
      <c r="B27" s="1" t="s">
        <v>5</v>
      </c>
      <c r="C27" s="1" t="s">
        <v>6</v>
      </c>
      <c r="D27" s="18" t="s">
        <v>159</v>
      </c>
      <c r="E27" s="1" t="s">
        <v>49</v>
      </c>
      <c r="F27" s="1" t="s">
        <v>51</v>
      </c>
      <c r="G27" s="3">
        <v>16</v>
      </c>
      <c r="H27" s="3">
        <v>9</v>
      </c>
      <c r="I27" s="3">
        <v>19</v>
      </c>
      <c r="J27" s="3">
        <v>12</v>
      </c>
      <c r="K27" s="3">
        <v>13.5</v>
      </c>
      <c r="L27" s="3">
        <v>17</v>
      </c>
      <c r="M27" s="3">
        <v>30</v>
      </c>
      <c r="N27" s="3">
        <v>9</v>
      </c>
      <c r="O27" s="3">
        <v>33</v>
      </c>
      <c r="P27" s="3">
        <v>31</v>
      </c>
      <c r="Q27" s="4">
        <v>81</v>
      </c>
      <c r="R27" s="4" t="s">
        <v>69</v>
      </c>
    </row>
    <row r="28" spans="1:18">
      <c r="A28" s="1" t="s">
        <v>219</v>
      </c>
      <c r="B28" s="1" t="s">
        <v>5</v>
      </c>
      <c r="C28" s="1" t="s">
        <v>6</v>
      </c>
      <c r="D28" s="18" t="s">
        <v>159</v>
      </c>
      <c r="E28" s="1" t="s">
        <v>52</v>
      </c>
      <c r="F28" s="1" t="s">
        <v>50</v>
      </c>
      <c r="G28" s="3">
        <v>32</v>
      </c>
      <c r="H28" s="3">
        <v>12</v>
      </c>
      <c r="I28" s="3">
        <v>18</v>
      </c>
      <c r="J28" s="3">
        <v>8</v>
      </c>
      <c r="K28" s="3">
        <v>12</v>
      </c>
      <c r="L28" s="3">
        <v>20</v>
      </c>
      <c r="M28" s="3">
        <v>30</v>
      </c>
      <c r="N28" s="3">
        <v>11</v>
      </c>
      <c r="O28" s="3">
        <v>34</v>
      </c>
      <c r="P28" s="3">
        <v>35</v>
      </c>
      <c r="Q28" s="4">
        <v>85</v>
      </c>
      <c r="R28" s="4" t="s">
        <v>69</v>
      </c>
    </row>
    <row r="29" spans="1:18">
      <c r="A29" s="1" t="s">
        <v>220</v>
      </c>
      <c r="B29" s="1" t="s">
        <v>5</v>
      </c>
      <c r="C29" s="1" t="s">
        <v>6</v>
      </c>
      <c r="D29" s="18" t="s">
        <v>159</v>
      </c>
      <c r="E29" s="1" t="s">
        <v>49</v>
      </c>
      <c r="F29" s="1" t="s">
        <v>54</v>
      </c>
      <c r="G29" s="3">
        <v>13</v>
      </c>
      <c r="H29" s="3">
        <v>7</v>
      </c>
      <c r="I29" s="3">
        <v>20</v>
      </c>
      <c r="J29" s="3">
        <v>0</v>
      </c>
      <c r="K29" s="3">
        <v>2.2999999999999998</v>
      </c>
      <c r="L29" s="3">
        <v>17</v>
      </c>
      <c r="M29" s="3">
        <v>24</v>
      </c>
      <c r="N29" s="3">
        <v>19</v>
      </c>
      <c r="O29" s="3">
        <v>21</v>
      </c>
      <c r="P29" s="3">
        <v>30</v>
      </c>
      <c r="Q29" s="4">
        <v>71</v>
      </c>
      <c r="R29" s="4" t="s">
        <v>70</v>
      </c>
    </row>
    <row r="30" spans="1:18">
      <c r="A30" s="1" t="s">
        <v>221</v>
      </c>
      <c r="B30" s="1" t="s">
        <v>5</v>
      </c>
      <c r="C30" s="1" t="s">
        <v>6</v>
      </c>
      <c r="D30" s="18" t="s">
        <v>159</v>
      </c>
      <c r="E30" s="1" t="s">
        <v>52</v>
      </c>
      <c r="F30" s="1" t="s">
        <v>50</v>
      </c>
      <c r="G30" s="3">
        <v>10</v>
      </c>
      <c r="H30" s="3">
        <v>14</v>
      </c>
      <c r="I30" s="3">
        <v>30</v>
      </c>
      <c r="J30" s="3">
        <v>4</v>
      </c>
      <c r="K30" s="3">
        <v>11.5</v>
      </c>
      <c r="L30" s="3">
        <v>19</v>
      </c>
      <c r="M30" s="3">
        <v>30</v>
      </c>
      <c r="N30" s="3">
        <v>19</v>
      </c>
      <c r="O30" s="3">
        <v>31</v>
      </c>
      <c r="P30" s="3">
        <v>33</v>
      </c>
      <c r="Q30" s="4">
        <v>82</v>
      </c>
      <c r="R30" s="4" t="s">
        <v>69</v>
      </c>
    </row>
    <row r="31" spans="1:18">
      <c r="A31" s="1" t="s">
        <v>222</v>
      </c>
      <c r="B31" s="1" t="s">
        <v>5</v>
      </c>
      <c r="C31" s="1" t="s">
        <v>6</v>
      </c>
      <c r="D31" s="18" t="s">
        <v>159</v>
      </c>
      <c r="E31" s="1" t="s">
        <v>49</v>
      </c>
      <c r="F31" s="1" t="s">
        <v>51</v>
      </c>
      <c r="G31" s="3">
        <v>22</v>
      </c>
      <c r="H31" s="3">
        <v>9</v>
      </c>
      <c r="I31" s="3">
        <v>21</v>
      </c>
      <c r="J31" s="3">
        <v>8</v>
      </c>
      <c r="K31" s="3">
        <v>11.5</v>
      </c>
      <c r="L31" s="3">
        <v>19</v>
      </c>
      <c r="M31" s="3">
        <v>30</v>
      </c>
      <c r="N31" s="3">
        <v>15</v>
      </c>
      <c r="O31" s="3">
        <v>32</v>
      </c>
      <c r="P31" s="3">
        <v>35</v>
      </c>
      <c r="Q31" s="4">
        <v>81</v>
      </c>
      <c r="R31" s="4" t="s">
        <v>69</v>
      </c>
    </row>
    <row r="32" spans="1:18">
      <c r="A32" s="1" t="s">
        <v>223</v>
      </c>
      <c r="B32" s="1" t="s">
        <v>5</v>
      </c>
      <c r="C32" s="1" t="s">
        <v>6</v>
      </c>
      <c r="D32" s="18" t="s">
        <v>159</v>
      </c>
      <c r="E32" s="1" t="s">
        <v>49</v>
      </c>
      <c r="F32" s="1" t="s">
        <v>51</v>
      </c>
      <c r="G32" s="3">
        <v>12</v>
      </c>
      <c r="H32" s="3">
        <v>11</v>
      </c>
      <c r="I32" s="3">
        <v>21</v>
      </c>
      <c r="J32" s="3">
        <v>0</v>
      </c>
      <c r="K32" s="3">
        <v>8.3000000000000007</v>
      </c>
      <c r="L32" s="3">
        <v>17</v>
      </c>
      <c r="M32" s="3">
        <v>30</v>
      </c>
      <c r="N32" s="3">
        <v>9</v>
      </c>
      <c r="O32" s="3">
        <v>35</v>
      </c>
      <c r="P32" s="3">
        <v>35</v>
      </c>
      <c r="Q32" s="4">
        <v>79</v>
      </c>
      <c r="R32" s="4" t="s">
        <v>69</v>
      </c>
    </row>
    <row r="33" spans="1:18">
      <c r="A33" s="1" t="s">
        <v>224</v>
      </c>
      <c r="B33" s="1" t="s">
        <v>5</v>
      </c>
      <c r="C33" s="1" t="s">
        <v>6</v>
      </c>
      <c r="D33" s="18" t="s">
        <v>159</v>
      </c>
      <c r="E33" s="1" t="s">
        <v>49</v>
      </c>
      <c r="F33" s="1" t="s">
        <v>51</v>
      </c>
      <c r="G33" s="3">
        <v>9</v>
      </c>
      <c r="H33" s="3">
        <v>7</v>
      </c>
      <c r="I33" s="3">
        <v>19</v>
      </c>
      <c r="J33" s="3">
        <v>8</v>
      </c>
      <c r="K33" s="3">
        <v>19</v>
      </c>
      <c r="L33" s="3">
        <v>21</v>
      </c>
      <c r="M33" s="3">
        <v>30</v>
      </c>
      <c r="N33" s="3">
        <v>39</v>
      </c>
      <c r="O33" s="3">
        <v>35</v>
      </c>
      <c r="P33" s="3">
        <v>35</v>
      </c>
      <c r="Q33" s="4">
        <v>83</v>
      </c>
      <c r="R33" s="4" t="s">
        <v>69</v>
      </c>
    </row>
    <row r="34" spans="1:18">
      <c r="A34" s="1" t="s">
        <v>225</v>
      </c>
      <c r="B34" s="1" t="s">
        <v>5</v>
      </c>
      <c r="C34" s="1" t="s">
        <v>6</v>
      </c>
      <c r="D34" s="18" t="s">
        <v>159</v>
      </c>
      <c r="E34" s="1" t="s">
        <v>52</v>
      </c>
      <c r="F34" s="1" t="s">
        <v>50</v>
      </c>
      <c r="G34" s="3">
        <v>20</v>
      </c>
      <c r="H34" s="3">
        <v>9</v>
      </c>
      <c r="I34" s="3">
        <v>19</v>
      </c>
      <c r="J34" s="3">
        <v>0</v>
      </c>
      <c r="K34" s="3">
        <v>0</v>
      </c>
      <c r="L34" s="3">
        <v>18</v>
      </c>
      <c r="M34" s="3">
        <v>30</v>
      </c>
      <c r="N34" s="3">
        <v>39</v>
      </c>
      <c r="O34" s="3">
        <v>34</v>
      </c>
      <c r="P34" s="3">
        <v>35</v>
      </c>
      <c r="Q34" s="4">
        <v>79</v>
      </c>
      <c r="R34" s="4" t="s">
        <v>69</v>
      </c>
    </row>
    <row r="35" spans="1:18">
      <c r="A35" s="1" t="s">
        <v>226</v>
      </c>
      <c r="B35" s="1" t="s">
        <v>5</v>
      </c>
      <c r="C35" s="1" t="s">
        <v>6</v>
      </c>
      <c r="D35" s="18" t="s">
        <v>159</v>
      </c>
      <c r="E35" s="1" t="s">
        <v>52</v>
      </c>
      <c r="F35" s="1" t="s">
        <v>50</v>
      </c>
      <c r="G35" s="3">
        <v>28</v>
      </c>
      <c r="H35" s="3">
        <v>8</v>
      </c>
      <c r="I35" s="3">
        <v>20</v>
      </c>
      <c r="J35" s="3">
        <v>4</v>
      </c>
      <c r="K35" s="3">
        <v>13.3</v>
      </c>
      <c r="L35" s="3">
        <v>20</v>
      </c>
      <c r="M35" s="3">
        <v>30</v>
      </c>
      <c r="N35" s="3">
        <v>23</v>
      </c>
      <c r="O35" s="3">
        <v>35</v>
      </c>
      <c r="P35" s="3">
        <v>34</v>
      </c>
      <c r="Q35" s="4">
        <v>83</v>
      </c>
      <c r="R35" s="4" t="s">
        <v>69</v>
      </c>
    </row>
  </sheetData>
  <phoneticPr fontId="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869AC-2894-4BB1-AE2B-9D3765318A9F}">
  <dimension ref="A1:R33"/>
  <sheetViews>
    <sheetView topLeftCell="G13" workbookViewId="0">
      <selection activeCell="A2" sqref="A2:R33"/>
    </sheetView>
  </sheetViews>
  <sheetFormatPr defaultRowHeight="14.5"/>
  <cols>
    <col min="1" max="1" width="9.36328125" customWidth="1"/>
    <col min="2" max="2" width="8.54296875" customWidth="1"/>
    <col min="3" max="3" width="10" customWidth="1"/>
    <col min="4" max="4" width="12.7265625" customWidth="1"/>
    <col min="5" max="5" width="18.90625" customWidth="1"/>
    <col min="6" max="6" width="64.1796875" customWidth="1"/>
  </cols>
  <sheetData>
    <row r="1" spans="1:18" ht="22" customHeight="1">
      <c r="A1" s="1" t="s">
        <v>0</v>
      </c>
      <c r="B1" s="1" t="s">
        <v>1</v>
      </c>
      <c r="C1" s="1" t="s">
        <v>2</v>
      </c>
      <c r="D1" s="1" t="s">
        <v>3</v>
      </c>
      <c r="E1" s="1" t="s">
        <v>47</v>
      </c>
      <c r="F1" s="1" t="s">
        <v>48</v>
      </c>
      <c r="G1" s="2" t="s">
        <v>58</v>
      </c>
      <c r="H1" s="2" t="s">
        <v>59</v>
      </c>
      <c r="I1" s="2" t="s">
        <v>60</v>
      </c>
      <c r="J1" s="2" t="s">
        <v>61</v>
      </c>
      <c r="K1" s="2" t="s">
        <v>62</v>
      </c>
      <c r="L1" s="2" t="s">
        <v>63</v>
      </c>
      <c r="M1" s="2" t="s">
        <v>64</v>
      </c>
      <c r="N1" s="2" t="s">
        <v>65</v>
      </c>
      <c r="O1" s="2" t="s">
        <v>66</v>
      </c>
      <c r="P1" s="2" t="s">
        <v>67</v>
      </c>
      <c r="Q1" s="2" t="s">
        <v>68</v>
      </c>
      <c r="R1" s="2" t="s">
        <v>71</v>
      </c>
    </row>
    <row r="2" spans="1:18">
      <c r="A2" s="1" t="s">
        <v>227</v>
      </c>
      <c r="B2" s="1" t="s">
        <v>5</v>
      </c>
      <c r="C2" s="1" t="s">
        <v>6</v>
      </c>
      <c r="D2" s="18" t="s">
        <v>160</v>
      </c>
      <c r="E2" s="1" t="s">
        <v>52</v>
      </c>
      <c r="F2" s="1" t="s">
        <v>51</v>
      </c>
      <c r="G2" s="3">
        <v>21</v>
      </c>
      <c r="H2" s="3">
        <v>12</v>
      </c>
      <c r="I2" s="3">
        <v>17</v>
      </c>
      <c r="J2" s="3">
        <v>0</v>
      </c>
      <c r="K2" s="3">
        <v>7.5</v>
      </c>
      <c r="L2" s="3">
        <v>20</v>
      </c>
      <c r="M2" s="3">
        <v>30</v>
      </c>
      <c r="N2" s="3">
        <v>30</v>
      </c>
      <c r="O2" s="3">
        <v>16</v>
      </c>
      <c r="P2" s="3">
        <v>22</v>
      </c>
      <c r="Q2" s="4">
        <v>75</v>
      </c>
      <c r="R2" s="4" t="s">
        <v>69</v>
      </c>
    </row>
    <row r="3" spans="1:18">
      <c r="A3" s="1" t="s">
        <v>228</v>
      </c>
      <c r="B3" s="1" t="s">
        <v>5</v>
      </c>
      <c r="C3" s="1" t="s">
        <v>6</v>
      </c>
      <c r="D3" s="18" t="s">
        <v>160</v>
      </c>
      <c r="E3" s="1" t="s">
        <v>49</v>
      </c>
      <c r="F3" s="1" t="s">
        <v>50</v>
      </c>
      <c r="G3" s="3">
        <v>6</v>
      </c>
      <c r="H3" s="3">
        <v>10</v>
      </c>
      <c r="I3" s="3">
        <v>28</v>
      </c>
      <c r="J3" s="3">
        <v>0</v>
      </c>
      <c r="K3" s="3">
        <v>12</v>
      </c>
      <c r="L3" s="3">
        <v>11</v>
      </c>
      <c r="M3" s="3">
        <v>30</v>
      </c>
      <c r="N3" s="3">
        <v>24</v>
      </c>
      <c r="O3" s="3">
        <v>34</v>
      </c>
      <c r="P3" s="3">
        <v>24</v>
      </c>
      <c r="Q3" s="4">
        <v>77</v>
      </c>
      <c r="R3" s="4" t="s">
        <v>69</v>
      </c>
    </row>
    <row r="4" spans="1:18">
      <c r="A4" s="1" t="s">
        <v>229</v>
      </c>
      <c r="B4" s="1" t="s">
        <v>5</v>
      </c>
      <c r="C4" s="1" t="s">
        <v>6</v>
      </c>
      <c r="D4" s="18" t="s">
        <v>160</v>
      </c>
      <c r="E4" s="1" t="s">
        <v>52</v>
      </c>
      <c r="F4" s="1" t="s">
        <v>54</v>
      </c>
      <c r="G4" s="3">
        <v>8</v>
      </c>
      <c r="H4" s="3">
        <v>13</v>
      </c>
      <c r="I4" s="3">
        <v>25</v>
      </c>
      <c r="J4" s="3">
        <v>0</v>
      </c>
      <c r="K4" s="3">
        <v>14.3</v>
      </c>
      <c r="L4" s="3">
        <v>2</v>
      </c>
      <c r="M4" s="3">
        <v>30</v>
      </c>
      <c r="N4" s="3">
        <v>25</v>
      </c>
      <c r="O4" s="3">
        <v>35</v>
      </c>
      <c r="P4" s="3">
        <v>18</v>
      </c>
      <c r="Q4" s="4">
        <v>78</v>
      </c>
      <c r="R4" s="4" t="s">
        <v>69</v>
      </c>
    </row>
    <row r="5" spans="1:18">
      <c r="A5" s="1" t="s">
        <v>230</v>
      </c>
      <c r="B5" s="1" t="s">
        <v>5</v>
      </c>
      <c r="C5" s="1" t="s">
        <v>76</v>
      </c>
      <c r="D5" s="18" t="s">
        <v>160</v>
      </c>
      <c r="E5" s="1" t="s">
        <v>52</v>
      </c>
      <c r="F5" s="1" t="s">
        <v>51</v>
      </c>
      <c r="G5" s="3">
        <v>27</v>
      </c>
      <c r="H5" s="3">
        <v>13</v>
      </c>
      <c r="I5" s="3">
        <v>30</v>
      </c>
      <c r="J5" s="3">
        <v>4</v>
      </c>
      <c r="K5" s="3">
        <v>14.5</v>
      </c>
      <c r="L5" s="3">
        <v>15</v>
      </c>
      <c r="M5" s="3">
        <v>30</v>
      </c>
      <c r="N5" s="3">
        <v>50</v>
      </c>
      <c r="O5" s="3">
        <v>35</v>
      </c>
      <c r="P5" s="3">
        <v>33</v>
      </c>
      <c r="Q5" s="4">
        <v>89</v>
      </c>
      <c r="R5" s="4" t="s">
        <v>69</v>
      </c>
    </row>
    <row r="6" spans="1:18">
      <c r="A6" s="1" t="s">
        <v>231</v>
      </c>
      <c r="B6" s="1" t="s">
        <v>5</v>
      </c>
      <c r="C6" s="1" t="s">
        <v>6</v>
      </c>
      <c r="D6" s="18" t="s">
        <v>160</v>
      </c>
      <c r="E6" s="1" t="s">
        <v>49</v>
      </c>
      <c r="F6" s="1" t="s">
        <v>50</v>
      </c>
      <c r="G6" s="3">
        <v>9</v>
      </c>
      <c r="H6" s="3">
        <v>11</v>
      </c>
      <c r="I6" s="3">
        <v>22</v>
      </c>
      <c r="J6" s="3">
        <v>0</v>
      </c>
      <c r="K6" s="3">
        <v>14.8</v>
      </c>
      <c r="L6" s="3">
        <v>18</v>
      </c>
      <c r="M6" s="3">
        <v>30</v>
      </c>
      <c r="N6" s="3">
        <v>17</v>
      </c>
      <c r="O6" s="3">
        <v>33</v>
      </c>
      <c r="P6" s="3">
        <v>34</v>
      </c>
      <c r="Q6" s="4">
        <v>80</v>
      </c>
      <c r="R6" s="4" t="s">
        <v>69</v>
      </c>
    </row>
    <row r="7" spans="1:18">
      <c r="A7" s="1" t="s">
        <v>232</v>
      </c>
      <c r="B7" s="1" t="s">
        <v>5</v>
      </c>
      <c r="C7" s="1" t="s">
        <v>6</v>
      </c>
      <c r="D7" s="18" t="s">
        <v>160</v>
      </c>
      <c r="E7" s="1" t="s">
        <v>52</v>
      </c>
      <c r="F7" s="1" t="s">
        <v>50</v>
      </c>
      <c r="G7" s="3">
        <v>28</v>
      </c>
      <c r="H7" s="3">
        <v>14</v>
      </c>
      <c r="I7" s="3">
        <v>30</v>
      </c>
      <c r="J7" s="3">
        <v>12</v>
      </c>
      <c r="K7" s="3">
        <v>17</v>
      </c>
      <c r="L7" s="3">
        <v>34</v>
      </c>
      <c r="M7" s="3">
        <v>30</v>
      </c>
      <c r="N7" s="3">
        <v>50</v>
      </c>
      <c r="O7" s="3">
        <v>34</v>
      </c>
      <c r="P7" s="3">
        <v>35</v>
      </c>
      <c r="Q7" s="4">
        <v>94</v>
      </c>
      <c r="R7" s="4" t="s">
        <v>69</v>
      </c>
    </row>
    <row r="8" spans="1:18">
      <c r="A8" s="1" t="s">
        <v>233</v>
      </c>
      <c r="B8" s="1" t="s">
        <v>5</v>
      </c>
      <c r="C8" s="1" t="s">
        <v>6</v>
      </c>
      <c r="D8" s="18" t="s">
        <v>160</v>
      </c>
      <c r="E8" s="1" t="s">
        <v>52</v>
      </c>
      <c r="F8" s="1" t="s">
        <v>50</v>
      </c>
      <c r="G8" s="3">
        <v>21</v>
      </c>
      <c r="H8" s="3">
        <v>11</v>
      </c>
      <c r="I8" s="3">
        <v>29</v>
      </c>
      <c r="J8" s="3">
        <v>4</v>
      </c>
      <c r="K8" s="3">
        <v>16.8</v>
      </c>
      <c r="L8" s="3">
        <v>17</v>
      </c>
      <c r="M8" s="3">
        <v>30</v>
      </c>
      <c r="N8" s="3">
        <v>30</v>
      </c>
      <c r="O8" s="3">
        <v>34</v>
      </c>
      <c r="P8" s="3">
        <v>29</v>
      </c>
      <c r="Q8" s="4">
        <v>84</v>
      </c>
      <c r="R8" s="4" t="s">
        <v>69</v>
      </c>
    </row>
    <row r="9" spans="1:18">
      <c r="A9" s="1" t="s">
        <v>234</v>
      </c>
      <c r="B9" s="1" t="s">
        <v>5</v>
      </c>
      <c r="C9" s="1" t="s">
        <v>6</v>
      </c>
      <c r="D9" s="18" t="s">
        <v>160</v>
      </c>
      <c r="E9" s="1" t="s">
        <v>52</v>
      </c>
      <c r="F9" s="1" t="s">
        <v>51</v>
      </c>
      <c r="G9" s="3">
        <v>15</v>
      </c>
      <c r="H9" s="3">
        <v>5</v>
      </c>
      <c r="I9" s="3">
        <v>29</v>
      </c>
      <c r="J9" s="3">
        <v>4</v>
      </c>
      <c r="K9" s="3">
        <v>9.5</v>
      </c>
      <c r="L9" s="3">
        <v>17</v>
      </c>
      <c r="M9" s="3">
        <v>18</v>
      </c>
      <c r="N9" s="3">
        <v>17</v>
      </c>
      <c r="O9" s="3">
        <v>35</v>
      </c>
      <c r="P9" s="3">
        <v>27</v>
      </c>
      <c r="Q9" s="4">
        <v>75</v>
      </c>
      <c r="R9" s="4" t="s">
        <v>69</v>
      </c>
    </row>
    <row r="10" spans="1:18">
      <c r="A10" s="1" t="s">
        <v>235</v>
      </c>
      <c r="B10" s="1" t="s">
        <v>5</v>
      </c>
      <c r="C10" s="1" t="s">
        <v>6</v>
      </c>
      <c r="D10" s="18" t="s">
        <v>160</v>
      </c>
      <c r="E10" s="1" t="s">
        <v>52</v>
      </c>
      <c r="F10" s="1" t="s">
        <v>50</v>
      </c>
      <c r="G10" s="3">
        <v>27</v>
      </c>
      <c r="H10" s="3">
        <v>9</v>
      </c>
      <c r="I10" s="3">
        <v>22</v>
      </c>
      <c r="J10" s="3">
        <v>0</v>
      </c>
      <c r="K10" s="3">
        <v>12.8</v>
      </c>
      <c r="L10" s="3">
        <v>4</v>
      </c>
      <c r="M10" s="3">
        <v>30</v>
      </c>
      <c r="N10" s="3">
        <v>50</v>
      </c>
      <c r="O10" s="3">
        <v>26</v>
      </c>
      <c r="P10" s="3">
        <v>35</v>
      </c>
      <c r="Q10" s="4">
        <v>82</v>
      </c>
      <c r="R10" s="4" t="s">
        <v>69</v>
      </c>
    </row>
    <row r="11" spans="1:18">
      <c r="A11" s="1" t="s">
        <v>236</v>
      </c>
      <c r="B11" s="1" t="s">
        <v>5</v>
      </c>
      <c r="C11" s="1" t="s">
        <v>6</v>
      </c>
      <c r="D11" s="18" t="s">
        <v>160</v>
      </c>
      <c r="E11" s="1" t="s">
        <v>52</v>
      </c>
      <c r="F11" s="1" t="s">
        <v>51</v>
      </c>
      <c r="G11" s="3">
        <v>9</v>
      </c>
      <c r="H11" s="3">
        <v>8</v>
      </c>
      <c r="I11" s="3">
        <v>28</v>
      </c>
      <c r="J11" s="3">
        <v>4</v>
      </c>
      <c r="K11" s="3">
        <v>13.3</v>
      </c>
      <c r="L11" s="3">
        <v>19</v>
      </c>
      <c r="M11" s="3">
        <v>30</v>
      </c>
      <c r="N11" s="3">
        <v>30</v>
      </c>
      <c r="O11" s="3">
        <v>33</v>
      </c>
      <c r="P11" s="3">
        <v>34</v>
      </c>
      <c r="Q11" s="4">
        <v>81</v>
      </c>
      <c r="R11" s="4" t="s">
        <v>69</v>
      </c>
    </row>
    <row r="12" spans="1:18">
      <c r="A12" s="1" t="s">
        <v>237</v>
      </c>
      <c r="B12" s="1" t="s">
        <v>5</v>
      </c>
      <c r="C12" s="1" t="s">
        <v>6</v>
      </c>
      <c r="D12" s="18" t="s">
        <v>160</v>
      </c>
      <c r="E12" s="1" t="s">
        <v>52</v>
      </c>
      <c r="F12" s="1" t="s">
        <v>51</v>
      </c>
      <c r="G12" s="3">
        <v>25</v>
      </c>
      <c r="H12" s="3">
        <v>12</v>
      </c>
      <c r="I12" s="3">
        <v>20</v>
      </c>
      <c r="J12" s="3">
        <v>4</v>
      </c>
      <c r="K12" s="3">
        <v>14.3</v>
      </c>
      <c r="L12" s="3">
        <v>19</v>
      </c>
      <c r="M12" s="3">
        <v>30</v>
      </c>
      <c r="N12" s="3">
        <v>49</v>
      </c>
      <c r="O12" s="3">
        <v>34</v>
      </c>
      <c r="P12" s="3">
        <v>32</v>
      </c>
      <c r="Q12" s="4">
        <v>86</v>
      </c>
      <c r="R12" s="4" t="s">
        <v>69</v>
      </c>
    </row>
    <row r="13" spans="1:18">
      <c r="A13" s="1" t="s">
        <v>238</v>
      </c>
      <c r="B13" s="1" t="s">
        <v>5</v>
      </c>
      <c r="C13" s="1" t="s">
        <v>6</v>
      </c>
      <c r="D13" s="18" t="s">
        <v>160</v>
      </c>
      <c r="E13" s="1" t="s">
        <v>52</v>
      </c>
      <c r="F13" s="1" t="s">
        <v>51</v>
      </c>
      <c r="G13" s="3">
        <v>20</v>
      </c>
      <c r="H13" s="3">
        <v>11</v>
      </c>
      <c r="I13" s="3">
        <v>24</v>
      </c>
      <c r="J13" s="3">
        <v>4</v>
      </c>
      <c r="K13" s="3">
        <v>10</v>
      </c>
      <c r="L13" s="3">
        <v>18</v>
      </c>
      <c r="M13" s="3">
        <v>30</v>
      </c>
      <c r="N13" s="3">
        <v>25</v>
      </c>
      <c r="O13" s="3">
        <v>34</v>
      </c>
      <c r="P13" s="3">
        <v>31</v>
      </c>
      <c r="Q13" s="4">
        <v>82</v>
      </c>
      <c r="R13" s="4" t="s">
        <v>69</v>
      </c>
    </row>
    <row r="14" spans="1:18">
      <c r="A14" s="1" t="s">
        <v>239</v>
      </c>
      <c r="B14" s="1" t="s">
        <v>5</v>
      </c>
      <c r="C14" s="1" t="s">
        <v>6</v>
      </c>
      <c r="D14" s="18" t="s">
        <v>160</v>
      </c>
      <c r="E14" s="1" t="s">
        <v>52</v>
      </c>
      <c r="F14" s="1" t="s">
        <v>50</v>
      </c>
      <c r="G14" s="3">
        <v>28</v>
      </c>
      <c r="H14" s="3">
        <v>12</v>
      </c>
      <c r="I14" s="3">
        <v>23</v>
      </c>
      <c r="J14" s="3">
        <v>0</v>
      </c>
      <c r="K14" s="3">
        <v>11.8</v>
      </c>
      <c r="L14" s="3">
        <v>18</v>
      </c>
      <c r="M14" s="3">
        <v>30</v>
      </c>
      <c r="N14" s="3">
        <v>27</v>
      </c>
      <c r="O14" s="3">
        <v>33</v>
      </c>
      <c r="P14" s="3">
        <v>34</v>
      </c>
      <c r="Q14" s="4">
        <v>84</v>
      </c>
      <c r="R14" s="4" t="s">
        <v>69</v>
      </c>
    </row>
    <row r="15" spans="1:18">
      <c r="A15" s="1" t="s">
        <v>240</v>
      </c>
      <c r="B15" s="1" t="s">
        <v>5</v>
      </c>
      <c r="C15" s="1" t="s">
        <v>6</v>
      </c>
      <c r="D15" s="18" t="s">
        <v>160</v>
      </c>
      <c r="E15" s="1" t="s">
        <v>52</v>
      </c>
      <c r="F15" s="1" t="s">
        <v>54</v>
      </c>
      <c r="G15" s="3">
        <v>10</v>
      </c>
      <c r="H15" s="3">
        <v>8</v>
      </c>
      <c r="I15" s="3">
        <v>17</v>
      </c>
      <c r="J15" s="3">
        <v>0</v>
      </c>
      <c r="K15" s="3">
        <v>5.3</v>
      </c>
      <c r="L15" s="3">
        <v>16</v>
      </c>
      <c r="M15" s="3">
        <v>27</v>
      </c>
      <c r="N15" s="3">
        <v>27</v>
      </c>
      <c r="O15" s="3">
        <v>25</v>
      </c>
      <c r="P15" s="3">
        <v>29</v>
      </c>
      <c r="Q15" s="4">
        <v>73</v>
      </c>
      <c r="R15" s="4" t="s">
        <v>70</v>
      </c>
    </row>
    <row r="16" spans="1:18">
      <c r="A16" s="1" t="s">
        <v>241</v>
      </c>
      <c r="B16" s="1" t="s">
        <v>5</v>
      </c>
      <c r="C16" s="1" t="s">
        <v>6</v>
      </c>
      <c r="D16" s="18" t="s">
        <v>160</v>
      </c>
      <c r="E16" s="1" t="s">
        <v>52</v>
      </c>
      <c r="F16" s="1" t="s">
        <v>54</v>
      </c>
      <c r="G16" s="3">
        <v>25</v>
      </c>
      <c r="H16" s="3">
        <v>12</v>
      </c>
      <c r="I16" s="3">
        <v>33</v>
      </c>
      <c r="J16" s="3">
        <v>8</v>
      </c>
      <c r="K16" s="3">
        <v>7.8</v>
      </c>
      <c r="L16" s="3">
        <v>15</v>
      </c>
      <c r="M16" s="3">
        <v>30</v>
      </c>
      <c r="N16" s="3">
        <v>27</v>
      </c>
      <c r="O16" s="3">
        <v>34</v>
      </c>
      <c r="P16" s="3">
        <v>35</v>
      </c>
      <c r="Q16" s="4">
        <v>86</v>
      </c>
      <c r="R16" s="4" t="s">
        <v>69</v>
      </c>
    </row>
    <row r="17" spans="1:18">
      <c r="A17" s="1" t="s">
        <v>242</v>
      </c>
      <c r="B17" s="1" t="s">
        <v>5</v>
      </c>
      <c r="C17" s="1" t="s">
        <v>6</v>
      </c>
      <c r="D17" s="18" t="s">
        <v>160</v>
      </c>
      <c r="E17" s="1" t="s">
        <v>52</v>
      </c>
      <c r="F17" s="1" t="s">
        <v>54</v>
      </c>
      <c r="G17" s="3">
        <v>22</v>
      </c>
      <c r="H17" s="3">
        <v>11</v>
      </c>
      <c r="I17" s="3">
        <v>17</v>
      </c>
      <c r="J17" s="3">
        <v>0</v>
      </c>
      <c r="K17" s="3">
        <v>13.8</v>
      </c>
      <c r="L17" s="3">
        <v>2</v>
      </c>
      <c r="M17" s="3">
        <v>21</v>
      </c>
      <c r="N17" s="3">
        <v>24</v>
      </c>
      <c r="O17" s="3">
        <v>35</v>
      </c>
      <c r="P17" s="3">
        <v>24</v>
      </c>
      <c r="Q17" s="4">
        <v>77</v>
      </c>
      <c r="R17" s="4" t="s">
        <v>69</v>
      </c>
    </row>
    <row r="18" spans="1:18">
      <c r="A18" s="1" t="s">
        <v>243</v>
      </c>
      <c r="B18" s="1" t="s">
        <v>5</v>
      </c>
      <c r="C18" s="1" t="s">
        <v>6</v>
      </c>
      <c r="D18" s="18" t="s">
        <v>160</v>
      </c>
      <c r="E18" s="1" t="s">
        <v>49</v>
      </c>
      <c r="F18" s="1" t="s">
        <v>51</v>
      </c>
      <c r="G18" s="3">
        <v>27</v>
      </c>
      <c r="H18" s="3">
        <v>12</v>
      </c>
      <c r="I18" s="3">
        <v>33</v>
      </c>
      <c r="J18" s="3">
        <v>8</v>
      </c>
      <c r="K18" s="3">
        <v>10.5</v>
      </c>
      <c r="L18" s="3">
        <v>30</v>
      </c>
      <c r="M18" s="3">
        <v>24</v>
      </c>
      <c r="N18" s="3">
        <v>49</v>
      </c>
      <c r="O18" s="3">
        <v>35</v>
      </c>
      <c r="P18" s="3">
        <v>34</v>
      </c>
      <c r="Q18" s="4">
        <v>88</v>
      </c>
      <c r="R18" s="4" t="s">
        <v>69</v>
      </c>
    </row>
    <row r="19" spans="1:18">
      <c r="A19" s="1" t="s">
        <v>244</v>
      </c>
      <c r="B19" s="1" t="s">
        <v>5</v>
      </c>
      <c r="C19" s="1" t="s">
        <v>6</v>
      </c>
      <c r="D19" s="18" t="s">
        <v>160</v>
      </c>
      <c r="E19" s="1" t="s">
        <v>49</v>
      </c>
      <c r="F19" s="1" t="s">
        <v>50</v>
      </c>
      <c r="G19" s="3">
        <v>6</v>
      </c>
      <c r="H19" s="3">
        <v>11</v>
      </c>
      <c r="I19" s="3">
        <v>28</v>
      </c>
      <c r="J19" s="3">
        <v>0</v>
      </c>
      <c r="K19" s="3">
        <v>16.3</v>
      </c>
      <c r="L19" s="3">
        <v>18</v>
      </c>
      <c r="M19" s="3">
        <v>24</v>
      </c>
      <c r="N19" s="3">
        <v>24</v>
      </c>
      <c r="O19" s="3">
        <v>34</v>
      </c>
      <c r="P19" s="3">
        <v>35</v>
      </c>
      <c r="Q19" s="4">
        <v>80</v>
      </c>
      <c r="R19" s="4" t="s">
        <v>69</v>
      </c>
    </row>
    <row r="20" spans="1:18">
      <c r="A20" s="1" t="s">
        <v>245</v>
      </c>
      <c r="B20" s="1" t="s">
        <v>5</v>
      </c>
      <c r="C20" s="1" t="s">
        <v>6</v>
      </c>
      <c r="D20" s="18" t="s">
        <v>160</v>
      </c>
      <c r="E20" s="1" t="s">
        <v>49</v>
      </c>
      <c r="F20" s="1" t="s">
        <v>51</v>
      </c>
      <c r="G20" s="3">
        <v>25</v>
      </c>
      <c r="H20" s="3">
        <v>6</v>
      </c>
      <c r="I20" s="3">
        <v>32</v>
      </c>
      <c r="J20" s="3">
        <v>8</v>
      </c>
      <c r="K20" s="3">
        <v>15</v>
      </c>
      <c r="L20" s="3">
        <v>9</v>
      </c>
      <c r="M20" s="3"/>
      <c r="N20" s="3"/>
      <c r="O20" s="3">
        <v>21</v>
      </c>
      <c r="P20" s="3">
        <v>27</v>
      </c>
      <c r="Q20" s="4">
        <v>62</v>
      </c>
      <c r="R20" s="4" t="s">
        <v>152</v>
      </c>
    </row>
    <row r="21" spans="1:18">
      <c r="A21" s="1" t="s">
        <v>246</v>
      </c>
      <c r="B21" s="1" t="s">
        <v>5</v>
      </c>
      <c r="C21" s="1" t="s">
        <v>6</v>
      </c>
      <c r="D21" s="18" t="s">
        <v>160</v>
      </c>
      <c r="E21" s="1" t="s">
        <v>52</v>
      </c>
      <c r="F21" s="1" t="s">
        <v>51</v>
      </c>
      <c r="G21" s="3">
        <v>16</v>
      </c>
      <c r="H21" s="3">
        <v>12</v>
      </c>
      <c r="I21" s="3">
        <v>28</v>
      </c>
      <c r="J21" s="3">
        <v>4</v>
      </c>
      <c r="K21" s="3">
        <v>15.5</v>
      </c>
      <c r="L21" s="3">
        <v>17</v>
      </c>
      <c r="M21" s="3">
        <v>30</v>
      </c>
      <c r="N21" s="3">
        <v>38</v>
      </c>
      <c r="O21" s="3">
        <v>30</v>
      </c>
      <c r="P21" s="3">
        <v>35</v>
      </c>
      <c r="Q21" s="4">
        <v>84</v>
      </c>
      <c r="R21" s="4" t="s">
        <v>69</v>
      </c>
    </row>
    <row r="22" spans="1:18">
      <c r="A22" s="1" t="s">
        <v>247</v>
      </c>
      <c r="B22" s="1" t="s">
        <v>5</v>
      </c>
      <c r="C22" s="1" t="s">
        <v>6</v>
      </c>
      <c r="D22" s="18" t="s">
        <v>160</v>
      </c>
      <c r="E22" s="1" t="s">
        <v>52</v>
      </c>
      <c r="F22" s="1" t="s">
        <v>51</v>
      </c>
      <c r="G22" s="3">
        <v>21</v>
      </c>
      <c r="H22" s="3">
        <v>12</v>
      </c>
      <c r="I22" s="3">
        <v>21</v>
      </c>
      <c r="J22" s="3">
        <v>0</v>
      </c>
      <c r="K22" s="3">
        <v>8.3000000000000007</v>
      </c>
      <c r="L22" s="3">
        <v>13</v>
      </c>
      <c r="M22" s="3">
        <v>30</v>
      </c>
      <c r="N22" s="3">
        <v>32</v>
      </c>
      <c r="O22" s="3">
        <v>34</v>
      </c>
      <c r="P22" s="3">
        <v>27</v>
      </c>
      <c r="Q22" s="4">
        <v>80</v>
      </c>
      <c r="R22" s="4" t="s">
        <v>69</v>
      </c>
    </row>
    <row r="23" spans="1:18">
      <c r="A23" s="1" t="s">
        <v>248</v>
      </c>
      <c r="B23" s="1" t="s">
        <v>5</v>
      </c>
      <c r="C23" s="1" t="s">
        <v>6</v>
      </c>
      <c r="D23" s="18" t="s">
        <v>160</v>
      </c>
      <c r="E23" s="1" t="s">
        <v>52</v>
      </c>
      <c r="F23" s="1" t="s">
        <v>51</v>
      </c>
      <c r="G23" s="3">
        <v>8</v>
      </c>
      <c r="H23" s="3">
        <v>10</v>
      </c>
      <c r="I23" s="3">
        <v>28</v>
      </c>
      <c r="J23" s="3">
        <v>4</v>
      </c>
      <c r="K23" s="3">
        <v>11.5</v>
      </c>
      <c r="L23" s="3">
        <v>17</v>
      </c>
      <c r="M23" s="3">
        <v>30</v>
      </c>
      <c r="N23" s="3">
        <v>45</v>
      </c>
      <c r="O23" s="3">
        <v>27</v>
      </c>
      <c r="P23" s="3">
        <v>33</v>
      </c>
      <c r="Q23" s="4">
        <v>81</v>
      </c>
      <c r="R23" s="4" t="s">
        <v>69</v>
      </c>
    </row>
    <row r="24" spans="1:18">
      <c r="A24" s="1" t="s">
        <v>249</v>
      </c>
      <c r="B24" s="1" t="s">
        <v>5</v>
      </c>
      <c r="C24" s="1" t="s">
        <v>6</v>
      </c>
      <c r="D24" s="18" t="s">
        <v>160</v>
      </c>
      <c r="E24" s="1" t="s">
        <v>49</v>
      </c>
      <c r="F24" s="1" t="s">
        <v>50</v>
      </c>
      <c r="G24" s="3">
        <v>9</v>
      </c>
      <c r="H24" s="3">
        <v>11</v>
      </c>
      <c r="I24" s="3">
        <v>24</v>
      </c>
      <c r="J24" s="3">
        <v>0</v>
      </c>
      <c r="K24" s="3">
        <v>11</v>
      </c>
      <c r="L24" s="3">
        <v>10</v>
      </c>
      <c r="M24" s="3">
        <v>30</v>
      </c>
      <c r="N24" s="3">
        <v>24</v>
      </c>
      <c r="O24" s="3">
        <v>34</v>
      </c>
      <c r="P24" s="3">
        <v>30</v>
      </c>
      <c r="Q24" s="4">
        <v>79</v>
      </c>
      <c r="R24" s="4" t="s">
        <v>69</v>
      </c>
    </row>
    <row r="25" spans="1:18">
      <c r="A25" s="1" t="s">
        <v>92</v>
      </c>
      <c r="B25" s="1" t="s">
        <v>5</v>
      </c>
      <c r="C25" s="1" t="s">
        <v>6</v>
      </c>
      <c r="D25" s="18" t="s">
        <v>160</v>
      </c>
      <c r="E25" s="1" t="s">
        <v>52</v>
      </c>
      <c r="F25" s="1" t="s">
        <v>54</v>
      </c>
      <c r="G25" s="3">
        <v>0</v>
      </c>
      <c r="H25" s="3">
        <v>0</v>
      </c>
      <c r="I25" s="3">
        <v>18</v>
      </c>
      <c r="J25" s="3">
        <v>0</v>
      </c>
      <c r="K25" s="3">
        <v>4.5</v>
      </c>
      <c r="L25" s="3">
        <v>23</v>
      </c>
      <c r="M25" s="3"/>
      <c r="N25" s="3"/>
      <c r="O25" s="3">
        <v>35</v>
      </c>
      <c r="P25" s="3"/>
      <c r="Q25" s="4">
        <v>43</v>
      </c>
      <c r="R25" s="4" t="s">
        <v>152</v>
      </c>
    </row>
    <row r="26" spans="1:18">
      <c r="A26" s="1" t="s">
        <v>250</v>
      </c>
      <c r="B26" s="1" t="s">
        <v>5</v>
      </c>
      <c r="C26" s="1" t="s">
        <v>6</v>
      </c>
      <c r="D26" s="18" t="s">
        <v>160</v>
      </c>
      <c r="E26" s="1" t="s">
        <v>52</v>
      </c>
      <c r="F26" s="1" t="s">
        <v>54</v>
      </c>
      <c r="G26" s="3">
        <v>12</v>
      </c>
      <c r="H26" s="3">
        <v>11</v>
      </c>
      <c r="I26" s="3">
        <v>28</v>
      </c>
      <c r="J26" s="3">
        <v>4</v>
      </c>
      <c r="K26" s="3">
        <v>15</v>
      </c>
      <c r="L26" s="3">
        <v>21</v>
      </c>
      <c r="M26" s="3">
        <v>30</v>
      </c>
      <c r="N26" s="3">
        <v>45</v>
      </c>
      <c r="O26" s="3">
        <v>35</v>
      </c>
      <c r="P26" s="3">
        <v>33</v>
      </c>
      <c r="Q26" s="4">
        <v>85</v>
      </c>
      <c r="R26" s="4" t="s">
        <v>69</v>
      </c>
    </row>
    <row r="27" spans="1:18">
      <c r="A27" s="1" t="s">
        <v>251</v>
      </c>
      <c r="B27" s="1" t="s">
        <v>5</v>
      </c>
      <c r="C27" s="1" t="s">
        <v>6</v>
      </c>
      <c r="D27" s="18" t="s">
        <v>160</v>
      </c>
      <c r="E27" s="1" t="s">
        <v>49</v>
      </c>
      <c r="F27" s="1" t="s">
        <v>50</v>
      </c>
      <c r="G27" s="3">
        <v>10</v>
      </c>
      <c r="H27" s="3">
        <v>10</v>
      </c>
      <c r="I27" s="3">
        <v>20</v>
      </c>
      <c r="J27" s="3">
        <v>4</v>
      </c>
      <c r="K27" s="3">
        <v>11.3</v>
      </c>
      <c r="L27" s="3">
        <v>20</v>
      </c>
      <c r="M27" s="3">
        <v>30</v>
      </c>
      <c r="N27" s="3">
        <v>45</v>
      </c>
      <c r="O27" s="3">
        <v>35</v>
      </c>
      <c r="P27" s="3">
        <v>32</v>
      </c>
      <c r="Q27" s="4">
        <v>82</v>
      </c>
      <c r="R27" s="4" t="s">
        <v>69</v>
      </c>
    </row>
    <row r="28" spans="1:18">
      <c r="A28" s="1" t="s">
        <v>252</v>
      </c>
      <c r="B28" s="1" t="s">
        <v>5</v>
      </c>
      <c r="C28" s="1" t="s">
        <v>6</v>
      </c>
      <c r="D28" s="18" t="s">
        <v>160</v>
      </c>
      <c r="E28" s="1" t="s">
        <v>52</v>
      </c>
      <c r="F28" s="1" t="s">
        <v>51</v>
      </c>
      <c r="G28" s="3">
        <v>36</v>
      </c>
      <c r="H28" s="3">
        <v>10</v>
      </c>
      <c r="I28" s="3">
        <v>31</v>
      </c>
      <c r="J28" s="3">
        <v>8</v>
      </c>
      <c r="K28" s="3">
        <v>18</v>
      </c>
      <c r="L28" s="3">
        <v>21</v>
      </c>
      <c r="M28" s="3">
        <v>30</v>
      </c>
      <c r="N28" s="3">
        <v>30</v>
      </c>
      <c r="O28" s="3">
        <v>35</v>
      </c>
      <c r="P28" s="3">
        <v>35</v>
      </c>
      <c r="Q28" s="4">
        <v>90</v>
      </c>
      <c r="R28" s="4" t="s">
        <v>69</v>
      </c>
    </row>
    <row r="29" spans="1:18">
      <c r="A29" s="1" t="s">
        <v>253</v>
      </c>
      <c r="B29" s="1" t="s">
        <v>5</v>
      </c>
      <c r="C29" s="1" t="s">
        <v>6</v>
      </c>
      <c r="D29" s="18" t="s">
        <v>160</v>
      </c>
      <c r="E29" s="1" t="s">
        <v>49</v>
      </c>
      <c r="F29" s="1" t="s">
        <v>54</v>
      </c>
      <c r="G29" s="3">
        <v>10</v>
      </c>
      <c r="H29" s="3">
        <v>13</v>
      </c>
      <c r="I29" s="3">
        <v>30</v>
      </c>
      <c r="J29" s="3">
        <v>8</v>
      </c>
      <c r="K29" s="3">
        <v>15</v>
      </c>
      <c r="L29" s="3">
        <v>21</v>
      </c>
      <c r="M29" s="3">
        <v>30</v>
      </c>
      <c r="N29" s="3">
        <v>27</v>
      </c>
      <c r="O29" s="3">
        <v>34</v>
      </c>
      <c r="P29" s="3">
        <v>34</v>
      </c>
      <c r="Q29" s="4">
        <v>85</v>
      </c>
      <c r="R29" s="4" t="s">
        <v>69</v>
      </c>
    </row>
    <row r="30" spans="1:18">
      <c r="A30" s="1" t="s">
        <v>254</v>
      </c>
      <c r="B30" s="1" t="s">
        <v>5</v>
      </c>
      <c r="C30" s="1" t="s">
        <v>6</v>
      </c>
      <c r="D30" s="18" t="s">
        <v>160</v>
      </c>
      <c r="E30" s="1" t="s">
        <v>52</v>
      </c>
      <c r="F30" s="1" t="s">
        <v>111</v>
      </c>
      <c r="G30" s="3">
        <v>14</v>
      </c>
      <c r="H30" s="3">
        <v>9</v>
      </c>
      <c r="I30" s="3">
        <v>32</v>
      </c>
      <c r="J30" s="3">
        <v>0</v>
      </c>
      <c r="K30" s="3">
        <v>10</v>
      </c>
      <c r="L30" s="3">
        <v>21</v>
      </c>
      <c r="M30" s="3">
        <v>30</v>
      </c>
      <c r="N30" s="3">
        <v>25</v>
      </c>
      <c r="O30" s="3">
        <v>34</v>
      </c>
      <c r="P30" s="3">
        <v>34</v>
      </c>
      <c r="Q30" s="4">
        <v>81</v>
      </c>
      <c r="R30" s="4" t="s">
        <v>69</v>
      </c>
    </row>
    <row r="31" spans="1:18">
      <c r="A31" s="1" t="s">
        <v>255</v>
      </c>
      <c r="B31" s="1" t="s">
        <v>5</v>
      </c>
      <c r="C31" s="1" t="s">
        <v>6</v>
      </c>
      <c r="D31" s="18" t="s">
        <v>160</v>
      </c>
      <c r="E31" s="1" t="s">
        <v>49</v>
      </c>
      <c r="F31" s="1" t="s">
        <v>50</v>
      </c>
      <c r="G31" s="3">
        <v>11</v>
      </c>
      <c r="H31" s="3">
        <v>12</v>
      </c>
      <c r="I31" s="3">
        <v>20</v>
      </c>
      <c r="J31" s="3">
        <v>0</v>
      </c>
      <c r="K31" s="3">
        <v>10</v>
      </c>
      <c r="L31" s="3">
        <v>21</v>
      </c>
      <c r="M31" s="3">
        <v>30</v>
      </c>
      <c r="N31" s="3">
        <v>17</v>
      </c>
      <c r="O31" s="3">
        <v>34</v>
      </c>
      <c r="P31" s="3">
        <v>22</v>
      </c>
      <c r="Q31" s="4">
        <v>77</v>
      </c>
      <c r="R31" s="4" t="s">
        <v>69</v>
      </c>
    </row>
    <row r="32" spans="1:18">
      <c r="A32" s="1" t="s">
        <v>256</v>
      </c>
      <c r="B32" s="1" t="s">
        <v>5</v>
      </c>
      <c r="C32" s="1" t="s">
        <v>6</v>
      </c>
      <c r="D32" s="18" t="s">
        <v>159</v>
      </c>
      <c r="E32" s="1" t="s">
        <v>49</v>
      </c>
      <c r="F32" s="1" t="s">
        <v>51</v>
      </c>
      <c r="G32" s="3">
        <v>9</v>
      </c>
      <c r="H32" s="3">
        <v>6</v>
      </c>
      <c r="I32" s="3">
        <v>21</v>
      </c>
      <c r="J32" s="3">
        <v>4</v>
      </c>
      <c r="K32" s="3">
        <v>11.5</v>
      </c>
      <c r="L32" s="3">
        <v>2</v>
      </c>
      <c r="M32" s="3">
        <v>30</v>
      </c>
      <c r="N32" s="3">
        <v>45</v>
      </c>
      <c r="O32" s="3">
        <v>31</v>
      </c>
      <c r="P32" s="3">
        <v>31</v>
      </c>
      <c r="Q32" s="4">
        <v>78</v>
      </c>
      <c r="R32" s="4" t="s">
        <v>69</v>
      </c>
    </row>
    <row r="33" spans="1:18">
      <c r="A33" s="1" t="s">
        <v>257</v>
      </c>
      <c r="B33" s="1" t="s">
        <v>5</v>
      </c>
      <c r="C33" s="1" t="s">
        <v>6</v>
      </c>
      <c r="D33" s="18" t="s">
        <v>159</v>
      </c>
      <c r="E33" s="1" t="s">
        <v>49</v>
      </c>
      <c r="F33" s="1" t="s">
        <v>51</v>
      </c>
      <c r="G33" s="3">
        <v>14</v>
      </c>
      <c r="H33" s="3">
        <v>14</v>
      </c>
      <c r="I33" s="3">
        <v>30</v>
      </c>
      <c r="J33" s="3">
        <v>16</v>
      </c>
      <c r="K33" s="3">
        <v>16.5</v>
      </c>
      <c r="L33" s="3">
        <v>21</v>
      </c>
      <c r="M33" s="3">
        <v>30</v>
      </c>
      <c r="N33" s="3">
        <v>50</v>
      </c>
      <c r="O33" s="3">
        <v>35</v>
      </c>
      <c r="P33" s="3">
        <v>32</v>
      </c>
      <c r="Q33" s="4">
        <v>91</v>
      </c>
      <c r="R33" s="4" t="s">
        <v>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0DA76-48B7-4F17-B099-A9D59ADBD774}">
  <dimension ref="A1:R52"/>
  <sheetViews>
    <sheetView topLeftCell="G32" workbookViewId="0">
      <selection activeCell="A2" sqref="A2:R52"/>
    </sheetView>
  </sheetViews>
  <sheetFormatPr defaultRowHeight="14.5"/>
  <cols>
    <col min="1" max="1" width="9.36328125" customWidth="1"/>
    <col min="2" max="2" width="8.54296875" customWidth="1"/>
    <col min="3" max="3" width="10" customWidth="1"/>
    <col min="4" max="4" width="12.7265625" customWidth="1"/>
    <col min="5" max="5" width="18.90625" customWidth="1"/>
    <col min="6" max="6" width="64.1796875" customWidth="1"/>
  </cols>
  <sheetData>
    <row r="1" spans="1:18" ht="22" customHeight="1">
      <c r="A1" s="1" t="s">
        <v>0</v>
      </c>
      <c r="B1" s="1" t="s">
        <v>1</v>
      </c>
      <c r="C1" s="1" t="s">
        <v>2</v>
      </c>
      <c r="D1" s="1" t="s">
        <v>3</v>
      </c>
      <c r="E1" s="1" t="s">
        <v>47</v>
      </c>
      <c r="F1" s="1" t="s">
        <v>48</v>
      </c>
      <c r="G1" s="2" t="s">
        <v>58</v>
      </c>
      <c r="H1" s="2" t="s">
        <v>59</v>
      </c>
      <c r="I1" s="2" t="s">
        <v>60</v>
      </c>
      <c r="J1" s="2" t="s">
        <v>61</v>
      </c>
      <c r="K1" s="2" t="s">
        <v>62</v>
      </c>
      <c r="L1" s="2" t="s">
        <v>63</v>
      </c>
      <c r="M1" s="2" t="s">
        <v>64</v>
      </c>
      <c r="N1" s="2" t="s">
        <v>65</v>
      </c>
      <c r="O1" s="2" t="s">
        <v>66</v>
      </c>
      <c r="P1" s="2" t="s">
        <v>67</v>
      </c>
      <c r="Q1" s="2" t="s">
        <v>68</v>
      </c>
      <c r="R1" s="2" t="s">
        <v>71</v>
      </c>
    </row>
    <row r="2" spans="1:18">
      <c r="A2" s="1" t="s">
        <v>258</v>
      </c>
      <c r="B2" s="1" t="s">
        <v>5</v>
      </c>
      <c r="C2" s="1" t="s">
        <v>76</v>
      </c>
      <c r="D2" s="18" t="s">
        <v>161</v>
      </c>
      <c r="E2" s="1" t="s">
        <v>55</v>
      </c>
      <c r="F2" s="1" t="s">
        <v>51</v>
      </c>
      <c r="G2" s="3">
        <v>18</v>
      </c>
      <c r="H2" s="3">
        <v>12</v>
      </c>
      <c r="I2" s="3">
        <v>22</v>
      </c>
      <c r="J2" s="3">
        <v>4</v>
      </c>
      <c r="K2" s="3">
        <v>14.5</v>
      </c>
      <c r="L2" s="3">
        <v>40</v>
      </c>
      <c r="M2" s="3">
        <v>30</v>
      </c>
      <c r="N2" s="3">
        <v>6</v>
      </c>
      <c r="O2" s="3">
        <v>29</v>
      </c>
      <c r="P2" s="3">
        <v>24</v>
      </c>
      <c r="Q2" s="4">
        <v>80</v>
      </c>
      <c r="R2" s="4" t="s">
        <v>69</v>
      </c>
    </row>
    <row r="3" spans="1:18">
      <c r="A3" s="1" t="s">
        <v>259</v>
      </c>
      <c r="B3" s="1" t="s">
        <v>5</v>
      </c>
      <c r="C3" s="1" t="s">
        <v>76</v>
      </c>
      <c r="D3" s="18" t="s">
        <v>161</v>
      </c>
      <c r="E3" s="1" t="s">
        <v>49</v>
      </c>
      <c r="F3" s="1" t="s">
        <v>50</v>
      </c>
      <c r="G3" s="3">
        <v>7</v>
      </c>
      <c r="H3" s="3">
        <v>8</v>
      </c>
      <c r="I3" s="3">
        <v>12</v>
      </c>
      <c r="J3" s="3">
        <v>0</v>
      </c>
      <c r="K3" s="3">
        <v>5.3</v>
      </c>
      <c r="L3" s="3">
        <v>37</v>
      </c>
      <c r="M3" s="3">
        <v>30</v>
      </c>
      <c r="N3" s="3">
        <v>43</v>
      </c>
      <c r="O3" s="3">
        <v>23</v>
      </c>
      <c r="P3" s="3">
        <v>33</v>
      </c>
      <c r="Q3" s="4">
        <v>76</v>
      </c>
      <c r="R3" s="4" t="s">
        <v>69</v>
      </c>
    </row>
    <row r="4" spans="1:18">
      <c r="A4" s="1" t="s">
        <v>260</v>
      </c>
      <c r="B4" s="1" t="s">
        <v>5</v>
      </c>
      <c r="C4" s="1" t="s">
        <v>6</v>
      </c>
      <c r="D4" s="18" t="s">
        <v>161</v>
      </c>
      <c r="E4" s="1" t="s">
        <v>52</v>
      </c>
      <c r="F4" s="1" t="s">
        <v>51</v>
      </c>
      <c r="G4" s="3">
        <v>22</v>
      </c>
      <c r="H4" s="3">
        <v>13</v>
      </c>
      <c r="I4" s="3">
        <v>22</v>
      </c>
      <c r="J4" s="3">
        <v>0</v>
      </c>
      <c r="K4" s="3">
        <v>14.5</v>
      </c>
      <c r="L4" s="3">
        <v>20</v>
      </c>
      <c r="M4" s="3">
        <v>30</v>
      </c>
      <c r="N4" s="3">
        <v>54</v>
      </c>
      <c r="O4" s="3">
        <v>33</v>
      </c>
      <c r="P4" s="3">
        <v>23</v>
      </c>
      <c r="Q4" s="4">
        <v>84</v>
      </c>
      <c r="R4" s="4" t="s">
        <v>69</v>
      </c>
    </row>
    <row r="5" spans="1:18">
      <c r="A5" s="1" t="s">
        <v>261</v>
      </c>
      <c r="B5" s="1" t="s">
        <v>5</v>
      </c>
      <c r="C5" s="1" t="s">
        <v>6</v>
      </c>
      <c r="D5" s="18" t="s">
        <v>161</v>
      </c>
      <c r="E5" s="1" t="s">
        <v>49</v>
      </c>
      <c r="F5" s="1" t="s">
        <v>50</v>
      </c>
      <c r="G5" s="3">
        <v>28</v>
      </c>
      <c r="H5" s="3">
        <v>11</v>
      </c>
      <c r="I5" s="3">
        <v>17</v>
      </c>
      <c r="J5" s="3">
        <v>0</v>
      </c>
      <c r="K5" s="3">
        <v>1.5</v>
      </c>
      <c r="L5" s="3">
        <v>16</v>
      </c>
      <c r="M5" s="3">
        <v>30</v>
      </c>
      <c r="N5" s="3">
        <v>60</v>
      </c>
      <c r="O5" s="3">
        <v>34</v>
      </c>
      <c r="P5" s="3">
        <v>30</v>
      </c>
      <c r="Q5" s="4">
        <v>83</v>
      </c>
      <c r="R5" s="4" t="s">
        <v>69</v>
      </c>
    </row>
    <row r="6" spans="1:18">
      <c r="A6" s="1" t="s">
        <v>262</v>
      </c>
      <c r="B6" s="1" t="s">
        <v>5</v>
      </c>
      <c r="C6" s="1" t="s">
        <v>76</v>
      </c>
      <c r="D6" s="18" t="s">
        <v>161</v>
      </c>
      <c r="E6" s="1" t="s">
        <v>52</v>
      </c>
      <c r="F6" s="1" t="s">
        <v>50</v>
      </c>
      <c r="G6" s="3">
        <v>0</v>
      </c>
      <c r="H6" s="3">
        <v>9</v>
      </c>
      <c r="I6" s="3">
        <v>12</v>
      </c>
      <c r="J6" s="3">
        <v>0</v>
      </c>
      <c r="K6" s="3">
        <v>0</v>
      </c>
      <c r="L6" s="3">
        <v>27</v>
      </c>
      <c r="M6" s="3"/>
      <c r="N6" s="3">
        <v>40</v>
      </c>
      <c r="O6" s="3">
        <v>32</v>
      </c>
      <c r="P6" s="3">
        <v>23</v>
      </c>
      <c r="Q6" s="4">
        <v>63</v>
      </c>
      <c r="R6" s="4" t="s">
        <v>152</v>
      </c>
    </row>
    <row r="7" spans="1:18">
      <c r="A7" s="1" t="s">
        <v>263</v>
      </c>
      <c r="B7" s="1" t="s">
        <v>5</v>
      </c>
      <c r="C7" s="1" t="s">
        <v>6</v>
      </c>
      <c r="D7" s="18" t="s">
        <v>161</v>
      </c>
      <c r="E7" s="1" t="s">
        <v>52</v>
      </c>
      <c r="F7" s="1" t="s">
        <v>51</v>
      </c>
      <c r="G7" s="3">
        <v>25</v>
      </c>
      <c r="H7" s="3">
        <v>11</v>
      </c>
      <c r="I7" s="3">
        <v>19</v>
      </c>
      <c r="J7" s="3">
        <v>0</v>
      </c>
      <c r="K7" s="3">
        <v>3</v>
      </c>
      <c r="L7" s="3">
        <v>38</v>
      </c>
      <c r="M7" s="3"/>
      <c r="N7" s="3">
        <v>58</v>
      </c>
      <c r="O7" s="3">
        <v>25</v>
      </c>
      <c r="P7" s="3">
        <v>29</v>
      </c>
      <c r="Q7" s="4">
        <v>72</v>
      </c>
      <c r="R7" s="4" t="s">
        <v>70</v>
      </c>
    </row>
    <row r="8" spans="1:18">
      <c r="A8" s="1" t="s">
        <v>264</v>
      </c>
      <c r="B8" s="1" t="s">
        <v>5</v>
      </c>
      <c r="C8" s="1" t="s">
        <v>6</v>
      </c>
      <c r="D8" s="18" t="s">
        <v>161</v>
      </c>
      <c r="E8" s="1" t="s">
        <v>52</v>
      </c>
      <c r="F8" s="1" t="s">
        <v>51</v>
      </c>
      <c r="G8" s="3">
        <v>28</v>
      </c>
      <c r="H8" s="3">
        <v>13</v>
      </c>
      <c r="I8" s="3">
        <v>25</v>
      </c>
      <c r="J8" s="3">
        <v>0</v>
      </c>
      <c r="K8" s="3">
        <v>12.3</v>
      </c>
      <c r="L8" s="3">
        <v>29</v>
      </c>
      <c r="M8" s="3">
        <v>30</v>
      </c>
      <c r="N8" s="3">
        <v>58</v>
      </c>
      <c r="O8" s="3">
        <v>35</v>
      </c>
      <c r="P8" s="3">
        <v>35</v>
      </c>
      <c r="Q8" s="4">
        <v>89</v>
      </c>
      <c r="R8" s="4" t="s">
        <v>69</v>
      </c>
    </row>
    <row r="9" spans="1:18">
      <c r="A9" s="1" t="s">
        <v>265</v>
      </c>
      <c r="B9" s="1" t="s">
        <v>5</v>
      </c>
      <c r="C9" s="1" t="s">
        <v>6</v>
      </c>
      <c r="D9" s="18" t="s">
        <v>161</v>
      </c>
      <c r="E9" s="1" t="s">
        <v>52</v>
      </c>
      <c r="F9" s="1" t="s">
        <v>50</v>
      </c>
      <c r="G9" s="3">
        <v>22</v>
      </c>
      <c r="H9" s="3">
        <v>9</v>
      </c>
      <c r="I9" s="3">
        <v>31</v>
      </c>
      <c r="J9" s="3">
        <v>4</v>
      </c>
      <c r="K9" s="3">
        <v>16</v>
      </c>
      <c r="L9" s="3">
        <v>39</v>
      </c>
      <c r="M9" s="3">
        <v>30</v>
      </c>
      <c r="N9" s="3">
        <v>55</v>
      </c>
      <c r="O9" s="3">
        <v>35</v>
      </c>
      <c r="P9" s="3">
        <v>35</v>
      </c>
      <c r="Q9" s="4">
        <v>89</v>
      </c>
      <c r="R9" s="4" t="s">
        <v>69</v>
      </c>
    </row>
    <row r="10" spans="1:18">
      <c r="A10" s="1" t="s">
        <v>266</v>
      </c>
      <c r="B10" s="1" t="s">
        <v>5</v>
      </c>
      <c r="C10" s="1" t="s">
        <v>76</v>
      </c>
      <c r="D10" s="18" t="s">
        <v>308</v>
      </c>
      <c r="E10" s="1" t="s">
        <v>49</v>
      </c>
      <c r="F10" s="1" t="s">
        <v>50</v>
      </c>
      <c r="G10" s="3">
        <v>28</v>
      </c>
      <c r="H10" s="3">
        <v>13</v>
      </c>
      <c r="I10" s="3">
        <v>28</v>
      </c>
      <c r="J10" s="3">
        <v>0</v>
      </c>
      <c r="K10" s="3">
        <v>4.5</v>
      </c>
      <c r="L10" s="3">
        <v>29</v>
      </c>
      <c r="M10" s="3">
        <v>30</v>
      </c>
      <c r="N10" s="3">
        <v>53</v>
      </c>
      <c r="O10" s="3">
        <v>30</v>
      </c>
      <c r="P10" s="3">
        <v>9</v>
      </c>
      <c r="Q10" s="4">
        <v>81</v>
      </c>
      <c r="R10" s="4" t="s">
        <v>69</v>
      </c>
    </row>
    <row r="11" spans="1:18">
      <c r="A11" s="1" t="s">
        <v>267</v>
      </c>
      <c r="B11" s="1" t="s">
        <v>5</v>
      </c>
      <c r="C11" s="1" t="s">
        <v>6</v>
      </c>
      <c r="D11" s="18" t="s">
        <v>161</v>
      </c>
      <c r="E11" s="1" t="s">
        <v>52</v>
      </c>
      <c r="F11" s="1" t="s">
        <v>50</v>
      </c>
      <c r="G11" s="3">
        <v>1</v>
      </c>
      <c r="H11" s="3">
        <v>4</v>
      </c>
      <c r="I11" s="3">
        <v>19</v>
      </c>
      <c r="J11" s="3">
        <v>0</v>
      </c>
      <c r="K11" s="3">
        <v>5.3</v>
      </c>
      <c r="L11" s="3">
        <v>34</v>
      </c>
      <c r="M11" s="3">
        <v>30</v>
      </c>
      <c r="N11" s="3">
        <v>43</v>
      </c>
      <c r="O11" s="3">
        <v>32</v>
      </c>
      <c r="P11" s="3">
        <v>27</v>
      </c>
      <c r="Q11" s="4">
        <v>75</v>
      </c>
      <c r="R11" s="4" t="s">
        <v>69</v>
      </c>
    </row>
    <row r="12" spans="1:18">
      <c r="A12" s="1" t="s">
        <v>268</v>
      </c>
      <c r="B12" s="1" t="s">
        <v>5</v>
      </c>
      <c r="C12" s="1" t="s">
        <v>6</v>
      </c>
      <c r="D12" s="18" t="s">
        <v>161</v>
      </c>
      <c r="E12" s="1" t="s">
        <v>52</v>
      </c>
      <c r="F12" s="1" t="s">
        <v>50</v>
      </c>
      <c r="G12" s="3">
        <v>26</v>
      </c>
      <c r="H12" s="3">
        <v>12</v>
      </c>
      <c r="I12" s="3">
        <v>23</v>
      </c>
      <c r="J12" s="3">
        <v>8</v>
      </c>
      <c r="K12" s="3">
        <v>12</v>
      </c>
      <c r="L12" s="3">
        <v>38</v>
      </c>
      <c r="M12" s="3">
        <v>30</v>
      </c>
      <c r="N12" s="3">
        <v>55</v>
      </c>
      <c r="O12" s="3">
        <v>28</v>
      </c>
      <c r="P12" s="3">
        <v>16</v>
      </c>
      <c r="Q12" s="4">
        <v>84</v>
      </c>
      <c r="R12" s="4" t="s">
        <v>69</v>
      </c>
    </row>
    <row r="13" spans="1:18">
      <c r="A13" s="1" t="s">
        <v>269</v>
      </c>
      <c r="B13" s="1" t="s">
        <v>5</v>
      </c>
      <c r="C13" s="1" t="s">
        <v>76</v>
      </c>
      <c r="D13" s="18" t="s">
        <v>161</v>
      </c>
      <c r="E13" s="1" t="s">
        <v>49</v>
      </c>
      <c r="F13" s="1" t="s">
        <v>51</v>
      </c>
      <c r="G13" s="3">
        <v>19</v>
      </c>
      <c r="H13" s="3">
        <v>12</v>
      </c>
      <c r="I13" s="3">
        <v>25</v>
      </c>
      <c r="J13" s="3">
        <v>8</v>
      </c>
      <c r="K13" s="3">
        <v>17</v>
      </c>
      <c r="L13" s="3">
        <v>40</v>
      </c>
      <c r="M13" s="3">
        <v>18</v>
      </c>
      <c r="N13" s="3">
        <v>54</v>
      </c>
      <c r="O13" s="3">
        <v>34</v>
      </c>
      <c r="P13" s="3">
        <v>30</v>
      </c>
      <c r="Q13" s="4">
        <v>86</v>
      </c>
      <c r="R13" s="4" t="s">
        <v>69</v>
      </c>
    </row>
    <row r="14" spans="1:18">
      <c r="A14" s="1" t="s">
        <v>270</v>
      </c>
      <c r="B14" s="1" t="s">
        <v>5</v>
      </c>
      <c r="C14" s="1" t="s">
        <v>76</v>
      </c>
      <c r="D14" s="18" t="s">
        <v>161</v>
      </c>
      <c r="E14" s="1" t="s">
        <v>55</v>
      </c>
      <c r="F14" s="1" t="s">
        <v>54</v>
      </c>
      <c r="G14" s="3">
        <v>28</v>
      </c>
      <c r="H14" s="3">
        <v>7</v>
      </c>
      <c r="I14" s="3">
        <v>30</v>
      </c>
      <c r="J14" s="3">
        <v>0</v>
      </c>
      <c r="K14" s="3">
        <v>6.8</v>
      </c>
      <c r="L14" s="3">
        <v>36</v>
      </c>
      <c r="M14" s="3">
        <v>30</v>
      </c>
      <c r="N14" s="3">
        <v>6</v>
      </c>
      <c r="O14" s="3">
        <v>35</v>
      </c>
      <c r="P14" s="3">
        <v>34</v>
      </c>
      <c r="Q14" s="4">
        <v>81</v>
      </c>
      <c r="R14" s="4" t="s">
        <v>69</v>
      </c>
    </row>
    <row r="15" spans="1:18">
      <c r="A15" s="1" t="s">
        <v>271</v>
      </c>
      <c r="B15" s="1" t="s">
        <v>5</v>
      </c>
      <c r="C15" s="1" t="s">
        <v>76</v>
      </c>
      <c r="D15" s="18" t="s">
        <v>161</v>
      </c>
      <c r="E15" s="1" t="s">
        <v>52</v>
      </c>
      <c r="F15" s="1" t="s">
        <v>50</v>
      </c>
      <c r="G15" s="3">
        <v>12</v>
      </c>
      <c r="H15" s="3">
        <v>8</v>
      </c>
      <c r="I15" s="3">
        <v>11</v>
      </c>
      <c r="J15" s="3">
        <v>4</v>
      </c>
      <c r="K15" s="3">
        <v>10.5</v>
      </c>
      <c r="L15" s="3">
        <v>27</v>
      </c>
      <c r="M15" s="3">
        <v>30</v>
      </c>
      <c r="N15" s="3">
        <v>60</v>
      </c>
      <c r="O15" s="3">
        <v>25</v>
      </c>
      <c r="P15" s="3">
        <v>26</v>
      </c>
      <c r="Q15" s="4">
        <v>78</v>
      </c>
      <c r="R15" s="4" t="s">
        <v>69</v>
      </c>
    </row>
    <row r="16" spans="1:18">
      <c r="A16" s="1" t="s">
        <v>272</v>
      </c>
      <c r="B16" s="1" t="s">
        <v>5</v>
      </c>
      <c r="C16" s="1" t="s">
        <v>76</v>
      </c>
      <c r="D16" s="18" t="s">
        <v>161</v>
      </c>
      <c r="E16" s="1" t="s">
        <v>49</v>
      </c>
      <c r="F16" s="1" t="s">
        <v>51</v>
      </c>
      <c r="G16" s="3">
        <v>28</v>
      </c>
      <c r="H16" s="3">
        <v>12</v>
      </c>
      <c r="I16" s="3">
        <v>23</v>
      </c>
      <c r="J16" s="3">
        <v>4</v>
      </c>
      <c r="K16" s="3">
        <v>4.5</v>
      </c>
      <c r="L16" s="3">
        <v>38</v>
      </c>
      <c r="M16" s="3">
        <v>30</v>
      </c>
      <c r="N16" s="3">
        <v>6</v>
      </c>
      <c r="O16" s="3">
        <v>24</v>
      </c>
      <c r="P16" s="3">
        <v>35</v>
      </c>
      <c r="Q16" s="4">
        <v>81</v>
      </c>
      <c r="R16" s="4" t="s">
        <v>69</v>
      </c>
    </row>
    <row r="17" spans="1:18">
      <c r="A17" s="1" t="s">
        <v>273</v>
      </c>
      <c r="B17" s="1" t="s">
        <v>5</v>
      </c>
      <c r="C17" s="1" t="s">
        <v>76</v>
      </c>
      <c r="D17" s="18" t="s">
        <v>161</v>
      </c>
      <c r="E17" s="1" t="s">
        <v>52</v>
      </c>
      <c r="F17" s="1" t="s">
        <v>50</v>
      </c>
      <c r="G17" s="3">
        <v>28</v>
      </c>
      <c r="H17" s="3">
        <v>13</v>
      </c>
      <c r="I17" s="3">
        <v>29</v>
      </c>
      <c r="J17" s="3">
        <v>4</v>
      </c>
      <c r="K17" s="3">
        <v>11.3</v>
      </c>
      <c r="L17" s="3">
        <v>30</v>
      </c>
      <c r="M17" s="3">
        <v>30</v>
      </c>
      <c r="N17" s="3">
        <v>50</v>
      </c>
      <c r="O17" s="3">
        <v>26</v>
      </c>
      <c r="P17" s="3">
        <v>34</v>
      </c>
      <c r="Q17" s="4">
        <v>87</v>
      </c>
      <c r="R17" s="4" t="s">
        <v>69</v>
      </c>
    </row>
    <row r="18" spans="1:18">
      <c r="A18" s="1" t="s">
        <v>274</v>
      </c>
      <c r="B18" s="1" t="s">
        <v>5</v>
      </c>
      <c r="C18" s="1" t="s">
        <v>76</v>
      </c>
      <c r="D18" s="18" t="s">
        <v>161</v>
      </c>
      <c r="E18" s="1" t="s">
        <v>52</v>
      </c>
      <c r="F18" s="1" t="s">
        <v>51</v>
      </c>
      <c r="G18" s="3">
        <v>16</v>
      </c>
      <c r="H18" s="3">
        <v>8</v>
      </c>
      <c r="I18" s="3">
        <v>21</v>
      </c>
      <c r="J18" s="3">
        <v>4</v>
      </c>
      <c r="K18" s="3">
        <v>12.5</v>
      </c>
      <c r="L18" s="3">
        <v>36</v>
      </c>
      <c r="M18" s="3">
        <v>27</v>
      </c>
      <c r="N18" s="3">
        <v>54</v>
      </c>
      <c r="O18" s="3">
        <v>33</v>
      </c>
      <c r="P18" s="3">
        <v>25</v>
      </c>
      <c r="Q18" s="4">
        <v>81</v>
      </c>
      <c r="R18" s="4" t="s">
        <v>69</v>
      </c>
    </row>
    <row r="19" spans="1:18">
      <c r="A19" s="1" t="s">
        <v>275</v>
      </c>
      <c r="B19" s="1" t="s">
        <v>5</v>
      </c>
      <c r="C19" s="1" t="s">
        <v>76</v>
      </c>
      <c r="D19" s="18" t="s">
        <v>161</v>
      </c>
      <c r="E19" s="1" t="s">
        <v>52</v>
      </c>
      <c r="F19" s="1" t="s">
        <v>50</v>
      </c>
      <c r="G19" s="3">
        <v>28</v>
      </c>
      <c r="H19" s="3">
        <v>13</v>
      </c>
      <c r="I19" s="3">
        <v>30</v>
      </c>
      <c r="J19" s="3">
        <v>0</v>
      </c>
      <c r="K19" s="3">
        <v>13.5</v>
      </c>
      <c r="L19" s="3">
        <v>20</v>
      </c>
      <c r="M19" s="3">
        <v>30</v>
      </c>
      <c r="N19" s="3">
        <v>54</v>
      </c>
      <c r="O19" s="3">
        <v>34</v>
      </c>
      <c r="P19" s="3">
        <v>35</v>
      </c>
      <c r="Q19" s="4">
        <v>89</v>
      </c>
      <c r="R19" s="4" t="s">
        <v>69</v>
      </c>
    </row>
    <row r="20" spans="1:18">
      <c r="A20" s="1" t="s">
        <v>276</v>
      </c>
      <c r="B20" s="1" t="s">
        <v>5</v>
      </c>
      <c r="C20" s="1" t="s">
        <v>6</v>
      </c>
      <c r="D20" s="18" t="s">
        <v>161</v>
      </c>
      <c r="E20" s="1" t="s">
        <v>52</v>
      </c>
      <c r="F20" s="1" t="s">
        <v>111</v>
      </c>
      <c r="G20" s="3">
        <v>8</v>
      </c>
      <c r="H20" s="3">
        <v>11</v>
      </c>
      <c r="I20" s="3">
        <v>23</v>
      </c>
      <c r="J20" s="3">
        <v>0</v>
      </c>
      <c r="K20" s="3">
        <v>7.5</v>
      </c>
      <c r="L20" s="3">
        <v>40</v>
      </c>
      <c r="M20" s="3">
        <v>30</v>
      </c>
      <c r="N20" s="3">
        <v>6</v>
      </c>
      <c r="O20" s="3">
        <v>32</v>
      </c>
      <c r="P20" s="3">
        <v>31</v>
      </c>
      <c r="Q20" s="4">
        <v>78</v>
      </c>
      <c r="R20" s="4" t="s">
        <v>69</v>
      </c>
    </row>
    <row r="21" spans="1:18">
      <c r="A21" s="1" t="s">
        <v>277</v>
      </c>
      <c r="B21" s="1" t="s">
        <v>5</v>
      </c>
      <c r="C21" s="1" t="s">
        <v>76</v>
      </c>
      <c r="D21" s="18" t="s">
        <v>161</v>
      </c>
      <c r="E21" s="1" t="s">
        <v>52</v>
      </c>
      <c r="F21" s="1" t="s">
        <v>50</v>
      </c>
      <c r="G21" s="3">
        <v>8</v>
      </c>
      <c r="H21" s="3">
        <v>11</v>
      </c>
      <c r="I21" s="3">
        <v>15</v>
      </c>
      <c r="J21" s="3">
        <v>0</v>
      </c>
      <c r="K21" s="3">
        <v>5.3</v>
      </c>
      <c r="L21" s="3">
        <v>12</v>
      </c>
      <c r="M21" s="3"/>
      <c r="N21" s="3">
        <v>40</v>
      </c>
      <c r="O21" s="3">
        <v>35</v>
      </c>
      <c r="P21" s="3">
        <v>33</v>
      </c>
      <c r="Q21" s="4">
        <v>69</v>
      </c>
      <c r="R21" s="4" t="s">
        <v>152</v>
      </c>
    </row>
    <row r="22" spans="1:18">
      <c r="A22" s="1" t="s">
        <v>278</v>
      </c>
      <c r="B22" s="1" t="s">
        <v>5</v>
      </c>
      <c r="C22" s="1" t="s">
        <v>6</v>
      </c>
      <c r="D22" s="18" t="s">
        <v>161</v>
      </c>
      <c r="E22" s="1" t="s">
        <v>52</v>
      </c>
      <c r="F22" s="1" t="s">
        <v>50</v>
      </c>
      <c r="G22" s="3">
        <v>16</v>
      </c>
      <c r="H22" s="3">
        <v>10</v>
      </c>
      <c r="I22" s="3">
        <v>25</v>
      </c>
      <c r="J22" s="3">
        <v>4</v>
      </c>
      <c r="K22" s="3">
        <v>17.5</v>
      </c>
      <c r="L22" s="3">
        <v>39</v>
      </c>
      <c r="M22" s="3">
        <v>30</v>
      </c>
      <c r="N22" s="3">
        <v>55</v>
      </c>
      <c r="O22" s="3">
        <v>34</v>
      </c>
      <c r="P22" s="3">
        <v>33</v>
      </c>
      <c r="Q22" s="4">
        <v>87</v>
      </c>
      <c r="R22" s="4" t="s">
        <v>69</v>
      </c>
    </row>
    <row r="23" spans="1:18">
      <c r="A23" s="1" t="s">
        <v>279</v>
      </c>
      <c r="B23" s="1" t="s">
        <v>5</v>
      </c>
      <c r="C23" s="1" t="s">
        <v>76</v>
      </c>
      <c r="D23" s="18" t="s">
        <v>161</v>
      </c>
      <c r="E23" s="1" t="s">
        <v>49</v>
      </c>
      <c r="F23" s="1" t="s">
        <v>50</v>
      </c>
      <c r="G23" s="3">
        <v>31</v>
      </c>
      <c r="H23" s="3">
        <v>10</v>
      </c>
      <c r="I23" s="3">
        <v>20</v>
      </c>
      <c r="J23" s="3">
        <v>0</v>
      </c>
      <c r="K23" s="3">
        <v>0.8</v>
      </c>
      <c r="L23" s="3">
        <v>20</v>
      </c>
      <c r="M23" s="3">
        <v>27</v>
      </c>
      <c r="N23" s="3">
        <v>15</v>
      </c>
      <c r="O23" s="3">
        <v>35</v>
      </c>
      <c r="P23" s="3">
        <v>35</v>
      </c>
      <c r="Q23" s="4">
        <v>80</v>
      </c>
      <c r="R23" s="4" t="s">
        <v>69</v>
      </c>
    </row>
    <row r="24" spans="1:18">
      <c r="A24" s="1" t="s">
        <v>280</v>
      </c>
      <c r="B24" s="1" t="s">
        <v>5</v>
      </c>
      <c r="C24" s="1" t="s">
        <v>6</v>
      </c>
      <c r="D24" s="18" t="s">
        <v>161</v>
      </c>
      <c r="E24" s="1" t="s">
        <v>52</v>
      </c>
      <c r="F24" s="1" t="s">
        <v>51</v>
      </c>
      <c r="G24" s="3">
        <v>25</v>
      </c>
      <c r="H24" s="3">
        <v>11</v>
      </c>
      <c r="I24" s="3">
        <v>12</v>
      </c>
      <c r="J24" s="3">
        <v>12</v>
      </c>
      <c r="K24" s="3">
        <v>11.3</v>
      </c>
      <c r="L24" s="3">
        <v>28</v>
      </c>
      <c r="M24" s="3">
        <v>30</v>
      </c>
      <c r="N24" s="3">
        <v>30</v>
      </c>
      <c r="O24" s="3">
        <v>32</v>
      </c>
      <c r="P24" s="3">
        <v>25</v>
      </c>
      <c r="Q24" s="4">
        <v>83</v>
      </c>
      <c r="R24" s="4" t="s">
        <v>69</v>
      </c>
    </row>
    <row r="25" spans="1:18">
      <c r="A25" s="1" t="s">
        <v>281</v>
      </c>
      <c r="B25" s="1" t="s">
        <v>5</v>
      </c>
      <c r="C25" s="1" t="s">
        <v>76</v>
      </c>
      <c r="D25" s="18" t="s">
        <v>161</v>
      </c>
      <c r="E25" s="1" t="s">
        <v>52</v>
      </c>
      <c r="F25" s="1" t="s">
        <v>50</v>
      </c>
      <c r="G25" s="3">
        <v>25</v>
      </c>
      <c r="H25" s="3">
        <v>10</v>
      </c>
      <c r="I25" s="3">
        <v>28</v>
      </c>
      <c r="J25" s="3">
        <v>4</v>
      </c>
      <c r="K25" s="3">
        <v>14.8</v>
      </c>
      <c r="L25" s="3">
        <v>37</v>
      </c>
      <c r="M25" s="3">
        <v>30</v>
      </c>
      <c r="N25" s="3">
        <v>55</v>
      </c>
      <c r="O25" s="3">
        <v>35</v>
      </c>
      <c r="P25" s="3">
        <v>34</v>
      </c>
      <c r="Q25" s="4">
        <v>89</v>
      </c>
      <c r="R25" s="4" t="s">
        <v>69</v>
      </c>
    </row>
    <row r="26" spans="1:18">
      <c r="A26" s="1" t="s">
        <v>282</v>
      </c>
      <c r="B26" s="1" t="s">
        <v>5</v>
      </c>
      <c r="C26" s="1" t="s">
        <v>6</v>
      </c>
      <c r="D26" s="18" t="s">
        <v>161</v>
      </c>
      <c r="E26" s="1" t="s">
        <v>52</v>
      </c>
      <c r="F26" s="1" t="s">
        <v>50</v>
      </c>
      <c r="G26" s="3">
        <v>20</v>
      </c>
      <c r="H26" s="3">
        <v>7</v>
      </c>
      <c r="I26" s="3">
        <v>27</v>
      </c>
      <c r="J26" s="3">
        <v>4</v>
      </c>
      <c r="K26" s="3">
        <v>3</v>
      </c>
      <c r="L26" s="3">
        <v>32</v>
      </c>
      <c r="M26" s="3">
        <v>30</v>
      </c>
      <c r="N26" s="3">
        <v>60</v>
      </c>
      <c r="O26" s="3">
        <v>35</v>
      </c>
      <c r="P26" s="3">
        <v>34</v>
      </c>
      <c r="Q26" s="4">
        <v>84</v>
      </c>
      <c r="R26" s="4" t="s">
        <v>69</v>
      </c>
    </row>
    <row r="27" spans="1:18">
      <c r="A27" s="1" t="s">
        <v>283</v>
      </c>
      <c r="B27" s="1" t="s">
        <v>5</v>
      </c>
      <c r="C27" s="1" t="s">
        <v>76</v>
      </c>
      <c r="D27" s="18" t="s">
        <v>161</v>
      </c>
      <c r="E27" s="1" t="s">
        <v>52</v>
      </c>
      <c r="F27" s="1" t="s">
        <v>50</v>
      </c>
      <c r="G27" s="3">
        <v>12</v>
      </c>
      <c r="H27" s="3">
        <v>8</v>
      </c>
      <c r="I27" s="3">
        <v>13</v>
      </c>
      <c r="J27" s="3">
        <v>16</v>
      </c>
      <c r="K27" s="3">
        <v>6.3</v>
      </c>
      <c r="L27" s="3">
        <v>35</v>
      </c>
      <c r="M27" s="3">
        <v>30</v>
      </c>
      <c r="N27" s="3">
        <v>55</v>
      </c>
      <c r="O27" s="3">
        <v>35</v>
      </c>
      <c r="P27" s="3">
        <v>33</v>
      </c>
      <c r="Q27" s="4">
        <v>85</v>
      </c>
      <c r="R27" s="4" t="s">
        <v>69</v>
      </c>
    </row>
    <row r="28" spans="1:18">
      <c r="A28" s="1" t="s">
        <v>284</v>
      </c>
      <c r="B28" s="1" t="s">
        <v>5</v>
      </c>
      <c r="C28" s="1" t="s">
        <v>6</v>
      </c>
      <c r="D28" s="18" t="s">
        <v>161</v>
      </c>
      <c r="E28" s="1" t="s">
        <v>52</v>
      </c>
      <c r="F28" s="1" t="s">
        <v>50</v>
      </c>
      <c r="G28" s="3">
        <v>25</v>
      </c>
      <c r="H28" s="3">
        <v>12</v>
      </c>
      <c r="I28" s="3">
        <v>23</v>
      </c>
      <c r="J28" s="3">
        <v>0</v>
      </c>
      <c r="K28" s="3">
        <v>14.8</v>
      </c>
      <c r="L28" s="3">
        <v>26</v>
      </c>
      <c r="M28" s="3">
        <v>27</v>
      </c>
      <c r="N28" s="3">
        <v>53</v>
      </c>
      <c r="O28" s="3">
        <v>34</v>
      </c>
      <c r="P28" s="3">
        <v>29</v>
      </c>
      <c r="Q28" s="4">
        <v>85</v>
      </c>
      <c r="R28" s="4" t="s">
        <v>69</v>
      </c>
    </row>
    <row r="29" spans="1:18">
      <c r="A29" s="1" t="s">
        <v>285</v>
      </c>
      <c r="B29" s="1" t="s">
        <v>5</v>
      </c>
      <c r="C29" s="1" t="s">
        <v>6</v>
      </c>
      <c r="D29" s="18" t="s">
        <v>161</v>
      </c>
      <c r="E29" s="1" t="s">
        <v>52</v>
      </c>
      <c r="F29" s="1" t="s">
        <v>51</v>
      </c>
      <c r="G29" s="3">
        <v>24</v>
      </c>
      <c r="H29" s="3">
        <v>9</v>
      </c>
      <c r="I29" s="3">
        <v>22</v>
      </c>
      <c r="J29" s="3">
        <v>4</v>
      </c>
      <c r="K29" s="3">
        <v>8.3000000000000007</v>
      </c>
      <c r="L29" s="3">
        <v>33</v>
      </c>
      <c r="M29" s="3">
        <v>30</v>
      </c>
      <c r="N29" s="3">
        <v>50</v>
      </c>
      <c r="O29" s="3">
        <v>33</v>
      </c>
      <c r="P29" s="3">
        <v>31</v>
      </c>
      <c r="Q29" s="4">
        <v>84</v>
      </c>
      <c r="R29" s="4" t="s">
        <v>69</v>
      </c>
    </row>
    <row r="30" spans="1:18">
      <c r="A30" s="1" t="s">
        <v>286</v>
      </c>
      <c r="B30" s="1" t="s">
        <v>5</v>
      </c>
      <c r="C30" s="1" t="s">
        <v>6</v>
      </c>
      <c r="D30" s="18" t="s">
        <v>161</v>
      </c>
      <c r="E30" s="1" t="s">
        <v>52</v>
      </c>
      <c r="F30" s="1" t="s">
        <v>51</v>
      </c>
      <c r="G30" s="3">
        <v>36</v>
      </c>
      <c r="H30" s="3">
        <v>12</v>
      </c>
      <c r="I30" s="3">
        <v>25</v>
      </c>
      <c r="J30" s="3">
        <v>4</v>
      </c>
      <c r="K30" s="3">
        <v>15.5</v>
      </c>
      <c r="L30" s="3">
        <v>34</v>
      </c>
      <c r="M30" s="3">
        <v>30</v>
      </c>
      <c r="N30" s="3">
        <v>51</v>
      </c>
      <c r="O30" s="3">
        <v>34</v>
      </c>
      <c r="P30" s="3">
        <v>35</v>
      </c>
      <c r="Q30" s="4">
        <v>91</v>
      </c>
      <c r="R30" s="4" t="s">
        <v>69</v>
      </c>
    </row>
    <row r="31" spans="1:18">
      <c r="A31" s="1" t="s">
        <v>287</v>
      </c>
      <c r="B31" s="1" t="s">
        <v>5</v>
      </c>
      <c r="C31" s="1" t="s">
        <v>6</v>
      </c>
      <c r="D31" s="18" t="s">
        <v>161</v>
      </c>
      <c r="E31" s="1" t="s">
        <v>52</v>
      </c>
      <c r="F31" s="1" t="s">
        <v>50</v>
      </c>
      <c r="G31" s="3">
        <v>11</v>
      </c>
      <c r="H31" s="3">
        <v>10</v>
      </c>
      <c r="I31" s="3">
        <v>24</v>
      </c>
      <c r="J31" s="3">
        <v>16</v>
      </c>
      <c r="K31" s="3">
        <v>15.3</v>
      </c>
      <c r="L31" s="3">
        <v>40</v>
      </c>
      <c r="M31" s="3">
        <v>30</v>
      </c>
      <c r="N31" s="3">
        <v>54</v>
      </c>
      <c r="O31" s="3">
        <v>33</v>
      </c>
      <c r="P31" s="3">
        <v>33</v>
      </c>
      <c r="Q31" s="4">
        <v>89</v>
      </c>
      <c r="R31" s="4" t="s">
        <v>69</v>
      </c>
    </row>
    <row r="32" spans="1:18">
      <c r="A32" s="1" t="s">
        <v>288</v>
      </c>
      <c r="B32" s="1" t="s">
        <v>5</v>
      </c>
      <c r="C32" s="1" t="s">
        <v>76</v>
      </c>
      <c r="D32" s="18" t="s">
        <v>161</v>
      </c>
      <c r="E32" s="1" t="s">
        <v>52</v>
      </c>
      <c r="F32" s="1" t="s">
        <v>50</v>
      </c>
      <c r="G32" s="3">
        <v>25</v>
      </c>
      <c r="H32" s="3">
        <v>8</v>
      </c>
      <c r="I32" s="3">
        <v>27</v>
      </c>
      <c r="J32" s="3">
        <v>4</v>
      </c>
      <c r="K32" s="3">
        <v>14.3</v>
      </c>
      <c r="L32" s="3">
        <v>20</v>
      </c>
      <c r="M32" s="3">
        <v>30</v>
      </c>
      <c r="N32" s="3">
        <v>50</v>
      </c>
      <c r="O32" s="3">
        <v>34</v>
      </c>
      <c r="P32" s="3">
        <v>35</v>
      </c>
      <c r="Q32" s="4">
        <v>86</v>
      </c>
      <c r="R32" s="4" t="s">
        <v>69</v>
      </c>
    </row>
    <row r="33" spans="1:18">
      <c r="A33" s="1" t="s">
        <v>289</v>
      </c>
      <c r="B33" s="1" t="s">
        <v>5</v>
      </c>
      <c r="C33" s="1" t="s">
        <v>6</v>
      </c>
      <c r="D33" s="18" t="s">
        <v>161</v>
      </c>
      <c r="E33" s="1" t="s">
        <v>52</v>
      </c>
      <c r="F33" s="1" t="s">
        <v>50</v>
      </c>
      <c r="G33" s="3">
        <v>33</v>
      </c>
      <c r="H33" s="3">
        <v>14</v>
      </c>
      <c r="I33" s="3">
        <v>32</v>
      </c>
      <c r="J33" s="3">
        <v>4</v>
      </c>
      <c r="K33" s="3">
        <v>13.5</v>
      </c>
      <c r="L33" s="3">
        <v>17</v>
      </c>
      <c r="M33" s="3">
        <v>30</v>
      </c>
      <c r="N33" s="3">
        <v>54</v>
      </c>
      <c r="O33" s="3">
        <v>35</v>
      </c>
      <c r="P33" s="3">
        <v>16</v>
      </c>
      <c r="Q33" s="4">
        <v>87</v>
      </c>
      <c r="R33" s="4" t="s">
        <v>69</v>
      </c>
    </row>
    <row r="34" spans="1:18">
      <c r="A34" t="s">
        <v>290</v>
      </c>
      <c r="B34" s="1" t="s">
        <v>5</v>
      </c>
      <c r="C34" t="s">
        <v>6</v>
      </c>
      <c r="D34" s="18" t="s">
        <v>161</v>
      </c>
      <c r="E34" t="s">
        <v>55</v>
      </c>
      <c r="F34" t="s">
        <v>50</v>
      </c>
      <c r="G34">
        <v>25</v>
      </c>
      <c r="H34">
        <v>5</v>
      </c>
      <c r="I34">
        <v>32</v>
      </c>
      <c r="J34">
        <v>0</v>
      </c>
      <c r="K34">
        <v>0.8</v>
      </c>
      <c r="L34">
        <v>32</v>
      </c>
      <c r="M34">
        <v>30</v>
      </c>
      <c r="N34">
        <v>50</v>
      </c>
      <c r="O34">
        <v>28</v>
      </c>
      <c r="P34">
        <v>34</v>
      </c>
      <c r="Q34">
        <v>81</v>
      </c>
      <c r="R34" t="s">
        <v>69</v>
      </c>
    </row>
    <row r="35" spans="1:18">
      <c r="A35" t="s">
        <v>291</v>
      </c>
      <c r="B35" s="1" t="s">
        <v>5</v>
      </c>
      <c r="C35" t="s">
        <v>76</v>
      </c>
      <c r="D35" s="18" t="s">
        <v>161</v>
      </c>
      <c r="E35" t="s">
        <v>52</v>
      </c>
      <c r="F35" t="s">
        <v>50</v>
      </c>
      <c r="G35">
        <v>36</v>
      </c>
      <c r="H35">
        <v>12</v>
      </c>
      <c r="I35">
        <v>22</v>
      </c>
      <c r="J35">
        <v>8</v>
      </c>
      <c r="K35">
        <v>16</v>
      </c>
      <c r="L35">
        <v>20</v>
      </c>
      <c r="M35">
        <v>30</v>
      </c>
      <c r="N35">
        <v>54</v>
      </c>
      <c r="O35">
        <v>14</v>
      </c>
      <c r="P35">
        <v>34</v>
      </c>
      <c r="Q35">
        <v>87</v>
      </c>
      <c r="R35" t="s">
        <v>69</v>
      </c>
    </row>
    <row r="36" spans="1:18">
      <c r="A36" t="s">
        <v>292</v>
      </c>
      <c r="B36" s="1" t="s">
        <v>5</v>
      </c>
      <c r="C36" t="s">
        <v>76</v>
      </c>
      <c r="D36" s="18" t="s">
        <v>161</v>
      </c>
      <c r="E36" t="s">
        <v>52</v>
      </c>
      <c r="F36" t="s">
        <v>50</v>
      </c>
      <c r="G36">
        <v>28</v>
      </c>
      <c r="H36">
        <v>10</v>
      </c>
      <c r="I36">
        <v>30</v>
      </c>
      <c r="J36">
        <v>0</v>
      </c>
      <c r="K36">
        <v>3.8</v>
      </c>
      <c r="L36">
        <v>33</v>
      </c>
      <c r="M36">
        <v>30</v>
      </c>
      <c r="N36">
        <v>60</v>
      </c>
      <c r="O36">
        <v>31</v>
      </c>
      <c r="P36">
        <v>33</v>
      </c>
      <c r="Q36">
        <v>85</v>
      </c>
      <c r="R36" t="s">
        <v>69</v>
      </c>
    </row>
    <row r="37" spans="1:18">
      <c r="A37" t="s">
        <v>293</v>
      </c>
      <c r="B37" s="1" t="s">
        <v>5</v>
      </c>
      <c r="C37" t="s">
        <v>76</v>
      </c>
      <c r="D37" s="18" t="s">
        <v>161</v>
      </c>
      <c r="E37" t="s">
        <v>52</v>
      </c>
      <c r="F37" t="s">
        <v>51</v>
      </c>
      <c r="G37">
        <v>7</v>
      </c>
      <c r="H37">
        <v>2</v>
      </c>
      <c r="I37">
        <v>13</v>
      </c>
      <c r="J37">
        <v>16</v>
      </c>
      <c r="K37">
        <v>2.8</v>
      </c>
      <c r="L37">
        <v>35</v>
      </c>
      <c r="N37">
        <v>31</v>
      </c>
      <c r="O37">
        <v>27</v>
      </c>
      <c r="P37">
        <v>32</v>
      </c>
      <c r="Q37">
        <v>67</v>
      </c>
      <c r="R37" t="s">
        <v>152</v>
      </c>
    </row>
    <row r="38" spans="1:18">
      <c r="A38" t="s">
        <v>294</v>
      </c>
      <c r="B38" s="1" t="s">
        <v>5</v>
      </c>
      <c r="C38" t="s">
        <v>76</v>
      </c>
      <c r="D38" s="18" t="s">
        <v>161</v>
      </c>
      <c r="E38" t="s">
        <v>52</v>
      </c>
      <c r="F38" t="s">
        <v>111</v>
      </c>
      <c r="G38">
        <v>4</v>
      </c>
      <c r="H38">
        <v>7</v>
      </c>
      <c r="I38">
        <v>18</v>
      </c>
      <c r="J38">
        <v>0</v>
      </c>
      <c r="K38">
        <v>3.8</v>
      </c>
      <c r="L38">
        <v>27</v>
      </c>
      <c r="M38">
        <v>16</v>
      </c>
      <c r="N38">
        <v>43</v>
      </c>
      <c r="O38">
        <v>26</v>
      </c>
      <c r="P38">
        <v>11</v>
      </c>
      <c r="Q38">
        <v>68</v>
      </c>
      <c r="R38" t="s">
        <v>152</v>
      </c>
    </row>
    <row r="39" spans="1:18">
      <c r="A39" t="s">
        <v>295</v>
      </c>
      <c r="B39" s="1" t="s">
        <v>5</v>
      </c>
      <c r="C39" t="s">
        <v>76</v>
      </c>
      <c r="D39" s="18" t="s">
        <v>161</v>
      </c>
      <c r="E39" t="s">
        <v>52</v>
      </c>
      <c r="F39" t="s">
        <v>50</v>
      </c>
      <c r="G39">
        <v>25</v>
      </c>
      <c r="H39">
        <v>12</v>
      </c>
      <c r="I39">
        <v>28</v>
      </c>
      <c r="J39">
        <v>0</v>
      </c>
      <c r="K39">
        <v>14.5</v>
      </c>
      <c r="L39">
        <v>35</v>
      </c>
      <c r="M39">
        <v>30</v>
      </c>
      <c r="N39">
        <v>58</v>
      </c>
      <c r="O39">
        <v>27</v>
      </c>
      <c r="P39">
        <v>28</v>
      </c>
      <c r="Q39">
        <v>86</v>
      </c>
      <c r="R39" t="s">
        <v>69</v>
      </c>
    </row>
    <row r="40" spans="1:18">
      <c r="A40" t="s">
        <v>296</v>
      </c>
      <c r="B40" s="1" t="s">
        <v>5</v>
      </c>
      <c r="C40" t="s">
        <v>76</v>
      </c>
      <c r="D40" s="18" t="s">
        <v>161</v>
      </c>
      <c r="E40" t="s">
        <v>52</v>
      </c>
      <c r="F40" t="s">
        <v>50</v>
      </c>
      <c r="G40">
        <v>20</v>
      </c>
      <c r="H40">
        <v>5</v>
      </c>
      <c r="I40">
        <v>22</v>
      </c>
      <c r="J40">
        <v>0</v>
      </c>
      <c r="K40">
        <v>9.8000000000000007</v>
      </c>
      <c r="L40">
        <v>31</v>
      </c>
      <c r="M40">
        <v>30</v>
      </c>
      <c r="N40">
        <v>60</v>
      </c>
      <c r="O40">
        <v>21</v>
      </c>
      <c r="P40">
        <v>31</v>
      </c>
      <c r="Q40">
        <v>79</v>
      </c>
      <c r="R40" t="s">
        <v>69</v>
      </c>
    </row>
    <row r="41" spans="1:18">
      <c r="A41" t="s">
        <v>75</v>
      </c>
      <c r="B41" s="1" t="s">
        <v>5</v>
      </c>
      <c r="C41" t="s">
        <v>76</v>
      </c>
      <c r="D41" s="18" t="s">
        <v>161</v>
      </c>
      <c r="E41" t="s">
        <v>49</v>
      </c>
      <c r="F41" t="s">
        <v>51</v>
      </c>
      <c r="G41">
        <v>11</v>
      </c>
      <c r="H41">
        <v>7</v>
      </c>
      <c r="I41">
        <v>25</v>
      </c>
      <c r="J41">
        <v>0</v>
      </c>
      <c r="K41">
        <v>12</v>
      </c>
      <c r="L41">
        <v>37</v>
      </c>
      <c r="M41">
        <v>30</v>
      </c>
      <c r="N41">
        <v>43</v>
      </c>
      <c r="O41">
        <v>17</v>
      </c>
      <c r="P41">
        <v>30</v>
      </c>
      <c r="Q41">
        <v>77</v>
      </c>
      <c r="R41" t="s">
        <v>69</v>
      </c>
    </row>
    <row r="42" spans="1:18">
      <c r="A42" t="s">
        <v>297</v>
      </c>
      <c r="B42" s="1" t="s">
        <v>5</v>
      </c>
      <c r="C42" t="s">
        <v>76</v>
      </c>
      <c r="D42" s="18" t="s">
        <v>161</v>
      </c>
      <c r="E42" t="s">
        <v>52</v>
      </c>
      <c r="F42" t="s">
        <v>309</v>
      </c>
      <c r="G42">
        <v>20</v>
      </c>
      <c r="H42">
        <v>12</v>
      </c>
      <c r="I42">
        <v>29</v>
      </c>
      <c r="J42">
        <v>0</v>
      </c>
      <c r="K42">
        <v>12.8</v>
      </c>
      <c r="L42">
        <v>32</v>
      </c>
      <c r="M42">
        <v>30</v>
      </c>
      <c r="N42">
        <v>53</v>
      </c>
      <c r="O42">
        <v>32</v>
      </c>
      <c r="P42">
        <v>35</v>
      </c>
      <c r="Q42">
        <v>86</v>
      </c>
      <c r="R42" t="s">
        <v>69</v>
      </c>
    </row>
    <row r="43" spans="1:18">
      <c r="A43" t="s">
        <v>298</v>
      </c>
      <c r="B43" s="1" t="s">
        <v>5</v>
      </c>
      <c r="C43" t="s">
        <v>6</v>
      </c>
      <c r="D43" s="18" t="s">
        <v>161</v>
      </c>
      <c r="E43" t="s">
        <v>52</v>
      </c>
      <c r="F43" t="s">
        <v>50</v>
      </c>
      <c r="G43">
        <v>17</v>
      </c>
      <c r="H43">
        <v>12</v>
      </c>
      <c r="I43">
        <v>31</v>
      </c>
      <c r="J43">
        <v>0</v>
      </c>
      <c r="K43">
        <v>8.3000000000000007</v>
      </c>
      <c r="L43">
        <v>21</v>
      </c>
      <c r="M43">
        <v>30</v>
      </c>
      <c r="N43">
        <v>50</v>
      </c>
      <c r="O43">
        <v>35</v>
      </c>
      <c r="P43">
        <v>24</v>
      </c>
      <c r="Q43">
        <v>82</v>
      </c>
      <c r="R43" t="s">
        <v>69</v>
      </c>
    </row>
    <row r="44" spans="1:18">
      <c r="A44" t="s">
        <v>299</v>
      </c>
      <c r="B44" s="1" t="s">
        <v>5</v>
      </c>
      <c r="C44" t="s">
        <v>6</v>
      </c>
      <c r="D44" s="18" t="s">
        <v>161</v>
      </c>
      <c r="E44" t="s">
        <v>52</v>
      </c>
      <c r="F44" t="s">
        <v>50</v>
      </c>
      <c r="G44">
        <v>25</v>
      </c>
      <c r="H44">
        <v>12</v>
      </c>
      <c r="I44">
        <v>24</v>
      </c>
      <c r="J44">
        <v>0</v>
      </c>
      <c r="K44">
        <v>12.8</v>
      </c>
      <c r="L44">
        <v>19</v>
      </c>
      <c r="M44">
        <v>30</v>
      </c>
      <c r="N44">
        <v>50</v>
      </c>
      <c r="O44">
        <v>35</v>
      </c>
      <c r="P44">
        <v>35</v>
      </c>
      <c r="Q44">
        <v>86</v>
      </c>
      <c r="R44" t="s">
        <v>69</v>
      </c>
    </row>
    <row r="45" spans="1:18">
      <c r="A45" t="s">
        <v>300</v>
      </c>
      <c r="B45" s="1" t="s">
        <v>5</v>
      </c>
      <c r="C45" t="s">
        <v>76</v>
      </c>
      <c r="D45" s="18" t="s">
        <v>161</v>
      </c>
      <c r="E45" t="s">
        <v>52</v>
      </c>
      <c r="F45" t="s">
        <v>111</v>
      </c>
      <c r="G45">
        <v>19</v>
      </c>
      <c r="H45">
        <v>5</v>
      </c>
      <c r="I45">
        <v>14</v>
      </c>
      <c r="J45">
        <v>12</v>
      </c>
      <c r="K45">
        <v>4.5</v>
      </c>
      <c r="L45">
        <v>13</v>
      </c>
      <c r="M45">
        <v>30</v>
      </c>
      <c r="N45">
        <v>15</v>
      </c>
      <c r="O45">
        <v>25</v>
      </c>
      <c r="P45">
        <v>34</v>
      </c>
      <c r="Q45">
        <v>77</v>
      </c>
      <c r="R45" t="s">
        <v>69</v>
      </c>
    </row>
    <row r="46" spans="1:18">
      <c r="A46" t="s">
        <v>301</v>
      </c>
      <c r="B46" s="1" t="s">
        <v>5</v>
      </c>
      <c r="C46" t="s">
        <v>76</v>
      </c>
      <c r="D46" s="18" t="s">
        <v>161</v>
      </c>
      <c r="E46" t="s">
        <v>52</v>
      </c>
      <c r="F46" t="s">
        <v>51</v>
      </c>
      <c r="G46">
        <v>20</v>
      </c>
      <c r="H46">
        <v>14</v>
      </c>
      <c r="I46">
        <v>34</v>
      </c>
      <c r="J46">
        <v>8</v>
      </c>
      <c r="K46">
        <v>16.5</v>
      </c>
      <c r="L46">
        <v>18</v>
      </c>
      <c r="M46">
        <v>30</v>
      </c>
      <c r="N46">
        <v>54</v>
      </c>
      <c r="O46">
        <v>35</v>
      </c>
      <c r="P46">
        <v>34</v>
      </c>
      <c r="Q46">
        <v>91</v>
      </c>
      <c r="R46" t="s">
        <v>69</v>
      </c>
    </row>
    <row r="47" spans="1:18">
      <c r="A47" t="s">
        <v>302</v>
      </c>
      <c r="B47" s="1" t="s">
        <v>5</v>
      </c>
      <c r="C47" t="s">
        <v>76</v>
      </c>
      <c r="D47" s="18" t="s">
        <v>161</v>
      </c>
      <c r="E47" t="s">
        <v>49</v>
      </c>
      <c r="F47" t="s">
        <v>51</v>
      </c>
      <c r="G47">
        <v>28</v>
      </c>
      <c r="H47">
        <v>13</v>
      </c>
      <c r="I47">
        <v>32</v>
      </c>
      <c r="J47">
        <v>16</v>
      </c>
      <c r="K47">
        <v>19</v>
      </c>
      <c r="L47">
        <v>39</v>
      </c>
      <c r="M47">
        <v>30</v>
      </c>
      <c r="N47">
        <v>58</v>
      </c>
      <c r="O47">
        <v>35</v>
      </c>
      <c r="P47">
        <v>35</v>
      </c>
      <c r="Q47">
        <v>97</v>
      </c>
      <c r="R47" t="s">
        <v>69</v>
      </c>
    </row>
    <row r="48" spans="1:18">
      <c r="A48" t="s">
        <v>303</v>
      </c>
      <c r="B48" s="1" t="s">
        <v>5</v>
      </c>
      <c r="C48" t="s">
        <v>6</v>
      </c>
      <c r="D48" s="18" t="s">
        <v>161</v>
      </c>
      <c r="E48" t="s">
        <v>52</v>
      </c>
      <c r="F48" t="s">
        <v>50</v>
      </c>
      <c r="G48">
        <v>18</v>
      </c>
      <c r="H48">
        <v>14</v>
      </c>
      <c r="I48">
        <v>25</v>
      </c>
      <c r="J48">
        <v>0</v>
      </c>
      <c r="K48">
        <v>13.8</v>
      </c>
      <c r="L48">
        <v>22</v>
      </c>
      <c r="M48">
        <v>30</v>
      </c>
      <c r="N48">
        <v>54</v>
      </c>
      <c r="O48">
        <v>35</v>
      </c>
      <c r="P48">
        <v>34</v>
      </c>
      <c r="Q48">
        <v>87</v>
      </c>
      <c r="R48" t="s">
        <v>69</v>
      </c>
    </row>
    <row r="49" spans="1:18">
      <c r="A49" t="s">
        <v>304</v>
      </c>
      <c r="B49" s="1" t="s">
        <v>5</v>
      </c>
      <c r="C49" t="s">
        <v>76</v>
      </c>
      <c r="D49" s="18" t="s">
        <v>161</v>
      </c>
      <c r="E49" t="s">
        <v>52</v>
      </c>
      <c r="F49" t="s">
        <v>51</v>
      </c>
      <c r="G49">
        <v>22</v>
      </c>
      <c r="H49">
        <v>13</v>
      </c>
      <c r="I49">
        <v>27</v>
      </c>
      <c r="J49">
        <v>4</v>
      </c>
      <c r="K49">
        <v>12.8</v>
      </c>
      <c r="L49">
        <v>37</v>
      </c>
      <c r="M49">
        <v>30</v>
      </c>
      <c r="N49">
        <v>55</v>
      </c>
      <c r="O49">
        <v>35</v>
      </c>
      <c r="P49">
        <v>34</v>
      </c>
      <c r="Q49">
        <v>89</v>
      </c>
      <c r="R49" t="s">
        <v>69</v>
      </c>
    </row>
    <row r="50" spans="1:18">
      <c r="A50" t="s">
        <v>305</v>
      </c>
      <c r="B50" s="1" t="s">
        <v>5</v>
      </c>
      <c r="C50" t="s">
        <v>76</v>
      </c>
      <c r="D50" s="18" t="s">
        <v>161</v>
      </c>
      <c r="E50" t="s">
        <v>52</v>
      </c>
      <c r="F50" t="s">
        <v>54</v>
      </c>
      <c r="G50">
        <v>19</v>
      </c>
      <c r="H50">
        <v>7</v>
      </c>
      <c r="I50">
        <v>17</v>
      </c>
      <c r="J50">
        <v>8</v>
      </c>
      <c r="K50">
        <v>0.8</v>
      </c>
      <c r="L50">
        <v>39</v>
      </c>
      <c r="M50">
        <v>30</v>
      </c>
      <c r="N50">
        <v>54</v>
      </c>
      <c r="O50">
        <v>34</v>
      </c>
      <c r="P50">
        <v>34</v>
      </c>
      <c r="Q50">
        <v>83</v>
      </c>
      <c r="R50" t="s">
        <v>69</v>
      </c>
    </row>
    <row r="51" spans="1:18">
      <c r="A51" t="s">
        <v>306</v>
      </c>
      <c r="B51" s="1" t="s">
        <v>5</v>
      </c>
      <c r="C51" t="s">
        <v>76</v>
      </c>
      <c r="D51" s="18" t="s">
        <v>161</v>
      </c>
      <c r="E51" t="s">
        <v>49</v>
      </c>
      <c r="F51" t="s">
        <v>51</v>
      </c>
      <c r="G51">
        <v>28</v>
      </c>
      <c r="H51">
        <v>13</v>
      </c>
      <c r="I51">
        <v>25</v>
      </c>
      <c r="J51">
        <v>8</v>
      </c>
      <c r="K51">
        <v>14.3</v>
      </c>
      <c r="L51">
        <v>19</v>
      </c>
      <c r="M51">
        <v>30</v>
      </c>
      <c r="N51">
        <v>54</v>
      </c>
      <c r="O51">
        <v>35</v>
      </c>
      <c r="P51">
        <v>31</v>
      </c>
      <c r="Q51">
        <v>89</v>
      </c>
      <c r="R51" t="s">
        <v>69</v>
      </c>
    </row>
    <row r="52" spans="1:18">
      <c r="A52" t="s">
        <v>307</v>
      </c>
      <c r="B52" s="1" t="s">
        <v>5</v>
      </c>
      <c r="C52" t="s">
        <v>6</v>
      </c>
      <c r="D52" s="18" t="s">
        <v>161</v>
      </c>
      <c r="E52" t="s">
        <v>52</v>
      </c>
      <c r="F52" t="s">
        <v>50</v>
      </c>
      <c r="G52">
        <v>27</v>
      </c>
      <c r="H52">
        <v>9</v>
      </c>
      <c r="I52">
        <v>31</v>
      </c>
      <c r="J52">
        <v>4</v>
      </c>
      <c r="K52">
        <v>15.3</v>
      </c>
      <c r="L52">
        <v>8</v>
      </c>
      <c r="M52">
        <v>30</v>
      </c>
      <c r="N52">
        <v>40</v>
      </c>
      <c r="O52">
        <v>32</v>
      </c>
      <c r="P52">
        <v>35</v>
      </c>
      <c r="Q52">
        <v>85</v>
      </c>
      <c r="R52" t="s">
        <v>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59DAF-6E42-4956-A8A6-925418B6F1E6}">
  <dimension ref="A4:B16"/>
  <sheetViews>
    <sheetView workbookViewId="0">
      <selection activeCell="B6" sqref="B6"/>
    </sheetView>
  </sheetViews>
  <sheetFormatPr defaultRowHeight="14.5"/>
  <cols>
    <col min="1" max="1" width="12.36328125" bestFit="1" customWidth="1"/>
    <col min="2" max="2" width="28.26953125" bestFit="1" customWidth="1"/>
  </cols>
  <sheetData>
    <row r="4" spans="1:2">
      <c r="A4" s="7" t="s">
        <v>154</v>
      </c>
      <c r="B4" t="s">
        <v>190</v>
      </c>
    </row>
    <row r="5" spans="1:2">
      <c r="A5" s="8">
        <v>1</v>
      </c>
      <c r="B5" s="34">
        <v>1</v>
      </c>
    </row>
    <row r="6" spans="1:2">
      <c r="A6" s="8">
        <v>1.25</v>
      </c>
      <c r="B6" s="34">
        <v>4</v>
      </c>
    </row>
    <row r="7" spans="1:2">
      <c r="A7" s="8">
        <v>1.5</v>
      </c>
      <c r="B7" s="34">
        <v>15</v>
      </c>
    </row>
    <row r="8" spans="1:2">
      <c r="A8" s="8">
        <v>1.75</v>
      </c>
      <c r="B8" s="34">
        <v>28</v>
      </c>
    </row>
    <row r="9" spans="1:2">
      <c r="A9" s="8">
        <v>2</v>
      </c>
      <c r="B9" s="34">
        <v>55</v>
      </c>
    </row>
    <row r="10" spans="1:2">
      <c r="A10" s="8">
        <v>2.25</v>
      </c>
      <c r="B10" s="34">
        <v>29</v>
      </c>
    </row>
    <row r="11" spans="1:2">
      <c r="A11" s="8">
        <v>2.5</v>
      </c>
      <c r="B11" s="34">
        <v>42</v>
      </c>
    </row>
    <row r="12" spans="1:2">
      <c r="A12" s="8">
        <v>2.75</v>
      </c>
      <c r="B12" s="34">
        <v>25</v>
      </c>
    </row>
    <row r="13" spans="1:2">
      <c r="A13" s="8">
        <v>3</v>
      </c>
      <c r="B13" s="34">
        <v>20</v>
      </c>
    </row>
    <row r="14" spans="1:2">
      <c r="A14" s="8">
        <v>5</v>
      </c>
      <c r="B14" s="34">
        <v>9</v>
      </c>
    </row>
    <row r="15" spans="1:2">
      <c r="A15" s="8" t="s">
        <v>162</v>
      </c>
      <c r="B15" s="34">
        <v>7</v>
      </c>
    </row>
    <row r="16" spans="1:2">
      <c r="A16" s="8" t="s">
        <v>155</v>
      </c>
      <c r="B16" s="34">
        <v>235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DAFE4-C8A5-4A50-A884-D68059DB288D}">
  <dimension ref="A3:B8"/>
  <sheetViews>
    <sheetView workbookViewId="0">
      <selection activeCell="B3" sqref="B3"/>
    </sheetView>
  </sheetViews>
  <sheetFormatPr defaultRowHeight="14.5"/>
  <cols>
    <col min="1" max="1" width="17.54296875" bestFit="1" customWidth="1"/>
    <col min="2" max="2" width="39.453125" bestFit="1" customWidth="1"/>
    <col min="3" max="7" width="10.26953125" bestFit="1" customWidth="1"/>
    <col min="8" max="8" width="6.7265625" bestFit="1" customWidth="1"/>
    <col min="9" max="9" width="10.7265625" bestFit="1" customWidth="1"/>
  </cols>
  <sheetData>
    <row r="3" spans="1:2">
      <c r="A3" s="7" t="s">
        <v>154</v>
      </c>
      <c r="B3" t="s">
        <v>316</v>
      </c>
    </row>
    <row r="4" spans="1:2">
      <c r="A4" s="8" t="s">
        <v>49</v>
      </c>
      <c r="B4" s="34">
        <v>54</v>
      </c>
    </row>
    <row r="5" spans="1:2">
      <c r="A5" s="8" t="s">
        <v>55</v>
      </c>
      <c r="B5" s="34">
        <v>5</v>
      </c>
    </row>
    <row r="6" spans="1:2">
      <c r="A6" s="8" t="s">
        <v>52</v>
      </c>
      <c r="B6" s="34">
        <v>160</v>
      </c>
    </row>
    <row r="7" spans="1:2">
      <c r="A7" s="8" t="s">
        <v>320</v>
      </c>
      <c r="B7" s="34">
        <v>0</v>
      </c>
    </row>
    <row r="8" spans="1:2">
      <c r="A8" s="8" t="s">
        <v>155</v>
      </c>
      <c r="B8" s="34">
        <v>219</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D0B55-D5B2-43AB-B71B-3A1EC91BECFB}">
  <dimension ref="A3:B15"/>
  <sheetViews>
    <sheetView zoomScale="80" zoomScaleNormal="80" workbookViewId="0">
      <selection activeCell="B3" sqref="B3"/>
    </sheetView>
  </sheetViews>
  <sheetFormatPr defaultRowHeight="14.5"/>
  <cols>
    <col min="1" max="1" width="81.26953125" bestFit="1" customWidth="1"/>
    <col min="2" max="2" width="35.453125" bestFit="1" customWidth="1"/>
  </cols>
  <sheetData>
    <row r="3" spans="1:2">
      <c r="A3" s="7" t="s">
        <v>154</v>
      </c>
      <c r="B3" t="s">
        <v>317</v>
      </c>
    </row>
    <row r="4" spans="1:2">
      <c r="A4" s="8" t="s">
        <v>111</v>
      </c>
      <c r="B4" s="34">
        <v>6</v>
      </c>
    </row>
    <row r="5" spans="1:2">
      <c r="A5" s="8" t="s">
        <v>54</v>
      </c>
      <c r="B5" s="34">
        <v>26</v>
      </c>
    </row>
    <row r="6" spans="1:2">
      <c r="A6" s="8" t="s">
        <v>109</v>
      </c>
      <c r="B6" s="34">
        <v>4</v>
      </c>
    </row>
    <row r="7" spans="1:2">
      <c r="A7" s="8" t="s">
        <v>51</v>
      </c>
      <c r="B7" s="34">
        <v>87</v>
      </c>
    </row>
    <row r="8" spans="1:2">
      <c r="A8" s="8" t="s">
        <v>53</v>
      </c>
      <c r="B8" s="34">
        <v>2</v>
      </c>
    </row>
    <row r="9" spans="1:2">
      <c r="A9" s="8" t="s">
        <v>309</v>
      </c>
      <c r="B9" s="34">
        <v>1</v>
      </c>
    </row>
    <row r="10" spans="1:2">
      <c r="A10" s="8" t="s">
        <v>57</v>
      </c>
      <c r="B10" s="34">
        <v>1</v>
      </c>
    </row>
    <row r="11" spans="1:2">
      <c r="A11" s="8" t="s">
        <v>50</v>
      </c>
      <c r="B11" s="34">
        <v>90</v>
      </c>
    </row>
    <row r="12" spans="1:2">
      <c r="A12" s="8" t="s">
        <v>56</v>
      </c>
      <c r="B12" s="34">
        <v>1</v>
      </c>
    </row>
    <row r="13" spans="1:2">
      <c r="A13" s="8" t="s">
        <v>110</v>
      </c>
      <c r="B13" s="34">
        <v>1</v>
      </c>
    </row>
    <row r="14" spans="1:2">
      <c r="A14" s="8" t="s">
        <v>320</v>
      </c>
      <c r="B14" s="34">
        <v>0</v>
      </c>
    </row>
    <row r="15" spans="1:2">
      <c r="A15" s="8" t="s">
        <v>155</v>
      </c>
      <c r="B15" s="34">
        <v>219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D2E8B-7B33-4717-9E14-691CF0B4A2F5}">
  <dimension ref="A3:B7"/>
  <sheetViews>
    <sheetView workbookViewId="0">
      <selection activeCell="B16" sqref="B16"/>
    </sheetView>
  </sheetViews>
  <sheetFormatPr defaultRowHeight="14.5"/>
  <cols>
    <col min="1" max="1" width="12.36328125" bestFit="1" customWidth="1"/>
    <col min="2" max="2" width="36.08984375" bestFit="1" customWidth="1"/>
  </cols>
  <sheetData>
    <row r="3" spans="1:2">
      <c r="A3" s="7" t="s">
        <v>154</v>
      </c>
      <c r="B3" t="s">
        <v>318</v>
      </c>
    </row>
    <row r="4" spans="1:2">
      <c r="A4" s="8" t="s">
        <v>76</v>
      </c>
      <c r="B4" s="34">
        <v>28</v>
      </c>
    </row>
    <row r="5" spans="1:2">
      <c r="A5" s="8" t="s">
        <v>6</v>
      </c>
      <c r="B5" s="34">
        <v>191</v>
      </c>
    </row>
    <row r="6" spans="1:2">
      <c r="A6" s="8" t="s">
        <v>320</v>
      </c>
      <c r="B6" s="34">
        <v>0</v>
      </c>
    </row>
    <row r="7" spans="1:2">
      <c r="A7" s="8" t="s">
        <v>155</v>
      </c>
      <c r="B7" s="34">
        <v>219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A2BAA-B8B5-4E7A-B917-770E599925CE}">
  <dimension ref="A3:B11"/>
  <sheetViews>
    <sheetView workbookViewId="0">
      <selection activeCell="B3" sqref="B3"/>
    </sheetView>
  </sheetViews>
  <sheetFormatPr defaultRowHeight="14.5"/>
  <cols>
    <col min="1" max="1" width="12.36328125" bestFit="1" customWidth="1"/>
    <col min="2" max="2" width="33.81640625" bestFit="1" customWidth="1"/>
  </cols>
  <sheetData>
    <row r="3" spans="1:2">
      <c r="A3" s="7" t="s">
        <v>154</v>
      </c>
      <c r="B3" t="s">
        <v>315</v>
      </c>
    </row>
    <row r="4" spans="1:2">
      <c r="A4" s="8" t="s">
        <v>156</v>
      </c>
      <c r="B4" s="34">
        <v>39</v>
      </c>
    </row>
    <row r="5" spans="1:2">
      <c r="A5" s="8" t="s">
        <v>157</v>
      </c>
      <c r="B5" s="34">
        <v>38</v>
      </c>
    </row>
    <row r="6" spans="1:2">
      <c r="A6" s="8" t="s">
        <v>158</v>
      </c>
      <c r="B6" s="34">
        <v>38</v>
      </c>
    </row>
    <row r="7" spans="1:2">
      <c r="A7" s="8" t="s">
        <v>159</v>
      </c>
      <c r="B7" s="34">
        <v>31</v>
      </c>
    </row>
    <row r="8" spans="1:2">
      <c r="A8" s="8" t="s">
        <v>160</v>
      </c>
      <c r="B8" s="34">
        <v>27</v>
      </c>
    </row>
    <row r="9" spans="1:2">
      <c r="A9" s="8" t="s">
        <v>161</v>
      </c>
      <c r="B9" s="34">
        <v>45</v>
      </c>
    </row>
    <row r="10" spans="1:2">
      <c r="A10" s="8" t="s">
        <v>320</v>
      </c>
      <c r="B10" s="34">
        <v>0</v>
      </c>
    </row>
    <row r="11" spans="1:2">
      <c r="A11" s="8" t="s">
        <v>155</v>
      </c>
      <c r="B11" s="34">
        <v>218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5D252-1AEE-4606-A59D-D509492AF647}">
  <dimension ref="A1"/>
  <sheetViews>
    <sheetView showGridLines="0" tabSelected="1" zoomScale="80" zoomScaleNormal="80" workbookViewId="0">
      <selection activeCell="W12" sqref="W12"/>
    </sheetView>
  </sheetViews>
  <sheetFormatPr defaultRowHeight="1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F40EB-3C00-45E8-B277-1CA67262E214}">
  <dimension ref="A1:AK236"/>
  <sheetViews>
    <sheetView topLeftCell="V1" workbookViewId="0">
      <selection activeCell="G1" sqref="G1:P1048576"/>
    </sheetView>
  </sheetViews>
  <sheetFormatPr defaultRowHeight="14.5"/>
  <cols>
    <col min="1" max="1" width="11" customWidth="1"/>
    <col min="2" max="2" width="9.26953125" customWidth="1"/>
    <col min="3" max="3" width="12.08984375" customWidth="1"/>
    <col min="4" max="4" width="13.54296875" customWidth="1"/>
    <col min="5" max="5" width="17.26953125" customWidth="1"/>
    <col min="6" max="6" width="64.1796875" customWidth="1"/>
    <col min="7" max="8" width="11.7265625" hidden="1" customWidth="1"/>
    <col min="9" max="11" width="13.6328125" hidden="1" customWidth="1"/>
    <col min="12" max="12" width="8.81640625" hidden="1" customWidth="1"/>
    <col min="13" max="14" width="9.36328125" hidden="1" customWidth="1"/>
    <col min="15" max="16" width="14" hidden="1" customWidth="1"/>
    <col min="18" max="18" width="10.1796875" customWidth="1"/>
    <col min="19" max="19" width="8.26953125" customWidth="1"/>
    <col min="26" max="27" width="9.1796875" customWidth="1"/>
    <col min="28" max="28" width="6.36328125" customWidth="1"/>
    <col min="29" max="29" width="13" customWidth="1"/>
    <col min="30" max="30" width="11.36328125" customWidth="1"/>
    <col min="31" max="31" width="15.36328125" style="14" customWidth="1"/>
    <col min="34" max="34" width="18.36328125" customWidth="1"/>
  </cols>
  <sheetData>
    <row r="1" spans="1:37" s="13" customFormat="1" ht="43" customHeight="1">
      <c r="A1" s="11" t="s">
        <v>0</v>
      </c>
      <c r="B1" s="12" t="s">
        <v>1</v>
      </c>
      <c r="C1" s="12" t="s">
        <v>2</v>
      </c>
      <c r="D1" s="12" t="s">
        <v>3</v>
      </c>
      <c r="E1" s="12" t="s">
        <v>153</v>
      </c>
      <c r="F1" s="12" t="s">
        <v>48</v>
      </c>
      <c r="G1" s="9" t="s">
        <v>58</v>
      </c>
      <c r="H1" s="9" t="s">
        <v>59</v>
      </c>
      <c r="I1" s="9" t="s">
        <v>60</v>
      </c>
      <c r="J1" s="9" t="s">
        <v>61</v>
      </c>
      <c r="K1" s="9" t="s">
        <v>62</v>
      </c>
      <c r="L1" s="9" t="s">
        <v>63</v>
      </c>
      <c r="M1" s="9" t="s">
        <v>64</v>
      </c>
      <c r="N1" s="9" t="s">
        <v>65</v>
      </c>
      <c r="O1" s="9" t="s">
        <v>66</v>
      </c>
      <c r="P1" s="9" t="s">
        <v>67</v>
      </c>
      <c r="Q1" s="9" t="s">
        <v>164</v>
      </c>
      <c r="R1" s="10" t="s">
        <v>68</v>
      </c>
      <c r="S1" s="10" t="s">
        <v>71</v>
      </c>
      <c r="Z1" s="19" t="s">
        <v>163</v>
      </c>
      <c r="AA1" s="20" t="s">
        <v>189</v>
      </c>
      <c r="AB1" s="21" t="s">
        <v>68</v>
      </c>
      <c r="AC1" s="21" t="s">
        <v>188</v>
      </c>
      <c r="AD1" s="21" t="s">
        <v>3</v>
      </c>
      <c r="AE1" s="20" t="s">
        <v>310</v>
      </c>
      <c r="AF1" s="21" t="s">
        <v>192</v>
      </c>
      <c r="AG1" s="21" t="s">
        <v>312</v>
      </c>
      <c r="AH1" s="21" t="s">
        <v>311</v>
      </c>
      <c r="AI1" s="22" t="s">
        <v>313</v>
      </c>
      <c r="AJ1" s="21" t="s">
        <v>2</v>
      </c>
      <c r="AK1" s="21" t="s">
        <v>314</v>
      </c>
    </row>
    <row r="2" spans="1:37" ht="20" customHeight="1">
      <c r="A2" s="5" t="s">
        <v>4</v>
      </c>
      <c r="B2" s="5" t="s">
        <v>5</v>
      </c>
      <c r="C2" s="5" t="s">
        <v>6</v>
      </c>
      <c r="D2" s="5" t="s">
        <v>156</v>
      </c>
      <c r="E2" s="5" t="s">
        <v>49</v>
      </c>
      <c r="F2" s="5" t="s">
        <v>50</v>
      </c>
      <c r="G2" s="5">
        <v>12</v>
      </c>
      <c r="H2" s="5">
        <v>12</v>
      </c>
      <c r="I2" s="5">
        <v>24</v>
      </c>
      <c r="J2" s="5">
        <v>0</v>
      </c>
      <c r="K2" s="5">
        <v>12.8</v>
      </c>
      <c r="L2" s="5">
        <v>21</v>
      </c>
      <c r="M2" s="5">
        <v>30</v>
      </c>
      <c r="N2" s="5">
        <v>54</v>
      </c>
      <c r="O2" s="5">
        <v>34</v>
      </c>
      <c r="P2" s="5">
        <v>30</v>
      </c>
      <c r="Q2" s="6">
        <v>83</v>
      </c>
      <c r="R2" s="6">
        <f t="shared" ref="R2:R65" si="0">CHOOSE((Q2&gt;=20)+(Q2&gt;=70)+(Q2&gt;=75)+(Q2&gt;=78)+(Q2&gt;=80)+(Q2&gt;=83)+(Q2&gt;=85)+(Q2&gt;=88)+(Q2&gt;=90)+(Q2&gt;=94)+(Q2&gt;=98),5,"INC",3,2.75,2.5,2.25,2,1.75,1.5,1.25,1)</f>
        <v>2.25</v>
      </c>
      <c r="S2" s="6" t="s">
        <v>69</v>
      </c>
      <c r="U2" s="15" t="s">
        <v>165</v>
      </c>
      <c r="V2" s="15" t="s">
        <v>166</v>
      </c>
      <c r="W2" s="15" t="s">
        <v>165</v>
      </c>
      <c r="X2" s="15" t="s">
        <v>166</v>
      </c>
      <c r="Z2" s="23" t="s">
        <v>69</v>
      </c>
      <c r="AA2" s="24">
        <f>COUNTIF(Table1[Remarks],"PASS")</f>
        <v>219</v>
      </c>
      <c r="AB2" s="25">
        <v>1</v>
      </c>
      <c r="AC2" s="24">
        <f>COUNTIF(Table1[Final Grade],Table2[[#This Row],[Final Grade]])</f>
        <v>1</v>
      </c>
      <c r="AD2" s="24" t="s">
        <v>156</v>
      </c>
      <c r="AE2" s="24">
        <f>COUNTIFS(Table1[Section],Table2[[#This Row],[Section]],Table1[Remarks],"PASS")</f>
        <v>39</v>
      </c>
      <c r="AF2" s="26" t="s">
        <v>49</v>
      </c>
      <c r="AG2" s="24">
        <f>COUNTIFS(Table1[Where you staying?],Table2[[#This Row],[Where Staying]],Table1[Remarks],"PASS")</f>
        <v>54</v>
      </c>
      <c r="AH2" s="24" t="s">
        <v>111</v>
      </c>
      <c r="AI2" s="27">
        <f>COUNTIFS(Table1[Device/s that will be used during online classes (Check all that applies)],Table2[[#This Row],[Devices in online class]],Table1[Remarks],"PASS")</f>
        <v>6</v>
      </c>
      <c r="AJ2" s="33" t="s">
        <v>6</v>
      </c>
      <c r="AK2" s="32">
        <f>COUNTIFS(Table1[Year Level],Table2[[#This Row],[Year Level]],Table1[Remarks],"PASS")</f>
        <v>191</v>
      </c>
    </row>
    <row r="3" spans="1:37" ht="29">
      <c r="A3" s="5" t="s">
        <v>7</v>
      </c>
      <c r="B3" s="5" t="s">
        <v>5</v>
      </c>
      <c r="C3" s="5" t="s">
        <v>6</v>
      </c>
      <c r="D3" s="5" t="s">
        <v>157</v>
      </c>
      <c r="E3" s="5" t="s">
        <v>49</v>
      </c>
      <c r="F3" s="5" t="s">
        <v>51</v>
      </c>
      <c r="G3" s="5">
        <v>9</v>
      </c>
      <c r="H3" s="5">
        <v>3</v>
      </c>
      <c r="I3" s="5">
        <v>21</v>
      </c>
      <c r="J3" s="5">
        <v>0</v>
      </c>
      <c r="K3" s="5">
        <v>15.8</v>
      </c>
      <c r="L3" s="5">
        <v>37</v>
      </c>
      <c r="M3" s="5">
        <v>27</v>
      </c>
      <c r="N3" s="5">
        <v>32</v>
      </c>
      <c r="O3" s="5">
        <v>33</v>
      </c>
      <c r="P3" s="5">
        <v>23</v>
      </c>
      <c r="Q3" s="6">
        <v>76</v>
      </c>
      <c r="R3" s="6">
        <f t="shared" si="0"/>
        <v>3</v>
      </c>
      <c r="S3" s="6" t="s">
        <v>69</v>
      </c>
      <c r="U3" s="17" t="s">
        <v>167</v>
      </c>
      <c r="V3" s="16" t="s">
        <v>168</v>
      </c>
      <c r="W3" s="17" t="s">
        <v>169</v>
      </c>
      <c r="X3" s="16" t="s">
        <v>170</v>
      </c>
      <c r="Z3" s="23" t="s">
        <v>70</v>
      </c>
      <c r="AA3" s="24">
        <f>COUNTIF(Table1[Remarks],"REM")</f>
        <v>7</v>
      </c>
      <c r="AB3" s="25">
        <v>1.25</v>
      </c>
      <c r="AC3" s="24">
        <f>COUNTIF(Table1[Final Grade],Table2[[#This Row],[Final Grade]])</f>
        <v>4</v>
      </c>
      <c r="AD3" s="24" t="s">
        <v>157</v>
      </c>
      <c r="AE3" s="24">
        <f>COUNTIFS(Table1[Section],Table2[[#This Row],[Section]],Table1[Remarks],"PASS")</f>
        <v>38</v>
      </c>
      <c r="AF3" s="24" t="s">
        <v>52</v>
      </c>
      <c r="AG3" s="24">
        <f>COUNTIFS(Table1[Where you staying?],Table2[[#This Row],[Where Staying]],Table1[Remarks],"PASS")</f>
        <v>160</v>
      </c>
      <c r="AH3" s="26" t="s">
        <v>54</v>
      </c>
      <c r="AI3" s="27">
        <f>COUNTIFS(Table1[Device/s that will be used during online classes (Check all that applies)],Table2[[#This Row],[Devices in online class]],Table1[Remarks],"PASS")</f>
        <v>26</v>
      </c>
      <c r="AJ3" s="26" t="s">
        <v>76</v>
      </c>
      <c r="AK3" s="24">
        <f>COUNTIFS(Table1[Year Level],Table2[[#This Row],[Year Level]],Table1[Remarks],"PASS")</f>
        <v>28</v>
      </c>
    </row>
    <row r="4" spans="1:37" ht="21" customHeight="1">
      <c r="A4" s="5" t="s">
        <v>8</v>
      </c>
      <c r="B4" s="5" t="s">
        <v>5</v>
      </c>
      <c r="C4" s="5" t="s">
        <v>6</v>
      </c>
      <c r="D4" s="5" t="s">
        <v>156</v>
      </c>
      <c r="E4" s="5" t="s">
        <v>52</v>
      </c>
      <c r="F4" s="5" t="s">
        <v>50</v>
      </c>
      <c r="G4" s="5">
        <v>9</v>
      </c>
      <c r="H4" s="5">
        <v>8</v>
      </c>
      <c r="I4" s="5">
        <v>23</v>
      </c>
      <c r="J4" s="5">
        <v>0</v>
      </c>
      <c r="K4" s="5">
        <v>3.8</v>
      </c>
      <c r="L4" s="5">
        <v>2</v>
      </c>
      <c r="M4" s="5">
        <v>27</v>
      </c>
      <c r="N4" s="5">
        <v>24</v>
      </c>
      <c r="O4" s="5">
        <v>34</v>
      </c>
      <c r="P4" s="5">
        <v>34</v>
      </c>
      <c r="Q4" s="6">
        <v>75</v>
      </c>
      <c r="R4" s="6">
        <f t="shared" si="0"/>
        <v>3</v>
      </c>
      <c r="S4" s="6" t="s">
        <v>69</v>
      </c>
      <c r="U4" s="17" t="s">
        <v>171</v>
      </c>
      <c r="V4" s="16" t="s">
        <v>172</v>
      </c>
      <c r="W4" s="17" t="s">
        <v>173</v>
      </c>
      <c r="X4" s="16" t="s">
        <v>174</v>
      </c>
      <c r="Z4" s="23" t="s">
        <v>152</v>
      </c>
      <c r="AA4" s="24">
        <f>COUNTIF(Table1[Remarks],"FAIL")</f>
        <v>9</v>
      </c>
      <c r="AB4" s="25">
        <v>1.5</v>
      </c>
      <c r="AC4" s="24">
        <f>COUNTIF(Table1[Final Grade],Table2[[#This Row],[Final Grade]])</f>
        <v>15</v>
      </c>
      <c r="AD4" s="24" t="s">
        <v>158</v>
      </c>
      <c r="AE4" s="24">
        <f>COUNTIFS(Table1[Section],Table2[[#This Row],[Section]],Table1[Remarks],"PASS")</f>
        <v>38</v>
      </c>
      <c r="AF4" s="26" t="s">
        <v>55</v>
      </c>
      <c r="AG4" s="24">
        <f>COUNTIFS(Table1[Where you staying?],Table2[[#This Row],[Where Staying]],Table1[Remarks],"PASS")</f>
        <v>5</v>
      </c>
      <c r="AH4" s="26" t="s">
        <v>109</v>
      </c>
      <c r="AI4" s="27">
        <f>COUNTIFS(Table1[Device/s that will be used during online classes (Check all that applies)],Table2[[#This Row],[Devices in online class]],Table1[Remarks],"PASS")</f>
        <v>4</v>
      </c>
      <c r="AJ4" s="24"/>
      <c r="AK4" s="24">
        <f>COUNTIFS(Table1[Year Level],Table2[[#This Row],[Year Level]],Table1[Remarks],"PASS")</f>
        <v>0</v>
      </c>
    </row>
    <row r="5" spans="1:37" ht="22" customHeight="1">
      <c r="A5" s="5" t="s">
        <v>9</v>
      </c>
      <c r="B5" s="5" t="s">
        <v>5</v>
      </c>
      <c r="C5" s="5" t="s">
        <v>6</v>
      </c>
      <c r="D5" s="5" t="s">
        <v>156</v>
      </c>
      <c r="E5" s="5" t="s">
        <v>52</v>
      </c>
      <c r="F5" s="5" t="s">
        <v>50</v>
      </c>
      <c r="G5" s="5">
        <v>22</v>
      </c>
      <c r="H5" s="5">
        <v>13</v>
      </c>
      <c r="I5" s="5">
        <v>27</v>
      </c>
      <c r="J5" s="5">
        <v>0</v>
      </c>
      <c r="K5" s="5">
        <v>14.8</v>
      </c>
      <c r="L5" s="5">
        <v>38</v>
      </c>
      <c r="M5" s="5">
        <v>30</v>
      </c>
      <c r="N5" s="5">
        <v>36</v>
      </c>
      <c r="O5" s="5">
        <v>29</v>
      </c>
      <c r="P5" s="5">
        <v>30</v>
      </c>
      <c r="Q5" s="6">
        <v>85</v>
      </c>
      <c r="R5" s="6">
        <f t="shared" si="0"/>
        <v>2</v>
      </c>
      <c r="S5" s="6" t="s">
        <v>69</v>
      </c>
      <c r="U5" s="17" t="s">
        <v>175</v>
      </c>
      <c r="V5" s="16" t="s">
        <v>176</v>
      </c>
      <c r="W5" s="17" t="s">
        <v>177</v>
      </c>
      <c r="X5" s="16" t="s">
        <v>178</v>
      </c>
      <c r="Z5" s="23"/>
      <c r="AA5" s="24"/>
      <c r="AB5" s="25">
        <v>1.75</v>
      </c>
      <c r="AC5" s="24">
        <f>COUNTIF(Table1[Final Grade],Table2[[#This Row],[Final Grade]])</f>
        <v>28</v>
      </c>
      <c r="AD5" s="24" t="s">
        <v>159</v>
      </c>
      <c r="AE5" s="24">
        <f>COUNTIFS(Table1[Section],Table2[[#This Row],[Section]],Table1[Remarks],"PASS")</f>
        <v>31</v>
      </c>
      <c r="AF5" s="24"/>
      <c r="AG5" s="24">
        <f>COUNTIFS(Table1[Where you staying?],Table2[[#This Row],[Where Staying]],Table1[Remarks],"PASS")</f>
        <v>0</v>
      </c>
      <c r="AH5" s="26" t="s">
        <v>51</v>
      </c>
      <c r="AI5" s="27">
        <f>COUNTIFS(Table1[Device/s that will be used during online classes (Check all that applies)],Table2[[#This Row],[Devices in online class]],Table1[Remarks],"PASS")</f>
        <v>87</v>
      </c>
      <c r="AJ5" s="24"/>
      <c r="AK5" s="24">
        <f>COUNTIFS(Table1[Year Level],Table2[[#This Row],[Year Level]],Table1[Remarks],"PASS")</f>
        <v>0</v>
      </c>
    </row>
    <row r="6" spans="1:37" ht="23" customHeight="1">
      <c r="A6" s="5" t="s">
        <v>10</v>
      </c>
      <c r="B6" s="5" t="s">
        <v>5</v>
      </c>
      <c r="C6" s="5" t="s">
        <v>6</v>
      </c>
      <c r="D6" s="5" t="s">
        <v>156</v>
      </c>
      <c r="E6" s="5" t="s">
        <v>52</v>
      </c>
      <c r="F6" s="5" t="s">
        <v>50</v>
      </c>
      <c r="G6" s="5">
        <v>36</v>
      </c>
      <c r="H6" s="5">
        <v>14</v>
      </c>
      <c r="I6" s="5">
        <v>32</v>
      </c>
      <c r="J6" s="5">
        <v>8</v>
      </c>
      <c r="K6" s="5">
        <v>18</v>
      </c>
      <c r="L6" s="5">
        <v>39</v>
      </c>
      <c r="M6" s="5">
        <v>20</v>
      </c>
      <c r="N6" s="5">
        <v>54</v>
      </c>
      <c r="O6" s="5">
        <v>32</v>
      </c>
      <c r="P6" s="5">
        <v>35</v>
      </c>
      <c r="Q6" s="6">
        <v>93</v>
      </c>
      <c r="R6" s="6">
        <f t="shared" si="0"/>
        <v>1.5</v>
      </c>
      <c r="S6" s="6" t="s">
        <v>69</v>
      </c>
      <c r="U6" s="17" t="s">
        <v>179</v>
      </c>
      <c r="V6" s="16" t="s">
        <v>180</v>
      </c>
      <c r="W6" s="17" t="s">
        <v>162</v>
      </c>
      <c r="X6" s="16" t="s">
        <v>181</v>
      </c>
      <c r="Z6" s="23"/>
      <c r="AA6" s="24"/>
      <c r="AB6" s="25">
        <v>2</v>
      </c>
      <c r="AC6" s="24">
        <f>COUNTIF(Table1[Final Grade],Table2[[#This Row],[Final Grade]])</f>
        <v>55</v>
      </c>
      <c r="AD6" s="24" t="s">
        <v>160</v>
      </c>
      <c r="AE6" s="24">
        <f>COUNTIFS(Table1[Section],Table2[[#This Row],[Section]],Table1[Remarks],"PASS")</f>
        <v>27</v>
      </c>
      <c r="AF6" s="24"/>
      <c r="AG6" s="24">
        <f>COUNTIFS(Table1[Where you staying?],Table2[[#This Row],[Where Staying]],Table1[Remarks],"PASS")</f>
        <v>0</v>
      </c>
      <c r="AH6" s="26" t="s">
        <v>53</v>
      </c>
      <c r="AI6" s="27">
        <f>COUNTIFS(Table1[Device/s that will be used during online classes (Check all that applies)],Table2[[#This Row],[Devices in online class]],Table1[Remarks],"PASS")</f>
        <v>2</v>
      </c>
      <c r="AJ6" s="24"/>
      <c r="AK6" s="24">
        <f>COUNTIFS(Table1[Year Level],Table2[[#This Row],[Year Level]],Table1[Remarks],"PASS")</f>
        <v>0</v>
      </c>
    </row>
    <row r="7" spans="1:37" ht="21" customHeight="1">
      <c r="A7" s="5" t="s">
        <v>11</v>
      </c>
      <c r="B7" s="5" t="s">
        <v>5</v>
      </c>
      <c r="C7" s="5" t="s">
        <v>6</v>
      </c>
      <c r="D7" s="5" t="s">
        <v>156</v>
      </c>
      <c r="E7" s="5" t="s">
        <v>52</v>
      </c>
      <c r="F7" s="5" t="s">
        <v>53</v>
      </c>
      <c r="G7" s="5">
        <v>11</v>
      </c>
      <c r="H7" s="5">
        <v>11</v>
      </c>
      <c r="I7" s="5">
        <v>23</v>
      </c>
      <c r="J7" s="5">
        <v>0</v>
      </c>
      <c r="K7" s="5">
        <v>9.8000000000000007</v>
      </c>
      <c r="L7" s="5">
        <v>13</v>
      </c>
      <c r="M7" s="5">
        <v>30</v>
      </c>
      <c r="N7" s="5">
        <v>24</v>
      </c>
      <c r="O7" s="5">
        <v>32</v>
      </c>
      <c r="P7" s="5">
        <v>28</v>
      </c>
      <c r="Q7" s="6">
        <v>78</v>
      </c>
      <c r="R7" s="6">
        <f t="shared" ref="R7:R48" si="1">CHOOSE((Q7&gt;=20)+(Q7&gt;=70)+(Q7&gt;=75)+(Q7&gt;=78)+(Q7&gt;=80)+(Q7&gt;=83)+(Q7&gt;=85)+(Q7&gt;=88)+(Q7&gt;=90)+(Q7&gt;=94)+(Q7&gt;=98),5,"INC",3,2.75,2.5,2.25,2,1.75,1.5,1.25,1)</f>
        <v>2.75</v>
      </c>
      <c r="S7" s="6" t="s">
        <v>69</v>
      </c>
      <c r="U7" s="17" t="s">
        <v>182</v>
      </c>
      <c r="V7" s="16" t="s">
        <v>183</v>
      </c>
      <c r="W7" s="17" t="s">
        <v>184</v>
      </c>
      <c r="X7" s="16" t="s">
        <v>185</v>
      </c>
      <c r="Z7" s="23"/>
      <c r="AA7" s="24"/>
      <c r="AB7" s="25">
        <v>2.25</v>
      </c>
      <c r="AC7" s="24">
        <f>COUNTIF(Table1[Final Grade],Table2[[#This Row],[Final Grade]])</f>
        <v>29</v>
      </c>
      <c r="AD7" s="24" t="s">
        <v>161</v>
      </c>
      <c r="AE7" s="24">
        <f>COUNTIFS(Table1[Section],Table2[[#This Row],[Section]],Table1[Remarks],"PASS")</f>
        <v>46</v>
      </c>
      <c r="AF7" s="24"/>
      <c r="AG7" s="24">
        <f>COUNTIFS(Table1[Where you staying?],Table2[[#This Row],[Where Staying]],Table1[Remarks],"PASS")</f>
        <v>0</v>
      </c>
      <c r="AH7" s="26" t="s">
        <v>309</v>
      </c>
      <c r="AI7" s="27">
        <f>COUNTIFS(Table1[Device/s that will be used during online classes (Check all that applies)],Table2[[#This Row],[Devices in online class]],Table1[Remarks],"PASS")</f>
        <v>1</v>
      </c>
      <c r="AJ7" s="24"/>
      <c r="AK7" s="24">
        <f>COUNTIFS(Table1[Year Level],Table2[[#This Row],[Year Level]],Table1[Remarks],"PASS")</f>
        <v>0</v>
      </c>
    </row>
    <row r="8" spans="1:37" ht="16.5" customHeight="1">
      <c r="A8" s="5" t="s">
        <v>12</v>
      </c>
      <c r="B8" s="5" t="s">
        <v>5</v>
      </c>
      <c r="C8" s="5" t="s">
        <v>6</v>
      </c>
      <c r="D8" s="5" t="s">
        <v>156</v>
      </c>
      <c r="E8" s="5" t="s">
        <v>52</v>
      </c>
      <c r="F8" s="5" t="s">
        <v>50</v>
      </c>
      <c r="G8" s="5">
        <v>18</v>
      </c>
      <c r="H8" s="5">
        <v>3</v>
      </c>
      <c r="I8" s="5">
        <v>28</v>
      </c>
      <c r="J8" s="5">
        <v>0</v>
      </c>
      <c r="K8" s="5">
        <v>5.3</v>
      </c>
      <c r="L8" s="5">
        <v>25</v>
      </c>
      <c r="M8" s="5">
        <v>30</v>
      </c>
      <c r="N8" s="5">
        <v>54</v>
      </c>
      <c r="O8" s="5">
        <v>31</v>
      </c>
      <c r="P8" s="5">
        <v>26</v>
      </c>
      <c r="Q8" s="6">
        <v>78</v>
      </c>
      <c r="R8" s="6">
        <f t="shared" si="1"/>
        <v>2.75</v>
      </c>
      <c r="S8" s="6" t="s">
        <v>69</v>
      </c>
      <c r="U8" s="17" t="s">
        <v>186</v>
      </c>
      <c r="V8" s="16" t="s">
        <v>187</v>
      </c>
      <c r="W8" s="16"/>
      <c r="X8" s="16"/>
      <c r="Z8" s="23"/>
      <c r="AA8" s="24"/>
      <c r="AB8" s="25">
        <v>2.5</v>
      </c>
      <c r="AC8" s="24">
        <f>COUNTIF(Table1[Final Grade],Table2[[#This Row],[Final Grade]])</f>
        <v>42</v>
      </c>
      <c r="AD8" s="24"/>
      <c r="AE8" s="24">
        <f>COUNTIFS(Table1[Section],Table2[[#This Row],[Section]],Table1[Remarks],"PASS")</f>
        <v>0</v>
      </c>
      <c r="AF8" s="24"/>
      <c r="AG8" s="24">
        <f>COUNTIFS(Table1[Where you staying?],Table2[[#This Row],[Where Staying]],Table1[Remarks],"PASS")</f>
        <v>0</v>
      </c>
      <c r="AH8" s="26" t="s">
        <v>57</v>
      </c>
      <c r="AI8" s="27">
        <f>COUNTIFS(Table1[Device/s that will be used during online classes (Check all that applies)],Table2[[#This Row],[Devices in online class]],Table1[Remarks],"PASS")</f>
        <v>1</v>
      </c>
      <c r="AJ8" s="24"/>
      <c r="AK8" s="24">
        <f>COUNTIFS(Table1[Year Level],Table2[[#This Row],[Year Level]],Table1[Remarks],"PASS")</f>
        <v>0</v>
      </c>
    </row>
    <row r="9" spans="1:37" ht="17.5" customHeight="1">
      <c r="A9" s="5" t="s">
        <v>13</v>
      </c>
      <c r="B9" s="5" t="s">
        <v>5</v>
      </c>
      <c r="C9" s="5" t="s">
        <v>6</v>
      </c>
      <c r="D9" s="5" t="s">
        <v>156</v>
      </c>
      <c r="E9" s="5" t="s">
        <v>49</v>
      </c>
      <c r="F9" s="5" t="s">
        <v>51</v>
      </c>
      <c r="G9" s="5">
        <v>28</v>
      </c>
      <c r="H9" s="5">
        <v>6</v>
      </c>
      <c r="I9" s="5">
        <v>27</v>
      </c>
      <c r="J9" s="5">
        <v>0</v>
      </c>
      <c r="K9" s="5">
        <v>15</v>
      </c>
      <c r="L9" s="5">
        <v>29</v>
      </c>
      <c r="M9" s="5">
        <v>30</v>
      </c>
      <c r="N9" s="5">
        <v>54</v>
      </c>
      <c r="O9" s="5">
        <v>35</v>
      </c>
      <c r="P9" s="5">
        <v>35</v>
      </c>
      <c r="Q9" s="6">
        <v>86</v>
      </c>
      <c r="R9" s="6">
        <f t="shared" si="1"/>
        <v>2</v>
      </c>
      <c r="S9" s="6" t="s">
        <v>69</v>
      </c>
      <c r="Z9" s="23"/>
      <c r="AA9" s="24"/>
      <c r="AB9" s="25">
        <v>2.75</v>
      </c>
      <c r="AC9" s="24">
        <f>COUNTIF(Table1[Final Grade],Table2[[#This Row],[Final Grade]])</f>
        <v>25</v>
      </c>
      <c r="AD9" s="24"/>
      <c r="AE9" s="24">
        <f>COUNTIFS(Table1[Section],Table2[[#This Row],[Section]],Table1[Remarks],"PASS")</f>
        <v>0</v>
      </c>
      <c r="AF9" s="24"/>
      <c r="AG9" s="24">
        <f>COUNTIFS(Table1[Where you staying?],Table2[[#This Row],[Where Staying]],Table1[Remarks],"PASS")</f>
        <v>0</v>
      </c>
      <c r="AH9" s="26" t="s">
        <v>50</v>
      </c>
      <c r="AI9" s="27">
        <f>COUNTIFS(Table1[Device/s that will be used during online classes (Check all that applies)],Table2[[#This Row],[Devices in online class]],Table1[Remarks],"PASS")</f>
        <v>90</v>
      </c>
      <c r="AJ9" s="24"/>
      <c r="AK9" s="24">
        <f>COUNTIFS(Table1[Year Level],Table2[[#This Row],[Year Level]],Table1[Remarks],"PASS")</f>
        <v>0</v>
      </c>
    </row>
    <row r="10" spans="1:37" ht="17" customHeight="1">
      <c r="A10" s="5" t="s">
        <v>14</v>
      </c>
      <c r="B10" s="5" t="s">
        <v>5</v>
      </c>
      <c r="C10" s="5" t="s">
        <v>6</v>
      </c>
      <c r="D10" s="5" t="s">
        <v>156</v>
      </c>
      <c r="E10" s="5" t="s">
        <v>52</v>
      </c>
      <c r="F10" s="5" t="s">
        <v>51</v>
      </c>
      <c r="G10" s="5">
        <v>6</v>
      </c>
      <c r="H10" s="5">
        <v>9</v>
      </c>
      <c r="I10" s="5">
        <v>22</v>
      </c>
      <c r="J10" s="5">
        <v>0</v>
      </c>
      <c r="K10" s="5">
        <v>6.5</v>
      </c>
      <c r="L10" s="5">
        <v>2</v>
      </c>
      <c r="M10" s="5">
        <v>30</v>
      </c>
      <c r="N10" s="5">
        <v>36</v>
      </c>
      <c r="O10" s="5">
        <v>25</v>
      </c>
      <c r="P10" s="5">
        <v>31</v>
      </c>
      <c r="Q10" s="6">
        <v>75</v>
      </c>
      <c r="R10" s="6">
        <f t="shared" si="1"/>
        <v>3</v>
      </c>
      <c r="S10" s="6" t="s">
        <v>69</v>
      </c>
      <c r="Z10" s="23"/>
      <c r="AA10" s="24"/>
      <c r="AB10" s="25">
        <v>3</v>
      </c>
      <c r="AC10" s="24">
        <f>COUNTIF(Table1[Final Grade],Table2[[#This Row],[Final Grade]])</f>
        <v>20</v>
      </c>
      <c r="AD10" s="24"/>
      <c r="AE10" s="24">
        <f>COUNTIFS(Table1[Section],Table2[[#This Row],[Section]],Table1[Remarks],"PASS")</f>
        <v>0</v>
      </c>
      <c r="AF10" s="24"/>
      <c r="AG10" s="24">
        <f>COUNTIFS(Table1[Where you staying?],Table2[[#This Row],[Where Staying]],Table1[Remarks],"PASS")</f>
        <v>0</v>
      </c>
      <c r="AH10" s="26" t="s">
        <v>56</v>
      </c>
      <c r="AI10" s="27">
        <f>COUNTIFS(Table1[Device/s that will be used during online classes (Check all that applies)],Table2[[#This Row],[Devices in online class]],Table1[Remarks],"PASS")</f>
        <v>1</v>
      </c>
      <c r="AJ10" s="24"/>
      <c r="AK10" s="24">
        <f>COUNTIFS(Table1[Year Level],Table2[[#This Row],[Year Level]],Table1[Remarks],"PASS")</f>
        <v>0</v>
      </c>
    </row>
    <row r="11" spans="1:37" ht="19" customHeight="1">
      <c r="A11" s="5" t="s">
        <v>15</v>
      </c>
      <c r="B11" s="5" t="s">
        <v>5</v>
      </c>
      <c r="C11" s="5" t="s">
        <v>6</v>
      </c>
      <c r="D11" s="5" t="s">
        <v>156</v>
      </c>
      <c r="E11" s="5" t="s">
        <v>52</v>
      </c>
      <c r="F11" s="5" t="s">
        <v>51</v>
      </c>
      <c r="G11" s="5">
        <v>24</v>
      </c>
      <c r="H11" s="5">
        <v>4</v>
      </c>
      <c r="I11" s="5">
        <v>20</v>
      </c>
      <c r="J11" s="5">
        <v>8</v>
      </c>
      <c r="K11" s="5">
        <v>14.3</v>
      </c>
      <c r="L11" s="5">
        <v>1</v>
      </c>
      <c r="M11" s="5">
        <v>30</v>
      </c>
      <c r="N11" s="5">
        <v>21</v>
      </c>
      <c r="O11" s="5">
        <v>35</v>
      </c>
      <c r="P11" s="5">
        <v>22</v>
      </c>
      <c r="Q11" s="6">
        <v>78</v>
      </c>
      <c r="R11" s="6">
        <f t="shared" si="1"/>
        <v>2.75</v>
      </c>
      <c r="S11" s="6" t="s">
        <v>69</v>
      </c>
      <c r="Z11" s="23"/>
      <c r="AA11" s="24"/>
      <c r="AB11" s="25" t="s">
        <v>162</v>
      </c>
      <c r="AC11" s="24">
        <f>COUNTIF(Table1[Final Grade],Table2[[#This Row],[Final Grade]])</f>
        <v>7</v>
      </c>
      <c r="AD11" s="24"/>
      <c r="AE11" s="24">
        <f>COUNTIFS(Table1[Section],Table2[[#This Row],[Section]],Table1[Remarks],"PASS")</f>
        <v>0</v>
      </c>
      <c r="AF11" s="24"/>
      <c r="AG11" s="24">
        <f>COUNTIFS(Table1[Where you staying?],Table2[[#This Row],[Where Staying]],Table1[Remarks],"PASS")</f>
        <v>0</v>
      </c>
      <c r="AH11" s="26" t="s">
        <v>110</v>
      </c>
      <c r="AI11" s="27">
        <f>COUNTIFS(Table1[Device/s that will be used during online classes (Check all that applies)],Table2[[#This Row],[Devices in online class]],Table1[Remarks],"PASS")</f>
        <v>1</v>
      </c>
      <c r="AJ11" s="24"/>
      <c r="AK11" s="24">
        <f>COUNTIFS(Table1[Year Level],Table2[[#This Row],[Year Level]],Table1[Remarks],"PASS")</f>
        <v>0</v>
      </c>
    </row>
    <row r="12" spans="1:37" ht="15.5">
      <c r="A12" s="5" t="s">
        <v>16</v>
      </c>
      <c r="B12" s="5" t="s">
        <v>5</v>
      </c>
      <c r="C12" s="5" t="s">
        <v>6</v>
      </c>
      <c r="D12" s="5" t="s">
        <v>156</v>
      </c>
      <c r="E12" s="5" t="s">
        <v>52</v>
      </c>
      <c r="F12" s="5" t="s">
        <v>54</v>
      </c>
      <c r="G12" s="5">
        <v>17</v>
      </c>
      <c r="H12" s="5">
        <v>13</v>
      </c>
      <c r="I12" s="5">
        <v>28</v>
      </c>
      <c r="J12" s="5">
        <v>0</v>
      </c>
      <c r="K12" s="5">
        <v>13.5</v>
      </c>
      <c r="L12" s="5">
        <v>28</v>
      </c>
      <c r="M12" s="5">
        <v>30</v>
      </c>
      <c r="N12" s="5">
        <v>36</v>
      </c>
      <c r="O12" s="5">
        <v>31</v>
      </c>
      <c r="P12" s="5">
        <v>30</v>
      </c>
      <c r="Q12" s="6">
        <v>83</v>
      </c>
      <c r="R12" s="6">
        <f t="shared" si="1"/>
        <v>2.25</v>
      </c>
      <c r="S12" s="6" t="s">
        <v>69</v>
      </c>
      <c r="Z12" s="28"/>
      <c r="AA12" s="29"/>
      <c r="AB12" s="30">
        <v>5</v>
      </c>
      <c r="AC12" s="29">
        <f>COUNTIF(Table1[Final Grade],Table2[[#This Row],[Final Grade]])</f>
        <v>9</v>
      </c>
      <c r="AD12" s="29"/>
      <c r="AE12" s="29">
        <f>COUNTIFS(Table1[Section],Table2[[#This Row],[Section]],Table1[Remarks],"PASS")</f>
        <v>0</v>
      </c>
      <c r="AF12" s="29"/>
      <c r="AG12" s="29">
        <f>COUNTIFS(Table1[Where you staying?],Table2[[#This Row],[Where Staying]],Table1[Remarks],"PASS")</f>
        <v>0</v>
      </c>
      <c r="AH12" s="29"/>
      <c r="AI12" s="31">
        <f>COUNTIFS(Table1[Device/s that will be used during online classes (Check all that applies)],Table2[[#This Row],[Devices in online class]],Table1[Remarks],"PASS")</f>
        <v>0</v>
      </c>
      <c r="AJ12" s="29"/>
      <c r="AK12" s="29">
        <f>COUNTIFS(Table1[Year Level],Table2[[#This Row],[Year Level]],Table1[Remarks],"PASS")</f>
        <v>0</v>
      </c>
    </row>
    <row r="13" spans="1:37" ht="15.5">
      <c r="A13" s="5" t="s">
        <v>17</v>
      </c>
      <c r="B13" s="5" t="s">
        <v>5</v>
      </c>
      <c r="C13" s="5" t="s">
        <v>6</v>
      </c>
      <c r="D13" s="5" t="s">
        <v>156</v>
      </c>
      <c r="E13" s="5" t="s">
        <v>52</v>
      </c>
      <c r="F13" s="5" t="s">
        <v>51</v>
      </c>
      <c r="G13" s="5">
        <v>11</v>
      </c>
      <c r="H13" s="5">
        <v>12</v>
      </c>
      <c r="I13" s="5">
        <v>29</v>
      </c>
      <c r="J13" s="5">
        <v>0</v>
      </c>
      <c r="K13" s="5">
        <v>9.8000000000000007</v>
      </c>
      <c r="L13" s="5">
        <v>37</v>
      </c>
      <c r="M13" s="5">
        <v>30</v>
      </c>
      <c r="N13" s="5">
        <v>32</v>
      </c>
      <c r="O13" s="5">
        <v>30</v>
      </c>
      <c r="P13" s="5">
        <v>27</v>
      </c>
      <c r="Q13" s="6">
        <v>81</v>
      </c>
      <c r="R13" s="6">
        <f t="shared" si="1"/>
        <v>2.5</v>
      </c>
      <c r="S13" s="6" t="s">
        <v>69</v>
      </c>
    </row>
    <row r="14" spans="1:37" ht="15.5">
      <c r="A14" s="5" t="s">
        <v>18</v>
      </c>
      <c r="B14" s="5" t="s">
        <v>5</v>
      </c>
      <c r="C14" s="5" t="s">
        <v>6</v>
      </c>
      <c r="D14" s="5" t="s">
        <v>156</v>
      </c>
      <c r="E14" s="5" t="s">
        <v>52</v>
      </c>
      <c r="F14" s="5" t="s">
        <v>51</v>
      </c>
      <c r="G14" s="5">
        <v>3</v>
      </c>
      <c r="H14" s="5">
        <v>8</v>
      </c>
      <c r="I14" s="5">
        <v>33.1</v>
      </c>
      <c r="J14" s="5">
        <v>4</v>
      </c>
      <c r="K14" s="5">
        <v>0</v>
      </c>
      <c r="L14" s="5">
        <v>8</v>
      </c>
      <c r="M14" s="5">
        <v>30</v>
      </c>
      <c r="N14" s="5">
        <v>40</v>
      </c>
      <c r="O14" s="5">
        <v>26</v>
      </c>
      <c r="P14" s="5">
        <v>18</v>
      </c>
      <c r="Q14" s="6">
        <v>73</v>
      </c>
      <c r="R14" s="6" t="str">
        <f t="shared" si="1"/>
        <v>INC</v>
      </c>
      <c r="S14" s="6" t="s">
        <v>70</v>
      </c>
    </row>
    <row r="15" spans="1:37" ht="15.5">
      <c r="A15" s="5" t="s">
        <v>19</v>
      </c>
      <c r="B15" s="5" t="s">
        <v>5</v>
      </c>
      <c r="C15" s="5" t="s">
        <v>6</v>
      </c>
      <c r="D15" s="5" t="s">
        <v>156</v>
      </c>
      <c r="E15" s="5" t="s">
        <v>52</v>
      </c>
      <c r="F15" s="5" t="s">
        <v>51</v>
      </c>
      <c r="G15" s="5">
        <v>21</v>
      </c>
      <c r="H15" s="5">
        <v>9</v>
      </c>
      <c r="I15" s="5">
        <v>27</v>
      </c>
      <c r="J15" s="5">
        <v>4</v>
      </c>
      <c r="K15" s="5">
        <v>12.8</v>
      </c>
      <c r="L15" s="5">
        <v>28</v>
      </c>
      <c r="M15" s="5">
        <v>30</v>
      </c>
      <c r="N15" s="5">
        <v>21</v>
      </c>
      <c r="O15" s="5">
        <v>23</v>
      </c>
      <c r="P15" s="5">
        <v>35</v>
      </c>
      <c r="Q15" s="6">
        <v>80</v>
      </c>
      <c r="R15" s="6">
        <f t="shared" si="1"/>
        <v>2.5</v>
      </c>
      <c r="S15" s="6" t="s">
        <v>69</v>
      </c>
    </row>
    <row r="16" spans="1:37" ht="15.5">
      <c r="A16" s="5" t="s">
        <v>20</v>
      </c>
      <c r="B16" s="5" t="s">
        <v>5</v>
      </c>
      <c r="C16" s="5" t="s">
        <v>6</v>
      </c>
      <c r="D16" s="5" t="s">
        <v>156</v>
      </c>
      <c r="E16" s="5" t="s">
        <v>52</v>
      </c>
      <c r="F16" s="5" t="s">
        <v>51</v>
      </c>
      <c r="G16" s="5">
        <v>20</v>
      </c>
      <c r="H16" s="5">
        <v>9</v>
      </c>
      <c r="I16" s="5">
        <v>31</v>
      </c>
      <c r="J16" s="5">
        <v>4</v>
      </c>
      <c r="K16" s="5">
        <v>17</v>
      </c>
      <c r="L16" s="5">
        <v>20</v>
      </c>
      <c r="M16" s="5">
        <v>30</v>
      </c>
      <c r="N16" s="5">
        <v>40</v>
      </c>
      <c r="O16" s="5">
        <v>31</v>
      </c>
      <c r="P16" s="5">
        <v>32</v>
      </c>
      <c r="Q16" s="6">
        <v>84</v>
      </c>
      <c r="R16" s="6">
        <f t="shared" si="1"/>
        <v>2.25</v>
      </c>
      <c r="S16" s="6" t="s">
        <v>69</v>
      </c>
    </row>
    <row r="17" spans="1:19" ht="15.5">
      <c r="A17" s="5" t="s">
        <v>21</v>
      </c>
      <c r="B17" s="5" t="s">
        <v>5</v>
      </c>
      <c r="C17" s="5" t="s">
        <v>6</v>
      </c>
      <c r="D17" s="5" t="s">
        <v>156</v>
      </c>
      <c r="E17" s="5" t="s">
        <v>52</v>
      </c>
      <c r="F17" s="5" t="s">
        <v>51</v>
      </c>
      <c r="G17" s="5">
        <v>9</v>
      </c>
      <c r="H17" s="5">
        <v>1</v>
      </c>
      <c r="I17" s="5">
        <v>23</v>
      </c>
      <c r="J17" s="5">
        <v>0</v>
      </c>
      <c r="K17" s="5">
        <v>12.5</v>
      </c>
      <c r="L17" s="5">
        <v>13</v>
      </c>
      <c r="M17" s="5">
        <v>30</v>
      </c>
      <c r="N17" s="5">
        <v>34</v>
      </c>
      <c r="O17" s="5">
        <v>33</v>
      </c>
      <c r="P17" s="5">
        <v>29</v>
      </c>
      <c r="Q17" s="6">
        <v>75</v>
      </c>
      <c r="R17" s="6">
        <f t="shared" si="1"/>
        <v>3</v>
      </c>
      <c r="S17" s="6" t="s">
        <v>69</v>
      </c>
    </row>
    <row r="18" spans="1:19" ht="15.5">
      <c r="A18" s="5" t="s">
        <v>22</v>
      </c>
      <c r="B18" s="5" t="s">
        <v>5</v>
      </c>
      <c r="C18" s="5" t="s">
        <v>6</v>
      </c>
      <c r="D18" s="5" t="s">
        <v>156</v>
      </c>
      <c r="E18" s="5" t="s">
        <v>52</v>
      </c>
      <c r="F18" s="5" t="s">
        <v>51</v>
      </c>
      <c r="G18" s="5">
        <v>36</v>
      </c>
      <c r="H18" s="5">
        <v>13</v>
      </c>
      <c r="I18" s="5">
        <v>31</v>
      </c>
      <c r="J18" s="5">
        <v>0</v>
      </c>
      <c r="K18" s="5">
        <v>19.3</v>
      </c>
      <c r="L18" s="5">
        <v>36</v>
      </c>
      <c r="M18" s="5">
        <v>30</v>
      </c>
      <c r="N18" s="5">
        <v>54</v>
      </c>
      <c r="O18" s="5">
        <v>35</v>
      </c>
      <c r="P18" s="5">
        <v>35</v>
      </c>
      <c r="Q18" s="6">
        <v>93</v>
      </c>
      <c r="R18" s="6">
        <f t="shared" si="1"/>
        <v>1.5</v>
      </c>
      <c r="S18" s="6" t="s">
        <v>69</v>
      </c>
    </row>
    <row r="19" spans="1:19" ht="15.5">
      <c r="A19" s="5" t="s">
        <v>23</v>
      </c>
      <c r="B19" s="5" t="s">
        <v>5</v>
      </c>
      <c r="C19" s="5" t="s">
        <v>6</v>
      </c>
      <c r="D19" s="5" t="s">
        <v>156</v>
      </c>
      <c r="E19" s="5" t="s">
        <v>52</v>
      </c>
      <c r="F19" s="5" t="s">
        <v>51</v>
      </c>
      <c r="G19" s="5">
        <v>26</v>
      </c>
      <c r="H19" s="5">
        <v>11</v>
      </c>
      <c r="I19" s="5">
        <v>32</v>
      </c>
      <c r="J19" s="5">
        <v>16</v>
      </c>
      <c r="K19" s="5">
        <v>18</v>
      </c>
      <c r="L19" s="5">
        <v>40</v>
      </c>
      <c r="M19" s="5">
        <v>30</v>
      </c>
      <c r="N19" s="5">
        <v>36</v>
      </c>
      <c r="O19" s="5">
        <v>34</v>
      </c>
      <c r="P19" s="5">
        <v>35</v>
      </c>
      <c r="Q19" s="6">
        <v>93</v>
      </c>
      <c r="R19" s="6">
        <f t="shared" si="1"/>
        <v>1.5</v>
      </c>
      <c r="S19" s="6" t="s">
        <v>69</v>
      </c>
    </row>
    <row r="20" spans="1:19" ht="15.5">
      <c r="A20" s="5" t="s">
        <v>24</v>
      </c>
      <c r="B20" s="5" t="s">
        <v>5</v>
      </c>
      <c r="C20" s="5" t="s">
        <v>6</v>
      </c>
      <c r="D20" s="5" t="s">
        <v>156</v>
      </c>
      <c r="E20" s="5" t="s">
        <v>52</v>
      </c>
      <c r="F20" s="5" t="s">
        <v>54</v>
      </c>
      <c r="G20" s="5">
        <v>28</v>
      </c>
      <c r="H20" s="5">
        <v>10</v>
      </c>
      <c r="I20" s="5">
        <v>33</v>
      </c>
      <c r="J20" s="5">
        <v>8</v>
      </c>
      <c r="K20" s="5">
        <v>19</v>
      </c>
      <c r="L20" s="5">
        <v>37</v>
      </c>
      <c r="M20" s="5">
        <v>30</v>
      </c>
      <c r="N20" s="5">
        <v>32</v>
      </c>
      <c r="O20" s="5">
        <v>34</v>
      </c>
      <c r="P20" s="5">
        <v>35</v>
      </c>
      <c r="Q20" s="6">
        <v>90</v>
      </c>
      <c r="R20" s="6">
        <f t="shared" si="1"/>
        <v>1.5</v>
      </c>
      <c r="S20" s="6" t="s">
        <v>69</v>
      </c>
    </row>
    <row r="21" spans="1:19" ht="15.5">
      <c r="A21" s="5" t="s">
        <v>25</v>
      </c>
      <c r="B21" s="5" t="s">
        <v>5</v>
      </c>
      <c r="C21" s="5" t="s">
        <v>6</v>
      </c>
      <c r="D21" s="5" t="s">
        <v>156</v>
      </c>
      <c r="E21" s="5" t="s">
        <v>52</v>
      </c>
      <c r="F21" s="5" t="s">
        <v>50</v>
      </c>
      <c r="G21" s="5">
        <v>33</v>
      </c>
      <c r="H21" s="5">
        <v>11</v>
      </c>
      <c r="I21" s="5">
        <v>28</v>
      </c>
      <c r="J21" s="5">
        <v>8</v>
      </c>
      <c r="K21" s="5">
        <v>15</v>
      </c>
      <c r="L21" s="5">
        <v>28</v>
      </c>
      <c r="M21" s="5">
        <v>30</v>
      </c>
      <c r="N21" s="5">
        <v>21</v>
      </c>
      <c r="O21" s="5">
        <v>27</v>
      </c>
      <c r="P21" s="5">
        <v>32</v>
      </c>
      <c r="Q21" s="6">
        <v>86</v>
      </c>
      <c r="R21" s="6">
        <f t="shared" si="1"/>
        <v>2</v>
      </c>
      <c r="S21" s="6" t="s">
        <v>69</v>
      </c>
    </row>
    <row r="22" spans="1:19" ht="15.5">
      <c r="A22" s="5" t="s">
        <v>26</v>
      </c>
      <c r="B22" s="5" t="s">
        <v>5</v>
      </c>
      <c r="C22" s="5" t="s">
        <v>6</v>
      </c>
      <c r="D22" s="5" t="s">
        <v>156</v>
      </c>
      <c r="E22" s="5" t="s">
        <v>52</v>
      </c>
      <c r="F22" s="5" t="s">
        <v>50</v>
      </c>
      <c r="G22" s="5">
        <v>22</v>
      </c>
      <c r="H22" s="5">
        <v>12</v>
      </c>
      <c r="I22" s="5">
        <v>28</v>
      </c>
      <c r="J22" s="5">
        <v>4</v>
      </c>
      <c r="K22" s="5">
        <v>15</v>
      </c>
      <c r="L22" s="5">
        <v>21</v>
      </c>
      <c r="M22" s="5">
        <v>30</v>
      </c>
      <c r="N22" s="5">
        <v>54</v>
      </c>
      <c r="O22" s="5">
        <v>35</v>
      </c>
      <c r="P22" s="5">
        <v>34</v>
      </c>
      <c r="Q22" s="6">
        <v>88</v>
      </c>
      <c r="R22" s="6">
        <f t="shared" si="1"/>
        <v>1.75</v>
      </c>
      <c r="S22" s="6" t="s">
        <v>69</v>
      </c>
    </row>
    <row r="23" spans="1:19" ht="15.5">
      <c r="A23" s="5" t="s">
        <v>27</v>
      </c>
      <c r="B23" s="5" t="s">
        <v>5</v>
      </c>
      <c r="C23" s="5" t="s">
        <v>6</v>
      </c>
      <c r="D23" s="5" t="s">
        <v>156</v>
      </c>
      <c r="E23" s="5" t="s">
        <v>52</v>
      </c>
      <c r="F23" s="5" t="s">
        <v>50</v>
      </c>
      <c r="G23" s="5">
        <v>22</v>
      </c>
      <c r="H23" s="5">
        <v>12</v>
      </c>
      <c r="I23" s="5">
        <v>28</v>
      </c>
      <c r="J23" s="5">
        <v>4</v>
      </c>
      <c r="K23" s="5">
        <v>12</v>
      </c>
      <c r="L23" s="5">
        <v>33</v>
      </c>
      <c r="M23" s="5">
        <v>30</v>
      </c>
      <c r="N23" s="5">
        <v>54</v>
      </c>
      <c r="O23" s="5">
        <v>35</v>
      </c>
      <c r="P23" s="5">
        <v>34</v>
      </c>
      <c r="Q23" s="6">
        <v>88</v>
      </c>
      <c r="R23" s="6">
        <f t="shared" si="1"/>
        <v>1.75</v>
      </c>
      <c r="S23" s="6" t="s">
        <v>69</v>
      </c>
    </row>
    <row r="24" spans="1:19" ht="15.5">
      <c r="A24" s="5" t="s">
        <v>28</v>
      </c>
      <c r="B24" s="5" t="s">
        <v>5</v>
      </c>
      <c r="C24" s="5" t="s">
        <v>6</v>
      </c>
      <c r="D24" s="5" t="s">
        <v>156</v>
      </c>
      <c r="E24" s="5" t="s">
        <v>52</v>
      </c>
      <c r="F24" s="5" t="s">
        <v>51</v>
      </c>
      <c r="G24" s="5">
        <v>10</v>
      </c>
      <c r="H24" s="5">
        <v>13</v>
      </c>
      <c r="I24" s="5">
        <v>30</v>
      </c>
      <c r="J24" s="5">
        <v>12</v>
      </c>
      <c r="K24" s="5">
        <v>10.5</v>
      </c>
      <c r="L24" s="5">
        <v>21</v>
      </c>
      <c r="M24" s="5">
        <v>30</v>
      </c>
      <c r="N24" s="5">
        <v>54</v>
      </c>
      <c r="O24" s="5">
        <v>35</v>
      </c>
      <c r="P24" s="5">
        <v>29</v>
      </c>
      <c r="Q24" s="6">
        <v>87</v>
      </c>
      <c r="R24" s="6">
        <f t="shared" si="1"/>
        <v>2</v>
      </c>
      <c r="S24" s="6" t="s">
        <v>69</v>
      </c>
    </row>
    <row r="25" spans="1:19" ht="15.5">
      <c r="A25" s="5" t="s">
        <v>29</v>
      </c>
      <c r="B25" s="5" t="s">
        <v>5</v>
      </c>
      <c r="C25" s="5" t="s">
        <v>6</v>
      </c>
      <c r="D25" s="5" t="s">
        <v>156</v>
      </c>
      <c r="E25" s="5" t="s">
        <v>52</v>
      </c>
      <c r="F25" s="5" t="s">
        <v>51</v>
      </c>
      <c r="G25" s="5">
        <v>33</v>
      </c>
      <c r="H25" s="5">
        <v>12</v>
      </c>
      <c r="I25" s="5">
        <v>28</v>
      </c>
      <c r="J25" s="5">
        <v>16</v>
      </c>
      <c r="K25" s="5">
        <v>18</v>
      </c>
      <c r="L25" s="5">
        <v>2</v>
      </c>
      <c r="M25" s="5">
        <v>30</v>
      </c>
      <c r="N25" s="5">
        <v>34</v>
      </c>
      <c r="O25" s="5">
        <v>35</v>
      </c>
      <c r="P25" s="5">
        <v>34</v>
      </c>
      <c r="Q25" s="6">
        <v>92</v>
      </c>
      <c r="R25" s="6">
        <f t="shared" si="1"/>
        <v>1.5</v>
      </c>
      <c r="S25" s="6" t="s">
        <v>69</v>
      </c>
    </row>
    <row r="26" spans="1:19" ht="15.5">
      <c r="A26" s="5" t="s">
        <v>30</v>
      </c>
      <c r="B26" s="5" t="s">
        <v>5</v>
      </c>
      <c r="C26" s="5" t="s">
        <v>6</v>
      </c>
      <c r="D26" s="5" t="s">
        <v>156</v>
      </c>
      <c r="E26" s="5" t="s">
        <v>55</v>
      </c>
      <c r="F26" s="5" t="s">
        <v>54</v>
      </c>
      <c r="G26" s="5">
        <v>24</v>
      </c>
      <c r="H26" s="5">
        <v>5</v>
      </c>
      <c r="I26" s="5">
        <v>21</v>
      </c>
      <c r="J26" s="5">
        <v>0</v>
      </c>
      <c r="K26" s="5">
        <v>14.3</v>
      </c>
      <c r="L26" s="5">
        <v>27</v>
      </c>
      <c r="M26" s="5">
        <v>30</v>
      </c>
      <c r="N26" s="5">
        <v>54</v>
      </c>
      <c r="O26" s="5">
        <v>29</v>
      </c>
      <c r="P26" s="5">
        <v>30</v>
      </c>
      <c r="Q26" s="6">
        <v>81</v>
      </c>
      <c r="R26" s="6">
        <f t="shared" si="1"/>
        <v>2.5</v>
      </c>
      <c r="S26" s="6" t="s">
        <v>69</v>
      </c>
    </row>
    <row r="27" spans="1:19" ht="15.5">
      <c r="A27" s="5" t="s">
        <v>31</v>
      </c>
      <c r="B27" s="5" t="s">
        <v>5</v>
      </c>
      <c r="C27" s="5" t="s">
        <v>6</v>
      </c>
      <c r="D27" s="5" t="s">
        <v>156</v>
      </c>
      <c r="E27" s="5" t="s">
        <v>52</v>
      </c>
      <c r="F27" s="5" t="s">
        <v>54</v>
      </c>
      <c r="G27" s="5">
        <v>20</v>
      </c>
      <c r="H27" s="5">
        <v>6</v>
      </c>
      <c r="I27" s="5">
        <v>22</v>
      </c>
      <c r="J27" s="5">
        <v>4</v>
      </c>
      <c r="K27" s="5">
        <v>14</v>
      </c>
      <c r="L27" s="5">
        <v>15</v>
      </c>
      <c r="M27" s="5">
        <v>30</v>
      </c>
      <c r="N27" s="5">
        <v>40</v>
      </c>
      <c r="O27" s="5">
        <v>35</v>
      </c>
      <c r="P27" s="5">
        <v>34</v>
      </c>
      <c r="Q27" s="6">
        <v>82</v>
      </c>
      <c r="R27" s="6">
        <f t="shared" si="1"/>
        <v>2.5</v>
      </c>
      <c r="S27" s="6" t="s">
        <v>69</v>
      </c>
    </row>
    <row r="28" spans="1:19" ht="15.5">
      <c r="A28" s="5" t="s">
        <v>32</v>
      </c>
      <c r="B28" s="5" t="s">
        <v>5</v>
      </c>
      <c r="C28" s="5" t="s">
        <v>6</v>
      </c>
      <c r="D28" s="5" t="s">
        <v>156</v>
      </c>
      <c r="E28" s="5" t="s">
        <v>52</v>
      </c>
      <c r="F28" s="5" t="s">
        <v>51</v>
      </c>
      <c r="G28" s="5">
        <v>25</v>
      </c>
      <c r="H28" s="5">
        <v>14</v>
      </c>
      <c r="I28" s="5">
        <v>29</v>
      </c>
      <c r="J28" s="5">
        <v>4</v>
      </c>
      <c r="K28" s="5">
        <v>15.3</v>
      </c>
      <c r="L28" s="5">
        <v>34</v>
      </c>
      <c r="M28" s="5">
        <v>30</v>
      </c>
      <c r="N28" s="5">
        <v>40</v>
      </c>
      <c r="O28" s="5">
        <v>35</v>
      </c>
      <c r="P28" s="5">
        <v>33</v>
      </c>
      <c r="Q28" s="6">
        <v>89</v>
      </c>
      <c r="R28" s="6">
        <f t="shared" si="1"/>
        <v>1.75</v>
      </c>
      <c r="S28" s="6" t="s">
        <v>69</v>
      </c>
    </row>
    <row r="29" spans="1:19" ht="15.5">
      <c r="A29" s="5" t="s">
        <v>33</v>
      </c>
      <c r="B29" s="5" t="s">
        <v>5</v>
      </c>
      <c r="C29" s="5" t="s">
        <v>6</v>
      </c>
      <c r="D29" s="5" t="s">
        <v>156</v>
      </c>
      <c r="E29" s="5" t="s">
        <v>52</v>
      </c>
      <c r="F29" s="5" t="s">
        <v>51</v>
      </c>
      <c r="G29" s="5">
        <v>23</v>
      </c>
      <c r="H29" s="5">
        <v>14</v>
      </c>
      <c r="I29" s="5">
        <v>23</v>
      </c>
      <c r="J29" s="5">
        <v>0</v>
      </c>
      <c r="K29" s="5">
        <v>10.5</v>
      </c>
      <c r="L29" s="5">
        <v>20</v>
      </c>
      <c r="M29" s="5">
        <v>30</v>
      </c>
      <c r="N29" s="5">
        <v>54</v>
      </c>
      <c r="O29" s="5">
        <v>35</v>
      </c>
      <c r="P29" s="5">
        <v>35</v>
      </c>
      <c r="Q29" s="6">
        <v>87</v>
      </c>
      <c r="R29" s="6">
        <f t="shared" si="1"/>
        <v>2</v>
      </c>
      <c r="S29" s="6" t="s">
        <v>69</v>
      </c>
    </row>
    <row r="30" spans="1:19" ht="15.5">
      <c r="A30" s="5" t="s">
        <v>34</v>
      </c>
      <c r="B30" s="5" t="s">
        <v>5</v>
      </c>
      <c r="C30" s="5" t="s">
        <v>6</v>
      </c>
      <c r="D30" s="5" t="s">
        <v>156</v>
      </c>
      <c r="E30" s="5" t="s">
        <v>52</v>
      </c>
      <c r="F30" s="5" t="s">
        <v>51</v>
      </c>
      <c r="G30" s="5">
        <v>25</v>
      </c>
      <c r="H30" s="5">
        <v>11</v>
      </c>
      <c r="I30" s="5">
        <v>27</v>
      </c>
      <c r="J30" s="5">
        <v>4</v>
      </c>
      <c r="K30" s="5">
        <v>12</v>
      </c>
      <c r="L30" s="5">
        <v>37</v>
      </c>
      <c r="M30" s="5">
        <v>30</v>
      </c>
      <c r="N30" s="5">
        <v>54</v>
      </c>
      <c r="O30" s="5">
        <v>35</v>
      </c>
      <c r="P30" s="5">
        <v>34</v>
      </c>
      <c r="Q30" s="6">
        <v>88</v>
      </c>
      <c r="R30" s="6">
        <f t="shared" si="1"/>
        <v>1.75</v>
      </c>
      <c r="S30" s="6" t="s">
        <v>69</v>
      </c>
    </row>
    <row r="31" spans="1:19" ht="15.5">
      <c r="A31" s="5" t="s">
        <v>35</v>
      </c>
      <c r="B31" s="5" t="s">
        <v>5</v>
      </c>
      <c r="C31" s="5" t="s">
        <v>6</v>
      </c>
      <c r="D31" s="5" t="s">
        <v>156</v>
      </c>
      <c r="E31" s="5" t="s">
        <v>52</v>
      </c>
      <c r="F31" s="5" t="s">
        <v>54</v>
      </c>
      <c r="G31" s="5">
        <v>30</v>
      </c>
      <c r="H31" s="5">
        <v>6</v>
      </c>
      <c r="I31" s="5">
        <v>23</v>
      </c>
      <c r="J31" s="5">
        <v>0</v>
      </c>
      <c r="K31" s="5">
        <v>18</v>
      </c>
      <c r="L31" s="5">
        <v>24</v>
      </c>
      <c r="M31" s="5">
        <v>30</v>
      </c>
      <c r="N31" s="5">
        <v>36</v>
      </c>
      <c r="O31" s="5">
        <v>35</v>
      </c>
      <c r="P31" s="5">
        <v>35</v>
      </c>
      <c r="Q31" s="6">
        <v>84</v>
      </c>
      <c r="R31" s="6">
        <f t="shared" si="1"/>
        <v>2.25</v>
      </c>
      <c r="S31" s="6" t="s">
        <v>69</v>
      </c>
    </row>
    <row r="32" spans="1:19" ht="15.5">
      <c r="A32" s="5" t="s">
        <v>36</v>
      </c>
      <c r="B32" s="5" t="s">
        <v>5</v>
      </c>
      <c r="C32" s="5" t="s">
        <v>6</v>
      </c>
      <c r="D32" s="5" t="s">
        <v>156</v>
      </c>
      <c r="E32" s="5" t="s">
        <v>52</v>
      </c>
      <c r="F32" s="5" t="s">
        <v>56</v>
      </c>
      <c r="G32" s="5">
        <v>16</v>
      </c>
      <c r="H32" s="5">
        <v>11</v>
      </c>
      <c r="I32" s="5">
        <v>22</v>
      </c>
      <c r="J32" s="5">
        <v>4</v>
      </c>
      <c r="K32" s="5">
        <v>15.3</v>
      </c>
      <c r="L32" s="5">
        <v>34</v>
      </c>
      <c r="M32" s="5">
        <v>30</v>
      </c>
      <c r="N32" s="5">
        <v>40</v>
      </c>
      <c r="O32" s="5">
        <v>35</v>
      </c>
      <c r="P32" s="5">
        <v>33</v>
      </c>
      <c r="Q32" s="6">
        <v>85</v>
      </c>
      <c r="R32" s="6">
        <f t="shared" si="1"/>
        <v>2</v>
      </c>
      <c r="S32" s="6" t="s">
        <v>69</v>
      </c>
    </row>
    <row r="33" spans="1:19" ht="15.5">
      <c r="A33" s="5" t="s">
        <v>37</v>
      </c>
      <c r="B33" s="5" t="s">
        <v>5</v>
      </c>
      <c r="C33" s="5" t="s">
        <v>6</v>
      </c>
      <c r="D33" s="5" t="s">
        <v>156</v>
      </c>
      <c r="E33" s="5" t="s">
        <v>49</v>
      </c>
      <c r="F33" s="5" t="s">
        <v>51</v>
      </c>
      <c r="G33" s="5">
        <v>12</v>
      </c>
      <c r="H33" s="5">
        <v>14</v>
      </c>
      <c r="I33" s="5">
        <v>26</v>
      </c>
      <c r="J33" s="5">
        <v>4</v>
      </c>
      <c r="K33" s="5">
        <v>13.8</v>
      </c>
      <c r="L33" s="5">
        <v>20</v>
      </c>
      <c r="M33" s="5">
        <v>30</v>
      </c>
      <c r="N33" s="5">
        <v>54</v>
      </c>
      <c r="O33" s="5">
        <v>35</v>
      </c>
      <c r="P33" s="5">
        <v>35</v>
      </c>
      <c r="Q33" s="6">
        <v>87</v>
      </c>
      <c r="R33" s="6">
        <f t="shared" si="1"/>
        <v>2</v>
      </c>
      <c r="S33" s="6" t="s">
        <v>69</v>
      </c>
    </row>
    <row r="34" spans="1:19" ht="15.5">
      <c r="A34" s="5" t="s">
        <v>38</v>
      </c>
      <c r="B34" s="5" t="s">
        <v>5</v>
      </c>
      <c r="C34" s="5" t="s">
        <v>6</v>
      </c>
      <c r="D34" s="5" t="s">
        <v>156</v>
      </c>
      <c r="E34" s="5" t="s">
        <v>52</v>
      </c>
      <c r="F34" s="5" t="s">
        <v>54</v>
      </c>
      <c r="G34" s="5">
        <v>33</v>
      </c>
      <c r="H34" s="5">
        <v>13</v>
      </c>
      <c r="I34" s="5">
        <v>32</v>
      </c>
      <c r="J34" s="5">
        <v>4</v>
      </c>
      <c r="K34" s="5">
        <v>14.8</v>
      </c>
      <c r="L34" s="5">
        <v>34</v>
      </c>
      <c r="M34" s="5">
        <v>30</v>
      </c>
      <c r="N34" s="5">
        <v>40</v>
      </c>
      <c r="O34" s="5">
        <v>33</v>
      </c>
      <c r="P34" s="5">
        <v>35</v>
      </c>
      <c r="Q34" s="6">
        <v>91</v>
      </c>
      <c r="R34" s="6">
        <f t="shared" si="1"/>
        <v>1.5</v>
      </c>
      <c r="S34" s="6" t="s">
        <v>69</v>
      </c>
    </row>
    <row r="35" spans="1:19" ht="15.5">
      <c r="A35" s="5" t="s">
        <v>39</v>
      </c>
      <c r="B35" s="5" t="s">
        <v>5</v>
      </c>
      <c r="C35" s="5" t="s">
        <v>6</v>
      </c>
      <c r="D35" s="5" t="s">
        <v>156</v>
      </c>
      <c r="E35" s="5" t="s">
        <v>52</v>
      </c>
      <c r="F35" s="5" t="s">
        <v>51</v>
      </c>
      <c r="G35" s="5">
        <v>24</v>
      </c>
      <c r="H35" s="5">
        <v>10</v>
      </c>
      <c r="I35" s="5">
        <v>30</v>
      </c>
      <c r="J35" s="5">
        <v>8</v>
      </c>
      <c r="K35" s="5">
        <v>14.5</v>
      </c>
      <c r="L35" s="5">
        <v>38</v>
      </c>
      <c r="M35" s="5">
        <v>30</v>
      </c>
      <c r="N35" s="5">
        <v>32</v>
      </c>
      <c r="O35" s="5">
        <v>32</v>
      </c>
      <c r="P35" s="5">
        <v>32</v>
      </c>
      <c r="Q35" s="6">
        <v>86</v>
      </c>
      <c r="R35" s="6">
        <f t="shared" si="1"/>
        <v>2</v>
      </c>
      <c r="S35" s="6" t="s">
        <v>69</v>
      </c>
    </row>
    <row r="36" spans="1:19" ht="15.5">
      <c r="A36" s="5" t="s">
        <v>40</v>
      </c>
      <c r="B36" s="5" t="s">
        <v>5</v>
      </c>
      <c r="C36" s="5" t="s">
        <v>6</v>
      </c>
      <c r="D36" s="5" t="s">
        <v>156</v>
      </c>
      <c r="E36" s="5" t="s">
        <v>52</v>
      </c>
      <c r="F36" s="5" t="s">
        <v>51</v>
      </c>
      <c r="G36" s="5">
        <v>33</v>
      </c>
      <c r="H36" s="5">
        <v>13</v>
      </c>
      <c r="I36" s="5">
        <v>21</v>
      </c>
      <c r="J36" s="5">
        <v>16</v>
      </c>
      <c r="K36" s="5">
        <v>18.5</v>
      </c>
      <c r="L36" s="5">
        <v>29</v>
      </c>
      <c r="M36" s="5">
        <v>30</v>
      </c>
      <c r="N36" s="5">
        <v>54</v>
      </c>
      <c r="O36" s="5">
        <v>33</v>
      </c>
      <c r="P36" s="5">
        <v>34</v>
      </c>
      <c r="Q36" s="6">
        <v>95</v>
      </c>
      <c r="R36" s="6">
        <f t="shared" si="1"/>
        <v>1.25</v>
      </c>
      <c r="S36" s="6" t="s">
        <v>69</v>
      </c>
    </row>
    <row r="37" spans="1:19" ht="15.5">
      <c r="A37" s="5" t="s">
        <v>41</v>
      </c>
      <c r="B37" s="5" t="s">
        <v>5</v>
      </c>
      <c r="C37" s="5" t="s">
        <v>6</v>
      </c>
      <c r="D37" s="5" t="s">
        <v>156</v>
      </c>
      <c r="E37" s="5" t="s">
        <v>52</v>
      </c>
      <c r="F37" s="5" t="s">
        <v>51</v>
      </c>
      <c r="G37" s="5">
        <v>18</v>
      </c>
      <c r="H37" s="5">
        <v>14</v>
      </c>
      <c r="I37" s="5">
        <v>33</v>
      </c>
      <c r="J37" s="5">
        <v>16</v>
      </c>
      <c r="K37" s="5">
        <v>18</v>
      </c>
      <c r="L37" s="5">
        <v>22</v>
      </c>
      <c r="M37" s="5">
        <v>30</v>
      </c>
      <c r="N37" s="5">
        <v>54</v>
      </c>
      <c r="O37" s="5">
        <v>34</v>
      </c>
      <c r="P37" s="5">
        <v>35</v>
      </c>
      <c r="Q37" s="6">
        <v>94</v>
      </c>
      <c r="R37" s="6">
        <f t="shared" si="1"/>
        <v>1.25</v>
      </c>
      <c r="S37" s="6" t="s">
        <v>69</v>
      </c>
    </row>
    <row r="38" spans="1:19" ht="15.5">
      <c r="A38" s="5" t="s">
        <v>42</v>
      </c>
      <c r="B38" s="5" t="s">
        <v>5</v>
      </c>
      <c r="C38" s="5" t="s">
        <v>6</v>
      </c>
      <c r="D38" s="5" t="s">
        <v>156</v>
      </c>
      <c r="E38" s="5" t="s">
        <v>52</v>
      </c>
      <c r="F38" s="5" t="s">
        <v>51</v>
      </c>
      <c r="G38" s="5">
        <v>18</v>
      </c>
      <c r="H38" s="5">
        <v>6</v>
      </c>
      <c r="I38" s="5">
        <v>17</v>
      </c>
      <c r="J38" s="5">
        <v>0</v>
      </c>
      <c r="K38" s="5">
        <v>17</v>
      </c>
      <c r="L38" s="5">
        <v>34</v>
      </c>
      <c r="M38" s="5">
        <v>30</v>
      </c>
      <c r="N38" s="5">
        <v>54</v>
      </c>
      <c r="O38" s="5">
        <v>34</v>
      </c>
      <c r="P38" s="5">
        <v>33</v>
      </c>
      <c r="Q38" s="6">
        <v>83</v>
      </c>
      <c r="R38" s="6">
        <f t="shared" si="1"/>
        <v>2.25</v>
      </c>
      <c r="S38" s="6" t="s">
        <v>69</v>
      </c>
    </row>
    <row r="39" spans="1:19" ht="15.5">
      <c r="A39" s="5" t="s">
        <v>43</v>
      </c>
      <c r="B39" s="5" t="s">
        <v>5</v>
      </c>
      <c r="C39" s="5" t="s">
        <v>6</v>
      </c>
      <c r="D39" s="5" t="s">
        <v>156</v>
      </c>
      <c r="E39" s="5" t="s">
        <v>49</v>
      </c>
      <c r="F39" s="5" t="s">
        <v>51</v>
      </c>
      <c r="G39" s="5">
        <v>33</v>
      </c>
      <c r="H39" s="5">
        <v>12</v>
      </c>
      <c r="I39" s="5">
        <v>18</v>
      </c>
      <c r="J39" s="5">
        <v>4</v>
      </c>
      <c r="K39" s="5">
        <v>8</v>
      </c>
      <c r="L39" s="5">
        <v>38</v>
      </c>
      <c r="M39" s="5">
        <v>30</v>
      </c>
      <c r="N39" s="5">
        <v>40</v>
      </c>
      <c r="O39" s="5">
        <v>35</v>
      </c>
      <c r="P39" s="5">
        <v>34</v>
      </c>
      <c r="Q39" s="6">
        <v>87</v>
      </c>
      <c r="R39" s="6">
        <f t="shared" si="1"/>
        <v>2</v>
      </c>
      <c r="S39" s="6" t="s">
        <v>69</v>
      </c>
    </row>
    <row r="40" spans="1:19" ht="15.5">
      <c r="A40" s="5" t="s">
        <v>44</v>
      </c>
      <c r="B40" s="5" t="s">
        <v>5</v>
      </c>
      <c r="C40" s="5" t="s">
        <v>6</v>
      </c>
      <c r="D40" s="5" t="s">
        <v>156</v>
      </c>
      <c r="E40" s="5" t="s">
        <v>52</v>
      </c>
      <c r="F40" s="5" t="s">
        <v>51</v>
      </c>
      <c r="G40" s="5">
        <v>20</v>
      </c>
      <c r="H40" s="5">
        <v>11</v>
      </c>
      <c r="I40" s="5">
        <v>32</v>
      </c>
      <c r="J40" s="5">
        <v>0</v>
      </c>
      <c r="K40" s="5">
        <v>14.5</v>
      </c>
      <c r="L40" s="5">
        <v>17</v>
      </c>
      <c r="M40" s="5">
        <v>30</v>
      </c>
      <c r="N40" s="5">
        <v>40</v>
      </c>
      <c r="O40" s="5">
        <v>31</v>
      </c>
      <c r="P40" s="5">
        <v>35</v>
      </c>
      <c r="Q40" s="6">
        <v>84</v>
      </c>
      <c r="R40" s="6">
        <f t="shared" si="1"/>
        <v>2.25</v>
      </c>
      <c r="S40" s="6" t="s">
        <v>69</v>
      </c>
    </row>
    <row r="41" spans="1:19" ht="15.5">
      <c r="A41" s="5" t="s">
        <v>45</v>
      </c>
      <c r="B41" s="5" t="s">
        <v>5</v>
      </c>
      <c r="C41" s="5" t="s">
        <v>6</v>
      </c>
      <c r="D41" s="5" t="s">
        <v>156</v>
      </c>
      <c r="E41" s="5" t="s">
        <v>52</v>
      </c>
      <c r="F41" s="5" t="s">
        <v>57</v>
      </c>
      <c r="G41" s="5">
        <v>9</v>
      </c>
      <c r="H41" s="5">
        <v>13</v>
      </c>
      <c r="I41" s="5">
        <v>23</v>
      </c>
      <c r="J41" s="5">
        <v>4</v>
      </c>
      <c r="K41" s="5">
        <v>15.5</v>
      </c>
      <c r="L41" s="5">
        <v>22</v>
      </c>
      <c r="M41" s="5">
        <v>30</v>
      </c>
      <c r="N41" s="5">
        <v>54</v>
      </c>
      <c r="O41" s="5">
        <v>33</v>
      </c>
      <c r="P41" s="5">
        <v>30</v>
      </c>
      <c r="Q41" s="6">
        <v>85</v>
      </c>
      <c r="R41" s="6">
        <f t="shared" si="1"/>
        <v>2</v>
      </c>
      <c r="S41" s="6" t="s">
        <v>69</v>
      </c>
    </row>
    <row r="42" spans="1:19" ht="15.5">
      <c r="A42" s="5" t="s">
        <v>72</v>
      </c>
      <c r="B42" s="5" t="s">
        <v>5</v>
      </c>
      <c r="C42" s="5" t="s">
        <v>6</v>
      </c>
      <c r="D42" s="5" t="s">
        <v>157</v>
      </c>
      <c r="E42" s="5" t="s">
        <v>52</v>
      </c>
      <c r="F42" s="5" t="s">
        <v>54</v>
      </c>
      <c r="G42" s="5">
        <v>22</v>
      </c>
      <c r="H42" s="5">
        <v>6</v>
      </c>
      <c r="I42" s="5">
        <v>26</v>
      </c>
      <c r="J42" s="5">
        <v>0</v>
      </c>
      <c r="K42" s="5">
        <v>15.8</v>
      </c>
      <c r="L42" s="5">
        <v>40</v>
      </c>
      <c r="M42" s="5">
        <v>30</v>
      </c>
      <c r="N42" s="5">
        <v>44</v>
      </c>
      <c r="O42" s="5">
        <v>35</v>
      </c>
      <c r="P42" s="5">
        <v>35</v>
      </c>
      <c r="Q42" s="6">
        <v>85</v>
      </c>
      <c r="R42" s="6">
        <f t="shared" si="1"/>
        <v>2</v>
      </c>
      <c r="S42" s="6" t="s">
        <v>69</v>
      </c>
    </row>
    <row r="43" spans="1:19" ht="15.5">
      <c r="A43" s="5" t="s">
        <v>73</v>
      </c>
      <c r="B43" s="5" t="s">
        <v>5</v>
      </c>
      <c r="C43" s="5" t="s">
        <v>6</v>
      </c>
      <c r="D43" s="5" t="s">
        <v>157</v>
      </c>
      <c r="E43" s="5" t="s">
        <v>49</v>
      </c>
      <c r="F43" s="5" t="s">
        <v>50</v>
      </c>
      <c r="G43" s="5">
        <v>16</v>
      </c>
      <c r="H43" s="5">
        <v>5</v>
      </c>
      <c r="I43" s="5">
        <v>27</v>
      </c>
      <c r="J43" s="5">
        <v>0</v>
      </c>
      <c r="K43" s="5">
        <v>11.3</v>
      </c>
      <c r="L43" s="5">
        <v>40</v>
      </c>
      <c r="M43" s="5">
        <v>30</v>
      </c>
      <c r="N43" s="5">
        <v>44</v>
      </c>
      <c r="O43" s="5">
        <v>33</v>
      </c>
      <c r="P43" s="5">
        <v>33</v>
      </c>
      <c r="Q43" s="6">
        <v>81</v>
      </c>
      <c r="R43" s="6">
        <f t="shared" si="1"/>
        <v>2.5</v>
      </c>
      <c r="S43" s="6" t="s">
        <v>69</v>
      </c>
    </row>
    <row r="44" spans="1:19" ht="15.5">
      <c r="A44" s="5" t="s">
        <v>74</v>
      </c>
      <c r="B44" s="5" t="s">
        <v>5</v>
      </c>
      <c r="C44" s="5" t="s">
        <v>6</v>
      </c>
      <c r="D44" s="5" t="s">
        <v>157</v>
      </c>
      <c r="E44" s="5" t="s">
        <v>49</v>
      </c>
      <c r="F44" s="5" t="s">
        <v>50</v>
      </c>
      <c r="G44" s="5">
        <v>24</v>
      </c>
      <c r="H44" s="5">
        <v>12</v>
      </c>
      <c r="I44" s="5">
        <v>31</v>
      </c>
      <c r="J44" s="5">
        <v>4</v>
      </c>
      <c r="K44" s="5">
        <v>13</v>
      </c>
      <c r="L44" s="5">
        <v>40</v>
      </c>
      <c r="M44" s="5">
        <v>30</v>
      </c>
      <c r="N44" s="5">
        <v>53</v>
      </c>
      <c r="O44" s="5">
        <v>35</v>
      </c>
      <c r="P44" s="5">
        <v>33</v>
      </c>
      <c r="Q44" s="6">
        <v>89</v>
      </c>
      <c r="R44" s="6">
        <f t="shared" si="1"/>
        <v>1.75</v>
      </c>
      <c r="S44" s="6" t="s">
        <v>69</v>
      </c>
    </row>
    <row r="45" spans="1:19" ht="15.5">
      <c r="A45" s="5" t="s">
        <v>75</v>
      </c>
      <c r="B45" s="5" t="s">
        <v>5</v>
      </c>
      <c r="C45" s="5" t="s">
        <v>76</v>
      </c>
      <c r="D45" s="5" t="s">
        <v>156</v>
      </c>
      <c r="E45" s="5" t="s">
        <v>52</v>
      </c>
      <c r="F45" s="5" t="s">
        <v>109</v>
      </c>
      <c r="G45" s="5">
        <v>21</v>
      </c>
      <c r="H45" s="5">
        <v>12</v>
      </c>
      <c r="I45" s="5">
        <v>23</v>
      </c>
      <c r="J45" s="5">
        <v>0</v>
      </c>
      <c r="K45" s="5">
        <v>7.5</v>
      </c>
      <c r="L45" s="5">
        <v>40</v>
      </c>
      <c r="M45" s="5">
        <v>30</v>
      </c>
      <c r="N45" s="5">
        <v>50</v>
      </c>
      <c r="O45" s="5">
        <v>35</v>
      </c>
      <c r="P45" s="5">
        <v>35</v>
      </c>
      <c r="Q45" s="6">
        <v>86</v>
      </c>
      <c r="R45" s="6">
        <f t="shared" si="1"/>
        <v>2</v>
      </c>
      <c r="S45" s="6" t="s">
        <v>69</v>
      </c>
    </row>
    <row r="46" spans="1:19" ht="15.5">
      <c r="A46" s="5" t="s">
        <v>77</v>
      </c>
      <c r="B46" s="5" t="s">
        <v>5</v>
      </c>
      <c r="C46" s="5" t="s">
        <v>6</v>
      </c>
      <c r="D46" s="5" t="s">
        <v>157</v>
      </c>
      <c r="E46" s="5" t="s">
        <v>52</v>
      </c>
      <c r="F46" s="5" t="s">
        <v>50</v>
      </c>
      <c r="G46" s="5">
        <v>11</v>
      </c>
      <c r="H46" s="5">
        <v>12</v>
      </c>
      <c r="I46" s="5">
        <v>29</v>
      </c>
      <c r="J46" s="5">
        <v>8</v>
      </c>
      <c r="K46" s="5">
        <v>15.8</v>
      </c>
      <c r="L46" s="5">
        <v>34</v>
      </c>
      <c r="M46" s="5">
        <v>20</v>
      </c>
      <c r="N46" s="5">
        <v>49</v>
      </c>
      <c r="O46" s="5">
        <v>34</v>
      </c>
      <c r="P46" s="5">
        <v>24</v>
      </c>
      <c r="Q46" s="6">
        <v>83</v>
      </c>
      <c r="R46" s="6">
        <f t="shared" si="1"/>
        <v>2.25</v>
      </c>
      <c r="S46" s="6" t="s">
        <v>69</v>
      </c>
    </row>
    <row r="47" spans="1:19" ht="15.5">
      <c r="A47" s="5" t="s">
        <v>7</v>
      </c>
      <c r="B47" s="5" t="s">
        <v>5</v>
      </c>
      <c r="C47" s="5" t="s">
        <v>6</v>
      </c>
      <c r="D47" s="5" t="s">
        <v>157</v>
      </c>
      <c r="E47" s="5" t="s">
        <v>49</v>
      </c>
      <c r="F47" s="5" t="s">
        <v>51</v>
      </c>
      <c r="G47" s="5">
        <v>33</v>
      </c>
      <c r="H47" s="5">
        <v>14</v>
      </c>
      <c r="I47" s="5">
        <v>25</v>
      </c>
      <c r="J47" s="5">
        <v>4</v>
      </c>
      <c r="K47" s="5">
        <v>19</v>
      </c>
      <c r="L47" s="5">
        <v>36</v>
      </c>
      <c r="M47" s="5">
        <v>30</v>
      </c>
      <c r="N47" s="5">
        <v>50</v>
      </c>
      <c r="O47" s="5">
        <v>35</v>
      </c>
      <c r="P47" s="5">
        <v>34</v>
      </c>
      <c r="Q47" s="6">
        <v>93</v>
      </c>
      <c r="R47" s="6">
        <f t="shared" si="1"/>
        <v>1.5</v>
      </c>
      <c r="S47" s="6" t="s">
        <v>69</v>
      </c>
    </row>
    <row r="48" spans="1:19" ht="15.5">
      <c r="A48" s="5" t="s">
        <v>78</v>
      </c>
      <c r="B48" s="5" t="s">
        <v>5</v>
      </c>
      <c r="C48" s="5" t="s">
        <v>6</v>
      </c>
      <c r="D48" s="5" t="s">
        <v>157</v>
      </c>
      <c r="E48" s="5" t="s">
        <v>52</v>
      </c>
      <c r="F48" s="5" t="s">
        <v>53</v>
      </c>
      <c r="G48" s="5">
        <v>25</v>
      </c>
      <c r="H48" s="5">
        <v>12</v>
      </c>
      <c r="I48" s="5">
        <v>32</v>
      </c>
      <c r="J48" s="5">
        <v>12</v>
      </c>
      <c r="K48" s="5">
        <v>15.3</v>
      </c>
      <c r="L48" s="5">
        <v>40</v>
      </c>
      <c r="M48" s="5">
        <v>30</v>
      </c>
      <c r="N48" s="5">
        <v>58</v>
      </c>
      <c r="O48" s="5">
        <v>35</v>
      </c>
      <c r="P48" s="5">
        <v>34</v>
      </c>
      <c r="Q48" s="6">
        <v>93</v>
      </c>
      <c r="R48" s="6">
        <f t="shared" si="1"/>
        <v>1.5</v>
      </c>
      <c r="S48" s="6" t="s">
        <v>69</v>
      </c>
    </row>
    <row r="49" spans="1:19" ht="15.5">
      <c r="A49" s="5" t="s">
        <v>79</v>
      </c>
      <c r="B49" s="5" t="s">
        <v>5</v>
      </c>
      <c r="C49" s="5" t="s">
        <v>6</v>
      </c>
      <c r="D49" s="5" t="s">
        <v>157</v>
      </c>
      <c r="E49" s="5" t="s">
        <v>52</v>
      </c>
      <c r="F49" s="5" t="s">
        <v>51</v>
      </c>
      <c r="G49" s="5">
        <v>17</v>
      </c>
      <c r="H49" s="5">
        <v>9</v>
      </c>
      <c r="I49" s="5">
        <v>31</v>
      </c>
      <c r="J49" s="5">
        <v>0</v>
      </c>
      <c r="K49" s="5">
        <v>19</v>
      </c>
      <c r="L49" s="5">
        <v>40</v>
      </c>
      <c r="M49" s="5">
        <v>30</v>
      </c>
      <c r="N49" s="5">
        <v>42</v>
      </c>
      <c r="O49" s="5">
        <v>35</v>
      </c>
      <c r="P49" s="5">
        <v>34</v>
      </c>
      <c r="Q49" s="6">
        <v>86</v>
      </c>
      <c r="R49" s="6">
        <f t="shared" si="0"/>
        <v>2</v>
      </c>
      <c r="S49" s="6" t="s">
        <v>69</v>
      </c>
    </row>
    <row r="50" spans="1:19" ht="15.5">
      <c r="A50" s="5" t="s">
        <v>80</v>
      </c>
      <c r="B50" s="5" t="s">
        <v>5</v>
      </c>
      <c r="C50" s="5" t="s">
        <v>6</v>
      </c>
      <c r="D50" s="5" t="s">
        <v>157</v>
      </c>
      <c r="E50" s="5" t="s">
        <v>49</v>
      </c>
      <c r="F50" s="5" t="s">
        <v>50</v>
      </c>
      <c r="G50" s="5">
        <v>7</v>
      </c>
      <c r="H50" s="5">
        <v>11</v>
      </c>
      <c r="I50" s="5">
        <v>20</v>
      </c>
      <c r="J50" s="5">
        <v>4</v>
      </c>
      <c r="K50" s="5">
        <v>13.3</v>
      </c>
      <c r="L50" s="5">
        <v>40</v>
      </c>
      <c r="M50" s="5">
        <v>30</v>
      </c>
      <c r="N50" s="5">
        <v>58</v>
      </c>
      <c r="O50" s="5">
        <v>31</v>
      </c>
      <c r="P50" s="5">
        <v>35</v>
      </c>
      <c r="Q50" s="6">
        <v>85</v>
      </c>
      <c r="R50" s="6">
        <f t="shared" si="0"/>
        <v>2</v>
      </c>
      <c r="S50" s="6" t="s">
        <v>69</v>
      </c>
    </row>
    <row r="51" spans="1:19" ht="15.5">
      <c r="A51" s="5" t="s">
        <v>81</v>
      </c>
      <c r="B51" s="5" t="s">
        <v>5</v>
      </c>
      <c r="C51" s="5" t="s">
        <v>6</v>
      </c>
      <c r="D51" s="5" t="s">
        <v>157</v>
      </c>
      <c r="E51" s="5" t="s">
        <v>52</v>
      </c>
      <c r="F51" s="5" t="s">
        <v>51</v>
      </c>
      <c r="G51" s="5">
        <v>19</v>
      </c>
      <c r="H51" s="5">
        <v>14</v>
      </c>
      <c r="I51" s="5">
        <v>25</v>
      </c>
      <c r="J51" s="5">
        <v>0</v>
      </c>
      <c r="K51" s="5">
        <v>14.5</v>
      </c>
      <c r="L51" s="5">
        <v>37</v>
      </c>
      <c r="M51" s="5">
        <v>30</v>
      </c>
      <c r="N51" s="5">
        <v>54</v>
      </c>
      <c r="O51" s="5">
        <v>31</v>
      </c>
      <c r="P51" s="5">
        <v>35</v>
      </c>
      <c r="Q51" s="6">
        <v>88</v>
      </c>
      <c r="R51" s="6">
        <f t="shared" si="0"/>
        <v>1.75</v>
      </c>
      <c r="S51" s="6" t="s">
        <v>69</v>
      </c>
    </row>
    <row r="52" spans="1:19" ht="15.5">
      <c r="A52" s="5" t="s">
        <v>82</v>
      </c>
      <c r="B52" s="5" t="s">
        <v>5</v>
      </c>
      <c r="C52" s="5" t="s">
        <v>6</v>
      </c>
      <c r="D52" s="5" t="s">
        <v>157</v>
      </c>
      <c r="E52" s="5" t="s">
        <v>52</v>
      </c>
      <c r="F52" s="5" t="s">
        <v>50</v>
      </c>
      <c r="G52" s="5">
        <v>16</v>
      </c>
      <c r="H52" s="5">
        <v>1</v>
      </c>
      <c r="I52" s="5">
        <v>23</v>
      </c>
      <c r="J52" s="5">
        <v>0</v>
      </c>
      <c r="K52" s="5">
        <v>10.8</v>
      </c>
      <c r="L52" s="5">
        <v>40</v>
      </c>
      <c r="M52" s="5">
        <v>30</v>
      </c>
      <c r="N52" s="5">
        <v>58</v>
      </c>
      <c r="O52" s="5">
        <v>25</v>
      </c>
      <c r="P52" s="5">
        <v>30</v>
      </c>
      <c r="Q52" s="6">
        <v>78</v>
      </c>
      <c r="R52" s="6">
        <f t="shared" si="0"/>
        <v>2.75</v>
      </c>
      <c r="S52" s="6" t="s">
        <v>69</v>
      </c>
    </row>
    <row r="53" spans="1:19" ht="15.5">
      <c r="A53" s="5" t="s">
        <v>83</v>
      </c>
      <c r="B53" s="5" t="s">
        <v>5</v>
      </c>
      <c r="C53" s="5" t="s">
        <v>6</v>
      </c>
      <c r="D53" s="5" t="s">
        <v>157</v>
      </c>
      <c r="E53" s="5" t="s">
        <v>49</v>
      </c>
      <c r="F53" s="5" t="s">
        <v>50</v>
      </c>
      <c r="G53" s="5">
        <v>28</v>
      </c>
      <c r="H53" s="5">
        <v>10</v>
      </c>
      <c r="I53" s="5">
        <v>30</v>
      </c>
      <c r="J53" s="5">
        <v>0</v>
      </c>
      <c r="K53" s="5">
        <v>12.5</v>
      </c>
      <c r="L53" s="5">
        <v>37</v>
      </c>
      <c r="M53" s="5">
        <v>24</v>
      </c>
      <c r="N53" s="5">
        <v>40</v>
      </c>
      <c r="O53" s="5">
        <v>35</v>
      </c>
      <c r="P53" s="5">
        <v>35</v>
      </c>
      <c r="Q53" s="6">
        <v>85</v>
      </c>
      <c r="R53" s="6">
        <f t="shared" si="0"/>
        <v>2</v>
      </c>
      <c r="S53" s="6" t="s">
        <v>69</v>
      </c>
    </row>
    <row r="54" spans="1:19" ht="15.5">
      <c r="A54" s="5" t="s">
        <v>84</v>
      </c>
      <c r="B54" s="5" t="s">
        <v>5</v>
      </c>
      <c r="C54" s="5" t="s">
        <v>6</v>
      </c>
      <c r="D54" s="5" t="s">
        <v>157</v>
      </c>
      <c r="E54" s="5" t="s">
        <v>52</v>
      </c>
      <c r="F54" s="5" t="s">
        <v>50</v>
      </c>
      <c r="G54" s="5">
        <v>25</v>
      </c>
      <c r="H54" s="5">
        <v>8</v>
      </c>
      <c r="I54" s="5">
        <v>22</v>
      </c>
      <c r="J54" s="5">
        <v>4</v>
      </c>
      <c r="K54" s="5">
        <v>17</v>
      </c>
      <c r="L54" s="5">
        <v>36</v>
      </c>
      <c r="M54" s="5">
        <v>30</v>
      </c>
      <c r="N54" s="5">
        <v>53</v>
      </c>
      <c r="O54" s="5">
        <v>26</v>
      </c>
      <c r="P54" s="5">
        <v>34</v>
      </c>
      <c r="Q54" s="6">
        <v>85</v>
      </c>
      <c r="R54" s="6">
        <f t="shared" si="0"/>
        <v>2</v>
      </c>
      <c r="S54" s="6" t="s">
        <v>69</v>
      </c>
    </row>
    <row r="55" spans="1:19" ht="15.5">
      <c r="A55" s="5" t="s">
        <v>85</v>
      </c>
      <c r="B55" s="5" t="s">
        <v>5</v>
      </c>
      <c r="C55" s="5" t="s">
        <v>6</v>
      </c>
      <c r="D55" s="5" t="s">
        <v>157</v>
      </c>
      <c r="E55" s="5" t="s">
        <v>49</v>
      </c>
      <c r="F55" s="5" t="s">
        <v>50</v>
      </c>
      <c r="G55" s="5">
        <v>31</v>
      </c>
      <c r="H55" s="5">
        <v>10</v>
      </c>
      <c r="I55" s="5">
        <v>29</v>
      </c>
      <c r="J55" s="5">
        <v>4</v>
      </c>
      <c r="K55" s="5">
        <v>15</v>
      </c>
      <c r="L55" s="5">
        <v>39</v>
      </c>
      <c r="M55" s="5">
        <v>30</v>
      </c>
      <c r="N55" s="5">
        <v>42</v>
      </c>
      <c r="O55" s="5">
        <v>32</v>
      </c>
      <c r="P55" s="5">
        <v>35</v>
      </c>
      <c r="Q55" s="6">
        <v>88</v>
      </c>
      <c r="R55" s="6">
        <f t="shared" si="0"/>
        <v>1.75</v>
      </c>
      <c r="S55" s="6" t="s">
        <v>69</v>
      </c>
    </row>
    <row r="56" spans="1:19" ht="15.5">
      <c r="A56" s="5" t="s">
        <v>86</v>
      </c>
      <c r="B56" s="5" t="s">
        <v>5</v>
      </c>
      <c r="C56" s="5" t="s">
        <v>6</v>
      </c>
      <c r="D56" s="5" t="s">
        <v>157</v>
      </c>
      <c r="E56" s="5" t="s">
        <v>52</v>
      </c>
      <c r="F56" s="5" t="s">
        <v>50</v>
      </c>
      <c r="G56" s="5">
        <v>28</v>
      </c>
      <c r="H56" s="5">
        <v>12</v>
      </c>
      <c r="I56" s="5">
        <v>31</v>
      </c>
      <c r="J56" s="5">
        <v>0</v>
      </c>
      <c r="K56" s="5">
        <v>13</v>
      </c>
      <c r="L56" s="5">
        <v>40</v>
      </c>
      <c r="M56" s="5">
        <v>30</v>
      </c>
      <c r="N56" s="5">
        <v>52</v>
      </c>
      <c r="O56" s="5">
        <v>35</v>
      </c>
      <c r="P56" s="5">
        <v>27</v>
      </c>
      <c r="Q56" s="6">
        <v>88</v>
      </c>
      <c r="R56" s="6">
        <f t="shared" si="0"/>
        <v>1.75</v>
      </c>
      <c r="S56" s="6" t="s">
        <v>69</v>
      </c>
    </row>
    <row r="57" spans="1:19" ht="15.5">
      <c r="A57" s="5" t="s">
        <v>87</v>
      </c>
      <c r="B57" s="5" t="s">
        <v>5</v>
      </c>
      <c r="C57" s="5" t="s">
        <v>6</v>
      </c>
      <c r="D57" s="5" t="s">
        <v>157</v>
      </c>
      <c r="E57" s="5" t="s">
        <v>52</v>
      </c>
      <c r="F57" s="5" t="s">
        <v>50</v>
      </c>
      <c r="G57" s="5">
        <v>13</v>
      </c>
      <c r="H57" s="5">
        <v>11</v>
      </c>
      <c r="I57" s="5">
        <v>30</v>
      </c>
      <c r="J57" s="5">
        <v>8</v>
      </c>
      <c r="K57" s="5">
        <v>17.3</v>
      </c>
      <c r="L57" s="5">
        <v>40</v>
      </c>
      <c r="M57" s="5">
        <v>30</v>
      </c>
      <c r="N57" s="5">
        <v>54</v>
      </c>
      <c r="O57" s="5">
        <v>33</v>
      </c>
      <c r="P57" s="5">
        <v>34</v>
      </c>
      <c r="Q57" s="6">
        <v>89</v>
      </c>
      <c r="R57" s="6">
        <f t="shared" si="0"/>
        <v>1.75</v>
      </c>
      <c r="S57" s="6" t="s">
        <v>69</v>
      </c>
    </row>
    <row r="58" spans="1:19" ht="15.5">
      <c r="A58" s="5" t="s">
        <v>88</v>
      </c>
      <c r="B58" s="5" t="s">
        <v>5</v>
      </c>
      <c r="C58" s="5" t="s">
        <v>6</v>
      </c>
      <c r="D58" s="5" t="s">
        <v>157</v>
      </c>
      <c r="E58" s="5" t="s">
        <v>49</v>
      </c>
      <c r="F58" s="5" t="s">
        <v>50</v>
      </c>
      <c r="G58" s="5">
        <v>24</v>
      </c>
      <c r="H58" s="5">
        <v>14</v>
      </c>
      <c r="I58" s="5">
        <v>21</v>
      </c>
      <c r="J58" s="5">
        <v>0</v>
      </c>
      <c r="K58" s="5">
        <v>17</v>
      </c>
      <c r="L58" s="5">
        <v>40</v>
      </c>
      <c r="M58" s="5">
        <v>30</v>
      </c>
      <c r="N58" s="5">
        <v>40</v>
      </c>
      <c r="O58" s="5">
        <v>35</v>
      </c>
      <c r="P58" s="5">
        <v>25</v>
      </c>
      <c r="Q58" s="6">
        <v>86</v>
      </c>
      <c r="R58" s="6">
        <f t="shared" si="0"/>
        <v>2</v>
      </c>
      <c r="S58" s="6" t="s">
        <v>69</v>
      </c>
    </row>
    <row r="59" spans="1:19" ht="15.5">
      <c r="A59" s="5" t="s">
        <v>89</v>
      </c>
      <c r="B59" s="5" t="s">
        <v>5</v>
      </c>
      <c r="C59" s="5" t="s">
        <v>6</v>
      </c>
      <c r="D59" s="5" t="s">
        <v>157</v>
      </c>
      <c r="E59" s="5" t="s">
        <v>52</v>
      </c>
      <c r="F59" s="5" t="s">
        <v>50</v>
      </c>
      <c r="G59" s="5">
        <v>22</v>
      </c>
      <c r="H59" s="5">
        <v>12</v>
      </c>
      <c r="I59" s="5">
        <v>29</v>
      </c>
      <c r="J59" s="5">
        <v>12</v>
      </c>
      <c r="K59" s="5">
        <v>10.5</v>
      </c>
      <c r="L59" s="5">
        <v>40</v>
      </c>
      <c r="M59" s="5">
        <v>30</v>
      </c>
      <c r="N59" s="5">
        <v>39</v>
      </c>
      <c r="O59" s="5">
        <v>33</v>
      </c>
      <c r="P59" s="5">
        <v>31</v>
      </c>
      <c r="Q59" s="6">
        <v>88</v>
      </c>
      <c r="R59" s="6">
        <f t="shared" si="0"/>
        <v>1.75</v>
      </c>
      <c r="S59" s="6" t="s">
        <v>69</v>
      </c>
    </row>
    <row r="60" spans="1:19" ht="15.5">
      <c r="A60" s="5" t="s">
        <v>90</v>
      </c>
      <c r="B60" s="5" t="s">
        <v>5</v>
      </c>
      <c r="C60" s="5" t="s">
        <v>6</v>
      </c>
      <c r="D60" s="5" t="s">
        <v>157</v>
      </c>
      <c r="E60" s="5" t="s">
        <v>52</v>
      </c>
      <c r="F60" s="5" t="s">
        <v>50</v>
      </c>
      <c r="G60" s="5">
        <v>25</v>
      </c>
      <c r="H60" s="5">
        <v>12</v>
      </c>
      <c r="I60" s="5">
        <v>29</v>
      </c>
      <c r="J60" s="5">
        <v>0</v>
      </c>
      <c r="K60" s="5">
        <v>14.3</v>
      </c>
      <c r="L60" s="5">
        <v>40</v>
      </c>
      <c r="M60" s="5">
        <v>30</v>
      </c>
      <c r="N60" s="5">
        <v>50</v>
      </c>
      <c r="O60" s="5">
        <v>35</v>
      </c>
      <c r="P60" s="5">
        <v>35</v>
      </c>
      <c r="Q60" s="6">
        <v>89</v>
      </c>
      <c r="R60" s="6">
        <f t="shared" si="0"/>
        <v>1.75</v>
      </c>
      <c r="S60" s="6" t="s">
        <v>69</v>
      </c>
    </row>
    <row r="61" spans="1:19" ht="15.5">
      <c r="A61" s="5" t="s">
        <v>74</v>
      </c>
      <c r="B61" s="5" t="s">
        <v>5</v>
      </c>
      <c r="C61" s="5" t="s">
        <v>6</v>
      </c>
      <c r="D61" s="5" t="s">
        <v>157</v>
      </c>
      <c r="E61" s="5" t="s">
        <v>49</v>
      </c>
      <c r="F61" s="5" t="s">
        <v>50</v>
      </c>
      <c r="G61" s="5">
        <v>27</v>
      </c>
      <c r="H61" s="5">
        <v>14</v>
      </c>
      <c r="I61" s="5">
        <v>26</v>
      </c>
      <c r="J61" s="5">
        <v>4</v>
      </c>
      <c r="K61" s="5">
        <v>17</v>
      </c>
      <c r="L61" s="5">
        <v>38</v>
      </c>
      <c r="M61" s="5">
        <v>30</v>
      </c>
      <c r="N61" s="5">
        <v>54</v>
      </c>
      <c r="O61" s="5">
        <v>34</v>
      </c>
      <c r="P61" s="5">
        <v>35</v>
      </c>
      <c r="Q61" s="6">
        <v>92</v>
      </c>
      <c r="R61" s="6">
        <f t="shared" si="0"/>
        <v>1.5</v>
      </c>
      <c r="S61" s="6" t="s">
        <v>69</v>
      </c>
    </row>
    <row r="62" spans="1:19" ht="15.5">
      <c r="A62" s="5" t="s">
        <v>91</v>
      </c>
      <c r="B62" s="5" t="s">
        <v>5</v>
      </c>
      <c r="C62" s="5" t="s">
        <v>6</v>
      </c>
      <c r="D62" s="5" t="s">
        <v>157</v>
      </c>
      <c r="E62" s="5" t="s">
        <v>52</v>
      </c>
      <c r="F62" s="5" t="s">
        <v>51</v>
      </c>
      <c r="G62" s="5">
        <v>11</v>
      </c>
      <c r="H62" s="5">
        <v>10</v>
      </c>
      <c r="I62" s="5">
        <v>28</v>
      </c>
      <c r="J62" s="5">
        <v>4</v>
      </c>
      <c r="K62" s="5">
        <v>13.5</v>
      </c>
      <c r="L62" s="5">
        <v>31</v>
      </c>
      <c r="M62" s="5">
        <v>20</v>
      </c>
      <c r="N62" s="5">
        <v>49</v>
      </c>
      <c r="O62" s="5">
        <v>31</v>
      </c>
      <c r="P62" s="5">
        <v>33</v>
      </c>
      <c r="Q62" s="6">
        <v>82</v>
      </c>
      <c r="R62" s="6">
        <f t="shared" si="0"/>
        <v>2.5</v>
      </c>
      <c r="S62" s="6" t="s">
        <v>69</v>
      </c>
    </row>
    <row r="63" spans="1:19" ht="15.5">
      <c r="A63" s="5" t="s">
        <v>92</v>
      </c>
      <c r="B63" s="5" t="s">
        <v>5</v>
      </c>
      <c r="C63" s="5" t="s">
        <v>6</v>
      </c>
      <c r="D63" s="5" t="s">
        <v>157</v>
      </c>
      <c r="E63" s="5" t="s">
        <v>55</v>
      </c>
      <c r="F63" s="5" t="s">
        <v>50</v>
      </c>
      <c r="G63" s="5">
        <v>11</v>
      </c>
      <c r="H63" s="5">
        <v>13</v>
      </c>
      <c r="I63" s="5">
        <v>33</v>
      </c>
      <c r="J63" s="5">
        <v>12</v>
      </c>
      <c r="K63" s="5">
        <v>18</v>
      </c>
      <c r="L63" s="5">
        <v>40</v>
      </c>
      <c r="M63" s="5">
        <v>30</v>
      </c>
      <c r="N63" s="5">
        <v>42</v>
      </c>
      <c r="O63" s="5">
        <v>35</v>
      </c>
      <c r="P63" s="5">
        <v>35</v>
      </c>
      <c r="Q63" s="6">
        <v>91</v>
      </c>
      <c r="R63" s="6">
        <f t="shared" si="0"/>
        <v>1.5</v>
      </c>
      <c r="S63" s="6" t="s">
        <v>69</v>
      </c>
    </row>
    <row r="64" spans="1:19" ht="15.5">
      <c r="A64" s="5" t="s">
        <v>93</v>
      </c>
      <c r="B64" s="5" t="s">
        <v>5</v>
      </c>
      <c r="C64" s="5" t="s">
        <v>6</v>
      </c>
      <c r="D64" s="5" t="s">
        <v>157</v>
      </c>
      <c r="E64" s="5" t="s">
        <v>49</v>
      </c>
      <c r="F64" s="5" t="s">
        <v>51</v>
      </c>
      <c r="G64" s="5">
        <v>28</v>
      </c>
      <c r="H64" s="5">
        <v>9</v>
      </c>
      <c r="I64" s="5">
        <v>29</v>
      </c>
      <c r="J64" s="5">
        <v>4</v>
      </c>
      <c r="K64" s="5">
        <v>13.5</v>
      </c>
      <c r="L64" s="5">
        <v>40</v>
      </c>
      <c r="M64" s="5">
        <v>30</v>
      </c>
      <c r="N64" s="5">
        <v>52</v>
      </c>
      <c r="O64" s="5">
        <v>35</v>
      </c>
      <c r="P64" s="5">
        <v>26</v>
      </c>
      <c r="Q64" s="6">
        <v>86</v>
      </c>
      <c r="R64" s="6">
        <f t="shared" si="0"/>
        <v>2</v>
      </c>
      <c r="S64" s="6" t="s">
        <v>69</v>
      </c>
    </row>
    <row r="65" spans="1:19" ht="15.5">
      <c r="A65" s="5" t="s">
        <v>94</v>
      </c>
      <c r="B65" s="5" t="s">
        <v>5</v>
      </c>
      <c r="C65" s="5" t="s">
        <v>6</v>
      </c>
      <c r="D65" s="5" t="s">
        <v>157</v>
      </c>
      <c r="E65" s="5" t="s">
        <v>52</v>
      </c>
      <c r="F65" s="5" t="s">
        <v>50</v>
      </c>
      <c r="G65" s="5">
        <v>18</v>
      </c>
      <c r="H65" s="5">
        <v>7</v>
      </c>
      <c r="I65" s="5">
        <v>18</v>
      </c>
      <c r="J65" s="5">
        <v>0</v>
      </c>
      <c r="K65" s="5">
        <v>11.8</v>
      </c>
      <c r="L65" s="5">
        <v>37</v>
      </c>
      <c r="M65" s="5">
        <v>30</v>
      </c>
      <c r="N65" s="5">
        <v>29</v>
      </c>
      <c r="O65" s="5">
        <v>29</v>
      </c>
      <c r="P65" s="5">
        <v>32</v>
      </c>
      <c r="Q65" s="6">
        <v>79</v>
      </c>
      <c r="R65" s="6">
        <f t="shared" si="0"/>
        <v>2.75</v>
      </c>
      <c r="S65" s="6" t="s">
        <v>69</v>
      </c>
    </row>
    <row r="66" spans="1:19" ht="15.5">
      <c r="A66" s="5" t="s">
        <v>95</v>
      </c>
      <c r="B66" s="5" t="s">
        <v>5</v>
      </c>
      <c r="C66" s="5" t="s">
        <v>6</v>
      </c>
      <c r="D66" s="5" t="s">
        <v>157</v>
      </c>
      <c r="E66" s="5" t="s">
        <v>52</v>
      </c>
      <c r="F66" s="5" t="s">
        <v>50</v>
      </c>
      <c r="G66" s="5">
        <v>31</v>
      </c>
      <c r="H66" s="5">
        <v>12</v>
      </c>
      <c r="I66" s="5">
        <v>28</v>
      </c>
      <c r="J66" s="5">
        <v>4</v>
      </c>
      <c r="K66" s="5">
        <v>18</v>
      </c>
      <c r="L66" s="5">
        <v>30</v>
      </c>
      <c r="M66" s="5">
        <v>30</v>
      </c>
      <c r="N66" s="5">
        <v>29</v>
      </c>
      <c r="O66" s="5">
        <v>25</v>
      </c>
      <c r="P66" s="5">
        <v>35</v>
      </c>
      <c r="Q66" s="6">
        <v>87</v>
      </c>
      <c r="R66" s="6">
        <f t="shared" ref="R66:R129" si="2">CHOOSE((Q66&gt;=20)+(Q66&gt;=70)+(Q66&gt;=75)+(Q66&gt;=78)+(Q66&gt;=80)+(Q66&gt;=83)+(Q66&gt;=85)+(Q66&gt;=88)+(Q66&gt;=90)+(Q66&gt;=94)+(Q66&gt;=98),5,"INC",3,2.75,2.5,2.25,2,1.75,1.5,1.25,1)</f>
        <v>2</v>
      </c>
      <c r="S66" s="6" t="s">
        <v>69</v>
      </c>
    </row>
    <row r="67" spans="1:19" ht="15.5">
      <c r="A67" s="5" t="s">
        <v>96</v>
      </c>
      <c r="B67" s="5" t="s">
        <v>5</v>
      </c>
      <c r="C67" s="5" t="s">
        <v>6</v>
      </c>
      <c r="D67" s="5" t="s">
        <v>157</v>
      </c>
      <c r="E67" s="5" t="s">
        <v>52</v>
      </c>
      <c r="F67" s="5" t="s">
        <v>54</v>
      </c>
      <c r="G67" s="5">
        <v>25</v>
      </c>
      <c r="H67" s="5">
        <v>9</v>
      </c>
      <c r="I67" s="5">
        <v>26</v>
      </c>
      <c r="J67" s="5">
        <v>4</v>
      </c>
      <c r="K67" s="5">
        <v>15</v>
      </c>
      <c r="L67" s="5">
        <v>40</v>
      </c>
      <c r="M67" s="5">
        <v>30</v>
      </c>
      <c r="N67" s="5">
        <v>34</v>
      </c>
      <c r="O67" s="5">
        <v>34</v>
      </c>
      <c r="P67" s="5">
        <v>32</v>
      </c>
      <c r="Q67" s="6">
        <v>85</v>
      </c>
      <c r="R67" s="6">
        <f t="shared" si="2"/>
        <v>2</v>
      </c>
      <c r="S67" s="6" t="s">
        <v>69</v>
      </c>
    </row>
    <row r="68" spans="1:19" ht="15.5">
      <c r="A68" s="5" t="s">
        <v>97</v>
      </c>
      <c r="B68" s="5" t="s">
        <v>5</v>
      </c>
      <c r="C68" s="5" t="s">
        <v>6</v>
      </c>
      <c r="D68" s="5" t="s">
        <v>157</v>
      </c>
      <c r="E68" s="5" t="s">
        <v>52</v>
      </c>
      <c r="F68" s="5" t="s">
        <v>51</v>
      </c>
      <c r="G68" s="5">
        <v>10</v>
      </c>
      <c r="H68" s="5">
        <v>8</v>
      </c>
      <c r="I68" s="5">
        <v>29</v>
      </c>
      <c r="J68" s="5">
        <v>0</v>
      </c>
      <c r="K68" s="5">
        <v>7.5</v>
      </c>
      <c r="L68" s="5">
        <v>35</v>
      </c>
      <c r="M68" s="5">
        <v>30</v>
      </c>
      <c r="N68" s="5">
        <v>48</v>
      </c>
      <c r="O68" s="5">
        <v>35</v>
      </c>
      <c r="P68" s="5">
        <v>35</v>
      </c>
      <c r="Q68" s="6">
        <v>82</v>
      </c>
      <c r="R68" s="6">
        <f t="shared" si="2"/>
        <v>2.5</v>
      </c>
      <c r="S68" s="6" t="s">
        <v>69</v>
      </c>
    </row>
    <row r="69" spans="1:19" ht="15.5">
      <c r="A69" s="5" t="s">
        <v>98</v>
      </c>
      <c r="B69" s="5" t="s">
        <v>5</v>
      </c>
      <c r="C69" s="5" t="s">
        <v>6</v>
      </c>
      <c r="D69" s="5" t="s">
        <v>157</v>
      </c>
      <c r="E69" s="5" t="s">
        <v>52</v>
      </c>
      <c r="F69" s="5" t="s">
        <v>50</v>
      </c>
      <c r="G69" s="5">
        <v>25</v>
      </c>
      <c r="H69" s="5">
        <v>9</v>
      </c>
      <c r="I69" s="5">
        <v>32</v>
      </c>
      <c r="J69" s="5">
        <v>0</v>
      </c>
      <c r="K69" s="5">
        <v>20</v>
      </c>
      <c r="L69" s="5">
        <v>40</v>
      </c>
      <c r="M69" s="5">
        <v>30</v>
      </c>
      <c r="N69" s="5">
        <v>54</v>
      </c>
      <c r="O69" s="5">
        <v>31</v>
      </c>
      <c r="P69" s="5">
        <v>33</v>
      </c>
      <c r="Q69" s="6">
        <v>88</v>
      </c>
      <c r="R69" s="6">
        <f t="shared" si="2"/>
        <v>1.75</v>
      </c>
      <c r="S69" s="6" t="s">
        <v>69</v>
      </c>
    </row>
    <row r="70" spans="1:19" ht="15.5">
      <c r="A70" s="5" t="s">
        <v>99</v>
      </c>
      <c r="B70" s="5" t="s">
        <v>5</v>
      </c>
      <c r="C70" s="5" t="s">
        <v>6</v>
      </c>
      <c r="D70" s="5" t="s">
        <v>157</v>
      </c>
      <c r="E70" s="5" t="s">
        <v>49</v>
      </c>
      <c r="F70" s="5" t="s">
        <v>50</v>
      </c>
      <c r="G70" s="5">
        <v>21</v>
      </c>
      <c r="H70" s="5">
        <v>12</v>
      </c>
      <c r="I70" s="5">
        <v>31</v>
      </c>
      <c r="J70" s="5">
        <v>4</v>
      </c>
      <c r="K70" s="5">
        <v>17</v>
      </c>
      <c r="L70" s="5">
        <v>40</v>
      </c>
      <c r="M70" s="5">
        <v>30</v>
      </c>
      <c r="N70" s="5">
        <v>50</v>
      </c>
      <c r="O70" s="5">
        <v>33</v>
      </c>
      <c r="P70" s="5">
        <v>34</v>
      </c>
      <c r="Q70" s="6">
        <v>89</v>
      </c>
      <c r="R70" s="6">
        <f t="shared" si="2"/>
        <v>1.75</v>
      </c>
      <c r="S70" s="6" t="s">
        <v>69</v>
      </c>
    </row>
    <row r="71" spans="1:19" ht="15.5">
      <c r="A71" s="5" t="s">
        <v>100</v>
      </c>
      <c r="B71" s="5" t="s">
        <v>5</v>
      </c>
      <c r="C71" s="5" t="s">
        <v>6</v>
      </c>
      <c r="D71" s="5" t="s">
        <v>157</v>
      </c>
      <c r="E71" s="5" t="s">
        <v>52</v>
      </c>
      <c r="F71" s="5" t="s">
        <v>110</v>
      </c>
      <c r="G71" s="5">
        <v>12</v>
      </c>
      <c r="H71" s="5">
        <v>10</v>
      </c>
      <c r="I71" s="5">
        <v>16</v>
      </c>
      <c r="J71" s="5">
        <v>0</v>
      </c>
      <c r="K71" s="5">
        <v>6.8</v>
      </c>
      <c r="L71" s="5">
        <v>40</v>
      </c>
      <c r="M71" s="5">
        <v>30</v>
      </c>
      <c r="N71" s="5">
        <v>50</v>
      </c>
      <c r="O71" s="5">
        <v>31</v>
      </c>
      <c r="P71" s="5">
        <v>29</v>
      </c>
      <c r="Q71" s="6">
        <v>80</v>
      </c>
      <c r="R71" s="6">
        <f t="shared" si="2"/>
        <v>2.5</v>
      </c>
      <c r="S71" s="6" t="s">
        <v>69</v>
      </c>
    </row>
    <row r="72" spans="1:19" ht="15.5">
      <c r="A72" s="5" t="s">
        <v>101</v>
      </c>
      <c r="B72" s="5" t="s">
        <v>5</v>
      </c>
      <c r="C72" s="5" t="s">
        <v>6</v>
      </c>
      <c r="D72" s="5" t="s">
        <v>157</v>
      </c>
      <c r="E72" s="5" t="s">
        <v>52</v>
      </c>
      <c r="F72" s="5" t="s">
        <v>51</v>
      </c>
      <c r="G72" s="5">
        <v>22</v>
      </c>
      <c r="H72" s="5">
        <v>12</v>
      </c>
      <c r="I72" s="5">
        <v>32</v>
      </c>
      <c r="J72" s="5">
        <v>4</v>
      </c>
      <c r="K72" s="5">
        <v>17</v>
      </c>
      <c r="L72" s="5">
        <v>37</v>
      </c>
      <c r="M72" s="5">
        <v>30</v>
      </c>
      <c r="N72" s="5">
        <v>40</v>
      </c>
      <c r="O72" s="5">
        <v>35</v>
      </c>
      <c r="P72" s="5">
        <v>35</v>
      </c>
      <c r="Q72" s="6">
        <v>89</v>
      </c>
      <c r="R72" s="6">
        <f t="shared" si="2"/>
        <v>1.75</v>
      </c>
      <c r="S72" s="6" t="s">
        <v>69</v>
      </c>
    </row>
    <row r="73" spans="1:19" ht="15.5">
      <c r="A73" s="5" t="s">
        <v>102</v>
      </c>
      <c r="B73" s="5" t="s">
        <v>5</v>
      </c>
      <c r="C73" s="5" t="s">
        <v>6</v>
      </c>
      <c r="D73" s="5" t="s">
        <v>157</v>
      </c>
      <c r="E73" s="5" t="s">
        <v>52</v>
      </c>
      <c r="F73" s="5" t="s">
        <v>111</v>
      </c>
      <c r="G73" s="5">
        <v>0</v>
      </c>
      <c r="H73" s="5">
        <v>10</v>
      </c>
      <c r="I73" s="5">
        <v>12</v>
      </c>
      <c r="J73" s="5">
        <v>0</v>
      </c>
      <c r="K73" s="5">
        <v>3</v>
      </c>
      <c r="L73" s="5">
        <v>35</v>
      </c>
      <c r="M73" s="5">
        <v>30</v>
      </c>
      <c r="N73" s="5">
        <v>58</v>
      </c>
      <c r="O73" s="5">
        <v>35</v>
      </c>
      <c r="P73" s="5">
        <v>35</v>
      </c>
      <c r="Q73" s="6">
        <v>80</v>
      </c>
      <c r="R73" s="6">
        <f t="shared" si="2"/>
        <v>2.5</v>
      </c>
      <c r="S73" s="6" t="s">
        <v>69</v>
      </c>
    </row>
    <row r="74" spans="1:19" ht="15.5">
      <c r="A74" s="5" t="s">
        <v>103</v>
      </c>
      <c r="B74" s="5" t="s">
        <v>5</v>
      </c>
      <c r="C74" s="5" t="s">
        <v>6</v>
      </c>
      <c r="D74" s="5" t="s">
        <v>157</v>
      </c>
      <c r="E74" s="5" t="s">
        <v>52</v>
      </c>
      <c r="F74" s="5" t="s">
        <v>50</v>
      </c>
      <c r="G74" s="5">
        <v>33</v>
      </c>
      <c r="H74" s="5">
        <v>13</v>
      </c>
      <c r="I74" s="5">
        <v>33</v>
      </c>
      <c r="J74" s="5">
        <v>16</v>
      </c>
      <c r="K74" s="5">
        <v>16.3</v>
      </c>
      <c r="L74" s="5">
        <v>34</v>
      </c>
      <c r="M74" s="5">
        <v>30</v>
      </c>
      <c r="N74" s="5">
        <v>38</v>
      </c>
      <c r="O74" s="5">
        <v>31</v>
      </c>
      <c r="P74" s="5">
        <v>22</v>
      </c>
      <c r="Q74" s="6">
        <v>91</v>
      </c>
      <c r="R74" s="6">
        <f t="shared" si="2"/>
        <v>1.5</v>
      </c>
      <c r="S74" s="6" t="s">
        <v>69</v>
      </c>
    </row>
    <row r="75" spans="1:19" ht="15.5">
      <c r="A75" s="5" t="s">
        <v>104</v>
      </c>
      <c r="B75" s="5" t="s">
        <v>5</v>
      </c>
      <c r="C75" s="5" t="s">
        <v>6</v>
      </c>
      <c r="D75" s="5" t="s">
        <v>157</v>
      </c>
      <c r="E75" s="5" t="s">
        <v>49</v>
      </c>
      <c r="F75" s="5" t="s">
        <v>111</v>
      </c>
      <c r="G75" s="5">
        <v>21</v>
      </c>
      <c r="H75" s="5">
        <v>12</v>
      </c>
      <c r="I75" s="5">
        <v>28</v>
      </c>
      <c r="J75" s="5">
        <v>4</v>
      </c>
      <c r="K75" s="5">
        <v>14.5</v>
      </c>
      <c r="L75" s="5">
        <v>40</v>
      </c>
      <c r="M75" s="5">
        <v>30</v>
      </c>
      <c r="N75" s="5">
        <v>49</v>
      </c>
      <c r="O75" s="5">
        <v>33</v>
      </c>
      <c r="P75" s="5">
        <v>34</v>
      </c>
      <c r="Q75" s="6">
        <v>88</v>
      </c>
      <c r="R75" s="6">
        <f t="shared" si="2"/>
        <v>1.75</v>
      </c>
      <c r="S75" s="6" t="s">
        <v>69</v>
      </c>
    </row>
    <row r="76" spans="1:19" ht="15.5">
      <c r="A76" s="5" t="s">
        <v>105</v>
      </c>
      <c r="B76" s="5" t="s">
        <v>5</v>
      </c>
      <c r="C76" s="5" t="s">
        <v>6</v>
      </c>
      <c r="D76" s="5" t="s">
        <v>157</v>
      </c>
      <c r="E76" s="5" t="s">
        <v>52</v>
      </c>
      <c r="F76" s="5" t="s">
        <v>54</v>
      </c>
      <c r="G76" s="5">
        <v>9</v>
      </c>
      <c r="H76" s="5">
        <v>8</v>
      </c>
      <c r="I76" s="5">
        <v>19</v>
      </c>
      <c r="J76" s="5">
        <v>12</v>
      </c>
      <c r="K76" s="5">
        <v>16.8</v>
      </c>
      <c r="L76" s="5">
        <v>38</v>
      </c>
      <c r="M76" s="5">
        <v>30</v>
      </c>
      <c r="N76" s="5">
        <v>50</v>
      </c>
      <c r="O76" s="5">
        <v>24</v>
      </c>
      <c r="P76" s="5">
        <v>23</v>
      </c>
      <c r="Q76" s="6">
        <v>81</v>
      </c>
      <c r="R76" s="6">
        <f t="shared" si="2"/>
        <v>2.5</v>
      </c>
      <c r="S76" s="6" t="s">
        <v>69</v>
      </c>
    </row>
    <row r="77" spans="1:19" ht="15.5">
      <c r="A77" s="5" t="s">
        <v>106</v>
      </c>
      <c r="B77" s="5" t="s">
        <v>5</v>
      </c>
      <c r="C77" s="5" t="s">
        <v>6</v>
      </c>
      <c r="D77" s="5" t="s">
        <v>157</v>
      </c>
      <c r="E77" s="5" t="s">
        <v>52</v>
      </c>
      <c r="F77" s="5" t="s">
        <v>51</v>
      </c>
      <c r="G77" s="5">
        <v>28</v>
      </c>
      <c r="H77" s="5">
        <v>10</v>
      </c>
      <c r="I77" s="5">
        <v>28</v>
      </c>
      <c r="J77" s="5">
        <v>8</v>
      </c>
      <c r="K77" s="5">
        <v>12.8</v>
      </c>
      <c r="L77" s="5">
        <v>40</v>
      </c>
      <c r="M77" s="5">
        <v>30</v>
      </c>
      <c r="N77" s="5">
        <v>38</v>
      </c>
      <c r="O77" s="5">
        <v>34</v>
      </c>
      <c r="P77" s="5">
        <v>35</v>
      </c>
      <c r="Q77" s="6">
        <v>88</v>
      </c>
      <c r="R77" s="6">
        <f t="shared" si="2"/>
        <v>1.75</v>
      </c>
      <c r="S77" s="6" t="s">
        <v>69</v>
      </c>
    </row>
    <row r="78" spans="1:19" ht="15.5">
      <c r="A78" s="5" t="s">
        <v>107</v>
      </c>
      <c r="B78" s="5" t="s">
        <v>5</v>
      </c>
      <c r="C78" s="5" t="s">
        <v>6</v>
      </c>
      <c r="D78" s="5" t="s">
        <v>157</v>
      </c>
      <c r="E78" s="5" t="s">
        <v>52</v>
      </c>
      <c r="F78" s="5" t="s">
        <v>50</v>
      </c>
      <c r="G78" s="5">
        <v>21</v>
      </c>
      <c r="H78" s="5">
        <v>12</v>
      </c>
      <c r="I78" s="5">
        <v>27</v>
      </c>
      <c r="J78" s="5">
        <v>0</v>
      </c>
      <c r="K78" s="5">
        <v>9.8000000000000007</v>
      </c>
      <c r="L78" s="5">
        <v>40</v>
      </c>
      <c r="M78" s="5">
        <v>30</v>
      </c>
      <c r="N78" s="5">
        <v>34</v>
      </c>
      <c r="O78" s="5">
        <v>33</v>
      </c>
      <c r="P78" s="5">
        <v>35</v>
      </c>
      <c r="Q78" s="6">
        <v>85</v>
      </c>
      <c r="R78" s="6">
        <f t="shared" si="2"/>
        <v>2</v>
      </c>
      <c r="S78" s="6" t="s">
        <v>69</v>
      </c>
    </row>
    <row r="79" spans="1:19" ht="15.5">
      <c r="A79" s="5" t="s">
        <v>108</v>
      </c>
      <c r="B79" s="5" t="s">
        <v>5</v>
      </c>
      <c r="C79" s="5" t="s">
        <v>6</v>
      </c>
      <c r="D79" s="5" t="s">
        <v>157</v>
      </c>
      <c r="E79" s="5" t="s">
        <v>52</v>
      </c>
      <c r="F79" s="5" t="s">
        <v>50</v>
      </c>
      <c r="G79" s="5">
        <v>9</v>
      </c>
      <c r="H79" s="5">
        <v>7</v>
      </c>
      <c r="I79" s="5">
        <v>27</v>
      </c>
      <c r="J79" s="5">
        <v>0</v>
      </c>
      <c r="K79" s="5">
        <v>8.3000000000000007</v>
      </c>
      <c r="L79" s="5">
        <v>35</v>
      </c>
      <c r="M79" s="5">
        <v>30</v>
      </c>
      <c r="N79" s="5">
        <v>52</v>
      </c>
      <c r="O79" s="5">
        <v>30</v>
      </c>
      <c r="P79" s="5">
        <v>29</v>
      </c>
      <c r="Q79" s="6">
        <v>79</v>
      </c>
      <c r="R79" s="6">
        <f t="shared" si="2"/>
        <v>2.75</v>
      </c>
      <c r="S79" s="6" t="s">
        <v>69</v>
      </c>
    </row>
    <row r="80" spans="1:19" ht="15.5">
      <c r="A80" s="5" t="s">
        <v>112</v>
      </c>
      <c r="B80" s="5" t="s">
        <v>5</v>
      </c>
      <c r="C80" s="5" t="s">
        <v>6</v>
      </c>
      <c r="D80" s="5" t="s">
        <v>158</v>
      </c>
      <c r="E80" s="5" t="s">
        <v>52</v>
      </c>
      <c r="F80" s="5" t="s">
        <v>109</v>
      </c>
      <c r="G80" s="5">
        <v>6</v>
      </c>
      <c r="H80" s="5">
        <v>12</v>
      </c>
      <c r="I80" s="5">
        <v>27</v>
      </c>
      <c r="J80" s="5">
        <v>4</v>
      </c>
      <c r="K80" s="5">
        <v>12.3</v>
      </c>
      <c r="L80" s="5">
        <v>31</v>
      </c>
      <c r="M80" s="5">
        <v>30</v>
      </c>
      <c r="N80" s="5">
        <v>30</v>
      </c>
      <c r="O80" s="5">
        <v>34</v>
      </c>
      <c r="P80" s="5">
        <v>34</v>
      </c>
      <c r="Q80" s="6">
        <v>83</v>
      </c>
      <c r="R80" s="6">
        <f t="shared" si="2"/>
        <v>2.25</v>
      </c>
      <c r="S80" s="6" t="s">
        <v>69</v>
      </c>
    </row>
    <row r="81" spans="1:19" ht="15.5">
      <c r="A81" s="5" t="s">
        <v>319</v>
      </c>
      <c r="B81" s="5" t="s">
        <v>5</v>
      </c>
      <c r="C81" s="5" t="s">
        <v>6</v>
      </c>
      <c r="D81" s="5" t="s">
        <v>158</v>
      </c>
      <c r="E81" s="5" t="s">
        <v>49</v>
      </c>
      <c r="F81" s="5" t="s">
        <v>51</v>
      </c>
      <c r="G81" s="5">
        <v>19</v>
      </c>
      <c r="H81" s="5">
        <v>12</v>
      </c>
      <c r="I81" s="5">
        <v>32</v>
      </c>
      <c r="J81" s="5">
        <v>4</v>
      </c>
      <c r="K81" s="5">
        <v>18</v>
      </c>
      <c r="L81" s="5">
        <v>24</v>
      </c>
      <c r="M81" s="5">
        <v>30</v>
      </c>
      <c r="N81" s="5">
        <v>46</v>
      </c>
      <c r="O81" s="5">
        <v>33</v>
      </c>
      <c r="P81" s="5">
        <v>30</v>
      </c>
      <c r="Q81" s="6">
        <v>87</v>
      </c>
      <c r="R81" s="6">
        <f t="shared" si="2"/>
        <v>2</v>
      </c>
      <c r="S81" s="6" t="s">
        <v>69</v>
      </c>
    </row>
    <row r="82" spans="1:19" ht="15.5">
      <c r="A82" s="5" t="s">
        <v>114</v>
      </c>
      <c r="B82" s="5" t="s">
        <v>5</v>
      </c>
      <c r="C82" s="5" t="s">
        <v>6</v>
      </c>
      <c r="D82" s="5" t="s">
        <v>158</v>
      </c>
      <c r="E82" s="5" t="s">
        <v>52</v>
      </c>
      <c r="F82" s="5" t="s">
        <v>50</v>
      </c>
      <c r="G82" s="5">
        <v>12</v>
      </c>
      <c r="H82" s="5">
        <v>6</v>
      </c>
      <c r="I82" s="5">
        <v>29</v>
      </c>
      <c r="J82" s="5">
        <v>0</v>
      </c>
      <c r="K82" s="5">
        <v>12</v>
      </c>
      <c r="L82" s="5">
        <v>27</v>
      </c>
      <c r="M82" s="5">
        <v>30</v>
      </c>
      <c r="N82" s="5">
        <v>30</v>
      </c>
      <c r="O82" s="5">
        <v>35</v>
      </c>
      <c r="P82" s="5">
        <v>34</v>
      </c>
      <c r="Q82" s="6">
        <v>80</v>
      </c>
      <c r="R82" s="6">
        <f t="shared" si="2"/>
        <v>2.5</v>
      </c>
      <c r="S82" s="6" t="s">
        <v>69</v>
      </c>
    </row>
    <row r="83" spans="1:19" ht="15.5">
      <c r="A83" s="5" t="s">
        <v>115</v>
      </c>
      <c r="B83" s="5" t="s">
        <v>5</v>
      </c>
      <c r="C83" s="5" t="s">
        <v>6</v>
      </c>
      <c r="D83" s="5" t="s">
        <v>158</v>
      </c>
      <c r="E83" s="5" t="s">
        <v>52</v>
      </c>
      <c r="F83" s="5" t="s">
        <v>50</v>
      </c>
      <c r="G83" s="5">
        <v>12</v>
      </c>
      <c r="H83" s="5">
        <v>7</v>
      </c>
      <c r="I83" s="5">
        <v>18</v>
      </c>
      <c r="J83" s="5">
        <v>0</v>
      </c>
      <c r="K83" s="5">
        <v>0</v>
      </c>
      <c r="L83" s="5">
        <v>25</v>
      </c>
      <c r="M83" s="5">
        <v>30</v>
      </c>
      <c r="N83" s="5">
        <v>45</v>
      </c>
      <c r="O83" s="5">
        <v>21</v>
      </c>
      <c r="P83" s="5">
        <v>1</v>
      </c>
      <c r="Q83" s="6">
        <v>69</v>
      </c>
      <c r="R83" s="6">
        <f t="shared" si="2"/>
        <v>5</v>
      </c>
      <c r="S83" s="6" t="s">
        <v>152</v>
      </c>
    </row>
    <row r="84" spans="1:19" ht="15.5">
      <c r="A84" s="5" t="s">
        <v>116</v>
      </c>
      <c r="B84" s="5" t="s">
        <v>5</v>
      </c>
      <c r="C84" s="5" t="s">
        <v>6</v>
      </c>
      <c r="D84" s="5" t="s">
        <v>158</v>
      </c>
      <c r="E84" s="5" t="s">
        <v>49</v>
      </c>
      <c r="F84" s="5" t="s">
        <v>50</v>
      </c>
      <c r="G84" s="5">
        <v>21</v>
      </c>
      <c r="H84" s="5">
        <v>10</v>
      </c>
      <c r="I84" s="5">
        <v>30</v>
      </c>
      <c r="J84" s="5">
        <v>0</v>
      </c>
      <c r="K84" s="5">
        <v>10.5</v>
      </c>
      <c r="L84" s="5"/>
      <c r="M84" s="5">
        <v>30</v>
      </c>
      <c r="N84" s="5">
        <v>42</v>
      </c>
      <c r="O84" s="5">
        <v>34</v>
      </c>
      <c r="P84" s="5">
        <v>27</v>
      </c>
      <c r="Q84" s="6">
        <v>78</v>
      </c>
      <c r="R84" s="6">
        <f t="shared" si="2"/>
        <v>2.75</v>
      </c>
      <c r="S84" s="6" t="s">
        <v>69</v>
      </c>
    </row>
    <row r="85" spans="1:19" ht="15.5">
      <c r="A85" s="5" t="s">
        <v>117</v>
      </c>
      <c r="B85" s="5" t="s">
        <v>5</v>
      </c>
      <c r="C85" s="5" t="s">
        <v>6</v>
      </c>
      <c r="D85" s="5" t="s">
        <v>158</v>
      </c>
      <c r="E85" s="5" t="s">
        <v>52</v>
      </c>
      <c r="F85" s="5" t="s">
        <v>51</v>
      </c>
      <c r="G85" s="5">
        <v>0</v>
      </c>
      <c r="H85" s="5">
        <v>9</v>
      </c>
      <c r="I85" s="5">
        <v>25</v>
      </c>
      <c r="J85" s="5">
        <v>4</v>
      </c>
      <c r="K85" s="5">
        <v>12</v>
      </c>
      <c r="L85" s="5">
        <v>10</v>
      </c>
      <c r="M85" s="5">
        <v>30</v>
      </c>
      <c r="N85" s="5">
        <v>60</v>
      </c>
      <c r="O85" s="5">
        <v>35</v>
      </c>
      <c r="P85" s="5">
        <v>30</v>
      </c>
      <c r="Q85" s="6">
        <v>81</v>
      </c>
      <c r="R85" s="6">
        <f t="shared" si="2"/>
        <v>2.5</v>
      </c>
      <c r="S85" s="6" t="s">
        <v>69</v>
      </c>
    </row>
    <row r="86" spans="1:19" ht="15.5">
      <c r="A86" s="5" t="s">
        <v>118</v>
      </c>
      <c r="B86" s="5" t="s">
        <v>5</v>
      </c>
      <c r="C86" s="5" t="s">
        <v>6</v>
      </c>
      <c r="D86" s="5" t="s">
        <v>158</v>
      </c>
      <c r="E86" s="5" t="s">
        <v>52</v>
      </c>
      <c r="F86" s="5" t="s">
        <v>109</v>
      </c>
      <c r="G86" s="5">
        <v>12</v>
      </c>
      <c r="H86" s="5">
        <v>12</v>
      </c>
      <c r="I86" s="5">
        <v>34</v>
      </c>
      <c r="J86" s="5">
        <v>8</v>
      </c>
      <c r="K86" s="5">
        <v>10</v>
      </c>
      <c r="L86" s="5">
        <v>30</v>
      </c>
      <c r="M86" s="5">
        <v>25</v>
      </c>
      <c r="N86" s="5">
        <v>52</v>
      </c>
      <c r="O86" s="5">
        <v>34</v>
      </c>
      <c r="P86" s="5">
        <v>28</v>
      </c>
      <c r="Q86" s="6">
        <v>85</v>
      </c>
      <c r="R86" s="6">
        <f t="shared" si="2"/>
        <v>2</v>
      </c>
      <c r="S86" s="6" t="s">
        <v>69</v>
      </c>
    </row>
    <row r="87" spans="1:19" ht="15.5">
      <c r="A87" s="5" t="s">
        <v>119</v>
      </c>
      <c r="B87" s="5" t="s">
        <v>5</v>
      </c>
      <c r="C87" s="5" t="s">
        <v>6</v>
      </c>
      <c r="D87" s="5" t="s">
        <v>158</v>
      </c>
      <c r="E87" s="5" t="s">
        <v>52</v>
      </c>
      <c r="F87" s="5" t="s">
        <v>50</v>
      </c>
      <c r="G87" s="5">
        <v>27</v>
      </c>
      <c r="H87" s="5">
        <v>7</v>
      </c>
      <c r="I87" s="5">
        <v>30</v>
      </c>
      <c r="J87" s="5">
        <v>0</v>
      </c>
      <c r="K87" s="5">
        <v>5.3</v>
      </c>
      <c r="L87" s="5">
        <v>24</v>
      </c>
      <c r="M87" s="5">
        <v>20</v>
      </c>
      <c r="N87" s="5">
        <v>60</v>
      </c>
      <c r="O87" s="5">
        <v>30</v>
      </c>
      <c r="P87" s="5">
        <v>26</v>
      </c>
      <c r="Q87" s="6">
        <v>79</v>
      </c>
      <c r="R87" s="6">
        <f t="shared" si="2"/>
        <v>2.75</v>
      </c>
      <c r="S87" s="6" t="s">
        <v>69</v>
      </c>
    </row>
    <row r="88" spans="1:19" ht="15.5">
      <c r="A88" s="5" t="s">
        <v>120</v>
      </c>
      <c r="B88" s="5" t="s">
        <v>5</v>
      </c>
      <c r="C88" s="5" t="s">
        <v>6</v>
      </c>
      <c r="D88" s="5" t="s">
        <v>158</v>
      </c>
      <c r="E88" s="5" t="s">
        <v>52</v>
      </c>
      <c r="F88" s="5" t="s">
        <v>50</v>
      </c>
      <c r="G88" s="5">
        <v>12</v>
      </c>
      <c r="H88" s="5">
        <v>11</v>
      </c>
      <c r="I88" s="5">
        <v>33</v>
      </c>
      <c r="J88" s="5">
        <v>12</v>
      </c>
      <c r="K88" s="5">
        <v>17</v>
      </c>
      <c r="L88" s="5">
        <v>26</v>
      </c>
      <c r="M88" s="5">
        <v>30</v>
      </c>
      <c r="N88" s="5">
        <v>60</v>
      </c>
      <c r="O88" s="5">
        <v>25</v>
      </c>
      <c r="P88" s="5">
        <v>32</v>
      </c>
      <c r="Q88" s="6">
        <v>88</v>
      </c>
      <c r="R88" s="6">
        <f t="shared" si="2"/>
        <v>1.75</v>
      </c>
      <c r="S88" s="6" t="s">
        <v>69</v>
      </c>
    </row>
    <row r="89" spans="1:19" ht="15.5">
      <c r="A89" s="5" t="s">
        <v>121</v>
      </c>
      <c r="B89" s="5" t="s">
        <v>5</v>
      </c>
      <c r="C89" s="5" t="s">
        <v>6</v>
      </c>
      <c r="D89" s="5" t="s">
        <v>158</v>
      </c>
      <c r="E89" s="5" t="s">
        <v>52</v>
      </c>
      <c r="F89" s="5" t="s">
        <v>50</v>
      </c>
      <c r="G89" s="5">
        <v>11</v>
      </c>
      <c r="H89" s="5">
        <v>8</v>
      </c>
      <c r="I89" s="5">
        <v>16</v>
      </c>
      <c r="J89" s="5">
        <v>0</v>
      </c>
      <c r="K89" s="5">
        <v>7</v>
      </c>
      <c r="L89" s="5">
        <v>31</v>
      </c>
      <c r="M89" s="5">
        <v>30</v>
      </c>
      <c r="N89" s="5">
        <v>30</v>
      </c>
      <c r="O89" s="5">
        <v>34</v>
      </c>
      <c r="P89" s="5">
        <v>33</v>
      </c>
      <c r="Q89" s="6">
        <v>78</v>
      </c>
      <c r="R89" s="6">
        <f t="shared" si="2"/>
        <v>2.75</v>
      </c>
      <c r="S89" s="6" t="s">
        <v>69</v>
      </c>
    </row>
    <row r="90" spans="1:19" ht="15.5">
      <c r="A90" s="5" t="s">
        <v>122</v>
      </c>
      <c r="B90" s="5" t="s">
        <v>5</v>
      </c>
      <c r="C90" s="5" t="s">
        <v>6</v>
      </c>
      <c r="D90" s="5" t="s">
        <v>158</v>
      </c>
      <c r="E90" s="5" t="s">
        <v>52</v>
      </c>
      <c r="F90" s="5" t="s">
        <v>54</v>
      </c>
      <c r="G90" s="5">
        <v>25</v>
      </c>
      <c r="H90" s="5">
        <v>7</v>
      </c>
      <c r="I90" s="5">
        <v>28</v>
      </c>
      <c r="J90" s="5">
        <v>4</v>
      </c>
      <c r="K90" s="5">
        <v>16</v>
      </c>
      <c r="L90" s="5">
        <v>37</v>
      </c>
      <c r="M90" s="5">
        <v>30</v>
      </c>
      <c r="N90" s="5">
        <v>42</v>
      </c>
      <c r="O90" s="5">
        <v>33</v>
      </c>
      <c r="P90" s="5">
        <v>26</v>
      </c>
      <c r="Q90" s="6">
        <v>84</v>
      </c>
      <c r="R90" s="6">
        <f t="shared" si="2"/>
        <v>2.25</v>
      </c>
      <c r="S90" s="6" t="s">
        <v>69</v>
      </c>
    </row>
    <row r="91" spans="1:19" ht="15.5">
      <c r="A91" s="5" t="s">
        <v>123</v>
      </c>
      <c r="B91" s="5" t="s">
        <v>5</v>
      </c>
      <c r="C91" s="5" t="s">
        <v>6</v>
      </c>
      <c r="D91" s="5" t="s">
        <v>158</v>
      </c>
      <c r="E91" s="5" t="s">
        <v>52</v>
      </c>
      <c r="F91" s="5" t="s">
        <v>51</v>
      </c>
      <c r="G91" s="5">
        <v>10</v>
      </c>
      <c r="H91" s="5">
        <v>8</v>
      </c>
      <c r="I91" s="5">
        <v>27</v>
      </c>
      <c r="J91" s="5">
        <v>8</v>
      </c>
      <c r="K91" s="5">
        <v>17.3</v>
      </c>
      <c r="L91" s="5">
        <v>29</v>
      </c>
      <c r="M91" s="5">
        <v>22</v>
      </c>
      <c r="N91" s="5">
        <v>60</v>
      </c>
      <c r="O91" s="5">
        <v>35</v>
      </c>
      <c r="P91" s="5">
        <v>35</v>
      </c>
      <c r="Q91" s="6">
        <v>85</v>
      </c>
      <c r="R91" s="6">
        <f t="shared" si="2"/>
        <v>2</v>
      </c>
      <c r="S91" s="6" t="s">
        <v>69</v>
      </c>
    </row>
    <row r="92" spans="1:19" ht="15.5">
      <c r="A92" s="5" t="s">
        <v>124</v>
      </c>
      <c r="B92" s="5" t="s">
        <v>5</v>
      </c>
      <c r="C92" s="5" t="s">
        <v>6</v>
      </c>
      <c r="D92" s="5" t="s">
        <v>158</v>
      </c>
      <c r="E92" s="5" t="s">
        <v>52</v>
      </c>
      <c r="F92" s="5" t="s">
        <v>51</v>
      </c>
      <c r="G92" s="5">
        <v>10</v>
      </c>
      <c r="H92" s="5">
        <v>9</v>
      </c>
      <c r="I92" s="5">
        <v>16</v>
      </c>
      <c r="J92" s="5">
        <v>0</v>
      </c>
      <c r="K92" s="5">
        <v>12</v>
      </c>
      <c r="L92" s="5">
        <v>27</v>
      </c>
      <c r="M92" s="5">
        <v>30</v>
      </c>
      <c r="N92" s="5">
        <v>32</v>
      </c>
      <c r="O92" s="5">
        <v>33</v>
      </c>
      <c r="P92" s="5">
        <v>18</v>
      </c>
      <c r="Q92" s="6">
        <v>76</v>
      </c>
      <c r="R92" s="6">
        <f t="shared" si="2"/>
        <v>3</v>
      </c>
      <c r="S92" s="6" t="s">
        <v>69</v>
      </c>
    </row>
    <row r="93" spans="1:19" ht="15.5">
      <c r="A93" s="5" t="s">
        <v>125</v>
      </c>
      <c r="B93" s="5" t="s">
        <v>5</v>
      </c>
      <c r="C93" s="5" t="s">
        <v>6</v>
      </c>
      <c r="D93" s="5" t="s">
        <v>158</v>
      </c>
      <c r="E93" s="5" t="s">
        <v>52</v>
      </c>
      <c r="F93" s="5" t="s">
        <v>51</v>
      </c>
      <c r="G93" s="5">
        <v>9</v>
      </c>
      <c r="H93" s="5">
        <v>6</v>
      </c>
      <c r="I93" s="5">
        <v>29</v>
      </c>
      <c r="J93" s="5">
        <v>0</v>
      </c>
      <c r="K93" s="5">
        <v>13.5</v>
      </c>
      <c r="L93" s="5">
        <v>12</v>
      </c>
      <c r="M93" s="5">
        <v>30</v>
      </c>
      <c r="N93" s="5">
        <v>45</v>
      </c>
      <c r="O93" s="5">
        <v>33</v>
      </c>
      <c r="P93" s="5">
        <v>26</v>
      </c>
      <c r="Q93" s="6">
        <v>78</v>
      </c>
      <c r="R93" s="6">
        <f t="shared" si="2"/>
        <v>2.75</v>
      </c>
      <c r="S93" s="6" t="s">
        <v>69</v>
      </c>
    </row>
    <row r="94" spans="1:19" ht="15.5">
      <c r="A94" s="5" t="s">
        <v>126</v>
      </c>
      <c r="B94" s="5" t="s">
        <v>5</v>
      </c>
      <c r="C94" s="5" t="s">
        <v>6</v>
      </c>
      <c r="D94" s="5" t="s">
        <v>158</v>
      </c>
      <c r="E94" s="5" t="s">
        <v>52</v>
      </c>
      <c r="F94" s="5" t="s">
        <v>51</v>
      </c>
      <c r="G94" s="5">
        <v>15</v>
      </c>
      <c r="H94" s="5">
        <v>2</v>
      </c>
      <c r="I94" s="5">
        <v>29</v>
      </c>
      <c r="J94" s="5">
        <v>12</v>
      </c>
      <c r="K94" s="5">
        <v>12</v>
      </c>
      <c r="L94" s="5">
        <v>32</v>
      </c>
      <c r="M94" s="5"/>
      <c r="N94" s="5">
        <v>32</v>
      </c>
      <c r="O94" s="5">
        <v>26</v>
      </c>
      <c r="P94" s="5">
        <v>18</v>
      </c>
      <c r="Q94" s="6">
        <v>67</v>
      </c>
      <c r="R94" s="6">
        <f t="shared" si="2"/>
        <v>5</v>
      </c>
      <c r="S94" s="6" t="s">
        <v>152</v>
      </c>
    </row>
    <row r="95" spans="1:19" ht="15.5">
      <c r="A95" s="5" t="s">
        <v>127</v>
      </c>
      <c r="B95" s="5" t="s">
        <v>5</v>
      </c>
      <c r="C95" s="5" t="s">
        <v>6</v>
      </c>
      <c r="D95" s="5" t="s">
        <v>158</v>
      </c>
      <c r="E95" s="5" t="s">
        <v>52</v>
      </c>
      <c r="F95" s="5" t="s">
        <v>51</v>
      </c>
      <c r="G95" s="5">
        <v>19</v>
      </c>
      <c r="H95" s="5">
        <v>9</v>
      </c>
      <c r="I95" s="5">
        <v>28</v>
      </c>
      <c r="J95" s="5">
        <v>4</v>
      </c>
      <c r="K95" s="5">
        <v>15</v>
      </c>
      <c r="L95" s="5">
        <v>34</v>
      </c>
      <c r="M95" s="5">
        <v>30</v>
      </c>
      <c r="N95" s="5">
        <v>32</v>
      </c>
      <c r="O95" s="5">
        <v>25</v>
      </c>
      <c r="P95" s="5">
        <v>25</v>
      </c>
      <c r="Q95" s="6">
        <v>80</v>
      </c>
      <c r="R95" s="6">
        <f t="shared" si="2"/>
        <v>2.5</v>
      </c>
      <c r="S95" s="6" t="s">
        <v>69</v>
      </c>
    </row>
    <row r="96" spans="1:19" ht="15.5">
      <c r="A96" s="5" t="s">
        <v>128</v>
      </c>
      <c r="B96" s="5" t="s">
        <v>5</v>
      </c>
      <c r="C96" s="5" t="s">
        <v>6</v>
      </c>
      <c r="D96" s="5" t="s">
        <v>158</v>
      </c>
      <c r="E96" s="5" t="s">
        <v>49</v>
      </c>
      <c r="F96" s="5" t="s">
        <v>111</v>
      </c>
      <c r="G96" s="5">
        <v>25</v>
      </c>
      <c r="H96" s="5">
        <v>10</v>
      </c>
      <c r="I96" s="5">
        <v>28</v>
      </c>
      <c r="J96" s="5">
        <v>8</v>
      </c>
      <c r="K96" s="5">
        <v>15</v>
      </c>
      <c r="L96" s="5">
        <v>2</v>
      </c>
      <c r="M96" s="5">
        <v>20</v>
      </c>
      <c r="N96" s="5">
        <v>42</v>
      </c>
      <c r="O96" s="5">
        <v>34</v>
      </c>
      <c r="P96" s="5">
        <v>30</v>
      </c>
      <c r="Q96" s="6">
        <v>83</v>
      </c>
      <c r="R96" s="6">
        <f t="shared" si="2"/>
        <v>2.25</v>
      </c>
      <c r="S96" s="6" t="s">
        <v>69</v>
      </c>
    </row>
    <row r="97" spans="1:19" ht="15.5">
      <c r="A97" s="5" t="s">
        <v>129</v>
      </c>
      <c r="B97" s="5" t="s">
        <v>5</v>
      </c>
      <c r="C97" s="5" t="s">
        <v>6</v>
      </c>
      <c r="D97" s="5" t="s">
        <v>158</v>
      </c>
      <c r="E97" s="5" t="s">
        <v>49</v>
      </c>
      <c r="F97" s="5" t="s">
        <v>54</v>
      </c>
      <c r="G97" s="5">
        <v>10</v>
      </c>
      <c r="H97" s="5">
        <v>6</v>
      </c>
      <c r="I97" s="5">
        <v>25</v>
      </c>
      <c r="J97" s="5">
        <v>0</v>
      </c>
      <c r="K97" s="5">
        <v>9.8000000000000007</v>
      </c>
      <c r="L97" s="5">
        <v>2</v>
      </c>
      <c r="M97" s="5">
        <v>30</v>
      </c>
      <c r="N97" s="5">
        <v>42</v>
      </c>
      <c r="O97" s="5">
        <v>35</v>
      </c>
      <c r="P97" s="5">
        <v>30</v>
      </c>
      <c r="Q97" s="6">
        <v>77</v>
      </c>
      <c r="R97" s="6">
        <f t="shared" si="2"/>
        <v>3</v>
      </c>
      <c r="S97" s="6" t="s">
        <v>69</v>
      </c>
    </row>
    <row r="98" spans="1:19" ht="15.5">
      <c r="A98" s="5" t="s">
        <v>130</v>
      </c>
      <c r="B98" s="5" t="s">
        <v>5</v>
      </c>
      <c r="C98" s="5" t="s">
        <v>6</v>
      </c>
      <c r="D98" s="5" t="s">
        <v>158</v>
      </c>
      <c r="E98" s="5" t="s">
        <v>49</v>
      </c>
      <c r="F98" s="5" t="s">
        <v>51</v>
      </c>
      <c r="G98" s="5">
        <v>19</v>
      </c>
      <c r="H98" s="5">
        <v>7</v>
      </c>
      <c r="I98" s="5">
        <v>28</v>
      </c>
      <c r="J98" s="5">
        <v>0</v>
      </c>
      <c r="K98" s="5">
        <v>12.3</v>
      </c>
      <c r="L98" s="5">
        <v>2</v>
      </c>
      <c r="M98" s="5">
        <v>30</v>
      </c>
      <c r="N98" s="5">
        <v>40</v>
      </c>
      <c r="O98" s="5">
        <v>34</v>
      </c>
      <c r="P98" s="5">
        <v>34</v>
      </c>
      <c r="Q98" s="6">
        <v>80</v>
      </c>
      <c r="R98" s="6">
        <f t="shared" si="2"/>
        <v>2.5</v>
      </c>
      <c r="S98" s="6" t="s">
        <v>69</v>
      </c>
    </row>
    <row r="99" spans="1:19" ht="15.5">
      <c r="A99" s="5" t="s">
        <v>131</v>
      </c>
      <c r="B99" s="5" t="s">
        <v>5</v>
      </c>
      <c r="C99" s="5" t="s">
        <v>6</v>
      </c>
      <c r="D99" s="5" t="s">
        <v>158</v>
      </c>
      <c r="E99" s="5" t="s">
        <v>52</v>
      </c>
      <c r="F99" s="5" t="s">
        <v>51</v>
      </c>
      <c r="G99" s="5">
        <v>10</v>
      </c>
      <c r="H99" s="5">
        <v>13</v>
      </c>
      <c r="I99" s="5">
        <v>26</v>
      </c>
      <c r="J99" s="5">
        <v>4</v>
      </c>
      <c r="K99" s="5">
        <v>11.3</v>
      </c>
      <c r="L99" s="5">
        <v>18</v>
      </c>
      <c r="M99" s="5">
        <v>30</v>
      </c>
      <c r="N99" s="5">
        <v>40</v>
      </c>
      <c r="O99" s="5">
        <v>35</v>
      </c>
      <c r="P99" s="5">
        <v>35</v>
      </c>
      <c r="Q99" s="6">
        <v>84</v>
      </c>
      <c r="R99" s="6">
        <f t="shared" si="2"/>
        <v>2.25</v>
      </c>
      <c r="S99" s="6" t="s">
        <v>69</v>
      </c>
    </row>
    <row r="100" spans="1:19" ht="15.5">
      <c r="A100" s="5" t="s">
        <v>132</v>
      </c>
      <c r="B100" s="5" t="s">
        <v>5</v>
      </c>
      <c r="C100" s="5" t="s">
        <v>6</v>
      </c>
      <c r="D100" s="5" t="s">
        <v>158</v>
      </c>
      <c r="E100" s="5" t="s">
        <v>52</v>
      </c>
      <c r="F100" s="5" t="s">
        <v>51</v>
      </c>
      <c r="G100" s="5">
        <v>10</v>
      </c>
      <c r="H100" s="5">
        <v>4</v>
      </c>
      <c r="I100" s="5">
        <v>25</v>
      </c>
      <c r="J100" s="5">
        <v>4</v>
      </c>
      <c r="K100" s="5">
        <v>15.8</v>
      </c>
      <c r="L100" s="5">
        <v>32</v>
      </c>
      <c r="M100" s="5">
        <v>30</v>
      </c>
      <c r="N100" s="5">
        <v>32</v>
      </c>
      <c r="O100" s="5">
        <v>33</v>
      </c>
      <c r="P100" s="5">
        <v>25</v>
      </c>
      <c r="Q100" s="6">
        <v>78</v>
      </c>
      <c r="R100" s="6">
        <f t="shared" si="2"/>
        <v>2.75</v>
      </c>
      <c r="S100" s="6" t="s">
        <v>69</v>
      </c>
    </row>
    <row r="101" spans="1:19" ht="15.5">
      <c r="A101" s="5" t="s">
        <v>133</v>
      </c>
      <c r="B101" s="5" t="s">
        <v>5</v>
      </c>
      <c r="C101" s="5" t="s">
        <v>6</v>
      </c>
      <c r="D101" s="5" t="s">
        <v>158</v>
      </c>
      <c r="E101" s="5" t="s">
        <v>52</v>
      </c>
      <c r="F101" s="5" t="s">
        <v>51</v>
      </c>
      <c r="G101" s="5">
        <v>36</v>
      </c>
      <c r="H101" s="5">
        <v>14</v>
      </c>
      <c r="I101" s="5">
        <v>34</v>
      </c>
      <c r="J101" s="5">
        <v>12</v>
      </c>
      <c r="K101" s="5">
        <v>18</v>
      </c>
      <c r="L101" s="5">
        <v>40</v>
      </c>
      <c r="M101" s="5">
        <v>30</v>
      </c>
      <c r="N101" s="5">
        <v>60</v>
      </c>
      <c r="O101" s="5">
        <v>35</v>
      </c>
      <c r="P101" s="5">
        <v>34</v>
      </c>
      <c r="Q101" s="6">
        <v>98</v>
      </c>
      <c r="R101" s="6">
        <f t="shared" si="2"/>
        <v>1</v>
      </c>
      <c r="S101" s="6" t="s">
        <v>69</v>
      </c>
    </row>
    <row r="102" spans="1:19" ht="15.5">
      <c r="A102" s="5" t="s">
        <v>134</v>
      </c>
      <c r="B102" s="5" t="s">
        <v>5</v>
      </c>
      <c r="C102" s="5" t="s">
        <v>6</v>
      </c>
      <c r="D102" s="5" t="s">
        <v>158</v>
      </c>
      <c r="E102" s="5" t="s">
        <v>49</v>
      </c>
      <c r="F102" s="5" t="s">
        <v>50</v>
      </c>
      <c r="G102" s="5">
        <v>9</v>
      </c>
      <c r="H102" s="5">
        <v>13</v>
      </c>
      <c r="I102" s="5">
        <v>32</v>
      </c>
      <c r="J102" s="5">
        <v>4</v>
      </c>
      <c r="K102" s="5">
        <v>13.8</v>
      </c>
      <c r="L102" s="5">
        <v>28</v>
      </c>
      <c r="M102" s="5">
        <v>30</v>
      </c>
      <c r="N102" s="5">
        <v>52</v>
      </c>
      <c r="O102" s="5">
        <v>35</v>
      </c>
      <c r="P102" s="5">
        <v>35</v>
      </c>
      <c r="Q102" s="6">
        <v>87</v>
      </c>
      <c r="R102" s="6">
        <f t="shared" si="2"/>
        <v>2</v>
      </c>
      <c r="S102" s="6" t="s">
        <v>69</v>
      </c>
    </row>
    <row r="103" spans="1:19" ht="15.5">
      <c r="A103" s="5" t="s">
        <v>135</v>
      </c>
      <c r="B103" s="5" t="s">
        <v>5</v>
      </c>
      <c r="C103" s="5" t="s">
        <v>6</v>
      </c>
      <c r="D103" s="5" t="s">
        <v>158</v>
      </c>
      <c r="E103" s="5" t="s">
        <v>52</v>
      </c>
      <c r="F103" s="5" t="s">
        <v>50</v>
      </c>
      <c r="G103" s="5">
        <v>9</v>
      </c>
      <c r="H103" s="5">
        <v>4</v>
      </c>
      <c r="I103" s="5">
        <v>25</v>
      </c>
      <c r="J103" s="5">
        <v>4</v>
      </c>
      <c r="K103" s="5">
        <v>7.5</v>
      </c>
      <c r="L103" s="5">
        <v>20</v>
      </c>
      <c r="M103" s="5">
        <v>30</v>
      </c>
      <c r="N103" s="5">
        <v>60</v>
      </c>
      <c r="O103" s="5">
        <v>27</v>
      </c>
      <c r="P103" s="5">
        <v>23</v>
      </c>
      <c r="Q103" s="6">
        <v>77</v>
      </c>
      <c r="R103" s="6">
        <f t="shared" si="2"/>
        <v>3</v>
      </c>
      <c r="S103" s="6" t="s">
        <v>69</v>
      </c>
    </row>
    <row r="104" spans="1:19" ht="15.5">
      <c r="A104" s="5" t="s">
        <v>136</v>
      </c>
      <c r="B104" s="5" t="s">
        <v>5</v>
      </c>
      <c r="C104" s="5" t="s">
        <v>6</v>
      </c>
      <c r="D104" s="5" t="s">
        <v>158</v>
      </c>
      <c r="E104" s="5" t="s">
        <v>52</v>
      </c>
      <c r="F104" s="5" t="s">
        <v>50</v>
      </c>
      <c r="G104" s="5">
        <v>28</v>
      </c>
      <c r="H104" s="5">
        <v>12</v>
      </c>
      <c r="I104" s="5">
        <v>29</v>
      </c>
      <c r="J104" s="5">
        <v>8</v>
      </c>
      <c r="K104" s="5">
        <v>13.5</v>
      </c>
      <c r="L104" s="5">
        <v>21</v>
      </c>
      <c r="M104" s="5">
        <v>30</v>
      </c>
      <c r="N104" s="5">
        <v>32</v>
      </c>
      <c r="O104" s="5">
        <v>35</v>
      </c>
      <c r="P104" s="5">
        <v>35</v>
      </c>
      <c r="Q104" s="6">
        <v>88</v>
      </c>
      <c r="R104" s="6">
        <f t="shared" si="2"/>
        <v>1.75</v>
      </c>
      <c r="S104" s="6" t="s">
        <v>69</v>
      </c>
    </row>
    <row r="105" spans="1:19" ht="15.5">
      <c r="A105" s="5" t="s">
        <v>137</v>
      </c>
      <c r="B105" s="5" t="s">
        <v>5</v>
      </c>
      <c r="C105" s="5" t="s">
        <v>6</v>
      </c>
      <c r="D105" s="5" t="s">
        <v>158</v>
      </c>
      <c r="E105" s="5" t="s">
        <v>49</v>
      </c>
      <c r="F105" s="5" t="s">
        <v>54</v>
      </c>
      <c r="G105" s="5">
        <v>28</v>
      </c>
      <c r="H105" s="5">
        <v>13</v>
      </c>
      <c r="I105" s="5">
        <v>26</v>
      </c>
      <c r="J105" s="5">
        <v>0</v>
      </c>
      <c r="K105" s="5">
        <v>13.8</v>
      </c>
      <c r="L105" s="5">
        <v>32</v>
      </c>
      <c r="M105" s="5">
        <v>30</v>
      </c>
      <c r="N105" s="5">
        <v>40</v>
      </c>
      <c r="O105" s="5">
        <v>32</v>
      </c>
      <c r="P105" s="5">
        <v>34</v>
      </c>
      <c r="Q105" s="6">
        <v>87</v>
      </c>
      <c r="R105" s="6">
        <f t="shared" si="2"/>
        <v>2</v>
      </c>
      <c r="S105" s="6" t="s">
        <v>69</v>
      </c>
    </row>
    <row r="106" spans="1:19" ht="15.5">
      <c r="A106" s="5" t="s">
        <v>138</v>
      </c>
      <c r="B106" s="5" t="s">
        <v>5</v>
      </c>
      <c r="C106" s="5" t="s">
        <v>6</v>
      </c>
      <c r="D106" s="5" t="s">
        <v>158</v>
      </c>
      <c r="E106" s="5" t="s">
        <v>52</v>
      </c>
      <c r="F106" s="5" t="s">
        <v>51</v>
      </c>
      <c r="G106" s="5">
        <v>18</v>
      </c>
      <c r="H106" s="5">
        <v>9</v>
      </c>
      <c r="I106" s="5">
        <v>22</v>
      </c>
      <c r="J106" s="5">
        <v>8</v>
      </c>
      <c r="K106" s="5">
        <v>9.3000000000000007</v>
      </c>
      <c r="L106" s="5">
        <v>24</v>
      </c>
      <c r="M106" s="5">
        <v>30</v>
      </c>
      <c r="N106" s="5">
        <v>60</v>
      </c>
      <c r="O106" s="5">
        <v>34</v>
      </c>
      <c r="P106" s="5">
        <v>33</v>
      </c>
      <c r="Q106" s="6">
        <v>85</v>
      </c>
      <c r="R106" s="6">
        <f t="shared" si="2"/>
        <v>2</v>
      </c>
      <c r="S106" s="6" t="s">
        <v>69</v>
      </c>
    </row>
    <row r="107" spans="1:19" ht="15.5">
      <c r="A107" s="5" t="s">
        <v>139</v>
      </c>
      <c r="B107" s="5" t="s">
        <v>5</v>
      </c>
      <c r="C107" s="5" t="s">
        <v>6</v>
      </c>
      <c r="D107" s="5" t="s">
        <v>158</v>
      </c>
      <c r="E107" s="5" t="s">
        <v>49</v>
      </c>
      <c r="F107" s="5" t="s">
        <v>51</v>
      </c>
      <c r="G107" s="5">
        <v>12</v>
      </c>
      <c r="H107" s="5">
        <v>11</v>
      </c>
      <c r="I107" s="5">
        <v>32</v>
      </c>
      <c r="J107" s="5">
        <v>4</v>
      </c>
      <c r="K107" s="5">
        <v>18</v>
      </c>
      <c r="L107" s="5">
        <v>35</v>
      </c>
      <c r="M107" s="5">
        <v>30</v>
      </c>
      <c r="N107" s="5">
        <v>40</v>
      </c>
      <c r="O107" s="5">
        <v>32</v>
      </c>
      <c r="P107" s="5">
        <v>33</v>
      </c>
      <c r="Q107" s="6">
        <v>86</v>
      </c>
      <c r="R107" s="6">
        <f t="shared" si="2"/>
        <v>2</v>
      </c>
      <c r="S107" s="6" t="s">
        <v>69</v>
      </c>
    </row>
    <row r="108" spans="1:19" ht="15.5">
      <c r="A108" s="5" t="s">
        <v>140</v>
      </c>
      <c r="B108" s="5" t="s">
        <v>5</v>
      </c>
      <c r="C108" s="5" t="s">
        <v>6</v>
      </c>
      <c r="D108" s="5" t="s">
        <v>158</v>
      </c>
      <c r="E108" s="5" t="s">
        <v>52</v>
      </c>
      <c r="F108" s="5" t="s">
        <v>51</v>
      </c>
      <c r="G108" s="5">
        <v>10</v>
      </c>
      <c r="H108" s="5">
        <v>9</v>
      </c>
      <c r="I108" s="5">
        <v>29</v>
      </c>
      <c r="J108" s="5">
        <v>4</v>
      </c>
      <c r="K108" s="5">
        <v>13.3</v>
      </c>
      <c r="L108" s="5">
        <v>3</v>
      </c>
      <c r="M108" s="5">
        <v>24</v>
      </c>
      <c r="N108" s="5">
        <v>32</v>
      </c>
      <c r="O108" s="5">
        <v>31</v>
      </c>
      <c r="P108" s="5">
        <v>34</v>
      </c>
      <c r="Q108" s="6">
        <v>79</v>
      </c>
      <c r="R108" s="6">
        <f t="shared" si="2"/>
        <v>2.75</v>
      </c>
      <c r="S108" s="6" t="s">
        <v>69</v>
      </c>
    </row>
    <row r="109" spans="1:19" ht="15.5">
      <c r="A109" s="5" t="s">
        <v>141</v>
      </c>
      <c r="B109" s="5" t="s">
        <v>5</v>
      </c>
      <c r="C109" s="5" t="s">
        <v>6</v>
      </c>
      <c r="D109" s="5" t="s">
        <v>158</v>
      </c>
      <c r="E109" s="5" t="s">
        <v>49</v>
      </c>
      <c r="F109" s="5" t="s">
        <v>51</v>
      </c>
      <c r="G109" s="5">
        <v>7</v>
      </c>
      <c r="H109" s="5">
        <v>6</v>
      </c>
      <c r="I109" s="5">
        <v>28</v>
      </c>
      <c r="J109" s="5">
        <v>0</v>
      </c>
      <c r="K109" s="5">
        <v>14</v>
      </c>
      <c r="L109" s="5">
        <v>25</v>
      </c>
      <c r="M109" s="5">
        <v>30</v>
      </c>
      <c r="N109" s="5">
        <v>46</v>
      </c>
      <c r="O109" s="5">
        <v>34</v>
      </c>
      <c r="P109" s="5">
        <v>26</v>
      </c>
      <c r="Q109" s="6">
        <v>79</v>
      </c>
      <c r="R109" s="6">
        <f t="shared" si="2"/>
        <v>2.75</v>
      </c>
      <c r="S109" s="6" t="s">
        <v>69</v>
      </c>
    </row>
    <row r="110" spans="1:19" ht="15.5">
      <c r="A110" s="5" t="s">
        <v>142</v>
      </c>
      <c r="B110" s="5" t="s">
        <v>5</v>
      </c>
      <c r="C110" s="5" t="s">
        <v>6</v>
      </c>
      <c r="D110" s="5" t="s">
        <v>158</v>
      </c>
      <c r="E110" s="5" t="s">
        <v>49</v>
      </c>
      <c r="F110" s="5" t="s">
        <v>54</v>
      </c>
      <c r="G110" s="5">
        <v>36</v>
      </c>
      <c r="H110" s="5">
        <v>3</v>
      </c>
      <c r="I110" s="5">
        <v>31</v>
      </c>
      <c r="J110" s="5">
        <v>8</v>
      </c>
      <c r="K110" s="5">
        <v>16.3</v>
      </c>
      <c r="L110" s="5">
        <v>4</v>
      </c>
      <c r="M110" s="5">
        <v>30</v>
      </c>
      <c r="N110" s="5">
        <v>42</v>
      </c>
      <c r="O110" s="5">
        <v>35</v>
      </c>
      <c r="P110" s="5">
        <v>31</v>
      </c>
      <c r="Q110" s="6">
        <v>86</v>
      </c>
      <c r="R110" s="6">
        <f t="shared" si="2"/>
        <v>2</v>
      </c>
      <c r="S110" s="6" t="s">
        <v>69</v>
      </c>
    </row>
    <row r="111" spans="1:19" ht="15.5">
      <c r="A111" s="5" t="s">
        <v>143</v>
      </c>
      <c r="B111" s="5" t="s">
        <v>5</v>
      </c>
      <c r="C111" s="5" t="s">
        <v>6</v>
      </c>
      <c r="D111" s="5" t="s">
        <v>158</v>
      </c>
      <c r="E111" s="5" t="s">
        <v>49</v>
      </c>
      <c r="F111" s="5" t="s">
        <v>54</v>
      </c>
      <c r="G111" s="5">
        <v>23</v>
      </c>
      <c r="H111" s="5">
        <v>8</v>
      </c>
      <c r="I111" s="5">
        <v>30</v>
      </c>
      <c r="J111" s="5">
        <v>8</v>
      </c>
      <c r="K111" s="5">
        <v>12.5</v>
      </c>
      <c r="L111" s="5">
        <v>14</v>
      </c>
      <c r="M111" s="5">
        <v>30</v>
      </c>
      <c r="N111" s="5">
        <v>46</v>
      </c>
      <c r="O111" s="5">
        <v>35</v>
      </c>
      <c r="P111" s="5">
        <v>35</v>
      </c>
      <c r="Q111" s="6">
        <v>85</v>
      </c>
      <c r="R111" s="6">
        <f t="shared" si="2"/>
        <v>2</v>
      </c>
      <c r="S111" s="6" t="s">
        <v>69</v>
      </c>
    </row>
    <row r="112" spans="1:19" ht="15.5">
      <c r="A112" s="5" t="s">
        <v>144</v>
      </c>
      <c r="B112" s="5" t="s">
        <v>5</v>
      </c>
      <c r="C112" s="5" t="s">
        <v>6</v>
      </c>
      <c r="D112" s="5" t="s">
        <v>158</v>
      </c>
      <c r="E112" s="5" t="s">
        <v>52</v>
      </c>
      <c r="F112" s="5" t="s">
        <v>51</v>
      </c>
      <c r="G112" s="5">
        <v>25</v>
      </c>
      <c r="H112" s="5">
        <v>14</v>
      </c>
      <c r="I112" s="5">
        <v>28</v>
      </c>
      <c r="J112" s="5">
        <v>12</v>
      </c>
      <c r="K112" s="5">
        <v>14.8</v>
      </c>
      <c r="L112" s="5">
        <v>16</v>
      </c>
      <c r="M112" s="5">
        <v>30</v>
      </c>
      <c r="N112" s="5">
        <v>42</v>
      </c>
      <c r="O112" s="5">
        <v>24</v>
      </c>
      <c r="P112" s="5">
        <v>32</v>
      </c>
      <c r="Q112" s="6">
        <v>87</v>
      </c>
      <c r="R112" s="6">
        <f t="shared" si="2"/>
        <v>2</v>
      </c>
      <c r="S112" s="6" t="s">
        <v>69</v>
      </c>
    </row>
    <row r="113" spans="1:19" ht="15.5">
      <c r="A113" s="5" t="s">
        <v>145</v>
      </c>
      <c r="B113" s="5" t="s">
        <v>5</v>
      </c>
      <c r="C113" s="5" t="s">
        <v>6</v>
      </c>
      <c r="D113" s="5" t="s">
        <v>158</v>
      </c>
      <c r="E113" s="5" t="s">
        <v>52</v>
      </c>
      <c r="F113" s="5" t="s">
        <v>51</v>
      </c>
      <c r="G113" s="5">
        <v>24</v>
      </c>
      <c r="H113" s="5">
        <v>8</v>
      </c>
      <c r="I113" s="5">
        <v>31</v>
      </c>
      <c r="J113" s="5">
        <v>8</v>
      </c>
      <c r="K113" s="5">
        <v>12.8</v>
      </c>
      <c r="L113" s="5">
        <v>19</v>
      </c>
      <c r="M113" s="5">
        <v>30</v>
      </c>
      <c r="N113" s="5">
        <v>32</v>
      </c>
      <c r="O113" s="5">
        <v>35</v>
      </c>
      <c r="P113" s="5">
        <v>31</v>
      </c>
      <c r="Q113" s="6">
        <v>84</v>
      </c>
      <c r="R113" s="6">
        <f t="shared" si="2"/>
        <v>2.25</v>
      </c>
      <c r="S113" s="6" t="s">
        <v>69</v>
      </c>
    </row>
    <row r="114" spans="1:19" ht="15.5">
      <c r="A114" s="5" t="s">
        <v>146</v>
      </c>
      <c r="B114" s="5" t="s">
        <v>5</v>
      </c>
      <c r="C114" s="5" t="s">
        <v>6</v>
      </c>
      <c r="D114" s="5" t="s">
        <v>158</v>
      </c>
      <c r="E114" s="5" t="s">
        <v>52</v>
      </c>
      <c r="F114" s="5" t="s">
        <v>51</v>
      </c>
      <c r="G114" s="5">
        <v>28</v>
      </c>
      <c r="H114" s="5">
        <v>12</v>
      </c>
      <c r="I114" s="5">
        <v>29</v>
      </c>
      <c r="J114" s="5">
        <v>12</v>
      </c>
      <c r="K114" s="5">
        <v>15.8</v>
      </c>
      <c r="L114" s="5">
        <v>10</v>
      </c>
      <c r="M114" s="5">
        <v>30</v>
      </c>
      <c r="N114" s="5">
        <v>32</v>
      </c>
      <c r="O114" s="5">
        <v>35</v>
      </c>
      <c r="P114" s="5">
        <v>34</v>
      </c>
      <c r="Q114" s="6">
        <v>89</v>
      </c>
      <c r="R114" s="6">
        <f t="shared" si="2"/>
        <v>1.75</v>
      </c>
      <c r="S114" s="6" t="s">
        <v>69</v>
      </c>
    </row>
    <row r="115" spans="1:19" ht="15.5">
      <c r="A115" s="5" t="s">
        <v>147</v>
      </c>
      <c r="B115" s="5" t="s">
        <v>5</v>
      </c>
      <c r="C115" s="5" t="s">
        <v>6</v>
      </c>
      <c r="D115" s="5" t="s">
        <v>158</v>
      </c>
      <c r="E115" s="5" t="s">
        <v>52</v>
      </c>
      <c r="F115" s="5" t="s">
        <v>50</v>
      </c>
      <c r="G115" s="5">
        <v>17</v>
      </c>
      <c r="H115" s="5">
        <v>8</v>
      </c>
      <c r="I115" s="5">
        <v>13</v>
      </c>
      <c r="J115" s="5">
        <v>0</v>
      </c>
      <c r="K115" s="5">
        <v>5.3</v>
      </c>
      <c r="L115" s="5">
        <v>32</v>
      </c>
      <c r="M115" s="5">
        <v>30</v>
      </c>
      <c r="N115" s="5">
        <v>52</v>
      </c>
      <c r="O115" s="5">
        <v>35</v>
      </c>
      <c r="P115" s="5">
        <v>26</v>
      </c>
      <c r="Q115" s="6">
        <v>79</v>
      </c>
      <c r="R115" s="6">
        <f t="shared" si="2"/>
        <v>2.75</v>
      </c>
      <c r="S115" s="6" t="s">
        <v>69</v>
      </c>
    </row>
    <row r="116" spans="1:19" ht="15.5">
      <c r="A116" s="5" t="s">
        <v>148</v>
      </c>
      <c r="B116" s="5" t="s">
        <v>5</v>
      </c>
      <c r="C116" s="5" t="s">
        <v>6</v>
      </c>
      <c r="D116" s="5" t="s">
        <v>158</v>
      </c>
      <c r="E116" s="5" t="s">
        <v>52</v>
      </c>
      <c r="F116" s="5" t="s">
        <v>109</v>
      </c>
      <c r="G116" s="5">
        <v>7</v>
      </c>
      <c r="H116" s="5">
        <v>13</v>
      </c>
      <c r="I116" s="5">
        <v>32</v>
      </c>
      <c r="J116" s="5">
        <v>0</v>
      </c>
      <c r="K116" s="5">
        <v>13.3</v>
      </c>
      <c r="L116" s="5">
        <v>33</v>
      </c>
      <c r="M116" s="5">
        <v>27</v>
      </c>
      <c r="N116" s="5">
        <v>52</v>
      </c>
      <c r="O116" s="5">
        <v>35</v>
      </c>
      <c r="P116" s="5">
        <v>30</v>
      </c>
      <c r="Q116" s="6">
        <v>85</v>
      </c>
      <c r="R116" s="6">
        <f t="shared" si="2"/>
        <v>2</v>
      </c>
      <c r="S116" s="6" t="s">
        <v>69</v>
      </c>
    </row>
    <row r="117" spans="1:19" ht="15.5">
      <c r="A117" s="5" t="s">
        <v>149</v>
      </c>
      <c r="B117" s="5" t="s">
        <v>5</v>
      </c>
      <c r="C117" s="5" t="s">
        <v>6</v>
      </c>
      <c r="D117" s="5" t="s">
        <v>158</v>
      </c>
      <c r="E117" s="5" t="s">
        <v>52</v>
      </c>
      <c r="F117" s="5" t="s">
        <v>51</v>
      </c>
      <c r="G117" s="5">
        <v>28</v>
      </c>
      <c r="H117" s="5">
        <v>14</v>
      </c>
      <c r="I117" s="5">
        <v>24</v>
      </c>
      <c r="J117" s="5">
        <v>0</v>
      </c>
      <c r="K117" s="5">
        <v>16</v>
      </c>
      <c r="L117" s="5">
        <v>8</v>
      </c>
      <c r="M117" s="5">
        <v>30</v>
      </c>
      <c r="N117" s="5">
        <v>42</v>
      </c>
      <c r="O117" s="5">
        <v>35</v>
      </c>
      <c r="P117" s="5">
        <v>35</v>
      </c>
      <c r="Q117" s="6">
        <v>87</v>
      </c>
      <c r="R117" s="6">
        <f t="shared" si="2"/>
        <v>2</v>
      </c>
      <c r="S117" s="6" t="s">
        <v>69</v>
      </c>
    </row>
    <row r="118" spans="1:19" ht="15.5">
      <c r="A118" s="5" t="s">
        <v>150</v>
      </c>
      <c r="B118" s="5" t="s">
        <v>5</v>
      </c>
      <c r="C118" s="5" t="s">
        <v>6</v>
      </c>
      <c r="D118" s="5" t="s">
        <v>158</v>
      </c>
      <c r="E118" s="5" t="s">
        <v>52</v>
      </c>
      <c r="F118" s="5" t="s">
        <v>51</v>
      </c>
      <c r="G118" s="5">
        <v>19</v>
      </c>
      <c r="H118" s="5">
        <v>9</v>
      </c>
      <c r="I118" s="5">
        <v>29</v>
      </c>
      <c r="J118" s="5">
        <v>4</v>
      </c>
      <c r="K118" s="5">
        <v>12.8</v>
      </c>
      <c r="L118" s="5">
        <v>5</v>
      </c>
      <c r="M118" s="5">
        <v>30</v>
      </c>
      <c r="N118" s="5">
        <v>46</v>
      </c>
      <c r="O118" s="5">
        <v>35</v>
      </c>
      <c r="P118" s="5">
        <v>32</v>
      </c>
      <c r="Q118" s="6">
        <v>83</v>
      </c>
      <c r="R118" s="6">
        <f t="shared" si="2"/>
        <v>2.25</v>
      </c>
      <c r="S118" s="6" t="s">
        <v>69</v>
      </c>
    </row>
    <row r="119" spans="1:19" ht="15.5">
      <c r="A119" s="5" t="s">
        <v>151</v>
      </c>
      <c r="B119" s="5" t="s">
        <v>5</v>
      </c>
      <c r="C119" s="5" t="s">
        <v>6</v>
      </c>
      <c r="D119" s="5" t="s">
        <v>158</v>
      </c>
      <c r="E119" s="5" t="s">
        <v>49</v>
      </c>
      <c r="F119" s="5" t="s">
        <v>50</v>
      </c>
      <c r="G119" s="5">
        <v>22</v>
      </c>
      <c r="H119" s="5">
        <v>9</v>
      </c>
      <c r="I119" s="5">
        <v>28</v>
      </c>
      <c r="J119" s="5">
        <v>4</v>
      </c>
      <c r="K119" s="5">
        <v>10.8</v>
      </c>
      <c r="L119" s="5">
        <v>6</v>
      </c>
      <c r="M119" s="5">
        <v>30</v>
      </c>
      <c r="N119" s="5">
        <v>42</v>
      </c>
      <c r="O119" s="5">
        <v>35</v>
      </c>
      <c r="P119" s="5">
        <v>35</v>
      </c>
      <c r="Q119" s="6">
        <v>83</v>
      </c>
      <c r="R119" s="6">
        <f t="shared" si="2"/>
        <v>2.25</v>
      </c>
      <c r="S119" s="6" t="s">
        <v>69</v>
      </c>
    </row>
    <row r="120" spans="1:19" ht="15.5">
      <c r="A120" s="5" t="s">
        <v>193</v>
      </c>
      <c r="B120" s="5" t="s">
        <v>5</v>
      </c>
      <c r="C120" s="5" t="s">
        <v>6</v>
      </c>
      <c r="D120" s="5" t="s">
        <v>159</v>
      </c>
      <c r="E120" s="5" t="s">
        <v>52</v>
      </c>
      <c r="F120" s="5" t="s">
        <v>50</v>
      </c>
      <c r="G120" s="5">
        <v>18</v>
      </c>
      <c r="H120" s="5">
        <v>12</v>
      </c>
      <c r="I120" s="5">
        <v>28</v>
      </c>
      <c r="J120" s="5">
        <v>8</v>
      </c>
      <c r="K120" s="5">
        <v>12</v>
      </c>
      <c r="L120" s="5">
        <v>19</v>
      </c>
      <c r="M120" s="5">
        <v>30</v>
      </c>
      <c r="N120" s="5">
        <v>10</v>
      </c>
      <c r="O120" s="5">
        <v>35</v>
      </c>
      <c r="P120" s="5">
        <v>34</v>
      </c>
      <c r="Q120" s="6">
        <v>84</v>
      </c>
      <c r="R120" s="6">
        <f t="shared" si="2"/>
        <v>2.25</v>
      </c>
      <c r="S120" s="6" t="s">
        <v>69</v>
      </c>
    </row>
    <row r="121" spans="1:19" ht="15.5">
      <c r="A121" s="5" t="s">
        <v>194</v>
      </c>
      <c r="B121" s="5" t="s">
        <v>5</v>
      </c>
      <c r="C121" s="5" t="s">
        <v>6</v>
      </c>
      <c r="D121" s="5" t="s">
        <v>159</v>
      </c>
      <c r="E121" s="5" t="s">
        <v>49</v>
      </c>
      <c r="F121" s="5" t="s">
        <v>54</v>
      </c>
      <c r="G121" s="5">
        <v>10</v>
      </c>
      <c r="H121" s="5">
        <v>6</v>
      </c>
      <c r="I121" s="5">
        <v>28</v>
      </c>
      <c r="J121" s="5">
        <v>12</v>
      </c>
      <c r="K121" s="5">
        <v>17</v>
      </c>
      <c r="L121" s="5">
        <v>19</v>
      </c>
      <c r="M121" s="5">
        <v>30</v>
      </c>
      <c r="N121" s="5">
        <v>19</v>
      </c>
      <c r="O121" s="5">
        <v>35</v>
      </c>
      <c r="P121" s="5">
        <v>31</v>
      </c>
      <c r="Q121" s="6">
        <v>82</v>
      </c>
      <c r="R121" s="6">
        <f t="shared" si="2"/>
        <v>2.5</v>
      </c>
      <c r="S121" s="6" t="s">
        <v>69</v>
      </c>
    </row>
    <row r="122" spans="1:19" ht="15.5">
      <c r="A122" s="5" t="s">
        <v>195</v>
      </c>
      <c r="B122" s="5" t="s">
        <v>5</v>
      </c>
      <c r="C122" s="5" t="s">
        <v>6</v>
      </c>
      <c r="D122" s="5" t="s">
        <v>159</v>
      </c>
      <c r="E122" s="5" t="s">
        <v>52</v>
      </c>
      <c r="F122" s="5" t="s">
        <v>51</v>
      </c>
      <c r="G122" s="5">
        <v>12</v>
      </c>
      <c r="H122" s="5">
        <v>12</v>
      </c>
      <c r="I122" s="5">
        <v>26</v>
      </c>
      <c r="J122" s="5">
        <v>0</v>
      </c>
      <c r="K122" s="5">
        <v>0</v>
      </c>
      <c r="L122" s="5">
        <v>18</v>
      </c>
      <c r="M122" s="5">
        <v>30</v>
      </c>
      <c r="N122" s="5">
        <v>14</v>
      </c>
      <c r="O122" s="5">
        <v>12</v>
      </c>
      <c r="P122" s="5">
        <v>31</v>
      </c>
      <c r="Q122" s="6">
        <v>74</v>
      </c>
      <c r="R122" s="6" t="str">
        <f t="shared" si="2"/>
        <v>INC</v>
      </c>
      <c r="S122" s="6" t="s">
        <v>70</v>
      </c>
    </row>
    <row r="123" spans="1:19" ht="15.5">
      <c r="A123" s="5" t="s">
        <v>196</v>
      </c>
      <c r="B123" s="5" t="s">
        <v>5</v>
      </c>
      <c r="C123" s="5" t="s">
        <v>6</v>
      </c>
      <c r="D123" s="5" t="s">
        <v>159</v>
      </c>
      <c r="E123" s="5" t="s">
        <v>52</v>
      </c>
      <c r="F123" s="5" t="s">
        <v>50</v>
      </c>
      <c r="G123" s="5">
        <v>24</v>
      </c>
      <c r="H123" s="5">
        <v>8</v>
      </c>
      <c r="I123" s="5">
        <v>30</v>
      </c>
      <c r="J123" s="5">
        <v>0</v>
      </c>
      <c r="K123" s="5">
        <v>7.8</v>
      </c>
      <c r="L123" s="5">
        <v>19</v>
      </c>
      <c r="M123" s="5">
        <v>30</v>
      </c>
      <c r="N123" s="5">
        <v>23</v>
      </c>
      <c r="O123" s="5">
        <v>27</v>
      </c>
      <c r="P123" s="5">
        <v>26</v>
      </c>
      <c r="Q123" s="6">
        <v>77</v>
      </c>
      <c r="R123" s="6">
        <f t="shared" si="2"/>
        <v>3</v>
      </c>
      <c r="S123" s="6" t="s">
        <v>69</v>
      </c>
    </row>
    <row r="124" spans="1:19" ht="15.5">
      <c r="A124" s="5" t="s">
        <v>197</v>
      </c>
      <c r="B124" s="5" t="s">
        <v>5</v>
      </c>
      <c r="C124" s="5" t="s">
        <v>6</v>
      </c>
      <c r="D124" s="5" t="s">
        <v>159</v>
      </c>
      <c r="E124" s="5" t="s">
        <v>49</v>
      </c>
      <c r="F124" s="5" t="s">
        <v>50</v>
      </c>
      <c r="G124" s="5">
        <v>7</v>
      </c>
      <c r="H124" s="5">
        <v>6</v>
      </c>
      <c r="I124" s="5">
        <v>27</v>
      </c>
      <c r="J124" s="5">
        <v>0</v>
      </c>
      <c r="K124" s="5">
        <v>14.3</v>
      </c>
      <c r="L124" s="5">
        <v>20</v>
      </c>
      <c r="M124" s="5"/>
      <c r="N124" s="5">
        <v>13</v>
      </c>
      <c r="O124" s="5">
        <v>31</v>
      </c>
      <c r="P124" s="5">
        <v>33</v>
      </c>
      <c r="Q124" s="6">
        <v>67</v>
      </c>
      <c r="R124" s="6">
        <f t="shared" si="2"/>
        <v>5</v>
      </c>
      <c r="S124" s="6" t="s">
        <v>152</v>
      </c>
    </row>
    <row r="125" spans="1:19" ht="15.5">
      <c r="A125" s="5" t="s">
        <v>198</v>
      </c>
      <c r="B125" s="5" t="s">
        <v>5</v>
      </c>
      <c r="C125" s="5" t="s">
        <v>6</v>
      </c>
      <c r="D125" s="5" t="s">
        <v>159</v>
      </c>
      <c r="E125" s="5" t="s">
        <v>52</v>
      </c>
      <c r="F125" s="5" t="s">
        <v>51</v>
      </c>
      <c r="G125" s="5">
        <v>21</v>
      </c>
      <c r="H125" s="5">
        <v>14</v>
      </c>
      <c r="I125" s="5">
        <v>29</v>
      </c>
      <c r="J125" s="5">
        <v>8</v>
      </c>
      <c r="K125" s="5">
        <v>13.5</v>
      </c>
      <c r="L125" s="5">
        <v>16</v>
      </c>
      <c r="M125" s="5">
        <v>30</v>
      </c>
      <c r="N125" s="5">
        <v>13</v>
      </c>
      <c r="O125" s="5">
        <v>35</v>
      </c>
      <c r="P125" s="5">
        <v>35</v>
      </c>
      <c r="Q125" s="6">
        <v>86</v>
      </c>
      <c r="R125" s="6">
        <f t="shared" si="2"/>
        <v>2</v>
      </c>
      <c r="S125" s="6" t="s">
        <v>69</v>
      </c>
    </row>
    <row r="126" spans="1:19" ht="15.5">
      <c r="A126" s="5" t="s">
        <v>199</v>
      </c>
      <c r="B126" s="5" t="s">
        <v>5</v>
      </c>
      <c r="C126" s="5" t="s">
        <v>6</v>
      </c>
      <c r="D126" s="5" t="s">
        <v>159</v>
      </c>
      <c r="E126" s="5" t="s">
        <v>52</v>
      </c>
      <c r="F126" s="5" t="s">
        <v>54</v>
      </c>
      <c r="G126" s="5">
        <v>9</v>
      </c>
      <c r="H126" s="5">
        <v>10</v>
      </c>
      <c r="I126" s="5">
        <v>30</v>
      </c>
      <c r="J126" s="5">
        <v>4</v>
      </c>
      <c r="K126" s="5">
        <v>5.5</v>
      </c>
      <c r="L126" s="5">
        <v>16</v>
      </c>
      <c r="M126" s="5">
        <v>30</v>
      </c>
      <c r="N126" s="5">
        <v>10</v>
      </c>
      <c r="O126" s="5">
        <v>35</v>
      </c>
      <c r="P126" s="5">
        <v>32</v>
      </c>
      <c r="Q126" s="6">
        <v>79</v>
      </c>
      <c r="R126" s="6">
        <f t="shared" si="2"/>
        <v>2.75</v>
      </c>
      <c r="S126" s="6" t="s">
        <v>69</v>
      </c>
    </row>
    <row r="127" spans="1:19" ht="15.5">
      <c r="A127" s="5" t="s">
        <v>200</v>
      </c>
      <c r="B127" s="5" t="s">
        <v>5</v>
      </c>
      <c r="C127" s="5" t="s">
        <v>6</v>
      </c>
      <c r="D127" s="5" t="s">
        <v>159</v>
      </c>
      <c r="E127" s="5" t="s">
        <v>52</v>
      </c>
      <c r="F127" s="5" t="s">
        <v>50</v>
      </c>
      <c r="G127" s="5">
        <v>19</v>
      </c>
      <c r="H127" s="5">
        <v>10</v>
      </c>
      <c r="I127" s="5">
        <v>26</v>
      </c>
      <c r="J127" s="5">
        <v>8</v>
      </c>
      <c r="K127" s="5">
        <v>6.8</v>
      </c>
      <c r="L127" s="5">
        <v>17</v>
      </c>
      <c r="M127" s="5">
        <v>30</v>
      </c>
      <c r="N127" s="5">
        <v>11</v>
      </c>
      <c r="O127" s="5">
        <v>30</v>
      </c>
      <c r="P127" s="5">
        <v>27</v>
      </c>
      <c r="Q127" s="6">
        <v>79</v>
      </c>
      <c r="R127" s="6">
        <f t="shared" si="2"/>
        <v>2.75</v>
      </c>
      <c r="S127" s="6" t="s">
        <v>69</v>
      </c>
    </row>
    <row r="128" spans="1:19" ht="15.5">
      <c r="A128" s="5" t="s">
        <v>201</v>
      </c>
      <c r="B128" s="5" t="s">
        <v>5</v>
      </c>
      <c r="C128" s="5" t="s">
        <v>6</v>
      </c>
      <c r="D128" s="5" t="s">
        <v>159</v>
      </c>
      <c r="E128" s="5" t="s">
        <v>52</v>
      </c>
      <c r="F128" s="5" t="s">
        <v>51</v>
      </c>
      <c r="G128" s="5">
        <v>16</v>
      </c>
      <c r="H128" s="5">
        <v>11</v>
      </c>
      <c r="I128" s="5">
        <v>21</v>
      </c>
      <c r="J128" s="5">
        <v>4</v>
      </c>
      <c r="K128" s="5">
        <v>6</v>
      </c>
      <c r="L128" s="5">
        <v>14</v>
      </c>
      <c r="M128" s="5">
        <v>30</v>
      </c>
      <c r="N128" s="5">
        <v>9</v>
      </c>
      <c r="O128" s="5">
        <v>35</v>
      </c>
      <c r="P128" s="5">
        <v>35</v>
      </c>
      <c r="Q128" s="6">
        <v>80</v>
      </c>
      <c r="R128" s="6">
        <f t="shared" si="2"/>
        <v>2.5</v>
      </c>
      <c r="S128" s="6" t="s">
        <v>69</v>
      </c>
    </row>
    <row r="129" spans="1:19" ht="15.5">
      <c r="A129" s="5" t="s">
        <v>202</v>
      </c>
      <c r="B129" s="5" t="s">
        <v>5</v>
      </c>
      <c r="C129" s="5" t="s">
        <v>6</v>
      </c>
      <c r="D129" s="5" t="s">
        <v>159</v>
      </c>
      <c r="E129" s="5" t="s">
        <v>52</v>
      </c>
      <c r="F129" s="5" t="s">
        <v>54</v>
      </c>
      <c r="G129" s="5">
        <v>15</v>
      </c>
      <c r="H129" s="5">
        <v>9</v>
      </c>
      <c r="I129" s="5">
        <v>18</v>
      </c>
      <c r="J129" s="5">
        <v>0</v>
      </c>
      <c r="K129" s="5">
        <v>14.8</v>
      </c>
      <c r="L129" s="5">
        <v>18</v>
      </c>
      <c r="M129" s="5">
        <v>30</v>
      </c>
      <c r="N129" s="5">
        <v>15</v>
      </c>
      <c r="O129" s="5">
        <v>27</v>
      </c>
      <c r="P129" s="5">
        <v>31</v>
      </c>
      <c r="Q129" s="6">
        <v>77</v>
      </c>
      <c r="R129" s="6">
        <f t="shared" si="2"/>
        <v>3</v>
      </c>
      <c r="S129" s="6" t="s">
        <v>69</v>
      </c>
    </row>
    <row r="130" spans="1:19" ht="15.5">
      <c r="A130" s="5" t="s">
        <v>203</v>
      </c>
      <c r="B130" s="5" t="s">
        <v>5</v>
      </c>
      <c r="C130" s="5" t="s">
        <v>6</v>
      </c>
      <c r="D130" s="5" t="s">
        <v>159</v>
      </c>
      <c r="E130" s="5" t="s">
        <v>52</v>
      </c>
      <c r="F130" s="5" t="s">
        <v>51</v>
      </c>
      <c r="G130" s="5">
        <v>10</v>
      </c>
      <c r="H130" s="5">
        <v>13</v>
      </c>
      <c r="I130" s="5">
        <v>29</v>
      </c>
      <c r="J130" s="5">
        <v>0</v>
      </c>
      <c r="K130" s="5">
        <v>13.3</v>
      </c>
      <c r="L130" s="5">
        <v>17</v>
      </c>
      <c r="M130" s="5">
        <v>30</v>
      </c>
      <c r="N130" s="5">
        <v>19</v>
      </c>
      <c r="O130" s="5">
        <v>33</v>
      </c>
      <c r="P130" s="5">
        <v>19</v>
      </c>
      <c r="Q130" s="6">
        <v>78</v>
      </c>
      <c r="R130" s="6">
        <f t="shared" ref="R130:R193" si="3">CHOOSE((Q130&gt;=20)+(Q130&gt;=70)+(Q130&gt;=75)+(Q130&gt;=78)+(Q130&gt;=80)+(Q130&gt;=83)+(Q130&gt;=85)+(Q130&gt;=88)+(Q130&gt;=90)+(Q130&gt;=94)+(Q130&gt;=98),5,"INC",3,2.75,2.5,2.25,2,1.75,1.5,1.25,1)</f>
        <v>2.75</v>
      </c>
      <c r="S130" s="6" t="s">
        <v>69</v>
      </c>
    </row>
    <row r="131" spans="1:19" ht="15.5">
      <c r="A131" s="5" t="s">
        <v>204</v>
      </c>
      <c r="B131" s="5" t="s">
        <v>5</v>
      </c>
      <c r="C131" s="5" t="s">
        <v>6</v>
      </c>
      <c r="D131" s="5" t="s">
        <v>159</v>
      </c>
      <c r="E131" s="5" t="s">
        <v>52</v>
      </c>
      <c r="F131" s="5" t="s">
        <v>51</v>
      </c>
      <c r="G131" s="5">
        <v>9</v>
      </c>
      <c r="H131" s="5">
        <v>12</v>
      </c>
      <c r="I131" s="5">
        <v>21</v>
      </c>
      <c r="J131" s="5">
        <v>4</v>
      </c>
      <c r="K131" s="5">
        <v>11.3</v>
      </c>
      <c r="L131" s="5">
        <v>17</v>
      </c>
      <c r="M131" s="5">
        <v>30</v>
      </c>
      <c r="N131" s="5">
        <v>9</v>
      </c>
      <c r="O131" s="5">
        <v>35</v>
      </c>
      <c r="P131" s="5">
        <v>35</v>
      </c>
      <c r="Q131" s="6">
        <v>80</v>
      </c>
      <c r="R131" s="6">
        <f t="shared" si="3"/>
        <v>2.5</v>
      </c>
      <c r="S131" s="6" t="s">
        <v>69</v>
      </c>
    </row>
    <row r="132" spans="1:19" ht="15.5">
      <c r="A132" s="5" t="s">
        <v>205</v>
      </c>
      <c r="B132" s="5" t="s">
        <v>5</v>
      </c>
      <c r="C132" s="5" t="s">
        <v>6</v>
      </c>
      <c r="D132" s="5" t="s">
        <v>159</v>
      </c>
      <c r="E132" s="5" t="s">
        <v>52</v>
      </c>
      <c r="F132" s="5" t="s">
        <v>54</v>
      </c>
      <c r="G132" s="5">
        <v>14</v>
      </c>
      <c r="H132" s="5">
        <v>12</v>
      </c>
      <c r="I132" s="5">
        <v>32</v>
      </c>
      <c r="J132" s="5">
        <v>0</v>
      </c>
      <c r="K132" s="5">
        <v>12.3</v>
      </c>
      <c r="L132" s="5">
        <v>19</v>
      </c>
      <c r="M132" s="5">
        <v>30</v>
      </c>
      <c r="N132" s="5">
        <v>23</v>
      </c>
      <c r="O132" s="5">
        <v>35</v>
      </c>
      <c r="P132" s="5">
        <v>29</v>
      </c>
      <c r="Q132" s="6">
        <v>82</v>
      </c>
      <c r="R132" s="6">
        <f t="shared" si="3"/>
        <v>2.5</v>
      </c>
      <c r="S132" s="6" t="s">
        <v>69</v>
      </c>
    </row>
    <row r="133" spans="1:19" ht="15.5">
      <c r="A133" s="5" t="s">
        <v>206</v>
      </c>
      <c r="B133" s="5" t="s">
        <v>5</v>
      </c>
      <c r="C133" s="5" t="s">
        <v>6</v>
      </c>
      <c r="D133" s="5" t="s">
        <v>159</v>
      </c>
      <c r="E133" s="5" t="s">
        <v>52</v>
      </c>
      <c r="F133" s="5" t="s">
        <v>50</v>
      </c>
      <c r="G133" s="5">
        <v>19</v>
      </c>
      <c r="H133" s="5">
        <v>10</v>
      </c>
      <c r="I133" s="5">
        <v>21</v>
      </c>
      <c r="J133" s="5">
        <v>4</v>
      </c>
      <c r="K133" s="5">
        <v>14</v>
      </c>
      <c r="L133" s="5">
        <v>21</v>
      </c>
      <c r="M133" s="5">
        <v>30</v>
      </c>
      <c r="N133" s="5">
        <v>15</v>
      </c>
      <c r="O133" s="5">
        <v>35</v>
      </c>
      <c r="P133" s="5">
        <v>29</v>
      </c>
      <c r="Q133" s="6">
        <v>81</v>
      </c>
      <c r="R133" s="6">
        <f t="shared" si="3"/>
        <v>2.5</v>
      </c>
      <c r="S133" s="6" t="s">
        <v>69</v>
      </c>
    </row>
    <row r="134" spans="1:19" ht="15.5">
      <c r="A134" s="5" t="s">
        <v>207</v>
      </c>
      <c r="B134" s="5" t="s">
        <v>5</v>
      </c>
      <c r="C134" s="5" t="s">
        <v>6</v>
      </c>
      <c r="D134" s="5" t="s">
        <v>159</v>
      </c>
      <c r="E134" s="5" t="s">
        <v>52</v>
      </c>
      <c r="F134" s="5" t="s">
        <v>50</v>
      </c>
      <c r="G134" s="5">
        <v>10</v>
      </c>
      <c r="H134" s="5">
        <v>9</v>
      </c>
      <c r="I134" s="5">
        <v>23</v>
      </c>
      <c r="J134" s="5">
        <v>0</v>
      </c>
      <c r="K134" s="5">
        <v>16.3</v>
      </c>
      <c r="L134" s="5">
        <v>38</v>
      </c>
      <c r="M134" s="5">
        <v>30</v>
      </c>
      <c r="N134" s="5">
        <v>39</v>
      </c>
      <c r="O134" s="5">
        <v>35</v>
      </c>
      <c r="P134" s="5">
        <v>33</v>
      </c>
      <c r="Q134" s="6">
        <v>83</v>
      </c>
      <c r="R134" s="6">
        <f t="shared" si="3"/>
        <v>2.25</v>
      </c>
      <c r="S134" s="6" t="s">
        <v>69</v>
      </c>
    </row>
    <row r="135" spans="1:19" ht="15.5">
      <c r="A135" s="5" t="s">
        <v>208</v>
      </c>
      <c r="B135" s="5" t="s">
        <v>5</v>
      </c>
      <c r="C135" s="5" t="s">
        <v>6</v>
      </c>
      <c r="D135" s="5" t="s">
        <v>159</v>
      </c>
      <c r="E135" s="5" t="s">
        <v>52</v>
      </c>
      <c r="F135" s="5" t="s">
        <v>54</v>
      </c>
      <c r="G135" s="5">
        <v>27</v>
      </c>
      <c r="H135" s="5">
        <v>12</v>
      </c>
      <c r="I135" s="5">
        <v>30</v>
      </c>
      <c r="J135" s="5">
        <v>0</v>
      </c>
      <c r="K135" s="5">
        <v>16.3</v>
      </c>
      <c r="L135" s="5">
        <v>38</v>
      </c>
      <c r="M135" s="5">
        <v>30</v>
      </c>
      <c r="N135" s="5">
        <v>11</v>
      </c>
      <c r="O135" s="5">
        <v>33</v>
      </c>
      <c r="P135" s="5">
        <v>31</v>
      </c>
      <c r="Q135" s="6">
        <v>85</v>
      </c>
      <c r="R135" s="6">
        <f t="shared" si="3"/>
        <v>2</v>
      </c>
      <c r="S135" s="6" t="s">
        <v>69</v>
      </c>
    </row>
    <row r="136" spans="1:19" ht="15.5">
      <c r="A136" s="5" t="s">
        <v>209</v>
      </c>
      <c r="B136" s="5" t="s">
        <v>5</v>
      </c>
      <c r="C136" s="5" t="s">
        <v>6</v>
      </c>
      <c r="D136" s="5" t="s">
        <v>159</v>
      </c>
      <c r="E136" s="5" t="s">
        <v>49</v>
      </c>
      <c r="F136" s="5" t="s">
        <v>50</v>
      </c>
      <c r="G136" s="5">
        <v>0</v>
      </c>
      <c r="H136" s="5">
        <v>5</v>
      </c>
      <c r="I136" s="5">
        <v>23</v>
      </c>
      <c r="J136" s="5">
        <v>4</v>
      </c>
      <c r="K136" s="5">
        <v>10.5</v>
      </c>
      <c r="L136" s="5">
        <v>17</v>
      </c>
      <c r="M136" s="5">
        <v>15</v>
      </c>
      <c r="N136" s="5">
        <v>8</v>
      </c>
      <c r="O136" s="5">
        <v>35</v>
      </c>
      <c r="P136" s="5">
        <v>31</v>
      </c>
      <c r="Q136" s="6">
        <v>72</v>
      </c>
      <c r="R136" s="6" t="str">
        <f t="shared" si="3"/>
        <v>INC</v>
      </c>
      <c r="S136" s="6" t="s">
        <v>70</v>
      </c>
    </row>
    <row r="137" spans="1:19" ht="15.5">
      <c r="A137" s="5" t="s">
        <v>210</v>
      </c>
      <c r="B137" s="5" t="s">
        <v>5</v>
      </c>
      <c r="C137" s="5" t="s">
        <v>6</v>
      </c>
      <c r="D137" s="5" t="s">
        <v>159</v>
      </c>
      <c r="E137" s="5" t="s">
        <v>49</v>
      </c>
      <c r="F137" s="5" t="s">
        <v>50</v>
      </c>
      <c r="G137" s="5">
        <v>31</v>
      </c>
      <c r="H137" s="5">
        <v>9</v>
      </c>
      <c r="I137" s="5">
        <v>14</v>
      </c>
      <c r="J137" s="5">
        <v>0</v>
      </c>
      <c r="K137" s="5">
        <v>12</v>
      </c>
      <c r="L137" s="5">
        <v>20</v>
      </c>
      <c r="M137" s="5">
        <v>30</v>
      </c>
      <c r="N137" s="5">
        <v>23</v>
      </c>
      <c r="O137" s="5">
        <v>31</v>
      </c>
      <c r="P137" s="5">
        <v>32</v>
      </c>
      <c r="Q137" s="6">
        <v>81</v>
      </c>
      <c r="R137" s="6">
        <f t="shared" si="3"/>
        <v>2.5</v>
      </c>
      <c r="S137" s="6" t="s">
        <v>69</v>
      </c>
    </row>
    <row r="138" spans="1:19" ht="15.5">
      <c r="A138" s="5" t="s">
        <v>211</v>
      </c>
      <c r="B138" s="5" t="s">
        <v>5</v>
      </c>
      <c r="C138" s="5" t="s">
        <v>6</v>
      </c>
      <c r="D138" s="5" t="s">
        <v>159</v>
      </c>
      <c r="E138" s="5" t="s">
        <v>49</v>
      </c>
      <c r="F138" s="5" t="s">
        <v>51</v>
      </c>
      <c r="G138" s="5">
        <v>11</v>
      </c>
      <c r="H138" s="5">
        <v>13</v>
      </c>
      <c r="I138" s="5">
        <v>22</v>
      </c>
      <c r="J138" s="5">
        <v>12</v>
      </c>
      <c r="K138" s="5">
        <v>13.8</v>
      </c>
      <c r="L138" s="5">
        <v>21</v>
      </c>
      <c r="M138" s="5">
        <v>30</v>
      </c>
      <c r="N138" s="5">
        <v>19</v>
      </c>
      <c r="O138" s="5">
        <v>35</v>
      </c>
      <c r="P138" s="5">
        <v>35</v>
      </c>
      <c r="Q138" s="6">
        <v>85</v>
      </c>
      <c r="R138" s="6">
        <f t="shared" si="3"/>
        <v>2</v>
      </c>
      <c r="S138" s="6" t="s">
        <v>69</v>
      </c>
    </row>
    <row r="139" spans="1:19" ht="15.5">
      <c r="A139" s="5" t="s">
        <v>212</v>
      </c>
      <c r="B139" s="5" t="s">
        <v>5</v>
      </c>
      <c r="C139" s="5" t="s">
        <v>6</v>
      </c>
      <c r="D139" s="5" t="s">
        <v>159</v>
      </c>
      <c r="E139" s="5" t="s">
        <v>52</v>
      </c>
      <c r="F139" s="5" t="s">
        <v>50</v>
      </c>
      <c r="G139" s="5">
        <v>17</v>
      </c>
      <c r="H139" s="5">
        <v>9</v>
      </c>
      <c r="I139" s="5">
        <v>21</v>
      </c>
      <c r="J139" s="5">
        <v>4</v>
      </c>
      <c r="K139" s="5">
        <v>12</v>
      </c>
      <c r="L139" s="5">
        <v>21</v>
      </c>
      <c r="M139" s="5">
        <v>30</v>
      </c>
      <c r="N139" s="5">
        <v>39</v>
      </c>
      <c r="O139" s="5">
        <v>35</v>
      </c>
      <c r="P139" s="5">
        <v>35</v>
      </c>
      <c r="Q139" s="6">
        <v>82</v>
      </c>
      <c r="R139" s="6">
        <f t="shared" si="3"/>
        <v>2.5</v>
      </c>
      <c r="S139" s="6" t="s">
        <v>69</v>
      </c>
    </row>
    <row r="140" spans="1:19" ht="15.5">
      <c r="A140" s="5" t="s">
        <v>213</v>
      </c>
      <c r="B140" s="5" t="s">
        <v>5</v>
      </c>
      <c r="C140" s="5" t="s">
        <v>6</v>
      </c>
      <c r="D140" s="5" t="s">
        <v>159</v>
      </c>
      <c r="E140" s="5" t="s">
        <v>52</v>
      </c>
      <c r="F140" s="5" t="s">
        <v>50</v>
      </c>
      <c r="G140" s="5">
        <v>13</v>
      </c>
      <c r="H140" s="5">
        <v>12</v>
      </c>
      <c r="I140" s="5">
        <v>27</v>
      </c>
      <c r="J140" s="5">
        <v>4</v>
      </c>
      <c r="K140" s="5">
        <v>0.8</v>
      </c>
      <c r="L140" s="5">
        <v>17</v>
      </c>
      <c r="M140" s="5">
        <v>30</v>
      </c>
      <c r="N140" s="5">
        <v>10</v>
      </c>
      <c r="O140" s="5">
        <v>35</v>
      </c>
      <c r="P140" s="5">
        <v>35</v>
      </c>
      <c r="Q140" s="6">
        <v>80</v>
      </c>
      <c r="R140" s="6">
        <f t="shared" si="3"/>
        <v>2.5</v>
      </c>
      <c r="S140" s="6" t="s">
        <v>69</v>
      </c>
    </row>
    <row r="141" spans="1:19" ht="15.5">
      <c r="A141" s="5" t="s">
        <v>214</v>
      </c>
      <c r="B141" s="5" t="s">
        <v>5</v>
      </c>
      <c r="C141" s="5" t="s">
        <v>6</v>
      </c>
      <c r="D141" s="5" t="s">
        <v>159</v>
      </c>
      <c r="E141" s="5" t="s">
        <v>52</v>
      </c>
      <c r="F141" s="5" t="s">
        <v>50</v>
      </c>
      <c r="G141" s="5">
        <v>34</v>
      </c>
      <c r="H141" s="5">
        <v>9</v>
      </c>
      <c r="I141" s="5">
        <v>20</v>
      </c>
      <c r="J141" s="5">
        <v>4</v>
      </c>
      <c r="K141" s="5">
        <v>12</v>
      </c>
      <c r="L141" s="5">
        <v>20</v>
      </c>
      <c r="M141" s="5">
        <v>30</v>
      </c>
      <c r="N141" s="5">
        <v>26</v>
      </c>
      <c r="O141" s="5">
        <v>28</v>
      </c>
      <c r="P141" s="5">
        <v>35</v>
      </c>
      <c r="Q141" s="6">
        <v>83</v>
      </c>
      <c r="R141" s="6">
        <f t="shared" si="3"/>
        <v>2.25</v>
      </c>
      <c r="S141" s="6" t="s">
        <v>69</v>
      </c>
    </row>
    <row r="142" spans="1:19" ht="15.5">
      <c r="A142" s="5" t="s">
        <v>215</v>
      </c>
      <c r="B142" s="5" t="s">
        <v>5</v>
      </c>
      <c r="C142" s="5" t="s">
        <v>6</v>
      </c>
      <c r="D142" s="5" t="s">
        <v>159</v>
      </c>
      <c r="E142" s="5" t="s">
        <v>49</v>
      </c>
      <c r="F142" s="5" t="s">
        <v>50</v>
      </c>
      <c r="G142" s="5">
        <v>11</v>
      </c>
      <c r="H142" s="5">
        <v>3</v>
      </c>
      <c r="I142" s="5">
        <v>25</v>
      </c>
      <c r="J142" s="5">
        <v>0</v>
      </c>
      <c r="K142" s="5">
        <v>0</v>
      </c>
      <c r="L142" s="5">
        <v>17</v>
      </c>
      <c r="M142" s="5">
        <v>30</v>
      </c>
      <c r="N142" s="5">
        <v>19</v>
      </c>
      <c r="O142" s="5">
        <v>31</v>
      </c>
      <c r="P142" s="5">
        <v>35</v>
      </c>
      <c r="Q142" s="6">
        <v>74</v>
      </c>
      <c r="R142" s="6" t="str">
        <f t="shared" si="3"/>
        <v>INC</v>
      </c>
      <c r="S142" s="6" t="s">
        <v>70</v>
      </c>
    </row>
    <row r="143" spans="1:19" ht="15.5">
      <c r="A143" s="5" t="s">
        <v>216</v>
      </c>
      <c r="B143" s="5" t="s">
        <v>5</v>
      </c>
      <c r="C143" s="5" t="s">
        <v>6</v>
      </c>
      <c r="D143" s="5" t="s">
        <v>159</v>
      </c>
      <c r="E143" s="5" t="s">
        <v>52</v>
      </c>
      <c r="F143" s="5" t="s">
        <v>51</v>
      </c>
      <c r="G143" s="5">
        <v>11</v>
      </c>
      <c r="H143" s="5">
        <v>10</v>
      </c>
      <c r="I143" s="5">
        <v>19</v>
      </c>
      <c r="J143" s="5">
        <v>0</v>
      </c>
      <c r="K143" s="5">
        <v>12.5</v>
      </c>
      <c r="L143" s="5">
        <v>17</v>
      </c>
      <c r="M143" s="5">
        <v>30</v>
      </c>
      <c r="N143" s="5">
        <v>10</v>
      </c>
      <c r="O143" s="5">
        <v>35</v>
      </c>
      <c r="P143" s="5">
        <v>22</v>
      </c>
      <c r="Q143" s="6">
        <v>76</v>
      </c>
      <c r="R143" s="6">
        <f t="shared" si="3"/>
        <v>3</v>
      </c>
      <c r="S143" s="6" t="s">
        <v>69</v>
      </c>
    </row>
    <row r="144" spans="1:19" ht="15.5">
      <c r="A144" s="5" t="s">
        <v>217</v>
      </c>
      <c r="B144" s="5" t="s">
        <v>5</v>
      </c>
      <c r="C144" s="5" t="s">
        <v>6</v>
      </c>
      <c r="D144" s="5" t="s">
        <v>159</v>
      </c>
      <c r="E144" s="5" t="s">
        <v>52</v>
      </c>
      <c r="F144" s="5" t="s">
        <v>51</v>
      </c>
      <c r="G144" s="5">
        <v>21</v>
      </c>
      <c r="H144" s="5">
        <v>4</v>
      </c>
      <c r="I144" s="5">
        <v>24</v>
      </c>
      <c r="J144" s="5">
        <v>0</v>
      </c>
      <c r="K144" s="5">
        <v>3.8</v>
      </c>
      <c r="L144" s="5">
        <v>5</v>
      </c>
      <c r="M144" s="5">
        <v>30</v>
      </c>
      <c r="N144" s="5">
        <v>10</v>
      </c>
      <c r="O144" s="5">
        <v>35</v>
      </c>
      <c r="P144" s="5">
        <v>35</v>
      </c>
      <c r="Q144" s="6">
        <v>76</v>
      </c>
      <c r="R144" s="6">
        <f t="shared" si="3"/>
        <v>3</v>
      </c>
      <c r="S144" s="6" t="s">
        <v>69</v>
      </c>
    </row>
    <row r="145" spans="1:19" ht="15.5">
      <c r="A145" s="5" t="s">
        <v>218</v>
      </c>
      <c r="B145" s="5" t="s">
        <v>5</v>
      </c>
      <c r="C145" s="5" t="s">
        <v>6</v>
      </c>
      <c r="D145" s="5" t="s">
        <v>159</v>
      </c>
      <c r="E145" s="5" t="s">
        <v>49</v>
      </c>
      <c r="F145" s="5" t="s">
        <v>51</v>
      </c>
      <c r="G145" s="5">
        <v>16</v>
      </c>
      <c r="H145" s="5">
        <v>9</v>
      </c>
      <c r="I145" s="5">
        <v>19</v>
      </c>
      <c r="J145" s="5">
        <v>12</v>
      </c>
      <c r="K145" s="5">
        <v>13.5</v>
      </c>
      <c r="L145" s="5">
        <v>17</v>
      </c>
      <c r="M145" s="5">
        <v>30</v>
      </c>
      <c r="N145" s="5">
        <v>9</v>
      </c>
      <c r="O145" s="5">
        <v>33</v>
      </c>
      <c r="P145" s="5">
        <v>31</v>
      </c>
      <c r="Q145" s="6">
        <v>81</v>
      </c>
      <c r="R145" s="6">
        <f t="shared" si="3"/>
        <v>2.5</v>
      </c>
      <c r="S145" s="6" t="s">
        <v>69</v>
      </c>
    </row>
    <row r="146" spans="1:19" ht="15.5">
      <c r="A146" s="5" t="s">
        <v>219</v>
      </c>
      <c r="B146" s="5" t="s">
        <v>5</v>
      </c>
      <c r="C146" s="5" t="s">
        <v>6</v>
      </c>
      <c r="D146" s="5" t="s">
        <v>159</v>
      </c>
      <c r="E146" s="5" t="s">
        <v>52</v>
      </c>
      <c r="F146" s="5" t="s">
        <v>50</v>
      </c>
      <c r="G146" s="5">
        <v>32</v>
      </c>
      <c r="H146" s="5">
        <v>12</v>
      </c>
      <c r="I146" s="5">
        <v>18</v>
      </c>
      <c r="J146" s="5">
        <v>8</v>
      </c>
      <c r="K146" s="5">
        <v>12</v>
      </c>
      <c r="L146" s="5">
        <v>20</v>
      </c>
      <c r="M146" s="5">
        <v>30</v>
      </c>
      <c r="N146" s="5">
        <v>11</v>
      </c>
      <c r="O146" s="5">
        <v>34</v>
      </c>
      <c r="P146" s="5">
        <v>35</v>
      </c>
      <c r="Q146" s="6">
        <v>85</v>
      </c>
      <c r="R146" s="6">
        <f t="shared" si="3"/>
        <v>2</v>
      </c>
      <c r="S146" s="6" t="s">
        <v>69</v>
      </c>
    </row>
    <row r="147" spans="1:19" ht="15.5">
      <c r="A147" s="5" t="s">
        <v>220</v>
      </c>
      <c r="B147" s="5" t="s">
        <v>5</v>
      </c>
      <c r="C147" s="5" t="s">
        <v>6</v>
      </c>
      <c r="D147" s="5" t="s">
        <v>159</v>
      </c>
      <c r="E147" s="5" t="s">
        <v>49</v>
      </c>
      <c r="F147" s="5" t="s">
        <v>54</v>
      </c>
      <c r="G147" s="5">
        <v>13</v>
      </c>
      <c r="H147" s="5">
        <v>7</v>
      </c>
      <c r="I147" s="5">
        <v>20</v>
      </c>
      <c r="J147" s="5">
        <v>0</v>
      </c>
      <c r="K147" s="5">
        <v>2.2999999999999998</v>
      </c>
      <c r="L147" s="5">
        <v>17</v>
      </c>
      <c r="M147" s="5">
        <v>24</v>
      </c>
      <c r="N147" s="5">
        <v>19</v>
      </c>
      <c r="O147" s="5">
        <v>21</v>
      </c>
      <c r="P147" s="5">
        <v>30</v>
      </c>
      <c r="Q147" s="6">
        <v>71</v>
      </c>
      <c r="R147" s="6" t="str">
        <f t="shared" si="3"/>
        <v>INC</v>
      </c>
      <c r="S147" s="6" t="s">
        <v>70</v>
      </c>
    </row>
    <row r="148" spans="1:19" ht="15.5">
      <c r="A148" s="5" t="s">
        <v>221</v>
      </c>
      <c r="B148" s="5" t="s">
        <v>5</v>
      </c>
      <c r="C148" s="5" t="s">
        <v>6</v>
      </c>
      <c r="D148" s="5" t="s">
        <v>159</v>
      </c>
      <c r="E148" s="5" t="s">
        <v>52</v>
      </c>
      <c r="F148" s="5" t="s">
        <v>50</v>
      </c>
      <c r="G148" s="5">
        <v>10</v>
      </c>
      <c r="H148" s="5">
        <v>14</v>
      </c>
      <c r="I148" s="5">
        <v>30</v>
      </c>
      <c r="J148" s="5">
        <v>4</v>
      </c>
      <c r="K148" s="5">
        <v>11.5</v>
      </c>
      <c r="L148" s="5">
        <v>19</v>
      </c>
      <c r="M148" s="5">
        <v>30</v>
      </c>
      <c r="N148" s="5">
        <v>19</v>
      </c>
      <c r="O148" s="5">
        <v>31</v>
      </c>
      <c r="P148" s="5">
        <v>33</v>
      </c>
      <c r="Q148" s="6">
        <v>82</v>
      </c>
      <c r="R148" s="6">
        <f t="shared" si="3"/>
        <v>2.5</v>
      </c>
      <c r="S148" s="6" t="s">
        <v>69</v>
      </c>
    </row>
    <row r="149" spans="1:19" ht="15.5">
      <c r="A149" s="5" t="s">
        <v>222</v>
      </c>
      <c r="B149" s="5" t="s">
        <v>5</v>
      </c>
      <c r="C149" s="5" t="s">
        <v>6</v>
      </c>
      <c r="D149" s="5" t="s">
        <v>159</v>
      </c>
      <c r="E149" s="5" t="s">
        <v>49</v>
      </c>
      <c r="F149" s="5" t="s">
        <v>51</v>
      </c>
      <c r="G149" s="5">
        <v>22</v>
      </c>
      <c r="H149" s="5">
        <v>9</v>
      </c>
      <c r="I149" s="5">
        <v>21</v>
      </c>
      <c r="J149" s="5">
        <v>8</v>
      </c>
      <c r="K149" s="5">
        <v>11.5</v>
      </c>
      <c r="L149" s="5">
        <v>19</v>
      </c>
      <c r="M149" s="5">
        <v>30</v>
      </c>
      <c r="N149" s="5">
        <v>15</v>
      </c>
      <c r="O149" s="5">
        <v>32</v>
      </c>
      <c r="P149" s="5">
        <v>35</v>
      </c>
      <c r="Q149" s="6">
        <v>81</v>
      </c>
      <c r="R149" s="6">
        <f t="shared" si="3"/>
        <v>2.5</v>
      </c>
      <c r="S149" s="6" t="s">
        <v>69</v>
      </c>
    </row>
    <row r="150" spans="1:19" ht="15.5">
      <c r="A150" s="5" t="s">
        <v>223</v>
      </c>
      <c r="B150" s="5" t="s">
        <v>5</v>
      </c>
      <c r="C150" s="5" t="s">
        <v>6</v>
      </c>
      <c r="D150" s="5" t="s">
        <v>159</v>
      </c>
      <c r="E150" s="5" t="s">
        <v>49</v>
      </c>
      <c r="F150" s="5" t="s">
        <v>51</v>
      </c>
      <c r="G150" s="5">
        <v>12</v>
      </c>
      <c r="H150" s="5">
        <v>11</v>
      </c>
      <c r="I150" s="5">
        <v>21</v>
      </c>
      <c r="J150" s="5">
        <v>0</v>
      </c>
      <c r="K150" s="5">
        <v>8.3000000000000007</v>
      </c>
      <c r="L150" s="5">
        <v>17</v>
      </c>
      <c r="M150" s="5">
        <v>30</v>
      </c>
      <c r="N150" s="5">
        <v>9</v>
      </c>
      <c r="O150" s="5">
        <v>35</v>
      </c>
      <c r="P150" s="5">
        <v>35</v>
      </c>
      <c r="Q150" s="6">
        <v>79</v>
      </c>
      <c r="R150" s="6">
        <f t="shared" si="3"/>
        <v>2.75</v>
      </c>
      <c r="S150" s="6" t="s">
        <v>69</v>
      </c>
    </row>
    <row r="151" spans="1:19" ht="15.5">
      <c r="A151" s="5" t="s">
        <v>224</v>
      </c>
      <c r="B151" s="5" t="s">
        <v>5</v>
      </c>
      <c r="C151" s="5" t="s">
        <v>6</v>
      </c>
      <c r="D151" s="5" t="s">
        <v>159</v>
      </c>
      <c r="E151" s="5" t="s">
        <v>49</v>
      </c>
      <c r="F151" s="5" t="s">
        <v>51</v>
      </c>
      <c r="G151" s="5">
        <v>9</v>
      </c>
      <c r="H151" s="5">
        <v>7</v>
      </c>
      <c r="I151" s="5">
        <v>19</v>
      </c>
      <c r="J151" s="5">
        <v>8</v>
      </c>
      <c r="K151" s="5">
        <v>19</v>
      </c>
      <c r="L151" s="5">
        <v>21</v>
      </c>
      <c r="M151" s="5">
        <v>30</v>
      </c>
      <c r="N151" s="5">
        <v>39</v>
      </c>
      <c r="O151" s="5">
        <v>35</v>
      </c>
      <c r="P151" s="5">
        <v>35</v>
      </c>
      <c r="Q151" s="6">
        <v>83</v>
      </c>
      <c r="R151" s="6">
        <f t="shared" si="3"/>
        <v>2.25</v>
      </c>
      <c r="S151" s="6" t="s">
        <v>69</v>
      </c>
    </row>
    <row r="152" spans="1:19" ht="15.5">
      <c r="A152" s="5" t="s">
        <v>225</v>
      </c>
      <c r="B152" s="5" t="s">
        <v>5</v>
      </c>
      <c r="C152" s="5" t="s">
        <v>6</v>
      </c>
      <c r="D152" s="5" t="s">
        <v>159</v>
      </c>
      <c r="E152" s="5" t="s">
        <v>52</v>
      </c>
      <c r="F152" s="5" t="s">
        <v>50</v>
      </c>
      <c r="G152" s="5">
        <v>20</v>
      </c>
      <c r="H152" s="5">
        <v>9</v>
      </c>
      <c r="I152" s="5">
        <v>19</v>
      </c>
      <c r="J152" s="5">
        <v>0</v>
      </c>
      <c r="K152" s="5">
        <v>0</v>
      </c>
      <c r="L152" s="5">
        <v>18</v>
      </c>
      <c r="M152" s="5">
        <v>30</v>
      </c>
      <c r="N152" s="5">
        <v>39</v>
      </c>
      <c r="O152" s="5">
        <v>34</v>
      </c>
      <c r="P152" s="5">
        <v>35</v>
      </c>
      <c r="Q152" s="6">
        <v>79</v>
      </c>
      <c r="R152" s="6">
        <f t="shared" si="3"/>
        <v>2.75</v>
      </c>
      <c r="S152" s="6" t="s">
        <v>69</v>
      </c>
    </row>
    <row r="153" spans="1:19" ht="15.5">
      <c r="A153" s="5" t="s">
        <v>226</v>
      </c>
      <c r="B153" s="5" t="s">
        <v>5</v>
      </c>
      <c r="C153" s="5" t="s">
        <v>6</v>
      </c>
      <c r="D153" s="5" t="s">
        <v>159</v>
      </c>
      <c r="E153" s="5" t="s">
        <v>52</v>
      </c>
      <c r="F153" s="5" t="s">
        <v>50</v>
      </c>
      <c r="G153" s="5">
        <v>28</v>
      </c>
      <c r="H153" s="5">
        <v>8</v>
      </c>
      <c r="I153" s="5">
        <v>20</v>
      </c>
      <c r="J153" s="5">
        <v>4</v>
      </c>
      <c r="K153" s="5">
        <v>13.3</v>
      </c>
      <c r="L153" s="5">
        <v>20</v>
      </c>
      <c r="M153" s="5">
        <v>30</v>
      </c>
      <c r="N153" s="5">
        <v>23</v>
      </c>
      <c r="O153" s="5">
        <v>35</v>
      </c>
      <c r="P153" s="5">
        <v>34</v>
      </c>
      <c r="Q153" s="6">
        <v>83</v>
      </c>
      <c r="R153" s="6">
        <f t="shared" si="3"/>
        <v>2.25</v>
      </c>
      <c r="S153" s="6" t="s">
        <v>69</v>
      </c>
    </row>
    <row r="154" spans="1:19" ht="15.5">
      <c r="A154" s="5" t="s">
        <v>227</v>
      </c>
      <c r="B154" s="5" t="s">
        <v>5</v>
      </c>
      <c r="C154" s="5" t="s">
        <v>6</v>
      </c>
      <c r="D154" s="5" t="s">
        <v>160</v>
      </c>
      <c r="E154" s="5" t="s">
        <v>52</v>
      </c>
      <c r="F154" s="5" t="s">
        <v>51</v>
      </c>
      <c r="G154" s="5">
        <v>21</v>
      </c>
      <c r="H154" s="5">
        <v>12</v>
      </c>
      <c r="I154" s="5">
        <v>17</v>
      </c>
      <c r="J154" s="5">
        <v>0</v>
      </c>
      <c r="K154" s="5">
        <v>7.5</v>
      </c>
      <c r="L154" s="5">
        <v>20</v>
      </c>
      <c r="M154" s="5">
        <v>30</v>
      </c>
      <c r="N154" s="5">
        <v>30</v>
      </c>
      <c r="O154" s="5">
        <v>16</v>
      </c>
      <c r="P154" s="5">
        <v>22</v>
      </c>
      <c r="Q154" s="6">
        <v>75</v>
      </c>
      <c r="R154" s="6">
        <f t="shared" si="3"/>
        <v>3</v>
      </c>
      <c r="S154" s="6" t="s">
        <v>69</v>
      </c>
    </row>
    <row r="155" spans="1:19" ht="15.5">
      <c r="A155" s="5" t="s">
        <v>228</v>
      </c>
      <c r="B155" s="5" t="s">
        <v>5</v>
      </c>
      <c r="C155" s="5" t="s">
        <v>6</v>
      </c>
      <c r="D155" s="5" t="s">
        <v>160</v>
      </c>
      <c r="E155" s="5" t="s">
        <v>49</v>
      </c>
      <c r="F155" s="5" t="s">
        <v>50</v>
      </c>
      <c r="G155" s="5">
        <v>6</v>
      </c>
      <c r="H155" s="5">
        <v>10</v>
      </c>
      <c r="I155" s="5">
        <v>28</v>
      </c>
      <c r="J155" s="5">
        <v>0</v>
      </c>
      <c r="K155" s="5">
        <v>12</v>
      </c>
      <c r="L155" s="5">
        <v>11</v>
      </c>
      <c r="M155" s="5">
        <v>30</v>
      </c>
      <c r="N155" s="5">
        <v>24</v>
      </c>
      <c r="O155" s="5">
        <v>34</v>
      </c>
      <c r="P155" s="5">
        <v>24</v>
      </c>
      <c r="Q155" s="6">
        <v>77</v>
      </c>
      <c r="R155" s="6">
        <f t="shared" si="3"/>
        <v>3</v>
      </c>
      <c r="S155" s="6" t="s">
        <v>69</v>
      </c>
    </row>
    <row r="156" spans="1:19" ht="15.5">
      <c r="A156" s="5" t="s">
        <v>229</v>
      </c>
      <c r="B156" s="5" t="s">
        <v>5</v>
      </c>
      <c r="C156" s="5" t="s">
        <v>6</v>
      </c>
      <c r="D156" s="5" t="s">
        <v>160</v>
      </c>
      <c r="E156" s="5" t="s">
        <v>52</v>
      </c>
      <c r="F156" s="5" t="s">
        <v>54</v>
      </c>
      <c r="G156" s="5">
        <v>8</v>
      </c>
      <c r="H156" s="5">
        <v>13</v>
      </c>
      <c r="I156" s="5">
        <v>25</v>
      </c>
      <c r="J156" s="5">
        <v>0</v>
      </c>
      <c r="K156" s="5">
        <v>14.3</v>
      </c>
      <c r="L156" s="5">
        <v>2</v>
      </c>
      <c r="M156" s="5">
        <v>30</v>
      </c>
      <c r="N156" s="5">
        <v>25</v>
      </c>
      <c r="O156" s="5">
        <v>35</v>
      </c>
      <c r="P156" s="5">
        <v>18</v>
      </c>
      <c r="Q156" s="6">
        <v>78</v>
      </c>
      <c r="R156" s="6">
        <f t="shared" si="3"/>
        <v>2.75</v>
      </c>
      <c r="S156" s="6" t="s">
        <v>69</v>
      </c>
    </row>
    <row r="157" spans="1:19" ht="15.5">
      <c r="A157" s="5" t="s">
        <v>230</v>
      </c>
      <c r="B157" s="5" t="s">
        <v>5</v>
      </c>
      <c r="C157" s="5" t="s">
        <v>76</v>
      </c>
      <c r="D157" s="5" t="s">
        <v>160</v>
      </c>
      <c r="E157" s="5" t="s">
        <v>52</v>
      </c>
      <c r="F157" s="5" t="s">
        <v>51</v>
      </c>
      <c r="G157" s="5">
        <v>27</v>
      </c>
      <c r="H157" s="5">
        <v>13</v>
      </c>
      <c r="I157" s="5">
        <v>30</v>
      </c>
      <c r="J157" s="5">
        <v>4</v>
      </c>
      <c r="K157" s="5">
        <v>14.5</v>
      </c>
      <c r="L157" s="5">
        <v>15</v>
      </c>
      <c r="M157" s="5">
        <v>30</v>
      </c>
      <c r="N157" s="5">
        <v>50</v>
      </c>
      <c r="O157" s="5">
        <v>35</v>
      </c>
      <c r="P157" s="5">
        <v>33</v>
      </c>
      <c r="Q157" s="6">
        <v>89</v>
      </c>
      <c r="R157" s="6">
        <f t="shared" si="3"/>
        <v>1.75</v>
      </c>
      <c r="S157" s="6" t="s">
        <v>69</v>
      </c>
    </row>
    <row r="158" spans="1:19" ht="15.5">
      <c r="A158" s="5" t="s">
        <v>231</v>
      </c>
      <c r="B158" s="5" t="s">
        <v>5</v>
      </c>
      <c r="C158" s="5" t="s">
        <v>6</v>
      </c>
      <c r="D158" s="5" t="s">
        <v>160</v>
      </c>
      <c r="E158" s="5" t="s">
        <v>49</v>
      </c>
      <c r="F158" s="5" t="s">
        <v>50</v>
      </c>
      <c r="G158" s="5">
        <v>9</v>
      </c>
      <c r="H158" s="5">
        <v>11</v>
      </c>
      <c r="I158" s="5">
        <v>22</v>
      </c>
      <c r="J158" s="5">
        <v>0</v>
      </c>
      <c r="K158" s="5">
        <v>14.8</v>
      </c>
      <c r="L158" s="5">
        <v>18</v>
      </c>
      <c r="M158" s="5">
        <v>30</v>
      </c>
      <c r="N158" s="5">
        <v>17</v>
      </c>
      <c r="O158" s="5">
        <v>33</v>
      </c>
      <c r="P158" s="5">
        <v>34</v>
      </c>
      <c r="Q158" s="6">
        <v>80</v>
      </c>
      <c r="R158" s="6">
        <f t="shared" si="3"/>
        <v>2.5</v>
      </c>
      <c r="S158" s="6" t="s">
        <v>69</v>
      </c>
    </row>
    <row r="159" spans="1:19" ht="15.5">
      <c r="A159" s="5" t="s">
        <v>232</v>
      </c>
      <c r="B159" s="5" t="s">
        <v>5</v>
      </c>
      <c r="C159" s="5" t="s">
        <v>6</v>
      </c>
      <c r="D159" s="5" t="s">
        <v>160</v>
      </c>
      <c r="E159" s="5" t="s">
        <v>52</v>
      </c>
      <c r="F159" s="5" t="s">
        <v>50</v>
      </c>
      <c r="G159" s="5">
        <v>28</v>
      </c>
      <c r="H159" s="5">
        <v>14</v>
      </c>
      <c r="I159" s="5">
        <v>30</v>
      </c>
      <c r="J159" s="5">
        <v>12</v>
      </c>
      <c r="K159" s="5">
        <v>17</v>
      </c>
      <c r="L159" s="5">
        <v>34</v>
      </c>
      <c r="M159" s="5">
        <v>30</v>
      </c>
      <c r="N159" s="5">
        <v>50</v>
      </c>
      <c r="O159" s="5">
        <v>34</v>
      </c>
      <c r="P159" s="5">
        <v>35</v>
      </c>
      <c r="Q159" s="6">
        <v>94</v>
      </c>
      <c r="R159" s="6">
        <f t="shared" si="3"/>
        <v>1.25</v>
      </c>
      <c r="S159" s="6" t="s">
        <v>69</v>
      </c>
    </row>
    <row r="160" spans="1:19" ht="15.5">
      <c r="A160" s="5" t="s">
        <v>233</v>
      </c>
      <c r="B160" s="5" t="s">
        <v>5</v>
      </c>
      <c r="C160" s="5" t="s">
        <v>6</v>
      </c>
      <c r="D160" s="5" t="s">
        <v>160</v>
      </c>
      <c r="E160" s="5" t="s">
        <v>52</v>
      </c>
      <c r="F160" s="5" t="s">
        <v>50</v>
      </c>
      <c r="G160" s="5">
        <v>21</v>
      </c>
      <c r="H160" s="5">
        <v>11</v>
      </c>
      <c r="I160" s="5">
        <v>29</v>
      </c>
      <c r="J160" s="5">
        <v>4</v>
      </c>
      <c r="K160" s="5">
        <v>16.8</v>
      </c>
      <c r="L160" s="5">
        <v>17</v>
      </c>
      <c r="M160" s="5">
        <v>30</v>
      </c>
      <c r="N160" s="5">
        <v>30</v>
      </c>
      <c r="O160" s="5">
        <v>34</v>
      </c>
      <c r="P160" s="5">
        <v>29</v>
      </c>
      <c r="Q160" s="6">
        <v>84</v>
      </c>
      <c r="R160" s="6">
        <f t="shared" si="3"/>
        <v>2.25</v>
      </c>
      <c r="S160" s="6" t="s">
        <v>69</v>
      </c>
    </row>
    <row r="161" spans="1:19" ht="15.5">
      <c r="A161" s="5" t="s">
        <v>234</v>
      </c>
      <c r="B161" s="5" t="s">
        <v>5</v>
      </c>
      <c r="C161" s="5" t="s">
        <v>6</v>
      </c>
      <c r="D161" s="5" t="s">
        <v>160</v>
      </c>
      <c r="E161" s="5" t="s">
        <v>52</v>
      </c>
      <c r="F161" s="5" t="s">
        <v>51</v>
      </c>
      <c r="G161" s="5">
        <v>15</v>
      </c>
      <c r="H161" s="5">
        <v>5</v>
      </c>
      <c r="I161" s="5">
        <v>29</v>
      </c>
      <c r="J161" s="5">
        <v>4</v>
      </c>
      <c r="K161" s="5">
        <v>9.5</v>
      </c>
      <c r="L161" s="5">
        <v>17</v>
      </c>
      <c r="M161" s="5">
        <v>18</v>
      </c>
      <c r="N161" s="5">
        <v>17</v>
      </c>
      <c r="O161" s="5">
        <v>35</v>
      </c>
      <c r="P161" s="5">
        <v>27</v>
      </c>
      <c r="Q161" s="6">
        <v>75</v>
      </c>
      <c r="R161" s="6">
        <f t="shared" si="3"/>
        <v>3</v>
      </c>
      <c r="S161" s="6" t="s">
        <v>69</v>
      </c>
    </row>
    <row r="162" spans="1:19" ht="15.5">
      <c r="A162" s="5" t="s">
        <v>235</v>
      </c>
      <c r="B162" s="5" t="s">
        <v>5</v>
      </c>
      <c r="C162" s="5" t="s">
        <v>6</v>
      </c>
      <c r="D162" s="5" t="s">
        <v>160</v>
      </c>
      <c r="E162" s="5" t="s">
        <v>52</v>
      </c>
      <c r="F162" s="5" t="s">
        <v>50</v>
      </c>
      <c r="G162" s="5">
        <v>27</v>
      </c>
      <c r="H162" s="5">
        <v>9</v>
      </c>
      <c r="I162" s="5">
        <v>22</v>
      </c>
      <c r="J162" s="5">
        <v>0</v>
      </c>
      <c r="K162" s="5">
        <v>12.8</v>
      </c>
      <c r="L162" s="5">
        <v>4</v>
      </c>
      <c r="M162" s="5">
        <v>30</v>
      </c>
      <c r="N162" s="5">
        <v>50</v>
      </c>
      <c r="O162" s="5">
        <v>26</v>
      </c>
      <c r="P162" s="5">
        <v>35</v>
      </c>
      <c r="Q162" s="6">
        <v>82</v>
      </c>
      <c r="R162" s="6">
        <f t="shared" si="3"/>
        <v>2.5</v>
      </c>
      <c r="S162" s="6" t="s">
        <v>69</v>
      </c>
    </row>
    <row r="163" spans="1:19" ht="15.5">
      <c r="A163" s="5" t="s">
        <v>236</v>
      </c>
      <c r="B163" s="5" t="s">
        <v>5</v>
      </c>
      <c r="C163" s="5" t="s">
        <v>6</v>
      </c>
      <c r="D163" s="5" t="s">
        <v>160</v>
      </c>
      <c r="E163" s="5" t="s">
        <v>52</v>
      </c>
      <c r="F163" s="5" t="s">
        <v>51</v>
      </c>
      <c r="G163" s="5">
        <v>9</v>
      </c>
      <c r="H163" s="5">
        <v>8</v>
      </c>
      <c r="I163" s="5">
        <v>28</v>
      </c>
      <c r="J163" s="5">
        <v>4</v>
      </c>
      <c r="K163" s="5">
        <v>13.3</v>
      </c>
      <c r="L163" s="5">
        <v>19</v>
      </c>
      <c r="M163" s="5">
        <v>30</v>
      </c>
      <c r="N163" s="5">
        <v>30</v>
      </c>
      <c r="O163" s="5">
        <v>33</v>
      </c>
      <c r="P163" s="5">
        <v>34</v>
      </c>
      <c r="Q163" s="6">
        <v>81</v>
      </c>
      <c r="R163" s="6">
        <f t="shared" si="3"/>
        <v>2.5</v>
      </c>
      <c r="S163" s="6" t="s">
        <v>69</v>
      </c>
    </row>
    <row r="164" spans="1:19" ht="15.5">
      <c r="A164" s="5" t="s">
        <v>237</v>
      </c>
      <c r="B164" s="5" t="s">
        <v>5</v>
      </c>
      <c r="C164" s="5" t="s">
        <v>6</v>
      </c>
      <c r="D164" s="5" t="s">
        <v>160</v>
      </c>
      <c r="E164" s="5" t="s">
        <v>52</v>
      </c>
      <c r="F164" s="5" t="s">
        <v>51</v>
      </c>
      <c r="G164" s="5">
        <v>25</v>
      </c>
      <c r="H164" s="5">
        <v>12</v>
      </c>
      <c r="I164" s="5">
        <v>20</v>
      </c>
      <c r="J164" s="5">
        <v>4</v>
      </c>
      <c r="K164" s="5">
        <v>14.3</v>
      </c>
      <c r="L164" s="5">
        <v>19</v>
      </c>
      <c r="M164" s="5">
        <v>30</v>
      </c>
      <c r="N164" s="5">
        <v>49</v>
      </c>
      <c r="O164" s="5">
        <v>34</v>
      </c>
      <c r="P164" s="5">
        <v>32</v>
      </c>
      <c r="Q164" s="6">
        <v>86</v>
      </c>
      <c r="R164" s="6">
        <f t="shared" si="3"/>
        <v>2</v>
      </c>
      <c r="S164" s="6" t="s">
        <v>69</v>
      </c>
    </row>
    <row r="165" spans="1:19" ht="15.5">
      <c r="A165" s="5" t="s">
        <v>238</v>
      </c>
      <c r="B165" s="5" t="s">
        <v>5</v>
      </c>
      <c r="C165" s="5" t="s">
        <v>6</v>
      </c>
      <c r="D165" s="5" t="s">
        <v>160</v>
      </c>
      <c r="E165" s="5" t="s">
        <v>52</v>
      </c>
      <c r="F165" s="5" t="s">
        <v>51</v>
      </c>
      <c r="G165" s="5">
        <v>20</v>
      </c>
      <c r="H165" s="5">
        <v>11</v>
      </c>
      <c r="I165" s="5">
        <v>24</v>
      </c>
      <c r="J165" s="5">
        <v>4</v>
      </c>
      <c r="K165" s="5">
        <v>10</v>
      </c>
      <c r="L165" s="5">
        <v>18</v>
      </c>
      <c r="M165" s="5">
        <v>30</v>
      </c>
      <c r="N165" s="5">
        <v>25</v>
      </c>
      <c r="O165" s="5">
        <v>34</v>
      </c>
      <c r="P165" s="5">
        <v>31</v>
      </c>
      <c r="Q165" s="6">
        <v>82</v>
      </c>
      <c r="R165" s="6">
        <f t="shared" si="3"/>
        <v>2.5</v>
      </c>
      <c r="S165" s="6" t="s">
        <v>69</v>
      </c>
    </row>
    <row r="166" spans="1:19" ht="15.5">
      <c r="A166" s="5" t="s">
        <v>239</v>
      </c>
      <c r="B166" s="5" t="s">
        <v>5</v>
      </c>
      <c r="C166" s="5" t="s">
        <v>6</v>
      </c>
      <c r="D166" s="5" t="s">
        <v>160</v>
      </c>
      <c r="E166" s="5" t="s">
        <v>52</v>
      </c>
      <c r="F166" s="5" t="s">
        <v>50</v>
      </c>
      <c r="G166" s="5">
        <v>28</v>
      </c>
      <c r="H166" s="5">
        <v>12</v>
      </c>
      <c r="I166" s="5">
        <v>23</v>
      </c>
      <c r="J166" s="5">
        <v>0</v>
      </c>
      <c r="K166" s="5">
        <v>11.8</v>
      </c>
      <c r="L166" s="5">
        <v>18</v>
      </c>
      <c r="M166" s="5">
        <v>30</v>
      </c>
      <c r="N166" s="5">
        <v>27</v>
      </c>
      <c r="O166" s="5">
        <v>33</v>
      </c>
      <c r="P166" s="5">
        <v>34</v>
      </c>
      <c r="Q166" s="6">
        <v>84</v>
      </c>
      <c r="R166" s="6">
        <f t="shared" si="3"/>
        <v>2.25</v>
      </c>
      <c r="S166" s="6" t="s">
        <v>69</v>
      </c>
    </row>
    <row r="167" spans="1:19" ht="15.5">
      <c r="A167" s="5" t="s">
        <v>240</v>
      </c>
      <c r="B167" s="5" t="s">
        <v>5</v>
      </c>
      <c r="C167" s="5" t="s">
        <v>6</v>
      </c>
      <c r="D167" s="5" t="s">
        <v>160</v>
      </c>
      <c r="E167" s="5" t="s">
        <v>52</v>
      </c>
      <c r="F167" s="5" t="s">
        <v>54</v>
      </c>
      <c r="G167" s="5">
        <v>10</v>
      </c>
      <c r="H167" s="5">
        <v>8</v>
      </c>
      <c r="I167" s="5">
        <v>17</v>
      </c>
      <c r="J167" s="5">
        <v>0</v>
      </c>
      <c r="K167" s="5">
        <v>5.3</v>
      </c>
      <c r="L167" s="5">
        <v>16</v>
      </c>
      <c r="M167" s="5">
        <v>27</v>
      </c>
      <c r="N167" s="5">
        <v>27</v>
      </c>
      <c r="O167" s="5">
        <v>25</v>
      </c>
      <c r="P167" s="5">
        <v>29</v>
      </c>
      <c r="Q167" s="6">
        <v>73</v>
      </c>
      <c r="R167" s="6" t="str">
        <f t="shared" si="3"/>
        <v>INC</v>
      </c>
      <c r="S167" s="6" t="s">
        <v>70</v>
      </c>
    </row>
    <row r="168" spans="1:19" ht="15.5">
      <c r="A168" s="5" t="s">
        <v>241</v>
      </c>
      <c r="B168" s="5" t="s">
        <v>5</v>
      </c>
      <c r="C168" s="5" t="s">
        <v>6</v>
      </c>
      <c r="D168" s="5" t="s">
        <v>160</v>
      </c>
      <c r="E168" s="5" t="s">
        <v>52</v>
      </c>
      <c r="F168" s="5" t="s">
        <v>54</v>
      </c>
      <c r="G168" s="5">
        <v>25</v>
      </c>
      <c r="H168" s="5">
        <v>12</v>
      </c>
      <c r="I168" s="5">
        <v>33</v>
      </c>
      <c r="J168" s="5">
        <v>8</v>
      </c>
      <c r="K168" s="5">
        <v>7.8</v>
      </c>
      <c r="L168" s="5">
        <v>15</v>
      </c>
      <c r="M168" s="5">
        <v>30</v>
      </c>
      <c r="N168" s="5">
        <v>27</v>
      </c>
      <c r="O168" s="5">
        <v>34</v>
      </c>
      <c r="P168" s="5">
        <v>35</v>
      </c>
      <c r="Q168" s="6">
        <v>86</v>
      </c>
      <c r="R168" s="6">
        <f t="shared" si="3"/>
        <v>2</v>
      </c>
      <c r="S168" s="6" t="s">
        <v>69</v>
      </c>
    </row>
    <row r="169" spans="1:19" ht="15.5">
      <c r="A169" s="5" t="s">
        <v>242</v>
      </c>
      <c r="B169" s="5" t="s">
        <v>5</v>
      </c>
      <c r="C169" s="5" t="s">
        <v>6</v>
      </c>
      <c r="D169" s="5" t="s">
        <v>160</v>
      </c>
      <c r="E169" s="5" t="s">
        <v>52</v>
      </c>
      <c r="F169" s="5" t="s">
        <v>54</v>
      </c>
      <c r="G169" s="5">
        <v>22</v>
      </c>
      <c r="H169" s="5">
        <v>11</v>
      </c>
      <c r="I169" s="5">
        <v>17</v>
      </c>
      <c r="J169" s="5">
        <v>0</v>
      </c>
      <c r="K169" s="5">
        <v>13.8</v>
      </c>
      <c r="L169" s="5">
        <v>2</v>
      </c>
      <c r="M169" s="5">
        <v>21</v>
      </c>
      <c r="N169" s="5">
        <v>24</v>
      </c>
      <c r="O169" s="5">
        <v>35</v>
      </c>
      <c r="P169" s="5">
        <v>24</v>
      </c>
      <c r="Q169" s="6">
        <v>77</v>
      </c>
      <c r="R169" s="6">
        <f t="shared" si="3"/>
        <v>3</v>
      </c>
      <c r="S169" s="6" t="s">
        <v>69</v>
      </c>
    </row>
    <row r="170" spans="1:19" ht="15.5">
      <c r="A170" s="5" t="s">
        <v>243</v>
      </c>
      <c r="B170" s="5" t="s">
        <v>5</v>
      </c>
      <c r="C170" s="5" t="s">
        <v>6</v>
      </c>
      <c r="D170" s="5" t="s">
        <v>160</v>
      </c>
      <c r="E170" s="5" t="s">
        <v>49</v>
      </c>
      <c r="F170" s="5" t="s">
        <v>51</v>
      </c>
      <c r="G170" s="5">
        <v>27</v>
      </c>
      <c r="H170" s="5">
        <v>12</v>
      </c>
      <c r="I170" s="5">
        <v>33</v>
      </c>
      <c r="J170" s="5">
        <v>8</v>
      </c>
      <c r="K170" s="5">
        <v>10.5</v>
      </c>
      <c r="L170" s="5">
        <v>30</v>
      </c>
      <c r="M170" s="5">
        <v>24</v>
      </c>
      <c r="N170" s="5">
        <v>49</v>
      </c>
      <c r="O170" s="5">
        <v>35</v>
      </c>
      <c r="P170" s="5">
        <v>34</v>
      </c>
      <c r="Q170" s="6">
        <v>88</v>
      </c>
      <c r="R170" s="6">
        <f t="shared" si="3"/>
        <v>1.75</v>
      </c>
      <c r="S170" s="6" t="s">
        <v>69</v>
      </c>
    </row>
    <row r="171" spans="1:19" ht="15.5">
      <c r="A171" s="5" t="s">
        <v>244</v>
      </c>
      <c r="B171" s="5" t="s">
        <v>5</v>
      </c>
      <c r="C171" s="5" t="s">
        <v>6</v>
      </c>
      <c r="D171" s="5" t="s">
        <v>160</v>
      </c>
      <c r="E171" s="5" t="s">
        <v>49</v>
      </c>
      <c r="F171" s="5" t="s">
        <v>50</v>
      </c>
      <c r="G171" s="5">
        <v>6</v>
      </c>
      <c r="H171" s="5">
        <v>11</v>
      </c>
      <c r="I171" s="5">
        <v>28</v>
      </c>
      <c r="J171" s="5">
        <v>0</v>
      </c>
      <c r="K171" s="5">
        <v>16.3</v>
      </c>
      <c r="L171" s="5">
        <v>18</v>
      </c>
      <c r="M171" s="5">
        <v>24</v>
      </c>
      <c r="N171" s="5">
        <v>24</v>
      </c>
      <c r="O171" s="5">
        <v>34</v>
      </c>
      <c r="P171" s="5">
        <v>35</v>
      </c>
      <c r="Q171" s="6">
        <v>80</v>
      </c>
      <c r="R171" s="6">
        <f t="shared" si="3"/>
        <v>2.5</v>
      </c>
      <c r="S171" s="6" t="s">
        <v>69</v>
      </c>
    </row>
    <row r="172" spans="1:19" ht="15.5">
      <c r="A172" s="5" t="s">
        <v>245</v>
      </c>
      <c r="B172" s="5" t="s">
        <v>5</v>
      </c>
      <c r="C172" s="5" t="s">
        <v>6</v>
      </c>
      <c r="D172" s="5" t="s">
        <v>160</v>
      </c>
      <c r="E172" s="5" t="s">
        <v>49</v>
      </c>
      <c r="F172" s="5" t="s">
        <v>51</v>
      </c>
      <c r="G172" s="5">
        <v>25</v>
      </c>
      <c r="H172" s="5">
        <v>6</v>
      </c>
      <c r="I172" s="5">
        <v>32</v>
      </c>
      <c r="J172" s="5">
        <v>8</v>
      </c>
      <c r="K172" s="5">
        <v>15</v>
      </c>
      <c r="L172" s="5">
        <v>9</v>
      </c>
      <c r="M172" s="5"/>
      <c r="N172" s="5"/>
      <c r="O172" s="5">
        <v>21</v>
      </c>
      <c r="P172" s="5">
        <v>27</v>
      </c>
      <c r="Q172" s="6">
        <v>62</v>
      </c>
      <c r="R172" s="6">
        <f t="shared" si="3"/>
        <v>5</v>
      </c>
      <c r="S172" s="6" t="s">
        <v>152</v>
      </c>
    </row>
    <row r="173" spans="1:19" ht="15.5">
      <c r="A173" s="5" t="s">
        <v>246</v>
      </c>
      <c r="B173" s="5" t="s">
        <v>5</v>
      </c>
      <c r="C173" s="5" t="s">
        <v>6</v>
      </c>
      <c r="D173" s="5" t="s">
        <v>160</v>
      </c>
      <c r="E173" s="5" t="s">
        <v>52</v>
      </c>
      <c r="F173" s="5" t="s">
        <v>51</v>
      </c>
      <c r="G173" s="5">
        <v>16</v>
      </c>
      <c r="H173" s="5">
        <v>12</v>
      </c>
      <c r="I173" s="5">
        <v>28</v>
      </c>
      <c r="J173" s="5">
        <v>4</v>
      </c>
      <c r="K173" s="5">
        <v>15.5</v>
      </c>
      <c r="L173" s="5">
        <v>17</v>
      </c>
      <c r="M173" s="5">
        <v>30</v>
      </c>
      <c r="N173" s="5">
        <v>38</v>
      </c>
      <c r="O173" s="5">
        <v>30</v>
      </c>
      <c r="P173" s="5">
        <v>35</v>
      </c>
      <c r="Q173" s="6">
        <v>84</v>
      </c>
      <c r="R173" s="6">
        <f t="shared" si="3"/>
        <v>2.25</v>
      </c>
      <c r="S173" s="6" t="s">
        <v>69</v>
      </c>
    </row>
    <row r="174" spans="1:19" ht="15.5">
      <c r="A174" s="5" t="s">
        <v>247</v>
      </c>
      <c r="B174" s="5" t="s">
        <v>5</v>
      </c>
      <c r="C174" s="5" t="s">
        <v>6</v>
      </c>
      <c r="D174" s="5" t="s">
        <v>160</v>
      </c>
      <c r="E174" s="5" t="s">
        <v>52</v>
      </c>
      <c r="F174" s="5" t="s">
        <v>51</v>
      </c>
      <c r="G174" s="5">
        <v>21</v>
      </c>
      <c r="H174" s="5">
        <v>12</v>
      </c>
      <c r="I174" s="5">
        <v>21</v>
      </c>
      <c r="J174" s="5">
        <v>0</v>
      </c>
      <c r="K174" s="5">
        <v>8.3000000000000007</v>
      </c>
      <c r="L174" s="5">
        <v>13</v>
      </c>
      <c r="M174" s="5">
        <v>30</v>
      </c>
      <c r="N174" s="5">
        <v>32</v>
      </c>
      <c r="O174" s="5">
        <v>34</v>
      </c>
      <c r="P174" s="5">
        <v>27</v>
      </c>
      <c r="Q174" s="6">
        <v>80</v>
      </c>
      <c r="R174" s="6">
        <f t="shared" si="3"/>
        <v>2.5</v>
      </c>
      <c r="S174" s="6" t="s">
        <v>69</v>
      </c>
    </row>
    <row r="175" spans="1:19" ht="15.5">
      <c r="A175" s="5" t="s">
        <v>248</v>
      </c>
      <c r="B175" s="5" t="s">
        <v>5</v>
      </c>
      <c r="C175" s="5" t="s">
        <v>6</v>
      </c>
      <c r="D175" s="5" t="s">
        <v>160</v>
      </c>
      <c r="E175" s="5" t="s">
        <v>52</v>
      </c>
      <c r="F175" s="5" t="s">
        <v>51</v>
      </c>
      <c r="G175" s="5">
        <v>8</v>
      </c>
      <c r="H175" s="5">
        <v>10</v>
      </c>
      <c r="I175" s="5">
        <v>28</v>
      </c>
      <c r="J175" s="5">
        <v>4</v>
      </c>
      <c r="K175" s="5">
        <v>11.5</v>
      </c>
      <c r="L175" s="5">
        <v>17</v>
      </c>
      <c r="M175" s="5">
        <v>30</v>
      </c>
      <c r="N175" s="5">
        <v>45</v>
      </c>
      <c r="O175" s="5">
        <v>27</v>
      </c>
      <c r="P175" s="5">
        <v>33</v>
      </c>
      <c r="Q175" s="6">
        <v>81</v>
      </c>
      <c r="R175" s="6">
        <f t="shared" si="3"/>
        <v>2.5</v>
      </c>
      <c r="S175" s="6" t="s">
        <v>69</v>
      </c>
    </row>
    <row r="176" spans="1:19" ht="15.5">
      <c r="A176" s="5" t="s">
        <v>249</v>
      </c>
      <c r="B176" s="5" t="s">
        <v>5</v>
      </c>
      <c r="C176" s="5" t="s">
        <v>6</v>
      </c>
      <c r="D176" s="5" t="s">
        <v>160</v>
      </c>
      <c r="E176" s="5" t="s">
        <v>49</v>
      </c>
      <c r="F176" s="5" t="s">
        <v>50</v>
      </c>
      <c r="G176" s="5">
        <v>9</v>
      </c>
      <c r="H176" s="5">
        <v>11</v>
      </c>
      <c r="I176" s="5">
        <v>24</v>
      </c>
      <c r="J176" s="5">
        <v>0</v>
      </c>
      <c r="K176" s="5">
        <v>11</v>
      </c>
      <c r="L176" s="5">
        <v>10</v>
      </c>
      <c r="M176" s="5">
        <v>30</v>
      </c>
      <c r="N176" s="5">
        <v>24</v>
      </c>
      <c r="O176" s="5">
        <v>34</v>
      </c>
      <c r="P176" s="5">
        <v>30</v>
      </c>
      <c r="Q176" s="6">
        <v>79</v>
      </c>
      <c r="R176" s="6">
        <f t="shared" si="3"/>
        <v>2.75</v>
      </c>
      <c r="S176" s="6" t="s">
        <v>69</v>
      </c>
    </row>
    <row r="177" spans="1:19" ht="15.5">
      <c r="A177" s="5" t="s">
        <v>92</v>
      </c>
      <c r="B177" s="5" t="s">
        <v>5</v>
      </c>
      <c r="C177" s="5" t="s">
        <v>6</v>
      </c>
      <c r="D177" s="5" t="s">
        <v>160</v>
      </c>
      <c r="E177" s="5" t="s">
        <v>52</v>
      </c>
      <c r="F177" s="5" t="s">
        <v>54</v>
      </c>
      <c r="G177" s="5">
        <v>0</v>
      </c>
      <c r="H177" s="5">
        <v>0</v>
      </c>
      <c r="I177" s="5">
        <v>18</v>
      </c>
      <c r="J177" s="5">
        <v>0</v>
      </c>
      <c r="K177" s="5">
        <v>4.5</v>
      </c>
      <c r="L177" s="5">
        <v>23</v>
      </c>
      <c r="M177" s="5"/>
      <c r="N177" s="5"/>
      <c r="O177" s="5">
        <v>35</v>
      </c>
      <c r="P177" s="5"/>
      <c r="Q177" s="6">
        <v>43</v>
      </c>
      <c r="R177" s="6">
        <f t="shared" si="3"/>
        <v>5</v>
      </c>
      <c r="S177" s="6" t="s">
        <v>152</v>
      </c>
    </row>
    <row r="178" spans="1:19" ht="15.5">
      <c r="A178" s="5" t="s">
        <v>250</v>
      </c>
      <c r="B178" s="5" t="s">
        <v>5</v>
      </c>
      <c r="C178" s="5" t="s">
        <v>6</v>
      </c>
      <c r="D178" s="5" t="s">
        <v>160</v>
      </c>
      <c r="E178" s="5" t="s">
        <v>52</v>
      </c>
      <c r="F178" s="5" t="s">
        <v>54</v>
      </c>
      <c r="G178" s="5">
        <v>12</v>
      </c>
      <c r="H178" s="5">
        <v>11</v>
      </c>
      <c r="I178" s="5">
        <v>28</v>
      </c>
      <c r="J178" s="5">
        <v>4</v>
      </c>
      <c r="K178" s="5">
        <v>15</v>
      </c>
      <c r="L178" s="5">
        <v>21</v>
      </c>
      <c r="M178" s="5">
        <v>30</v>
      </c>
      <c r="N178" s="5">
        <v>45</v>
      </c>
      <c r="O178" s="5">
        <v>35</v>
      </c>
      <c r="P178" s="5">
        <v>33</v>
      </c>
      <c r="Q178" s="6">
        <v>85</v>
      </c>
      <c r="R178" s="6">
        <f t="shared" si="3"/>
        <v>2</v>
      </c>
      <c r="S178" s="6" t="s">
        <v>69</v>
      </c>
    </row>
    <row r="179" spans="1:19" ht="15.5">
      <c r="A179" s="5" t="s">
        <v>251</v>
      </c>
      <c r="B179" s="5" t="s">
        <v>5</v>
      </c>
      <c r="C179" s="5" t="s">
        <v>6</v>
      </c>
      <c r="D179" s="5" t="s">
        <v>160</v>
      </c>
      <c r="E179" s="5" t="s">
        <v>49</v>
      </c>
      <c r="F179" s="5" t="s">
        <v>50</v>
      </c>
      <c r="G179" s="5">
        <v>10</v>
      </c>
      <c r="H179" s="5">
        <v>10</v>
      </c>
      <c r="I179" s="5">
        <v>20</v>
      </c>
      <c r="J179" s="5">
        <v>4</v>
      </c>
      <c r="K179" s="5">
        <v>11.3</v>
      </c>
      <c r="L179" s="5">
        <v>20</v>
      </c>
      <c r="M179" s="5">
        <v>30</v>
      </c>
      <c r="N179" s="5">
        <v>45</v>
      </c>
      <c r="O179" s="5">
        <v>35</v>
      </c>
      <c r="P179" s="5">
        <v>32</v>
      </c>
      <c r="Q179" s="6">
        <v>82</v>
      </c>
      <c r="R179" s="6">
        <f t="shared" si="3"/>
        <v>2.5</v>
      </c>
      <c r="S179" s="6" t="s">
        <v>69</v>
      </c>
    </row>
    <row r="180" spans="1:19" ht="15.5">
      <c r="A180" s="5" t="s">
        <v>252</v>
      </c>
      <c r="B180" s="5" t="s">
        <v>5</v>
      </c>
      <c r="C180" s="5" t="s">
        <v>6</v>
      </c>
      <c r="D180" s="5" t="s">
        <v>160</v>
      </c>
      <c r="E180" s="5" t="s">
        <v>52</v>
      </c>
      <c r="F180" s="5" t="s">
        <v>51</v>
      </c>
      <c r="G180" s="5">
        <v>36</v>
      </c>
      <c r="H180" s="5">
        <v>10</v>
      </c>
      <c r="I180" s="5">
        <v>31</v>
      </c>
      <c r="J180" s="5">
        <v>8</v>
      </c>
      <c r="K180" s="5">
        <v>18</v>
      </c>
      <c r="L180" s="5">
        <v>21</v>
      </c>
      <c r="M180" s="5">
        <v>30</v>
      </c>
      <c r="N180" s="5">
        <v>30</v>
      </c>
      <c r="O180" s="5">
        <v>35</v>
      </c>
      <c r="P180" s="5">
        <v>35</v>
      </c>
      <c r="Q180" s="6">
        <v>90</v>
      </c>
      <c r="R180" s="6">
        <f t="shared" si="3"/>
        <v>1.5</v>
      </c>
      <c r="S180" s="6" t="s">
        <v>69</v>
      </c>
    </row>
    <row r="181" spans="1:19" ht="15.5">
      <c r="A181" s="5" t="s">
        <v>253</v>
      </c>
      <c r="B181" s="5" t="s">
        <v>5</v>
      </c>
      <c r="C181" s="5" t="s">
        <v>6</v>
      </c>
      <c r="D181" s="5" t="s">
        <v>160</v>
      </c>
      <c r="E181" s="5" t="s">
        <v>49</v>
      </c>
      <c r="F181" s="5" t="s">
        <v>54</v>
      </c>
      <c r="G181" s="5">
        <v>10</v>
      </c>
      <c r="H181" s="5">
        <v>13</v>
      </c>
      <c r="I181" s="5">
        <v>30</v>
      </c>
      <c r="J181" s="5">
        <v>8</v>
      </c>
      <c r="K181" s="5">
        <v>15</v>
      </c>
      <c r="L181" s="5">
        <v>21</v>
      </c>
      <c r="M181" s="5">
        <v>30</v>
      </c>
      <c r="N181" s="5">
        <v>27</v>
      </c>
      <c r="O181" s="5">
        <v>34</v>
      </c>
      <c r="P181" s="5">
        <v>34</v>
      </c>
      <c r="Q181" s="6">
        <v>85</v>
      </c>
      <c r="R181" s="6">
        <f t="shared" si="3"/>
        <v>2</v>
      </c>
      <c r="S181" s="6" t="s">
        <v>69</v>
      </c>
    </row>
    <row r="182" spans="1:19" ht="15.5">
      <c r="A182" s="5" t="s">
        <v>254</v>
      </c>
      <c r="B182" s="5" t="s">
        <v>5</v>
      </c>
      <c r="C182" s="5" t="s">
        <v>6</v>
      </c>
      <c r="D182" s="5" t="s">
        <v>160</v>
      </c>
      <c r="E182" s="5" t="s">
        <v>52</v>
      </c>
      <c r="F182" s="5" t="s">
        <v>111</v>
      </c>
      <c r="G182" s="5">
        <v>14</v>
      </c>
      <c r="H182" s="5">
        <v>9</v>
      </c>
      <c r="I182" s="5">
        <v>32</v>
      </c>
      <c r="J182" s="5">
        <v>0</v>
      </c>
      <c r="K182" s="5">
        <v>10</v>
      </c>
      <c r="L182" s="5">
        <v>21</v>
      </c>
      <c r="M182" s="5">
        <v>30</v>
      </c>
      <c r="N182" s="5">
        <v>25</v>
      </c>
      <c r="O182" s="5">
        <v>34</v>
      </c>
      <c r="P182" s="5">
        <v>34</v>
      </c>
      <c r="Q182" s="6">
        <v>81</v>
      </c>
      <c r="R182" s="6">
        <f t="shared" si="3"/>
        <v>2.5</v>
      </c>
      <c r="S182" s="6" t="s">
        <v>69</v>
      </c>
    </row>
    <row r="183" spans="1:19" ht="15.5">
      <c r="A183" s="5" t="s">
        <v>255</v>
      </c>
      <c r="B183" s="5" t="s">
        <v>5</v>
      </c>
      <c r="C183" s="5" t="s">
        <v>6</v>
      </c>
      <c r="D183" s="5" t="s">
        <v>160</v>
      </c>
      <c r="E183" s="5" t="s">
        <v>49</v>
      </c>
      <c r="F183" s="5" t="s">
        <v>50</v>
      </c>
      <c r="G183" s="5">
        <v>11</v>
      </c>
      <c r="H183" s="5">
        <v>12</v>
      </c>
      <c r="I183" s="5">
        <v>20</v>
      </c>
      <c r="J183" s="5">
        <v>0</v>
      </c>
      <c r="K183" s="5">
        <v>10</v>
      </c>
      <c r="L183" s="5">
        <v>21</v>
      </c>
      <c r="M183" s="5">
        <v>30</v>
      </c>
      <c r="N183" s="5">
        <v>17</v>
      </c>
      <c r="O183" s="5">
        <v>34</v>
      </c>
      <c r="P183" s="5">
        <v>22</v>
      </c>
      <c r="Q183" s="6">
        <v>77</v>
      </c>
      <c r="R183" s="6">
        <f t="shared" si="3"/>
        <v>3</v>
      </c>
      <c r="S183" s="6" t="s">
        <v>69</v>
      </c>
    </row>
    <row r="184" spans="1:19" ht="15.5">
      <c r="A184" s="5" t="s">
        <v>256</v>
      </c>
      <c r="B184" s="5" t="s">
        <v>5</v>
      </c>
      <c r="C184" s="5" t="s">
        <v>6</v>
      </c>
      <c r="D184" s="5" t="s">
        <v>159</v>
      </c>
      <c r="E184" s="5" t="s">
        <v>49</v>
      </c>
      <c r="F184" s="5" t="s">
        <v>51</v>
      </c>
      <c r="G184" s="5">
        <v>9</v>
      </c>
      <c r="H184" s="5">
        <v>6</v>
      </c>
      <c r="I184" s="5">
        <v>21</v>
      </c>
      <c r="J184" s="5">
        <v>4</v>
      </c>
      <c r="K184" s="5">
        <v>11.5</v>
      </c>
      <c r="L184" s="5">
        <v>2</v>
      </c>
      <c r="M184" s="5">
        <v>30</v>
      </c>
      <c r="N184" s="5">
        <v>45</v>
      </c>
      <c r="O184" s="5">
        <v>31</v>
      </c>
      <c r="P184" s="5">
        <v>31</v>
      </c>
      <c r="Q184" s="6">
        <v>78</v>
      </c>
      <c r="R184" s="6">
        <f t="shared" si="3"/>
        <v>2.75</v>
      </c>
      <c r="S184" s="6" t="s">
        <v>69</v>
      </c>
    </row>
    <row r="185" spans="1:19" ht="15.5">
      <c r="A185" s="5" t="s">
        <v>257</v>
      </c>
      <c r="B185" s="5" t="s">
        <v>5</v>
      </c>
      <c r="C185" s="5" t="s">
        <v>6</v>
      </c>
      <c r="D185" s="5" t="s">
        <v>159</v>
      </c>
      <c r="E185" s="5" t="s">
        <v>49</v>
      </c>
      <c r="F185" s="5" t="s">
        <v>51</v>
      </c>
      <c r="G185" s="5">
        <v>14</v>
      </c>
      <c r="H185" s="5">
        <v>14</v>
      </c>
      <c r="I185" s="5">
        <v>30</v>
      </c>
      <c r="J185" s="5">
        <v>16</v>
      </c>
      <c r="K185" s="5">
        <v>16.5</v>
      </c>
      <c r="L185" s="5">
        <v>21</v>
      </c>
      <c r="M185" s="5">
        <v>30</v>
      </c>
      <c r="N185" s="5">
        <v>50</v>
      </c>
      <c r="O185" s="5">
        <v>35</v>
      </c>
      <c r="P185" s="5">
        <v>32</v>
      </c>
      <c r="Q185" s="6">
        <v>91</v>
      </c>
      <c r="R185" s="6">
        <f t="shared" si="3"/>
        <v>1.5</v>
      </c>
      <c r="S185" s="6" t="s">
        <v>69</v>
      </c>
    </row>
    <row r="186" spans="1:19" ht="15.5">
      <c r="A186" s="5" t="s">
        <v>258</v>
      </c>
      <c r="B186" s="5" t="s">
        <v>5</v>
      </c>
      <c r="C186" s="5" t="s">
        <v>76</v>
      </c>
      <c r="D186" s="5" t="s">
        <v>161</v>
      </c>
      <c r="E186" s="5" t="s">
        <v>55</v>
      </c>
      <c r="F186" s="5" t="s">
        <v>51</v>
      </c>
      <c r="G186" s="5">
        <v>18</v>
      </c>
      <c r="H186" s="5">
        <v>12</v>
      </c>
      <c r="I186" s="5">
        <v>22</v>
      </c>
      <c r="J186" s="5">
        <v>4</v>
      </c>
      <c r="K186" s="5">
        <v>14.5</v>
      </c>
      <c r="L186" s="5">
        <v>40</v>
      </c>
      <c r="M186" s="5">
        <v>30</v>
      </c>
      <c r="N186" s="5">
        <v>6</v>
      </c>
      <c r="O186" s="5">
        <v>29</v>
      </c>
      <c r="P186" s="5">
        <v>24</v>
      </c>
      <c r="Q186" s="6">
        <v>80</v>
      </c>
      <c r="R186" s="6">
        <f t="shared" si="3"/>
        <v>2.5</v>
      </c>
      <c r="S186" s="6" t="s">
        <v>69</v>
      </c>
    </row>
    <row r="187" spans="1:19" ht="15.5">
      <c r="A187" s="5" t="s">
        <v>259</v>
      </c>
      <c r="B187" s="5" t="s">
        <v>5</v>
      </c>
      <c r="C187" s="5" t="s">
        <v>76</v>
      </c>
      <c r="D187" s="5" t="s">
        <v>161</v>
      </c>
      <c r="E187" s="5" t="s">
        <v>49</v>
      </c>
      <c r="F187" s="5" t="s">
        <v>50</v>
      </c>
      <c r="G187" s="5">
        <v>7</v>
      </c>
      <c r="H187" s="5">
        <v>8</v>
      </c>
      <c r="I187" s="5">
        <v>12</v>
      </c>
      <c r="J187" s="5">
        <v>0</v>
      </c>
      <c r="K187" s="5">
        <v>5.3</v>
      </c>
      <c r="L187" s="5">
        <v>37</v>
      </c>
      <c r="M187" s="5">
        <v>30</v>
      </c>
      <c r="N187" s="5">
        <v>43</v>
      </c>
      <c r="O187" s="5">
        <v>23</v>
      </c>
      <c r="P187" s="5">
        <v>33</v>
      </c>
      <c r="Q187" s="6">
        <v>76</v>
      </c>
      <c r="R187" s="6">
        <f t="shared" si="3"/>
        <v>3</v>
      </c>
      <c r="S187" s="6" t="s">
        <v>69</v>
      </c>
    </row>
    <row r="188" spans="1:19" ht="15.5">
      <c r="A188" s="5" t="s">
        <v>260</v>
      </c>
      <c r="B188" s="5" t="s">
        <v>5</v>
      </c>
      <c r="C188" s="5" t="s">
        <v>6</v>
      </c>
      <c r="D188" s="5" t="s">
        <v>161</v>
      </c>
      <c r="E188" s="5" t="s">
        <v>52</v>
      </c>
      <c r="F188" s="5" t="s">
        <v>51</v>
      </c>
      <c r="G188" s="5">
        <v>22</v>
      </c>
      <c r="H188" s="5">
        <v>13</v>
      </c>
      <c r="I188" s="5">
        <v>22</v>
      </c>
      <c r="J188" s="5">
        <v>0</v>
      </c>
      <c r="K188" s="5">
        <v>14.5</v>
      </c>
      <c r="L188" s="5">
        <v>20</v>
      </c>
      <c r="M188" s="5">
        <v>30</v>
      </c>
      <c r="N188" s="5">
        <v>54</v>
      </c>
      <c r="O188" s="5">
        <v>33</v>
      </c>
      <c r="P188" s="5">
        <v>23</v>
      </c>
      <c r="Q188" s="6">
        <v>84</v>
      </c>
      <c r="R188" s="6">
        <f t="shared" si="3"/>
        <v>2.25</v>
      </c>
      <c r="S188" s="6" t="s">
        <v>69</v>
      </c>
    </row>
    <row r="189" spans="1:19" ht="15.5">
      <c r="A189" s="5" t="s">
        <v>261</v>
      </c>
      <c r="B189" s="5" t="s">
        <v>5</v>
      </c>
      <c r="C189" s="5" t="s">
        <v>6</v>
      </c>
      <c r="D189" s="5" t="s">
        <v>161</v>
      </c>
      <c r="E189" s="5" t="s">
        <v>49</v>
      </c>
      <c r="F189" s="5" t="s">
        <v>50</v>
      </c>
      <c r="G189" s="5">
        <v>28</v>
      </c>
      <c r="H189" s="5">
        <v>11</v>
      </c>
      <c r="I189" s="5">
        <v>17</v>
      </c>
      <c r="J189" s="5">
        <v>0</v>
      </c>
      <c r="K189" s="5">
        <v>1.5</v>
      </c>
      <c r="L189" s="5">
        <v>16</v>
      </c>
      <c r="M189" s="5">
        <v>30</v>
      </c>
      <c r="N189" s="5">
        <v>60</v>
      </c>
      <c r="O189" s="5">
        <v>34</v>
      </c>
      <c r="P189" s="5">
        <v>30</v>
      </c>
      <c r="Q189" s="6">
        <v>83</v>
      </c>
      <c r="R189" s="6">
        <f t="shared" si="3"/>
        <v>2.25</v>
      </c>
      <c r="S189" s="6" t="s">
        <v>69</v>
      </c>
    </row>
    <row r="190" spans="1:19" ht="15.5">
      <c r="A190" s="5" t="s">
        <v>262</v>
      </c>
      <c r="B190" s="5" t="s">
        <v>5</v>
      </c>
      <c r="C190" s="5" t="s">
        <v>76</v>
      </c>
      <c r="D190" s="5" t="s">
        <v>161</v>
      </c>
      <c r="E190" s="5" t="s">
        <v>52</v>
      </c>
      <c r="F190" s="5" t="s">
        <v>50</v>
      </c>
      <c r="G190" s="5">
        <v>0</v>
      </c>
      <c r="H190" s="5">
        <v>9</v>
      </c>
      <c r="I190" s="5">
        <v>12</v>
      </c>
      <c r="J190" s="5">
        <v>0</v>
      </c>
      <c r="K190" s="5">
        <v>0</v>
      </c>
      <c r="L190" s="5">
        <v>27</v>
      </c>
      <c r="M190" s="5"/>
      <c r="N190" s="5">
        <v>40</v>
      </c>
      <c r="O190" s="5">
        <v>32</v>
      </c>
      <c r="P190" s="5">
        <v>23</v>
      </c>
      <c r="Q190" s="6">
        <v>63</v>
      </c>
      <c r="R190" s="6">
        <f t="shared" si="3"/>
        <v>5</v>
      </c>
      <c r="S190" s="6" t="s">
        <v>152</v>
      </c>
    </row>
    <row r="191" spans="1:19" ht="15.5">
      <c r="A191" s="5" t="s">
        <v>263</v>
      </c>
      <c r="B191" s="5" t="s">
        <v>5</v>
      </c>
      <c r="C191" s="5" t="s">
        <v>6</v>
      </c>
      <c r="D191" s="5" t="s">
        <v>161</v>
      </c>
      <c r="E191" s="5" t="s">
        <v>52</v>
      </c>
      <c r="F191" s="5" t="s">
        <v>51</v>
      </c>
      <c r="G191" s="5">
        <v>25</v>
      </c>
      <c r="H191" s="5">
        <v>11</v>
      </c>
      <c r="I191" s="5">
        <v>19</v>
      </c>
      <c r="J191" s="5">
        <v>0</v>
      </c>
      <c r="K191" s="5">
        <v>3</v>
      </c>
      <c r="L191" s="5">
        <v>38</v>
      </c>
      <c r="M191" s="5"/>
      <c r="N191" s="5">
        <v>58</v>
      </c>
      <c r="O191" s="5">
        <v>25</v>
      </c>
      <c r="P191" s="5">
        <v>29</v>
      </c>
      <c r="Q191" s="6">
        <v>72</v>
      </c>
      <c r="R191" s="6" t="str">
        <f t="shared" si="3"/>
        <v>INC</v>
      </c>
      <c r="S191" s="6" t="s">
        <v>70</v>
      </c>
    </row>
    <row r="192" spans="1:19" ht="15.5">
      <c r="A192" s="5" t="s">
        <v>264</v>
      </c>
      <c r="B192" s="5" t="s">
        <v>5</v>
      </c>
      <c r="C192" s="5" t="s">
        <v>6</v>
      </c>
      <c r="D192" s="5" t="s">
        <v>161</v>
      </c>
      <c r="E192" s="5" t="s">
        <v>52</v>
      </c>
      <c r="F192" s="5" t="s">
        <v>51</v>
      </c>
      <c r="G192" s="5">
        <v>28</v>
      </c>
      <c r="H192" s="5">
        <v>13</v>
      </c>
      <c r="I192" s="5">
        <v>25</v>
      </c>
      <c r="J192" s="5">
        <v>0</v>
      </c>
      <c r="K192" s="5">
        <v>12.3</v>
      </c>
      <c r="L192" s="5">
        <v>29</v>
      </c>
      <c r="M192" s="5">
        <v>30</v>
      </c>
      <c r="N192" s="5">
        <v>58</v>
      </c>
      <c r="O192" s="5">
        <v>35</v>
      </c>
      <c r="P192" s="5">
        <v>35</v>
      </c>
      <c r="Q192" s="6">
        <v>89</v>
      </c>
      <c r="R192" s="6">
        <f t="shared" si="3"/>
        <v>1.75</v>
      </c>
      <c r="S192" s="6" t="s">
        <v>69</v>
      </c>
    </row>
    <row r="193" spans="1:19" ht="15.5">
      <c r="A193" s="5" t="s">
        <v>265</v>
      </c>
      <c r="B193" s="5" t="s">
        <v>5</v>
      </c>
      <c r="C193" s="5" t="s">
        <v>6</v>
      </c>
      <c r="D193" s="5" t="s">
        <v>161</v>
      </c>
      <c r="E193" s="5" t="s">
        <v>52</v>
      </c>
      <c r="F193" s="5" t="s">
        <v>50</v>
      </c>
      <c r="G193" s="5">
        <v>22</v>
      </c>
      <c r="H193" s="5">
        <v>9</v>
      </c>
      <c r="I193" s="5">
        <v>31</v>
      </c>
      <c r="J193" s="5">
        <v>4</v>
      </c>
      <c r="K193" s="5">
        <v>16</v>
      </c>
      <c r="L193" s="5">
        <v>39</v>
      </c>
      <c r="M193" s="5">
        <v>30</v>
      </c>
      <c r="N193" s="5">
        <v>55</v>
      </c>
      <c r="O193" s="5">
        <v>35</v>
      </c>
      <c r="P193" s="5">
        <v>35</v>
      </c>
      <c r="Q193" s="6">
        <v>89</v>
      </c>
      <c r="R193" s="6">
        <f t="shared" si="3"/>
        <v>1.75</v>
      </c>
      <c r="S193" s="6" t="s">
        <v>69</v>
      </c>
    </row>
    <row r="194" spans="1:19" ht="15.5">
      <c r="A194" s="5" t="s">
        <v>266</v>
      </c>
      <c r="B194" s="5" t="s">
        <v>5</v>
      </c>
      <c r="C194" s="5" t="s">
        <v>76</v>
      </c>
      <c r="D194" s="5" t="s">
        <v>161</v>
      </c>
      <c r="E194" s="5" t="s">
        <v>49</v>
      </c>
      <c r="F194" s="5" t="s">
        <v>50</v>
      </c>
      <c r="G194" s="5">
        <v>28</v>
      </c>
      <c r="H194" s="5">
        <v>13</v>
      </c>
      <c r="I194" s="5">
        <v>28</v>
      </c>
      <c r="J194" s="5">
        <v>0</v>
      </c>
      <c r="K194" s="5">
        <v>4.5</v>
      </c>
      <c r="L194" s="5">
        <v>29</v>
      </c>
      <c r="M194" s="5">
        <v>30</v>
      </c>
      <c r="N194" s="5">
        <v>53</v>
      </c>
      <c r="O194" s="5">
        <v>30</v>
      </c>
      <c r="P194" s="5">
        <v>9</v>
      </c>
      <c r="Q194" s="6">
        <v>81</v>
      </c>
      <c r="R194" s="6">
        <f t="shared" ref="R194:R236" si="4">CHOOSE((Q194&gt;=20)+(Q194&gt;=70)+(Q194&gt;=75)+(Q194&gt;=78)+(Q194&gt;=80)+(Q194&gt;=83)+(Q194&gt;=85)+(Q194&gt;=88)+(Q194&gt;=90)+(Q194&gt;=94)+(Q194&gt;=98),5,"INC",3,2.75,2.5,2.25,2,1.75,1.5,1.25,1)</f>
        <v>2.5</v>
      </c>
      <c r="S194" s="6" t="s">
        <v>69</v>
      </c>
    </row>
    <row r="195" spans="1:19" ht="15.5">
      <c r="A195" s="5" t="s">
        <v>267</v>
      </c>
      <c r="B195" s="5" t="s">
        <v>5</v>
      </c>
      <c r="C195" s="5" t="s">
        <v>6</v>
      </c>
      <c r="D195" s="5" t="s">
        <v>161</v>
      </c>
      <c r="E195" s="5" t="s">
        <v>52</v>
      </c>
      <c r="F195" s="5" t="s">
        <v>50</v>
      </c>
      <c r="G195" s="5">
        <v>1</v>
      </c>
      <c r="H195" s="5">
        <v>4</v>
      </c>
      <c r="I195" s="5">
        <v>19</v>
      </c>
      <c r="J195" s="5">
        <v>0</v>
      </c>
      <c r="K195" s="5">
        <v>5.3</v>
      </c>
      <c r="L195" s="5">
        <v>34</v>
      </c>
      <c r="M195" s="5">
        <v>30</v>
      </c>
      <c r="N195" s="5">
        <v>43</v>
      </c>
      <c r="O195" s="5">
        <v>32</v>
      </c>
      <c r="P195" s="5">
        <v>27</v>
      </c>
      <c r="Q195" s="6">
        <v>75</v>
      </c>
      <c r="R195" s="6">
        <f t="shared" si="4"/>
        <v>3</v>
      </c>
      <c r="S195" s="6" t="s">
        <v>69</v>
      </c>
    </row>
    <row r="196" spans="1:19" ht="15.5">
      <c r="A196" s="5" t="s">
        <v>268</v>
      </c>
      <c r="B196" s="5" t="s">
        <v>5</v>
      </c>
      <c r="C196" s="5" t="s">
        <v>6</v>
      </c>
      <c r="D196" s="5" t="s">
        <v>161</v>
      </c>
      <c r="E196" s="5" t="s">
        <v>52</v>
      </c>
      <c r="F196" s="5" t="s">
        <v>50</v>
      </c>
      <c r="G196" s="5">
        <v>26</v>
      </c>
      <c r="H196" s="5">
        <v>12</v>
      </c>
      <c r="I196" s="5">
        <v>23</v>
      </c>
      <c r="J196" s="5">
        <v>8</v>
      </c>
      <c r="K196" s="5">
        <v>12</v>
      </c>
      <c r="L196" s="5">
        <v>38</v>
      </c>
      <c r="M196" s="5">
        <v>30</v>
      </c>
      <c r="N196" s="5">
        <v>55</v>
      </c>
      <c r="O196" s="5">
        <v>28</v>
      </c>
      <c r="P196" s="5">
        <v>16</v>
      </c>
      <c r="Q196" s="6">
        <v>84</v>
      </c>
      <c r="R196" s="6">
        <f t="shared" si="4"/>
        <v>2.25</v>
      </c>
      <c r="S196" s="6" t="s">
        <v>69</v>
      </c>
    </row>
    <row r="197" spans="1:19" ht="15.5">
      <c r="A197" s="5" t="s">
        <v>269</v>
      </c>
      <c r="B197" s="5" t="s">
        <v>5</v>
      </c>
      <c r="C197" s="5" t="s">
        <v>76</v>
      </c>
      <c r="D197" s="5" t="s">
        <v>161</v>
      </c>
      <c r="E197" s="5" t="s">
        <v>49</v>
      </c>
      <c r="F197" s="5" t="s">
        <v>51</v>
      </c>
      <c r="G197" s="5">
        <v>19</v>
      </c>
      <c r="H197" s="5">
        <v>12</v>
      </c>
      <c r="I197" s="5">
        <v>25</v>
      </c>
      <c r="J197" s="5">
        <v>8</v>
      </c>
      <c r="K197" s="5">
        <v>17</v>
      </c>
      <c r="L197" s="5">
        <v>40</v>
      </c>
      <c r="M197" s="5">
        <v>18</v>
      </c>
      <c r="N197" s="5">
        <v>54</v>
      </c>
      <c r="O197" s="5">
        <v>34</v>
      </c>
      <c r="P197" s="5">
        <v>30</v>
      </c>
      <c r="Q197" s="6">
        <v>86</v>
      </c>
      <c r="R197" s="6">
        <f t="shared" si="4"/>
        <v>2</v>
      </c>
      <c r="S197" s="6" t="s">
        <v>69</v>
      </c>
    </row>
    <row r="198" spans="1:19" ht="15.5">
      <c r="A198" s="5" t="s">
        <v>270</v>
      </c>
      <c r="B198" s="5" t="s">
        <v>5</v>
      </c>
      <c r="C198" s="5" t="s">
        <v>76</v>
      </c>
      <c r="D198" s="5" t="s">
        <v>161</v>
      </c>
      <c r="E198" s="5" t="s">
        <v>55</v>
      </c>
      <c r="F198" s="5" t="s">
        <v>54</v>
      </c>
      <c r="G198" s="5">
        <v>28</v>
      </c>
      <c r="H198" s="5">
        <v>7</v>
      </c>
      <c r="I198" s="5">
        <v>30</v>
      </c>
      <c r="J198" s="5">
        <v>0</v>
      </c>
      <c r="K198" s="5">
        <v>6.8</v>
      </c>
      <c r="L198" s="5">
        <v>36</v>
      </c>
      <c r="M198" s="5">
        <v>30</v>
      </c>
      <c r="N198" s="5">
        <v>6</v>
      </c>
      <c r="O198" s="5">
        <v>35</v>
      </c>
      <c r="P198" s="5">
        <v>34</v>
      </c>
      <c r="Q198" s="6">
        <v>81</v>
      </c>
      <c r="R198" s="6">
        <f t="shared" si="4"/>
        <v>2.5</v>
      </c>
      <c r="S198" s="6" t="s">
        <v>69</v>
      </c>
    </row>
    <row r="199" spans="1:19" ht="15.5">
      <c r="A199" s="5" t="s">
        <v>271</v>
      </c>
      <c r="B199" s="5" t="s">
        <v>5</v>
      </c>
      <c r="C199" s="5" t="s">
        <v>76</v>
      </c>
      <c r="D199" s="5" t="s">
        <v>161</v>
      </c>
      <c r="E199" s="5" t="s">
        <v>52</v>
      </c>
      <c r="F199" s="5" t="s">
        <v>50</v>
      </c>
      <c r="G199" s="5">
        <v>12</v>
      </c>
      <c r="H199" s="5">
        <v>8</v>
      </c>
      <c r="I199" s="5">
        <v>11</v>
      </c>
      <c r="J199" s="5">
        <v>4</v>
      </c>
      <c r="K199" s="5">
        <v>10.5</v>
      </c>
      <c r="L199" s="5">
        <v>27</v>
      </c>
      <c r="M199" s="5">
        <v>30</v>
      </c>
      <c r="N199" s="5">
        <v>60</v>
      </c>
      <c r="O199" s="5">
        <v>25</v>
      </c>
      <c r="P199" s="5">
        <v>26</v>
      </c>
      <c r="Q199" s="6">
        <v>78</v>
      </c>
      <c r="R199" s="6">
        <f t="shared" si="4"/>
        <v>2.75</v>
      </c>
      <c r="S199" s="6" t="s">
        <v>69</v>
      </c>
    </row>
    <row r="200" spans="1:19" ht="15.5">
      <c r="A200" s="5" t="s">
        <v>272</v>
      </c>
      <c r="B200" s="5" t="s">
        <v>5</v>
      </c>
      <c r="C200" s="5" t="s">
        <v>76</v>
      </c>
      <c r="D200" s="5" t="s">
        <v>161</v>
      </c>
      <c r="E200" s="5" t="s">
        <v>49</v>
      </c>
      <c r="F200" s="5" t="s">
        <v>51</v>
      </c>
      <c r="G200" s="5">
        <v>28</v>
      </c>
      <c r="H200" s="5">
        <v>12</v>
      </c>
      <c r="I200" s="5">
        <v>23</v>
      </c>
      <c r="J200" s="5">
        <v>4</v>
      </c>
      <c r="K200" s="5">
        <v>4.5</v>
      </c>
      <c r="L200" s="5">
        <v>38</v>
      </c>
      <c r="M200" s="5">
        <v>30</v>
      </c>
      <c r="N200" s="5">
        <v>6</v>
      </c>
      <c r="O200" s="5">
        <v>24</v>
      </c>
      <c r="P200" s="5">
        <v>35</v>
      </c>
      <c r="Q200" s="6">
        <v>81</v>
      </c>
      <c r="R200" s="6">
        <f t="shared" si="4"/>
        <v>2.5</v>
      </c>
      <c r="S200" s="6" t="s">
        <v>69</v>
      </c>
    </row>
    <row r="201" spans="1:19" ht="15.5">
      <c r="A201" s="5" t="s">
        <v>273</v>
      </c>
      <c r="B201" s="5" t="s">
        <v>5</v>
      </c>
      <c r="C201" s="5" t="s">
        <v>76</v>
      </c>
      <c r="D201" s="5" t="s">
        <v>161</v>
      </c>
      <c r="E201" s="5" t="s">
        <v>52</v>
      </c>
      <c r="F201" s="5" t="s">
        <v>50</v>
      </c>
      <c r="G201" s="5">
        <v>28</v>
      </c>
      <c r="H201" s="5">
        <v>13</v>
      </c>
      <c r="I201" s="5">
        <v>29</v>
      </c>
      <c r="J201" s="5">
        <v>4</v>
      </c>
      <c r="K201" s="5">
        <v>11.3</v>
      </c>
      <c r="L201" s="5">
        <v>30</v>
      </c>
      <c r="M201" s="5">
        <v>30</v>
      </c>
      <c r="N201" s="5">
        <v>50</v>
      </c>
      <c r="O201" s="5">
        <v>26</v>
      </c>
      <c r="P201" s="5">
        <v>34</v>
      </c>
      <c r="Q201" s="6">
        <v>87</v>
      </c>
      <c r="R201" s="6">
        <f t="shared" si="4"/>
        <v>2</v>
      </c>
      <c r="S201" s="6" t="s">
        <v>69</v>
      </c>
    </row>
    <row r="202" spans="1:19" ht="15.5">
      <c r="A202" s="5" t="s">
        <v>274</v>
      </c>
      <c r="B202" s="5" t="s">
        <v>5</v>
      </c>
      <c r="C202" s="5" t="s">
        <v>76</v>
      </c>
      <c r="D202" s="5" t="s">
        <v>161</v>
      </c>
      <c r="E202" s="5" t="s">
        <v>52</v>
      </c>
      <c r="F202" s="5" t="s">
        <v>51</v>
      </c>
      <c r="G202" s="5">
        <v>16</v>
      </c>
      <c r="H202" s="5">
        <v>8</v>
      </c>
      <c r="I202" s="5">
        <v>21</v>
      </c>
      <c r="J202" s="5">
        <v>4</v>
      </c>
      <c r="K202" s="5">
        <v>12.5</v>
      </c>
      <c r="L202" s="5">
        <v>36</v>
      </c>
      <c r="M202" s="5">
        <v>27</v>
      </c>
      <c r="N202" s="5">
        <v>54</v>
      </c>
      <c r="O202" s="5">
        <v>33</v>
      </c>
      <c r="P202" s="5">
        <v>25</v>
      </c>
      <c r="Q202" s="6">
        <v>81</v>
      </c>
      <c r="R202" s="6">
        <f t="shared" si="4"/>
        <v>2.5</v>
      </c>
      <c r="S202" s="6" t="s">
        <v>69</v>
      </c>
    </row>
    <row r="203" spans="1:19" ht="15.5">
      <c r="A203" s="5" t="s">
        <v>275</v>
      </c>
      <c r="B203" s="5" t="s">
        <v>5</v>
      </c>
      <c r="C203" s="5" t="s">
        <v>76</v>
      </c>
      <c r="D203" s="5" t="s">
        <v>161</v>
      </c>
      <c r="E203" s="5" t="s">
        <v>52</v>
      </c>
      <c r="F203" s="5" t="s">
        <v>50</v>
      </c>
      <c r="G203" s="5">
        <v>28</v>
      </c>
      <c r="H203" s="5">
        <v>13</v>
      </c>
      <c r="I203" s="5">
        <v>30</v>
      </c>
      <c r="J203" s="5">
        <v>0</v>
      </c>
      <c r="K203" s="5">
        <v>13.5</v>
      </c>
      <c r="L203" s="5">
        <v>20</v>
      </c>
      <c r="M203" s="5">
        <v>30</v>
      </c>
      <c r="N203" s="5">
        <v>54</v>
      </c>
      <c r="O203" s="5">
        <v>34</v>
      </c>
      <c r="P203" s="5">
        <v>35</v>
      </c>
      <c r="Q203" s="6">
        <v>89</v>
      </c>
      <c r="R203" s="6">
        <f t="shared" si="4"/>
        <v>1.75</v>
      </c>
      <c r="S203" s="6" t="s">
        <v>69</v>
      </c>
    </row>
    <row r="204" spans="1:19" ht="15.5">
      <c r="A204" s="5" t="s">
        <v>276</v>
      </c>
      <c r="B204" s="5" t="s">
        <v>5</v>
      </c>
      <c r="C204" s="5" t="s">
        <v>6</v>
      </c>
      <c r="D204" s="5" t="s">
        <v>161</v>
      </c>
      <c r="E204" s="5" t="s">
        <v>52</v>
      </c>
      <c r="F204" s="5" t="s">
        <v>111</v>
      </c>
      <c r="G204" s="5">
        <v>8</v>
      </c>
      <c r="H204" s="5">
        <v>11</v>
      </c>
      <c r="I204" s="5">
        <v>23</v>
      </c>
      <c r="J204" s="5">
        <v>0</v>
      </c>
      <c r="K204" s="5">
        <v>7.5</v>
      </c>
      <c r="L204" s="5">
        <v>40</v>
      </c>
      <c r="M204" s="5">
        <v>30</v>
      </c>
      <c r="N204" s="5">
        <v>6</v>
      </c>
      <c r="O204" s="5">
        <v>32</v>
      </c>
      <c r="P204" s="5">
        <v>31</v>
      </c>
      <c r="Q204" s="6">
        <v>78</v>
      </c>
      <c r="R204" s="6">
        <f t="shared" si="4"/>
        <v>2.75</v>
      </c>
      <c r="S204" s="6" t="s">
        <v>69</v>
      </c>
    </row>
    <row r="205" spans="1:19" ht="15.5">
      <c r="A205" s="5" t="s">
        <v>277</v>
      </c>
      <c r="B205" s="5" t="s">
        <v>5</v>
      </c>
      <c r="C205" s="5" t="s">
        <v>76</v>
      </c>
      <c r="D205" s="5" t="s">
        <v>161</v>
      </c>
      <c r="E205" s="5" t="s">
        <v>52</v>
      </c>
      <c r="F205" s="5" t="s">
        <v>50</v>
      </c>
      <c r="G205" s="5">
        <v>8</v>
      </c>
      <c r="H205" s="5">
        <v>11</v>
      </c>
      <c r="I205" s="5">
        <v>15</v>
      </c>
      <c r="J205" s="5">
        <v>0</v>
      </c>
      <c r="K205" s="5">
        <v>5.3</v>
      </c>
      <c r="L205" s="5">
        <v>12</v>
      </c>
      <c r="M205" s="5"/>
      <c r="N205" s="5">
        <v>40</v>
      </c>
      <c r="O205" s="5">
        <v>35</v>
      </c>
      <c r="P205" s="5">
        <v>33</v>
      </c>
      <c r="Q205" s="6">
        <v>69</v>
      </c>
      <c r="R205" s="6">
        <f t="shared" si="4"/>
        <v>5</v>
      </c>
      <c r="S205" s="6" t="s">
        <v>152</v>
      </c>
    </row>
    <row r="206" spans="1:19" ht="15.5">
      <c r="A206" s="5" t="s">
        <v>278</v>
      </c>
      <c r="B206" s="5" t="s">
        <v>5</v>
      </c>
      <c r="C206" s="5" t="s">
        <v>6</v>
      </c>
      <c r="D206" s="5" t="s">
        <v>161</v>
      </c>
      <c r="E206" s="5" t="s">
        <v>52</v>
      </c>
      <c r="F206" s="5" t="s">
        <v>50</v>
      </c>
      <c r="G206" s="5">
        <v>16</v>
      </c>
      <c r="H206" s="5">
        <v>10</v>
      </c>
      <c r="I206" s="5">
        <v>25</v>
      </c>
      <c r="J206" s="5">
        <v>4</v>
      </c>
      <c r="K206" s="5">
        <v>17.5</v>
      </c>
      <c r="L206" s="5">
        <v>39</v>
      </c>
      <c r="M206" s="5">
        <v>30</v>
      </c>
      <c r="N206" s="5">
        <v>55</v>
      </c>
      <c r="O206" s="5">
        <v>34</v>
      </c>
      <c r="P206" s="5">
        <v>33</v>
      </c>
      <c r="Q206" s="6">
        <v>87</v>
      </c>
      <c r="R206" s="6">
        <f t="shared" si="4"/>
        <v>2</v>
      </c>
      <c r="S206" s="6" t="s">
        <v>69</v>
      </c>
    </row>
    <row r="207" spans="1:19" ht="15.5">
      <c r="A207" s="5" t="s">
        <v>279</v>
      </c>
      <c r="B207" s="5" t="s">
        <v>5</v>
      </c>
      <c r="C207" s="5" t="s">
        <v>76</v>
      </c>
      <c r="D207" s="5" t="s">
        <v>161</v>
      </c>
      <c r="E207" s="5" t="s">
        <v>49</v>
      </c>
      <c r="F207" s="5" t="s">
        <v>50</v>
      </c>
      <c r="G207" s="5">
        <v>31</v>
      </c>
      <c r="H207" s="5">
        <v>10</v>
      </c>
      <c r="I207" s="5">
        <v>20</v>
      </c>
      <c r="J207" s="5">
        <v>0</v>
      </c>
      <c r="K207" s="5">
        <v>0.8</v>
      </c>
      <c r="L207" s="5">
        <v>20</v>
      </c>
      <c r="M207" s="5">
        <v>27</v>
      </c>
      <c r="N207" s="5">
        <v>15</v>
      </c>
      <c r="O207" s="5">
        <v>35</v>
      </c>
      <c r="P207" s="5">
        <v>35</v>
      </c>
      <c r="Q207" s="6">
        <v>80</v>
      </c>
      <c r="R207" s="6">
        <f t="shared" si="4"/>
        <v>2.5</v>
      </c>
      <c r="S207" s="6" t="s">
        <v>69</v>
      </c>
    </row>
    <row r="208" spans="1:19" ht="15.5">
      <c r="A208" s="5" t="s">
        <v>280</v>
      </c>
      <c r="B208" s="5" t="s">
        <v>5</v>
      </c>
      <c r="C208" s="5" t="s">
        <v>6</v>
      </c>
      <c r="D208" s="5" t="s">
        <v>161</v>
      </c>
      <c r="E208" s="5" t="s">
        <v>52</v>
      </c>
      <c r="F208" s="5" t="s">
        <v>51</v>
      </c>
      <c r="G208" s="5">
        <v>25</v>
      </c>
      <c r="H208" s="5">
        <v>11</v>
      </c>
      <c r="I208" s="5">
        <v>12</v>
      </c>
      <c r="J208" s="5">
        <v>12</v>
      </c>
      <c r="K208" s="5">
        <v>11.3</v>
      </c>
      <c r="L208" s="5">
        <v>28</v>
      </c>
      <c r="M208" s="5">
        <v>30</v>
      </c>
      <c r="N208" s="5">
        <v>30</v>
      </c>
      <c r="O208" s="5">
        <v>32</v>
      </c>
      <c r="P208" s="5">
        <v>25</v>
      </c>
      <c r="Q208" s="6">
        <v>83</v>
      </c>
      <c r="R208" s="6">
        <f t="shared" si="4"/>
        <v>2.25</v>
      </c>
      <c r="S208" s="6" t="s">
        <v>69</v>
      </c>
    </row>
    <row r="209" spans="1:19" ht="15.5">
      <c r="A209" s="5" t="s">
        <v>281</v>
      </c>
      <c r="B209" s="5" t="s">
        <v>5</v>
      </c>
      <c r="C209" s="5" t="s">
        <v>76</v>
      </c>
      <c r="D209" s="5" t="s">
        <v>161</v>
      </c>
      <c r="E209" s="5" t="s">
        <v>52</v>
      </c>
      <c r="F209" s="5" t="s">
        <v>50</v>
      </c>
      <c r="G209" s="5">
        <v>25</v>
      </c>
      <c r="H209" s="5">
        <v>10</v>
      </c>
      <c r="I209" s="5">
        <v>28</v>
      </c>
      <c r="J209" s="5">
        <v>4</v>
      </c>
      <c r="K209" s="5">
        <v>14.8</v>
      </c>
      <c r="L209" s="5">
        <v>37</v>
      </c>
      <c r="M209" s="5">
        <v>30</v>
      </c>
      <c r="N209" s="5">
        <v>55</v>
      </c>
      <c r="O209" s="5">
        <v>35</v>
      </c>
      <c r="P209" s="5">
        <v>34</v>
      </c>
      <c r="Q209" s="6">
        <v>89</v>
      </c>
      <c r="R209" s="6">
        <f t="shared" si="4"/>
        <v>1.75</v>
      </c>
      <c r="S209" s="6" t="s">
        <v>69</v>
      </c>
    </row>
    <row r="210" spans="1:19" ht="15.5">
      <c r="A210" s="5" t="s">
        <v>282</v>
      </c>
      <c r="B210" s="5" t="s">
        <v>5</v>
      </c>
      <c r="C210" s="5" t="s">
        <v>6</v>
      </c>
      <c r="D210" s="5" t="s">
        <v>161</v>
      </c>
      <c r="E210" s="5" t="s">
        <v>52</v>
      </c>
      <c r="F210" s="5" t="s">
        <v>50</v>
      </c>
      <c r="G210" s="5">
        <v>20</v>
      </c>
      <c r="H210" s="5">
        <v>7</v>
      </c>
      <c r="I210" s="5">
        <v>27</v>
      </c>
      <c r="J210" s="5">
        <v>4</v>
      </c>
      <c r="K210" s="5">
        <v>3</v>
      </c>
      <c r="L210" s="5">
        <v>32</v>
      </c>
      <c r="M210" s="5">
        <v>30</v>
      </c>
      <c r="N210" s="5">
        <v>60</v>
      </c>
      <c r="O210" s="5">
        <v>35</v>
      </c>
      <c r="P210" s="5">
        <v>34</v>
      </c>
      <c r="Q210" s="6">
        <v>84</v>
      </c>
      <c r="R210" s="6">
        <f t="shared" si="4"/>
        <v>2.25</v>
      </c>
      <c r="S210" s="6" t="s">
        <v>69</v>
      </c>
    </row>
    <row r="211" spans="1:19" ht="15.5">
      <c r="A211" s="5" t="s">
        <v>283</v>
      </c>
      <c r="B211" s="5" t="s">
        <v>5</v>
      </c>
      <c r="C211" s="5" t="s">
        <v>76</v>
      </c>
      <c r="D211" s="5" t="s">
        <v>161</v>
      </c>
      <c r="E211" s="5" t="s">
        <v>52</v>
      </c>
      <c r="F211" s="5" t="s">
        <v>50</v>
      </c>
      <c r="G211" s="5">
        <v>12</v>
      </c>
      <c r="H211" s="5">
        <v>8</v>
      </c>
      <c r="I211" s="5">
        <v>13</v>
      </c>
      <c r="J211" s="5">
        <v>16</v>
      </c>
      <c r="K211" s="5">
        <v>6.3</v>
      </c>
      <c r="L211" s="5">
        <v>35</v>
      </c>
      <c r="M211" s="5">
        <v>30</v>
      </c>
      <c r="N211" s="5">
        <v>55</v>
      </c>
      <c r="O211" s="5">
        <v>35</v>
      </c>
      <c r="P211" s="5">
        <v>33</v>
      </c>
      <c r="Q211" s="6">
        <v>85</v>
      </c>
      <c r="R211" s="6">
        <f t="shared" si="4"/>
        <v>2</v>
      </c>
      <c r="S211" s="6" t="s">
        <v>69</v>
      </c>
    </row>
    <row r="212" spans="1:19" ht="15.5">
      <c r="A212" s="5" t="s">
        <v>284</v>
      </c>
      <c r="B212" s="5" t="s">
        <v>5</v>
      </c>
      <c r="C212" s="5" t="s">
        <v>6</v>
      </c>
      <c r="D212" s="5" t="s">
        <v>161</v>
      </c>
      <c r="E212" s="5" t="s">
        <v>52</v>
      </c>
      <c r="F212" s="5" t="s">
        <v>50</v>
      </c>
      <c r="G212" s="5">
        <v>25</v>
      </c>
      <c r="H212" s="5">
        <v>12</v>
      </c>
      <c r="I212" s="5">
        <v>23</v>
      </c>
      <c r="J212" s="5">
        <v>0</v>
      </c>
      <c r="K212" s="5">
        <v>14.8</v>
      </c>
      <c r="L212" s="5">
        <v>26</v>
      </c>
      <c r="M212" s="5">
        <v>27</v>
      </c>
      <c r="N212" s="5">
        <v>53</v>
      </c>
      <c r="O212" s="5">
        <v>34</v>
      </c>
      <c r="P212" s="5">
        <v>29</v>
      </c>
      <c r="Q212" s="6">
        <v>85</v>
      </c>
      <c r="R212" s="6">
        <f t="shared" si="4"/>
        <v>2</v>
      </c>
      <c r="S212" s="6" t="s">
        <v>69</v>
      </c>
    </row>
    <row r="213" spans="1:19" ht="15.5">
      <c r="A213" s="5" t="s">
        <v>285</v>
      </c>
      <c r="B213" s="5" t="s">
        <v>5</v>
      </c>
      <c r="C213" s="5" t="s">
        <v>6</v>
      </c>
      <c r="D213" s="5" t="s">
        <v>161</v>
      </c>
      <c r="E213" s="5" t="s">
        <v>52</v>
      </c>
      <c r="F213" s="5" t="s">
        <v>51</v>
      </c>
      <c r="G213" s="5">
        <v>24</v>
      </c>
      <c r="H213" s="5">
        <v>9</v>
      </c>
      <c r="I213" s="5">
        <v>22</v>
      </c>
      <c r="J213" s="5">
        <v>4</v>
      </c>
      <c r="K213" s="5">
        <v>8.3000000000000007</v>
      </c>
      <c r="L213" s="5">
        <v>33</v>
      </c>
      <c r="M213" s="5">
        <v>30</v>
      </c>
      <c r="N213" s="5">
        <v>50</v>
      </c>
      <c r="O213" s="5">
        <v>33</v>
      </c>
      <c r="P213" s="5">
        <v>31</v>
      </c>
      <c r="Q213" s="6">
        <v>84</v>
      </c>
      <c r="R213" s="6">
        <f t="shared" si="4"/>
        <v>2.25</v>
      </c>
      <c r="S213" s="6" t="s">
        <v>69</v>
      </c>
    </row>
    <row r="214" spans="1:19" ht="15.5">
      <c r="A214" s="5" t="s">
        <v>286</v>
      </c>
      <c r="B214" s="5" t="s">
        <v>5</v>
      </c>
      <c r="C214" s="5" t="s">
        <v>6</v>
      </c>
      <c r="D214" s="5" t="s">
        <v>161</v>
      </c>
      <c r="E214" s="5" t="s">
        <v>52</v>
      </c>
      <c r="F214" s="5" t="s">
        <v>51</v>
      </c>
      <c r="G214" s="5">
        <v>36</v>
      </c>
      <c r="H214" s="5">
        <v>12</v>
      </c>
      <c r="I214" s="5">
        <v>25</v>
      </c>
      <c r="J214" s="5">
        <v>4</v>
      </c>
      <c r="K214" s="5">
        <v>15.5</v>
      </c>
      <c r="L214" s="5">
        <v>34</v>
      </c>
      <c r="M214" s="5">
        <v>30</v>
      </c>
      <c r="N214" s="5">
        <v>51</v>
      </c>
      <c r="O214" s="5">
        <v>34</v>
      </c>
      <c r="P214" s="5">
        <v>35</v>
      </c>
      <c r="Q214" s="6">
        <v>91</v>
      </c>
      <c r="R214" s="6">
        <f t="shared" si="4"/>
        <v>1.5</v>
      </c>
      <c r="S214" s="6" t="s">
        <v>69</v>
      </c>
    </row>
    <row r="215" spans="1:19" ht="15.5">
      <c r="A215" s="5" t="s">
        <v>287</v>
      </c>
      <c r="B215" s="5" t="s">
        <v>5</v>
      </c>
      <c r="C215" s="5" t="s">
        <v>6</v>
      </c>
      <c r="D215" s="5" t="s">
        <v>161</v>
      </c>
      <c r="E215" s="5" t="s">
        <v>52</v>
      </c>
      <c r="F215" s="5" t="s">
        <v>50</v>
      </c>
      <c r="G215" s="5">
        <v>11</v>
      </c>
      <c r="H215" s="5">
        <v>10</v>
      </c>
      <c r="I215" s="5">
        <v>24</v>
      </c>
      <c r="J215" s="5">
        <v>16</v>
      </c>
      <c r="K215" s="5">
        <v>15.3</v>
      </c>
      <c r="L215" s="5">
        <v>40</v>
      </c>
      <c r="M215" s="5">
        <v>30</v>
      </c>
      <c r="N215" s="5">
        <v>54</v>
      </c>
      <c r="O215" s="5">
        <v>33</v>
      </c>
      <c r="P215" s="5">
        <v>33</v>
      </c>
      <c r="Q215" s="6">
        <v>89</v>
      </c>
      <c r="R215" s="6">
        <f t="shared" si="4"/>
        <v>1.75</v>
      </c>
      <c r="S215" s="6" t="s">
        <v>69</v>
      </c>
    </row>
    <row r="216" spans="1:19" ht="15.5">
      <c r="A216" s="5" t="s">
        <v>288</v>
      </c>
      <c r="B216" s="5" t="s">
        <v>5</v>
      </c>
      <c r="C216" s="5" t="s">
        <v>76</v>
      </c>
      <c r="D216" s="5" t="s">
        <v>161</v>
      </c>
      <c r="E216" s="5" t="s">
        <v>52</v>
      </c>
      <c r="F216" s="5" t="s">
        <v>50</v>
      </c>
      <c r="G216" s="5">
        <v>25</v>
      </c>
      <c r="H216" s="5">
        <v>8</v>
      </c>
      <c r="I216" s="5">
        <v>27</v>
      </c>
      <c r="J216" s="5">
        <v>4</v>
      </c>
      <c r="K216" s="5">
        <v>14.3</v>
      </c>
      <c r="L216" s="5">
        <v>20</v>
      </c>
      <c r="M216" s="5">
        <v>30</v>
      </c>
      <c r="N216" s="5">
        <v>50</v>
      </c>
      <c r="O216" s="5">
        <v>34</v>
      </c>
      <c r="P216" s="5">
        <v>35</v>
      </c>
      <c r="Q216" s="6">
        <v>86</v>
      </c>
      <c r="R216" s="6">
        <f t="shared" si="4"/>
        <v>2</v>
      </c>
      <c r="S216" s="6" t="s">
        <v>69</v>
      </c>
    </row>
    <row r="217" spans="1:19" ht="15.5">
      <c r="A217" s="5" t="s">
        <v>289</v>
      </c>
      <c r="B217" s="5" t="s">
        <v>5</v>
      </c>
      <c r="C217" s="5" t="s">
        <v>6</v>
      </c>
      <c r="D217" s="5" t="s">
        <v>161</v>
      </c>
      <c r="E217" s="5" t="s">
        <v>52</v>
      </c>
      <c r="F217" s="5" t="s">
        <v>50</v>
      </c>
      <c r="G217" s="5">
        <v>33</v>
      </c>
      <c r="H217" s="5">
        <v>14</v>
      </c>
      <c r="I217" s="5">
        <v>32</v>
      </c>
      <c r="J217" s="5">
        <v>4</v>
      </c>
      <c r="K217" s="5">
        <v>13.5</v>
      </c>
      <c r="L217" s="5">
        <v>17</v>
      </c>
      <c r="M217" s="5">
        <v>30</v>
      </c>
      <c r="N217" s="5">
        <v>54</v>
      </c>
      <c r="O217" s="5">
        <v>35</v>
      </c>
      <c r="P217" s="5">
        <v>16</v>
      </c>
      <c r="Q217" s="6">
        <v>87</v>
      </c>
      <c r="R217" s="6">
        <f t="shared" si="4"/>
        <v>2</v>
      </c>
      <c r="S217" s="6" t="s">
        <v>69</v>
      </c>
    </row>
    <row r="218" spans="1:19" ht="15.5">
      <c r="A218" s="5" t="s">
        <v>290</v>
      </c>
      <c r="B218" s="5" t="s">
        <v>5</v>
      </c>
      <c r="C218" s="5" t="s">
        <v>6</v>
      </c>
      <c r="D218" s="5" t="s">
        <v>161</v>
      </c>
      <c r="E218" s="5" t="s">
        <v>55</v>
      </c>
      <c r="F218" s="5" t="s">
        <v>50</v>
      </c>
      <c r="G218" s="5">
        <v>25</v>
      </c>
      <c r="H218" s="5">
        <v>5</v>
      </c>
      <c r="I218" s="5">
        <v>32</v>
      </c>
      <c r="J218" s="5">
        <v>0</v>
      </c>
      <c r="K218" s="5">
        <v>0.8</v>
      </c>
      <c r="L218" s="5">
        <v>32</v>
      </c>
      <c r="M218" s="5">
        <v>30</v>
      </c>
      <c r="N218" s="5">
        <v>50</v>
      </c>
      <c r="O218" s="5">
        <v>28</v>
      </c>
      <c r="P218" s="5">
        <v>34</v>
      </c>
      <c r="Q218" s="6">
        <v>81</v>
      </c>
      <c r="R218" s="6">
        <f t="shared" si="4"/>
        <v>2.5</v>
      </c>
      <c r="S218" s="6" t="s">
        <v>69</v>
      </c>
    </row>
    <row r="219" spans="1:19" ht="15.5">
      <c r="A219" s="5" t="s">
        <v>291</v>
      </c>
      <c r="B219" s="5" t="s">
        <v>5</v>
      </c>
      <c r="C219" s="5" t="s">
        <v>76</v>
      </c>
      <c r="D219" s="5" t="s">
        <v>161</v>
      </c>
      <c r="E219" s="5" t="s">
        <v>52</v>
      </c>
      <c r="F219" s="5" t="s">
        <v>50</v>
      </c>
      <c r="G219" s="5">
        <v>36</v>
      </c>
      <c r="H219" s="5">
        <v>12</v>
      </c>
      <c r="I219" s="5">
        <v>22</v>
      </c>
      <c r="J219" s="5">
        <v>8</v>
      </c>
      <c r="K219" s="5">
        <v>16</v>
      </c>
      <c r="L219" s="5">
        <v>20</v>
      </c>
      <c r="M219" s="5">
        <v>30</v>
      </c>
      <c r="N219" s="5">
        <v>54</v>
      </c>
      <c r="O219" s="5">
        <v>14</v>
      </c>
      <c r="P219" s="5">
        <v>34</v>
      </c>
      <c r="Q219" s="6">
        <v>87</v>
      </c>
      <c r="R219" s="6">
        <f t="shared" si="4"/>
        <v>2</v>
      </c>
      <c r="S219" s="6" t="s">
        <v>69</v>
      </c>
    </row>
    <row r="220" spans="1:19" ht="15.5">
      <c r="A220" s="5" t="s">
        <v>292</v>
      </c>
      <c r="B220" s="5" t="s">
        <v>5</v>
      </c>
      <c r="C220" s="5" t="s">
        <v>76</v>
      </c>
      <c r="D220" s="5" t="s">
        <v>161</v>
      </c>
      <c r="E220" s="5" t="s">
        <v>52</v>
      </c>
      <c r="F220" s="5" t="s">
        <v>50</v>
      </c>
      <c r="G220" s="5">
        <v>28</v>
      </c>
      <c r="H220" s="5">
        <v>10</v>
      </c>
      <c r="I220" s="5">
        <v>30</v>
      </c>
      <c r="J220" s="5">
        <v>0</v>
      </c>
      <c r="K220" s="5">
        <v>3.8</v>
      </c>
      <c r="L220" s="5">
        <v>33</v>
      </c>
      <c r="M220" s="5">
        <v>30</v>
      </c>
      <c r="N220" s="5">
        <v>60</v>
      </c>
      <c r="O220" s="5">
        <v>31</v>
      </c>
      <c r="P220" s="5">
        <v>33</v>
      </c>
      <c r="Q220" s="6">
        <v>85</v>
      </c>
      <c r="R220" s="6">
        <f t="shared" si="4"/>
        <v>2</v>
      </c>
      <c r="S220" s="6" t="s">
        <v>69</v>
      </c>
    </row>
    <row r="221" spans="1:19" ht="15.5">
      <c r="A221" s="5" t="s">
        <v>293</v>
      </c>
      <c r="B221" s="5" t="s">
        <v>5</v>
      </c>
      <c r="C221" s="5" t="s">
        <v>76</v>
      </c>
      <c r="D221" s="5" t="s">
        <v>161</v>
      </c>
      <c r="E221" s="5" t="s">
        <v>52</v>
      </c>
      <c r="F221" s="5" t="s">
        <v>51</v>
      </c>
      <c r="G221" s="5">
        <v>7</v>
      </c>
      <c r="H221" s="5">
        <v>2</v>
      </c>
      <c r="I221" s="5">
        <v>13</v>
      </c>
      <c r="J221" s="5">
        <v>16</v>
      </c>
      <c r="K221" s="5">
        <v>2.8</v>
      </c>
      <c r="L221" s="5">
        <v>35</v>
      </c>
      <c r="M221" s="5"/>
      <c r="N221" s="5">
        <v>31</v>
      </c>
      <c r="O221" s="5">
        <v>27</v>
      </c>
      <c r="P221" s="5">
        <v>32</v>
      </c>
      <c r="Q221" s="6">
        <v>67</v>
      </c>
      <c r="R221" s="6">
        <f t="shared" si="4"/>
        <v>5</v>
      </c>
      <c r="S221" s="6" t="s">
        <v>152</v>
      </c>
    </row>
    <row r="222" spans="1:19" ht="15.5">
      <c r="A222" s="5" t="s">
        <v>294</v>
      </c>
      <c r="B222" s="5" t="s">
        <v>5</v>
      </c>
      <c r="C222" s="5" t="s">
        <v>76</v>
      </c>
      <c r="D222" s="5" t="s">
        <v>161</v>
      </c>
      <c r="E222" s="5" t="s">
        <v>52</v>
      </c>
      <c r="F222" s="5" t="s">
        <v>111</v>
      </c>
      <c r="G222" s="5">
        <v>4</v>
      </c>
      <c r="H222" s="5">
        <v>7</v>
      </c>
      <c r="I222" s="5">
        <v>18</v>
      </c>
      <c r="J222" s="5">
        <v>0</v>
      </c>
      <c r="K222" s="5">
        <v>3.8</v>
      </c>
      <c r="L222" s="5">
        <v>27</v>
      </c>
      <c r="M222" s="5">
        <v>16</v>
      </c>
      <c r="N222" s="5">
        <v>43</v>
      </c>
      <c r="O222" s="5">
        <v>26</v>
      </c>
      <c r="P222" s="5">
        <v>11</v>
      </c>
      <c r="Q222" s="6">
        <v>68</v>
      </c>
      <c r="R222" s="6">
        <f t="shared" si="4"/>
        <v>5</v>
      </c>
      <c r="S222" s="6" t="s">
        <v>152</v>
      </c>
    </row>
    <row r="223" spans="1:19" ht="15.5">
      <c r="A223" s="5" t="s">
        <v>295</v>
      </c>
      <c r="B223" s="5" t="s">
        <v>5</v>
      </c>
      <c r="C223" s="5" t="s">
        <v>76</v>
      </c>
      <c r="D223" s="5" t="s">
        <v>161</v>
      </c>
      <c r="E223" s="5" t="s">
        <v>52</v>
      </c>
      <c r="F223" s="5" t="s">
        <v>50</v>
      </c>
      <c r="G223" s="5">
        <v>25</v>
      </c>
      <c r="H223" s="5">
        <v>12</v>
      </c>
      <c r="I223" s="5">
        <v>28</v>
      </c>
      <c r="J223" s="5">
        <v>0</v>
      </c>
      <c r="K223" s="5">
        <v>14.5</v>
      </c>
      <c r="L223" s="5">
        <v>35</v>
      </c>
      <c r="M223" s="5">
        <v>30</v>
      </c>
      <c r="N223" s="5">
        <v>58</v>
      </c>
      <c r="O223" s="5">
        <v>27</v>
      </c>
      <c r="P223" s="5">
        <v>28</v>
      </c>
      <c r="Q223" s="6">
        <v>86</v>
      </c>
      <c r="R223" s="6">
        <f t="shared" si="4"/>
        <v>2</v>
      </c>
      <c r="S223" s="6" t="s">
        <v>69</v>
      </c>
    </row>
    <row r="224" spans="1:19" ht="15.5">
      <c r="A224" s="5" t="s">
        <v>296</v>
      </c>
      <c r="B224" s="5" t="s">
        <v>5</v>
      </c>
      <c r="C224" s="5" t="s">
        <v>76</v>
      </c>
      <c r="D224" s="5" t="s">
        <v>161</v>
      </c>
      <c r="E224" s="5" t="s">
        <v>52</v>
      </c>
      <c r="F224" s="5" t="s">
        <v>50</v>
      </c>
      <c r="G224" s="5">
        <v>20</v>
      </c>
      <c r="H224" s="5">
        <v>5</v>
      </c>
      <c r="I224" s="5">
        <v>22</v>
      </c>
      <c r="J224" s="5">
        <v>0</v>
      </c>
      <c r="K224" s="5">
        <v>9.8000000000000007</v>
      </c>
      <c r="L224" s="5">
        <v>31</v>
      </c>
      <c r="M224" s="5">
        <v>30</v>
      </c>
      <c r="N224" s="5">
        <v>60</v>
      </c>
      <c r="O224" s="5">
        <v>21</v>
      </c>
      <c r="P224" s="5">
        <v>31</v>
      </c>
      <c r="Q224" s="6">
        <v>79</v>
      </c>
      <c r="R224" s="6">
        <f t="shared" si="4"/>
        <v>2.75</v>
      </c>
      <c r="S224" s="6" t="s">
        <v>69</v>
      </c>
    </row>
    <row r="225" spans="1:19" ht="15.5">
      <c r="A225" s="5" t="s">
        <v>75</v>
      </c>
      <c r="B225" s="5" t="s">
        <v>5</v>
      </c>
      <c r="C225" s="5" t="s">
        <v>76</v>
      </c>
      <c r="D225" s="5" t="s">
        <v>161</v>
      </c>
      <c r="E225" s="5" t="s">
        <v>49</v>
      </c>
      <c r="F225" s="5" t="s">
        <v>51</v>
      </c>
      <c r="G225" s="5">
        <v>11</v>
      </c>
      <c r="H225" s="5">
        <v>7</v>
      </c>
      <c r="I225" s="5">
        <v>25</v>
      </c>
      <c r="J225" s="5">
        <v>0</v>
      </c>
      <c r="K225" s="5">
        <v>12</v>
      </c>
      <c r="L225" s="5">
        <v>37</v>
      </c>
      <c r="M225" s="5">
        <v>30</v>
      </c>
      <c r="N225" s="5">
        <v>43</v>
      </c>
      <c r="O225" s="5">
        <v>17</v>
      </c>
      <c r="P225" s="5">
        <v>30</v>
      </c>
      <c r="Q225" s="6">
        <v>77</v>
      </c>
      <c r="R225" s="6">
        <f t="shared" si="4"/>
        <v>3</v>
      </c>
      <c r="S225" s="6" t="s">
        <v>69</v>
      </c>
    </row>
    <row r="226" spans="1:19" ht="15.5">
      <c r="A226" s="5" t="s">
        <v>297</v>
      </c>
      <c r="B226" s="5" t="s">
        <v>5</v>
      </c>
      <c r="C226" s="5" t="s">
        <v>76</v>
      </c>
      <c r="D226" s="5" t="s">
        <v>161</v>
      </c>
      <c r="E226" s="5" t="s">
        <v>52</v>
      </c>
      <c r="F226" s="5" t="s">
        <v>309</v>
      </c>
      <c r="G226" s="5">
        <v>20</v>
      </c>
      <c r="H226" s="5">
        <v>12</v>
      </c>
      <c r="I226" s="5">
        <v>29</v>
      </c>
      <c r="J226" s="5">
        <v>0</v>
      </c>
      <c r="K226" s="5">
        <v>12.8</v>
      </c>
      <c r="L226" s="5">
        <v>32</v>
      </c>
      <c r="M226" s="5">
        <v>30</v>
      </c>
      <c r="N226" s="5">
        <v>53</v>
      </c>
      <c r="O226" s="5">
        <v>32</v>
      </c>
      <c r="P226" s="5">
        <v>35</v>
      </c>
      <c r="Q226" s="6">
        <v>86</v>
      </c>
      <c r="R226" s="6">
        <f t="shared" si="4"/>
        <v>2</v>
      </c>
      <c r="S226" s="6" t="s">
        <v>69</v>
      </c>
    </row>
    <row r="227" spans="1:19" ht="15.5">
      <c r="A227" s="5" t="s">
        <v>298</v>
      </c>
      <c r="B227" s="5" t="s">
        <v>5</v>
      </c>
      <c r="C227" s="5" t="s">
        <v>6</v>
      </c>
      <c r="D227" s="5" t="s">
        <v>161</v>
      </c>
      <c r="E227" s="5" t="s">
        <v>52</v>
      </c>
      <c r="F227" s="5" t="s">
        <v>50</v>
      </c>
      <c r="G227" s="5">
        <v>17</v>
      </c>
      <c r="H227" s="5">
        <v>12</v>
      </c>
      <c r="I227" s="5">
        <v>31</v>
      </c>
      <c r="J227" s="5">
        <v>0</v>
      </c>
      <c r="K227" s="5">
        <v>8.3000000000000007</v>
      </c>
      <c r="L227" s="5">
        <v>21</v>
      </c>
      <c r="M227" s="5">
        <v>30</v>
      </c>
      <c r="N227" s="5">
        <v>50</v>
      </c>
      <c r="O227" s="5">
        <v>35</v>
      </c>
      <c r="P227" s="5">
        <v>24</v>
      </c>
      <c r="Q227" s="6">
        <v>82</v>
      </c>
      <c r="R227" s="6">
        <f t="shared" si="4"/>
        <v>2.5</v>
      </c>
      <c r="S227" s="6" t="s">
        <v>69</v>
      </c>
    </row>
    <row r="228" spans="1:19" ht="15.5">
      <c r="A228" s="5" t="s">
        <v>299</v>
      </c>
      <c r="B228" s="5" t="s">
        <v>5</v>
      </c>
      <c r="C228" s="5" t="s">
        <v>6</v>
      </c>
      <c r="D228" s="5" t="s">
        <v>161</v>
      </c>
      <c r="E228" s="5" t="s">
        <v>52</v>
      </c>
      <c r="F228" s="5" t="s">
        <v>50</v>
      </c>
      <c r="G228" s="5">
        <v>25</v>
      </c>
      <c r="H228" s="5">
        <v>12</v>
      </c>
      <c r="I228" s="5">
        <v>24</v>
      </c>
      <c r="J228" s="5">
        <v>0</v>
      </c>
      <c r="K228" s="5">
        <v>12.8</v>
      </c>
      <c r="L228" s="5">
        <v>19</v>
      </c>
      <c r="M228" s="5">
        <v>30</v>
      </c>
      <c r="N228" s="5">
        <v>50</v>
      </c>
      <c r="O228" s="5">
        <v>35</v>
      </c>
      <c r="P228" s="5">
        <v>35</v>
      </c>
      <c r="Q228" s="6">
        <v>86</v>
      </c>
      <c r="R228" s="6">
        <f t="shared" si="4"/>
        <v>2</v>
      </c>
      <c r="S228" s="6" t="s">
        <v>69</v>
      </c>
    </row>
    <row r="229" spans="1:19" ht="15.5">
      <c r="A229" s="5" t="s">
        <v>300</v>
      </c>
      <c r="B229" s="5" t="s">
        <v>5</v>
      </c>
      <c r="C229" s="5" t="s">
        <v>76</v>
      </c>
      <c r="D229" s="5" t="s">
        <v>161</v>
      </c>
      <c r="E229" s="5" t="s">
        <v>52</v>
      </c>
      <c r="F229" s="5" t="s">
        <v>111</v>
      </c>
      <c r="G229" s="5">
        <v>19</v>
      </c>
      <c r="H229" s="5">
        <v>5</v>
      </c>
      <c r="I229" s="5">
        <v>14</v>
      </c>
      <c r="J229" s="5">
        <v>12</v>
      </c>
      <c r="K229" s="5">
        <v>4.5</v>
      </c>
      <c r="L229" s="5">
        <v>13</v>
      </c>
      <c r="M229" s="5">
        <v>30</v>
      </c>
      <c r="N229" s="5">
        <v>15</v>
      </c>
      <c r="O229" s="5">
        <v>25</v>
      </c>
      <c r="P229" s="5">
        <v>34</v>
      </c>
      <c r="Q229" s="6">
        <v>77</v>
      </c>
      <c r="R229" s="6">
        <f t="shared" si="4"/>
        <v>3</v>
      </c>
      <c r="S229" s="6" t="s">
        <v>69</v>
      </c>
    </row>
    <row r="230" spans="1:19" ht="15.5">
      <c r="A230" s="5" t="s">
        <v>301</v>
      </c>
      <c r="B230" s="5" t="s">
        <v>5</v>
      </c>
      <c r="C230" s="5" t="s">
        <v>76</v>
      </c>
      <c r="D230" s="5" t="s">
        <v>161</v>
      </c>
      <c r="E230" s="5" t="s">
        <v>52</v>
      </c>
      <c r="F230" s="5" t="s">
        <v>51</v>
      </c>
      <c r="G230" s="5">
        <v>20</v>
      </c>
      <c r="H230" s="5">
        <v>14</v>
      </c>
      <c r="I230" s="5">
        <v>34</v>
      </c>
      <c r="J230" s="5">
        <v>8</v>
      </c>
      <c r="K230" s="5">
        <v>16.5</v>
      </c>
      <c r="L230" s="5">
        <v>18</v>
      </c>
      <c r="M230" s="5">
        <v>30</v>
      </c>
      <c r="N230" s="5">
        <v>54</v>
      </c>
      <c r="O230" s="5">
        <v>35</v>
      </c>
      <c r="P230" s="5">
        <v>34</v>
      </c>
      <c r="Q230" s="6">
        <v>91</v>
      </c>
      <c r="R230" s="6">
        <f t="shared" si="4"/>
        <v>1.5</v>
      </c>
      <c r="S230" s="6" t="s">
        <v>69</v>
      </c>
    </row>
    <row r="231" spans="1:19" ht="15.5">
      <c r="A231" s="5" t="s">
        <v>302</v>
      </c>
      <c r="B231" s="5" t="s">
        <v>5</v>
      </c>
      <c r="C231" s="5" t="s">
        <v>76</v>
      </c>
      <c r="D231" s="5" t="s">
        <v>161</v>
      </c>
      <c r="E231" s="5" t="s">
        <v>49</v>
      </c>
      <c r="F231" s="5" t="s">
        <v>51</v>
      </c>
      <c r="G231" s="5">
        <v>28</v>
      </c>
      <c r="H231" s="5">
        <v>13</v>
      </c>
      <c r="I231" s="5">
        <v>32</v>
      </c>
      <c r="J231" s="5">
        <v>16</v>
      </c>
      <c r="K231" s="5">
        <v>19</v>
      </c>
      <c r="L231" s="5">
        <v>39</v>
      </c>
      <c r="M231" s="5">
        <v>30</v>
      </c>
      <c r="N231" s="5">
        <v>58</v>
      </c>
      <c r="O231" s="5">
        <v>35</v>
      </c>
      <c r="P231" s="5">
        <v>35</v>
      </c>
      <c r="Q231" s="6">
        <v>97</v>
      </c>
      <c r="R231" s="6">
        <f t="shared" si="4"/>
        <v>1.25</v>
      </c>
      <c r="S231" s="6" t="s">
        <v>69</v>
      </c>
    </row>
    <row r="232" spans="1:19" ht="15.5">
      <c r="A232" s="5" t="s">
        <v>303</v>
      </c>
      <c r="B232" s="5" t="s">
        <v>5</v>
      </c>
      <c r="C232" s="5" t="s">
        <v>6</v>
      </c>
      <c r="D232" s="5" t="s">
        <v>161</v>
      </c>
      <c r="E232" s="5" t="s">
        <v>52</v>
      </c>
      <c r="F232" s="5" t="s">
        <v>50</v>
      </c>
      <c r="G232" s="5">
        <v>18</v>
      </c>
      <c r="H232" s="5">
        <v>14</v>
      </c>
      <c r="I232" s="5">
        <v>25</v>
      </c>
      <c r="J232" s="5">
        <v>0</v>
      </c>
      <c r="K232" s="5">
        <v>13.8</v>
      </c>
      <c r="L232" s="5">
        <v>22</v>
      </c>
      <c r="M232" s="5">
        <v>30</v>
      </c>
      <c r="N232" s="5">
        <v>54</v>
      </c>
      <c r="O232" s="5">
        <v>35</v>
      </c>
      <c r="P232" s="5">
        <v>34</v>
      </c>
      <c r="Q232" s="6">
        <v>87</v>
      </c>
      <c r="R232" s="6">
        <f t="shared" si="4"/>
        <v>2</v>
      </c>
      <c r="S232" s="6" t="s">
        <v>69</v>
      </c>
    </row>
    <row r="233" spans="1:19" ht="15.5">
      <c r="A233" s="5" t="s">
        <v>304</v>
      </c>
      <c r="B233" s="5" t="s">
        <v>5</v>
      </c>
      <c r="C233" s="5" t="s">
        <v>76</v>
      </c>
      <c r="D233" s="5" t="s">
        <v>161</v>
      </c>
      <c r="E233" s="5" t="s">
        <v>52</v>
      </c>
      <c r="F233" s="5" t="s">
        <v>51</v>
      </c>
      <c r="G233" s="5">
        <v>22</v>
      </c>
      <c r="H233" s="5">
        <v>13</v>
      </c>
      <c r="I233" s="5">
        <v>27</v>
      </c>
      <c r="J233" s="5">
        <v>4</v>
      </c>
      <c r="K233" s="5">
        <v>12.8</v>
      </c>
      <c r="L233" s="5">
        <v>37</v>
      </c>
      <c r="M233" s="5">
        <v>30</v>
      </c>
      <c r="N233" s="5">
        <v>55</v>
      </c>
      <c r="O233" s="5">
        <v>35</v>
      </c>
      <c r="P233" s="5">
        <v>34</v>
      </c>
      <c r="Q233" s="6">
        <v>89</v>
      </c>
      <c r="R233" s="6">
        <f t="shared" si="4"/>
        <v>1.75</v>
      </c>
      <c r="S233" s="6" t="s">
        <v>69</v>
      </c>
    </row>
    <row r="234" spans="1:19" ht="15.5">
      <c r="A234" s="5" t="s">
        <v>305</v>
      </c>
      <c r="B234" s="5" t="s">
        <v>5</v>
      </c>
      <c r="C234" s="5" t="s">
        <v>76</v>
      </c>
      <c r="D234" s="5" t="s">
        <v>161</v>
      </c>
      <c r="E234" s="5" t="s">
        <v>52</v>
      </c>
      <c r="F234" s="5" t="s">
        <v>54</v>
      </c>
      <c r="G234" s="5">
        <v>19</v>
      </c>
      <c r="H234" s="5">
        <v>7</v>
      </c>
      <c r="I234" s="5">
        <v>17</v>
      </c>
      <c r="J234" s="5">
        <v>8</v>
      </c>
      <c r="K234" s="5">
        <v>0.8</v>
      </c>
      <c r="L234" s="5">
        <v>39</v>
      </c>
      <c r="M234" s="5">
        <v>30</v>
      </c>
      <c r="N234" s="5">
        <v>54</v>
      </c>
      <c r="O234" s="5">
        <v>34</v>
      </c>
      <c r="P234" s="5">
        <v>34</v>
      </c>
      <c r="Q234" s="6">
        <v>83</v>
      </c>
      <c r="R234" s="6">
        <f t="shared" si="4"/>
        <v>2.25</v>
      </c>
      <c r="S234" s="6" t="s">
        <v>69</v>
      </c>
    </row>
    <row r="235" spans="1:19" ht="15.5">
      <c r="A235" s="5" t="s">
        <v>306</v>
      </c>
      <c r="B235" s="5" t="s">
        <v>5</v>
      </c>
      <c r="C235" s="5" t="s">
        <v>76</v>
      </c>
      <c r="D235" s="5" t="s">
        <v>161</v>
      </c>
      <c r="E235" s="5" t="s">
        <v>49</v>
      </c>
      <c r="F235" s="5" t="s">
        <v>51</v>
      </c>
      <c r="G235" s="5">
        <v>28</v>
      </c>
      <c r="H235" s="5">
        <v>13</v>
      </c>
      <c r="I235" s="5">
        <v>25</v>
      </c>
      <c r="J235" s="5">
        <v>8</v>
      </c>
      <c r="K235" s="5">
        <v>14.3</v>
      </c>
      <c r="L235" s="5">
        <v>19</v>
      </c>
      <c r="M235" s="5">
        <v>30</v>
      </c>
      <c r="N235" s="5">
        <v>54</v>
      </c>
      <c r="O235" s="5">
        <v>35</v>
      </c>
      <c r="P235" s="5">
        <v>31</v>
      </c>
      <c r="Q235" s="6">
        <v>89</v>
      </c>
      <c r="R235" s="6">
        <f t="shared" si="4"/>
        <v>1.75</v>
      </c>
      <c r="S235" s="6" t="s">
        <v>69</v>
      </c>
    </row>
    <row r="236" spans="1:19" ht="15.5">
      <c r="A236" s="5" t="s">
        <v>307</v>
      </c>
      <c r="B236" s="5" t="s">
        <v>5</v>
      </c>
      <c r="C236" s="5" t="s">
        <v>6</v>
      </c>
      <c r="D236" s="5" t="s">
        <v>161</v>
      </c>
      <c r="E236" s="5" t="s">
        <v>52</v>
      </c>
      <c r="F236" s="5" t="s">
        <v>50</v>
      </c>
      <c r="G236" s="5">
        <v>27</v>
      </c>
      <c r="H236" s="5">
        <v>9</v>
      </c>
      <c r="I236" s="5">
        <v>31</v>
      </c>
      <c r="J236" s="5">
        <v>4</v>
      </c>
      <c r="K236" s="5">
        <v>15.3</v>
      </c>
      <c r="L236" s="5">
        <v>8</v>
      </c>
      <c r="M236" s="5">
        <v>30</v>
      </c>
      <c r="N236" s="5">
        <v>40</v>
      </c>
      <c r="O236" s="5">
        <v>32</v>
      </c>
      <c r="P236" s="5">
        <v>35</v>
      </c>
      <c r="Q236" s="6">
        <v>85</v>
      </c>
      <c r="R236" s="6">
        <f t="shared" si="4"/>
        <v>2</v>
      </c>
      <c r="S236" s="6" t="s">
        <v>69</v>
      </c>
    </row>
  </sheetData>
  <phoneticPr fontId="7" type="noConversion"/>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CB0D5-6D95-4A22-9426-4CA791C2A87D}">
  <dimension ref="A1:R42"/>
  <sheetViews>
    <sheetView zoomScaleNormal="100" workbookViewId="0">
      <selection activeCell="C12" sqref="C12"/>
    </sheetView>
  </sheetViews>
  <sheetFormatPr defaultRowHeight="14.5"/>
  <cols>
    <col min="1" max="1" width="9.36328125" customWidth="1"/>
    <col min="2" max="2" width="8.54296875" customWidth="1"/>
    <col min="3" max="3" width="10" customWidth="1"/>
    <col min="4" max="4" width="18.7265625" customWidth="1"/>
    <col min="5" max="5" width="18.90625" customWidth="1"/>
    <col min="6" max="6" width="64.1796875" customWidth="1"/>
  </cols>
  <sheetData>
    <row r="1" spans="1:18" ht="22" customHeight="1">
      <c r="A1" s="1" t="s">
        <v>0</v>
      </c>
      <c r="B1" s="1" t="s">
        <v>1</v>
      </c>
      <c r="C1" s="1" t="s">
        <v>2</v>
      </c>
      <c r="D1" s="1" t="s">
        <v>3</v>
      </c>
      <c r="E1" s="1" t="s">
        <v>47</v>
      </c>
      <c r="F1" s="1" t="s">
        <v>48</v>
      </c>
      <c r="G1" s="2" t="s">
        <v>58</v>
      </c>
      <c r="H1" s="2" t="s">
        <v>59</v>
      </c>
      <c r="I1" s="2" t="s">
        <v>60</v>
      </c>
      <c r="J1" s="2" t="s">
        <v>61</v>
      </c>
      <c r="K1" s="2" t="s">
        <v>62</v>
      </c>
      <c r="L1" s="2" t="s">
        <v>63</v>
      </c>
      <c r="M1" s="2" t="s">
        <v>64</v>
      </c>
      <c r="N1" s="2" t="s">
        <v>65</v>
      </c>
      <c r="O1" s="2" t="s">
        <v>66</v>
      </c>
      <c r="P1" s="2" t="s">
        <v>67</v>
      </c>
      <c r="Q1" s="2" t="s">
        <v>68</v>
      </c>
      <c r="R1" s="2" t="s">
        <v>71</v>
      </c>
    </row>
    <row r="2" spans="1:18">
      <c r="A2" s="1" t="s">
        <v>4</v>
      </c>
      <c r="B2" s="1" t="s">
        <v>5</v>
      </c>
      <c r="C2" s="1" t="s">
        <v>6</v>
      </c>
      <c r="D2" s="1">
        <v>3101</v>
      </c>
      <c r="E2" s="1" t="s">
        <v>49</v>
      </c>
      <c r="F2" s="1" t="s">
        <v>50</v>
      </c>
      <c r="G2" s="3">
        <v>12</v>
      </c>
      <c r="H2" s="3">
        <v>12</v>
      </c>
      <c r="I2" s="3">
        <v>24</v>
      </c>
      <c r="J2" s="3">
        <v>0</v>
      </c>
      <c r="K2" s="3">
        <v>12.8</v>
      </c>
      <c r="L2" s="3">
        <v>21</v>
      </c>
      <c r="M2" s="3">
        <v>30</v>
      </c>
      <c r="N2" s="3">
        <v>54</v>
      </c>
      <c r="O2" s="3">
        <v>34</v>
      </c>
      <c r="P2" s="3">
        <v>30</v>
      </c>
      <c r="Q2" s="4">
        <v>83</v>
      </c>
      <c r="R2" s="4" t="s">
        <v>69</v>
      </c>
    </row>
    <row r="3" spans="1:18">
      <c r="A3" s="1" t="s">
        <v>7</v>
      </c>
      <c r="B3" s="1" t="s">
        <v>5</v>
      </c>
      <c r="C3" s="1" t="s">
        <v>6</v>
      </c>
      <c r="D3" s="1">
        <v>3102</v>
      </c>
      <c r="E3" s="1" t="s">
        <v>49</v>
      </c>
      <c r="F3" s="1" t="s">
        <v>51</v>
      </c>
      <c r="G3" s="3">
        <v>9</v>
      </c>
      <c r="H3" s="3">
        <v>3</v>
      </c>
      <c r="I3" s="3">
        <v>21</v>
      </c>
      <c r="J3" s="3">
        <v>0</v>
      </c>
      <c r="K3" s="3">
        <v>15.8</v>
      </c>
      <c r="L3" s="3">
        <v>37</v>
      </c>
      <c r="M3" s="3">
        <v>27</v>
      </c>
      <c r="N3" s="3">
        <v>32</v>
      </c>
      <c r="O3" s="3">
        <v>33</v>
      </c>
      <c r="P3" s="3">
        <v>23</v>
      </c>
      <c r="Q3" s="4">
        <v>76</v>
      </c>
      <c r="R3" s="4" t="s">
        <v>69</v>
      </c>
    </row>
    <row r="4" spans="1:18">
      <c r="A4" s="1" t="s">
        <v>8</v>
      </c>
      <c r="B4" s="1" t="s">
        <v>5</v>
      </c>
      <c r="C4" s="1" t="s">
        <v>6</v>
      </c>
      <c r="D4" s="1">
        <v>3101</v>
      </c>
      <c r="E4" s="1" t="s">
        <v>52</v>
      </c>
      <c r="F4" s="1" t="s">
        <v>50</v>
      </c>
      <c r="G4" s="3">
        <v>9</v>
      </c>
      <c r="H4" s="3">
        <v>8</v>
      </c>
      <c r="I4" s="3">
        <v>23</v>
      </c>
      <c r="J4" s="3">
        <v>0</v>
      </c>
      <c r="K4" s="3">
        <v>3.8</v>
      </c>
      <c r="L4" s="3">
        <v>2</v>
      </c>
      <c r="M4" s="3">
        <v>27</v>
      </c>
      <c r="N4" s="3">
        <v>24</v>
      </c>
      <c r="O4" s="3">
        <v>34</v>
      </c>
      <c r="P4" s="3">
        <v>34</v>
      </c>
      <c r="Q4" s="4">
        <v>75</v>
      </c>
      <c r="R4" s="4" t="s">
        <v>69</v>
      </c>
    </row>
    <row r="5" spans="1:18">
      <c r="A5" s="1" t="s">
        <v>9</v>
      </c>
      <c r="B5" s="1" t="s">
        <v>5</v>
      </c>
      <c r="C5" s="1" t="s">
        <v>6</v>
      </c>
      <c r="D5" s="1">
        <v>3101</v>
      </c>
      <c r="E5" s="1" t="s">
        <v>52</v>
      </c>
      <c r="F5" s="1" t="s">
        <v>50</v>
      </c>
      <c r="G5" s="3">
        <v>22</v>
      </c>
      <c r="H5" s="3">
        <v>13</v>
      </c>
      <c r="I5" s="3">
        <v>27</v>
      </c>
      <c r="J5" s="3">
        <v>0</v>
      </c>
      <c r="K5" s="3">
        <v>14.8</v>
      </c>
      <c r="L5" s="3">
        <v>38</v>
      </c>
      <c r="M5" s="3">
        <v>30</v>
      </c>
      <c r="N5" s="3">
        <v>36</v>
      </c>
      <c r="O5" s="3">
        <v>29</v>
      </c>
      <c r="P5" s="3">
        <v>30</v>
      </c>
      <c r="Q5" s="4">
        <v>85</v>
      </c>
      <c r="R5" s="4" t="s">
        <v>69</v>
      </c>
    </row>
    <row r="6" spans="1:18">
      <c r="A6" s="1" t="s">
        <v>10</v>
      </c>
      <c r="B6" s="1" t="s">
        <v>5</v>
      </c>
      <c r="C6" s="1" t="s">
        <v>6</v>
      </c>
      <c r="D6" s="1">
        <v>3101</v>
      </c>
      <c r="E6" s="1" t="s">
        <v>52</v>
      </c>
      <c r="F6" s="1" t="s">
        <v>50</v>
      </c>
      <c r="G6" s="3">
        <v>36</v>
      </c>
      <c r="H6" s="3">
        <v>14</v>
      </c>
      <c r="I6" s="3">
        <v>32</v>
      </c>
      <c r="J6" s="3">
        <v>8</v>
      </c>
      <c r="K6" s="3">
        <v>18</v>
      </c>
      <c r="L6" s="3">
        <v>39</v>
      </c>
      <c r="M6" s="3">
        <v>20</v>
      </c>
      <c r="N6" s="3">
        <v>54</v>
      </c>
      <c r="O6" s="3">
        <v>32</v>
      </c>
      <c r="P6" s="3">
        <v>35</v>
      </c>
      <c r="Q6" s="4">
        <v>93</v>
      </c>
      <c r="R6" s="4" t="s">
        <v>69</v>
      </c>
    </row>
    <row r="7" spans="1:18">
      <c r="A7" s="1" t="s">
        <v>11</v>
      </c>
      <c r="B7" s="1" t="s">
        <v>5</v>
      </c>
      <c r="C7" s="1" t="s">
        <v>6</v>
      </c>
      <c r="D7" s="1">
        <v>3101</v>
      </c>
      <c r="E7" s="1" t="s">
        <v>52</v>
      </c>
      <c r="F7" s="1" t="s">
        <v>53</v>
      </c>
      <c r="G7" s="3">
        <v>11</v>
      </c>
      <c r="H7" s="3">
        <v>11</v>
      </c>
      <c r="I7" s="3">
        <v>23</v>
      </c>
      <c r="J7" s="3">
        <v>0</v>
      </c>
      <c r="K7" s="3">
        <v>9.8000000000000007</v>
      </c>
      <c r="L7" s="3">
        <v>13</v>
      </c>
      <c r="M7" s="3">
        <v>30</v>
      </c>
      <c r="N7" s="3">
        <v>24</v>
      </c>
      <c r="O7" s="3">
        <v>32</v>
      </c>
      <c r="P7" s="3">
        <v>28</v>
      </c>
      <c r="Q7" s="4">
        <v>78</v>
      </c>
      <c r="R7" s="4" t="s">
        <v>69</v>
      </c>
    </row>
    <row r="8" spans="1:18">
      <c r="A8" s="1" t="s">
        <v>12</v>
      </c>
      <c r="B8" s="1" t="s">
        <v>5</v>
      </c>
      <c r="C8" s="1" t="s">
        <v>6</v>
      </c>
      <c r="D8" s="1">
        <v>3101</v>
      </c>
      <c r="E8" s="1" t="s">
        <v>52</v>
      </c>
      <c r="F8" s="1" t="s">
        <v>50</v>
      </c>
      <c r="G8" s="3">
        <v>18</v>
      </c>
      <c r="H8" s="3">
        <v>3</v>
      </c>
      <c r="I8" s="3">
        <v>28</v>
      </c>
      <c r="J8" s="3">
        <v>0</v>
      </c>
      <c r="K8" s="3">
        <v>5.3</v>
      </c>
      <c r="L8" s="3">
        <v>25</v>
      </c>
      <c r="M8" s="3">
        <v>30</v>
      </c>
      <c r="N8" s="3">
        <v>54</v>
      </c>
      <c r="O8" s="3">
        <v>31</v>
      </c>
      <c r="P8" s="3">
        <v>26</v>
      </c>
      <c r="Q8" s="4">
        <v>78</v>
      </c>
      <c r="R8" s="4" t="s">
        <v>69</v>
      </c>
    </row>
    <row r="9" spans="1:18">
      <c r="A9" s="1" t="s">
        <v>13</v>
      </c>
      <c r="B9" s="1" t="s">
        <v>5</v>
      </c>
      <c r="C9" s="1" t="s">
        <v>6</v>
      </c>
      <c r="D9" s="1">
        <v>3101</v>
      </c>
      <c r="E9" s="1" t="s">
        <v>49</v>
      </c>
      <c r="F9" s="1" t="s">
        <v>51</v>
      </c>
      <c r="G9" s="3">
        <v>28</v>
      </c>
      <c r="H9" s="3">
        <v>6</v>
      </c>
      <c r="I9" s="3">
        <v>27</v>
      </c>
      <c r="J9" s="3">
        <v>0</v>
      </c>
      <c r="K9" s="3">
        <v>15</v>
      </c>
      <c r="L9" s="3">
        <v>29</v>
      </c>
      <c r="M9" s="3">
        <v>30</v>
      </c>
      <c r="N9" s="3">
        <v>54</v>
      </c>
      <c r="O9" s="3">
        <v>35</v>
      </c>
      <c r="P9" s="3">
        <v>35</v>
      </c>
      <c r="Q9" s="4">
        <v>86</v>
      </c>
      <c r="R9" s="4" t="s">
        <v>69</v>
      </c>
    </row>
    <row r="10" spans="1:18">
      <c r="A10" s="1" t="s">
        <v>14</v>
      </c>
      <c r="B10" s="1" t="s">
        <v>5</v>
      </c>
      <c r="C10" s="1" t="s">
        <v>6</v>
      </c>
      <c r="D10" s="1">
        <v>3101</v>
      </c>
      <c r="E10" s="1" t="s">
        <v>52</v>
      </c>
      <c r="F10" s="1" t="s">
        <v>51</v>
      </c>
      <c r="G10" s="3">
        <v>6</v>
      </c>
      <c r="H10" s="3">
        <v>9</v>
      </c>
      <c r="I10" s="3">
        <v>22</v>
      </c>
      <c r="J10" s="3">
        <v>0</v>
      </c>
      <c r="K10" s="3">
        <v>6.5</v>
      </c>
      <c r="L10" s="3">
        <v>2</v>
      </c>
      <c r="M10" s="3">
        <v>30</v>
      </c>
      <c r="N10" s="3">
        <v>36</v>
      </c>
      <c r="O10" s="3">
        <v>25</v>
      </c>
      <c r="P10" s="3">
        <v>31</v>
      </c>
      <c r="Q10" s="4">
        <v>75</v>
      </c>
      <c r="R10" s="4" t="s">
        <v>69</v>
      </c>
    </row>
    <row r="11" spans="1:18">
      <c r="A11" s="1" t="s">
        <v>15</v>
      </c>
      <c r="B11" s="1" t="s">
        <v>5</v>
      </c>
      <c r="C11" s="1" t="s">
        <v>6</v>
      </c>
      <c r="D11" s="1">
        <v>3101</v>
      </c>
      <c r="E11" s="1" t="s">
        <v>52</v>
      </c>
      <c r="F11" s="1" t="s">
        <v>51</v>
      </c>
      <c r="G11" s="3">
        <v>24</v>
      </c>
      <c r="H11" s="3">
        <v>4</v>
      </c>
      <c r="I11" s="3">
        <v>20</v>
      </c>
      <c r="J11" s="3">
        <v>8</v>
      </c>
      <c r="K11" s="3">
        <v>14.3</v>
      </c>
      <c r="L11" s="3">
        <v>1</v>
      </c>
      <c r="M11" s="3">
        <v>30</v>
      </c>
      <c r="N11" s="3">
        <v>21</v>
      </c>
      <c r="O11" s="3">
        <v>35</v>
      </c>
      <c r="P11" s="3">
        <v>22</v>
      </c>
      <c r="Q11" s="4">
        <v>78</v>
      </c>
      <c r="R11" s="4" t="s">
        <v>69</v>
      </c>
    </row>
    <row r="12" spans="1:18">
      <c r="A12" s="1" t="s">
        <v>16</v>
      </c>
      <c r="B12" s="1" t="s">
        <v>5</v>
      </c>
      <c r="C12" s="1" t="s">
        <v>6</v>
      </c>
      <c r="D12" s="1">
        <v>3101</v>
      </c>
      <c r="E12" s="1" t="s">
        <v>52</v>
      </c>
      <c r="F12" s="1" t="s">
        <v>54</v>
      </c>
      <c r="G12" s="3">
        <v>17</v>
      </c>
      <c r="H12" s="3">
        <v>13</v>
      </c>
      <c r="I12" s="3">
        <v>28</v>
      </c>
      <c r="J12" s="3">
        <v>0</v>
      </c>
      <c r="K12" s="3">
        <v>13.5</v>
      </c>
      <c r="L12" s="3">
        <v>28</v>
      </c>
      <c r="M12" s="3">
        <v>30</v>
      </c>
      <c r="N12" s="3">
        <v>36</v>
      </c>
      <c r="O12" s="3">
        <v>31</v>
      </c>
      <c r="P12" s="3">
        <v>30</v>
      </c>
      <c r="Q12" s="4">
        <v>83</v>
      </c>
      <c r="R12" s="4" t="s">
        <v>69</v>
      </c>
    </row>
    <row r="13" spans="1:18">
      <c r="A13" s="1" t="s">
        <v>17</v>
      </c>
      <c r="B13" s="1" t="s">
        <v>5</v>
      </c>
      <c r="C13" s="1" t="s">
        <v>6</v>
      </c>
      <c r="D13" s="1">
        <v>3101</v>
      </c>
      <c r="E13" s="1" t="s">
        <v>52</v>
      </c>
      <c r="F13" s="1" t="s">
        <v>51</v>
      </c>
      <c r="G13" s="3">
        <v>11</v>
      </c>
      <c r="H13" s="3">
        <v>12</v>
      </c>
      <c r="I13" s="3">
        <v>29</v>
      </c>
      <c r="J13" s="3">
        <v>0</v>
      </c>
      <c r="K13" s="3">
        <v>9.8000000000000007</v>
      </c>
      <c r="L13" s="3">
        <v>37</v>
      </c>
      <c r="M13" s="3">
        <v>30</v>
      </c>
      <c r="N13" s="3">
        <v>32</v>
      </c>
      <c r="O13" s="3">
        <v>30</v>
      </c>
      <c r="P13" s="3">
        <v>27</v>
      </c>
      <c r="Q13" s="4">
        <v>81</v>
      </c>
      <c r="R13" s="4" t="s">
        <v>69</v>
      </c>
    </row>
    <row r="14" spans="1:18">
      <c r="A14" s="1" t="s">
        <v>18</v>
      </c>
      <c r="B14" s="1" t="s">
        <v>5</v>
      </c>
      <c r="C14" s="1" t="s">
        <v>6</v>
      </c>
      <c r="D14" s="1">
        <v>3101</v>
      </c>
      <c r="E14" s="1" t="s">
        <v>52</v>
      </c>
      <c r="F14" s="1" t="s">
        <v>51</v>
      </c>
      <c r="G14" s="3">
        <v>3</v>
      </c>
      <c r="H14" s="3">
        <v>8</v>
      </c>
      <c r="I14" s="3">
        <v>33.1</v>
      </c>
      <c r="J14" s="3">
        <v>4</v>
      </c>
      <c r="K14" s="3">
        <v>0</v>
      </c>
      <c r="L14" s="3">
        <v>8</v>
      </c>
      <c r="M14" s="3">
        <v>30</v>
      </c>
      <c r="N14" s="3">
        <v>40</v>
      </c>
      <c r="O14" s="3">
        <v>26</v>
      </c>
      <c r="P14" s="3">
        <v>18</v>
      </c>
      <c r="Q14" s="4">
        <v>73</v>
      </c>
      <c r="R14" s="4" t="s">
        <v>70</v>
      </c>
    </row>
    <row r="15" spans="1:18">
      <c r="A15" s="1" t="s">
        <v>19</v>
      </c>
      <c r="B15" s="1" t="s">
        <v>5</v>
      </c>
      <c r="C15" s="1" t="s">
        <v>6</v>
      </c>
      <c r="D15" s="1">
        <v>3101</v>
      </c>
      <c r="E15" s="1" t="s">
        <v>52</v>
      </c>
      <c r="F15" s="1" t="s">
        <v>51</v>
      </c>
      <c r="G15" s="3">
        <v>21</v>
      </c>
      <c r="H15" s="3">
        <v>9</v>
      </c>
      <c r="I15" s="3">
        <v>27</v>
      </c>
      <c r="J15" s="3">
        <v>4</v>
      </c>
      <c r="K15" s="3">
        <v>12.8</v>
      </c>
      <c r="L15" s="3">
        <v>28</v>
      </c>
      <c r="M15" s="3">
        <v>30</v>
      </c>
      <c r="N15" s="3">
        <v>21</v>
      </c>
      <c r="O15" s="3">
        <v>23</v>
      </c>
      <c r="P15" s="3">
        <v>35</v>
      </c>
      <c r="Q15" s="4">
        <v>80</v>
      </c>
      <c r="R15" s="4" t="s">
        <v>69</v>
      </c>
    </row>
    <row r="16" spans="1:18">
      <c r="A16" s="1" t="s">
        <v>20</v>
      </c>
      <c r="B16" s="1" t="s">
        <v>5</v>
      </c>
      <c r="C16" s="1" t="s">
        <v>6</v>
      </c>
      <c r="D16" s="1">
        <v>3101</v>
      </c>
      <c r="E16" s="1" t="s">
        <v>52</v>
      </c>
      <c r="F16" s="1" t="s">
        <v>51</v>
      </c>
      <c r="G16" s="3">
        <v>20</v>
      </c>
      <c r="H16" s="3">
        <v>9</v>
      </c>
      <c r="I16" s="3">
        <v>31</v>
      </c>
      <c r="J16" s="3">
        <v>4</v>
      </c>
      <c r="K16" s="3">
        <v>17</v>
      </c>
      <c r="L16" s="3">
        <v>20</v>
      </c>
      <c r="M16" s="3">
        <v>30</v>
      </c>
      <c r="N16" s="3">
        <v>40</v>
      </c>
      <c r="O16" s="3">
        <v>31</v>
      </c>
      <c r="P16" s="3">
        <v>32</v>
      </c>
      <c r="Q16" s="4">
        <v>84</v>
      </c>
      <c r="R16" s="4" t="s">
        <v>69</v>
      </c>
    </row>
    <row r="17" spans="1:18">
      <c r="A17" s="1" t="s">
        <v>21</v>
      </c>
      <c r="B17" s="1" t="s">
        <v>5</v>
      </c>
      <c r="C17" s="1" t="s">
        <v>6</v>
      </c>
      <c r="D17" s="1">
        <v>3101</v>
      </c>
      <c r="E17" s="1" t="s">
        <v>52</v>
      </c>
      <c r="F17" s="1" t="s">
        <v>51</v>
      </c>
      <c r="G17" s="3">
        <v>9</v>
      </c>
      <c r="H17" s="3">
        <v>1</v>
      </c>
      <c r="I17" s="3">
        <v>23</v>
      </c>
      <c r="J17" s="3">
        <v>0</v>
      </c>
      <c r="K17" s="3">
        <v>12.5</v>
      </c>
      <c r="L17" s="3">
        <v>13</v>
      </c>
      <c r="M17" s="3">
        <v>30</v>
      </c>
      <c r="N17" s="3">
        <v>34</v>
      </c>
      <c r="O17" s="3">
        <v>33</v>
      </c>
      <c r="P17" s="3">
        <v>29</v>
      </c>
      <c r="Q17" s="4">
        <v>75</v>
      </c>
      <c r="R17" s="4" t="s">
        <v>69</v>
      </c>
    </row>
    <row r="18" spans="1:18">
      <c r="A18" s="1" t="s">
        <v>22</v>
      </c>
      <c r="B18" s="1" t="s">
        <v>5</v>
      </c>
      <c r="C18" s="1" t="s">
        <v>6</v>
      </c>
      <c r="D18" s="1">
        <v>3101</v>
      </c>
      <c r="E18" s="1" t="s">
        <v>52</v>
      </c>
      <c r="F18" s="1" t="s">
        <v>51</v>
      </c>
      <c r="G18" s="3">
        <v>36</v>
      </c>
      <c r="H18" s="3">
        <v>13</v>
      </c>
      <c r="I18" s="3">
        <v>31</v>
      </c>
      <c r="J18" s="3">
        <v>0</v>
      </c>
      <c r="K18" s="3">
        <v>19.3</v>
      </c>
      <c r="L18" s="3">
        <v>36</v>
      </c>
      <c r="M18" s="3">
        <v>30</v>
      </c>
      <c r="N18" s="3">
        <v>54</v>
      </c>
      <c r="O18" s="3">
        <v>35</v>
      </c>
      <c r="P18" s="3">
        <v>35</v>
      </c>
      <c r="Q18" s="4">
        <v>93</v>
      </c>
      <c r="R18" s="4" t="s">
        <v>69</v>
      </c>
    </row>
    <row r="19" spans="1:18">
      <c r="A19" s="1" t="s">
        <v>23</v>
      </c>
      <c r="B19" s="1" t="s">
        <v>5</v>
      </c>
      <c r="C19" s="1" t="s">
        <v>6</v>
      </c>
      <c r="D19" s="1">
        <v>3101</v>
      </c>
      <c r="E19" s="1" t="s">
        <v>52</v>
      </c>
      <c r="F19" s="1" t="s">
        <v>51</v>
      </c>
      <c r="G19" s="3">
        <v>26</v>
      </c>
      <c r="H19" s="3">
        <v>11</v>
      </c>
      <c r="I19" s="3">
        <v>32</v>
      </c>
      <c r="J19" s="3">
        <v>16</v>
      </c>
      <c r="K19" s="3">
        <v>18</v>
      </c>
      <c r="L19" s="3">
        <v>40</v>
      </c>
      <c r="M19" s="3">
        <v>30</v>
      </c>
      <c r="N19" s="3">
        <v>36</v>
      </c>
      <c r="O19" s="3">
        <v>34</v>
      </c>
      <c r="P19" s="3">
        <v>35</v>
      </c>
      <c r="Q19" s="4">
        <v>93</v>
      </c>
      <c r="R19" s="4" t="s">
        <v>69</v>
      </c>
    </row>
    <row r="20" spans="1:18">
      <c r="A20" s="1" t="s">
        <v>24</v>
      </c>
      <c r="B20" s="1" t="s">
        <v>5</v>
      </c>
      <c r="C20" s="1" t="s">
        <v>6</v>
      </c>
      <c r="D20" s="1">
        <v>3101</v>
      </c>
      <c r="E20" s="1" t="s">
        <v>52</v>
      </c>
      <c r="F20" s="1" t="s">
        <v>54</v>
      </c>
      <c r="G20" s="3">
        <v>28</v>
      </c>
      <c r="H20" s="3">
        <v>10</v>
      </c>
      <c r="I20" s="3">
        <v>33</v>
      </c>
      <c r="J20" s="3">
        <v>8</v>
      </c>
      <c r="K20" s="3">
        <v>19</v>
      </c>
      <c r="L20" s="3">
        <v>37</v>
      </c>
      <c r="M20" s="3">
        <v>30</v>
      </c>
      <c r="N20" s="3">
        <v>32</v>
      </c>
      <c r="O20" s="3">
        <v>34</v>
      </c>
      <c r="P20" s="3">
        <v>35</v>
      </c>
      <c r="Q20" s="4">
        <v>90</v>
      </c>
      <c r="R20" s="4" t="s">
        <v>69</v>
      </c>
    </row>
    <row r="21" spans="1:18">
      <c r="A21" s="1" t="s">
        <v>25</v>
      </c>
      <c r="B21" s="1" t="s">
        <v>5</v>
      </c>
      <c r="C21" s="1" t="s">
        <v>6</v>
      </c>
      <c r="D21" s="1">
        <v>3101</v>
      </c>
      <c r="E21" s="1" t="s">
        <v>52</v>
      </c>
      <c r="F21" s="1" t="s">
        <v>50</v>
      </c>
      <c r="G21" s="3">
        <v>33</v>
      </c>
      <c r="H21" s="3">
        <v>11</v>
      </c>
      <c r="I21" s="3">
        <v>28</v>
      </c>
      <c r="J21" s="3">
        <v>8</v>
      </c>
      <c r="K21" s="3">
        <v>15</v>
      </c>
      <c r="L21" s="3">
        <v>28</v>
      </c>
      <c r="M21" s="3">
        <v>30</v>
      </c>
      <c r="N21" s="3">
        <v>21</v>
      </c>
      <c r="O21" s="3">
        <v>27</v>
      </c>
      <c r="P21" s="3">
        <v>32</v>
      </c>
      <c r="Q21" s="4">
        <v>86</v>
      </c>
      <c r="R21" s="4" t="s">
        <v>69</v>
      </c>
    </row>
    <row r="22" spans="1:18">
      <c r="A22" s="1" t="s">
        <v>26</v>
      </c>
      <c r="B22" s="1" t="s">
        <v>5</v>
      </c>
      <c r="C22" s="1" t="s">
        <v>6</v>
      </c>
      <c r="D22" s="1">
        <v>3101</v>
      </c>
      <c r="E22" s="1" t="s">
        <v>52</v>
      </c>
      <c r="F22" s="1" t="s">
        <v>50</v>
      </c>
      <c r="G22" s="3">
        <v>22</v>
      </c>
      <c r="H22" s="3">
        <v>12</v>
      </c>
      <c r="I22" s="3">
        <v>28</v>
      </c>
      <c r="J22" s="3">
        <v>4</v>
      </c>
      <c r="K22" s="3">
        <v>15</v>
      </c>
      <c r="L22" s="3">
        <v>21</v>
      </c>
      <c r="M22" s="3">
        <v>30</v>
      </c>
      <c r="N22" s="3">
        <v>54</v>
      </c>
      <c r="O22" s="3">
        <v>35</v>
      </c>
      <c r="P22" s="3">
        <v>34</v>
      </c>
      <c r="Q22" s="4">
        <v>88</v>
      </c>
      <c r="R22" s="4" t="s">
        <v>69</v>
      </c>
    </row>
    <row r="23" spans="1:18">
      <c r="A23" s="1" t="s">
        <v>27</v>
      </c>
      <c r="B23" s="1" t="s">
        <v>5</v>
      </c>
      <c r="C23" s="1" t="s">
        <v>6</v>
      </c>
      <c r="D23" s="1">
        <v>3101</v>
      </c>
      <c r="E23" s="1" t="s">
        <v>52</v>
      </c>
      <c r="F23" s="1" t="s">
        <v>50</v>
      </c>
      <c r="G23" s="3">
        <v>22</v>
      </c>
      <c r="H23" s="3">
        <v>12</v>
      </c>
      <c r="I23" s="3">
        <v>28</v>
      </c>
      <c r="J23" s="3">
        <v>4</v>
      </c>
      <c r="K23" s="3">
        <v>12</v>
      </c>
      <c r="L23" s="3">
        <v>33</v>
      </c>
      <c r="M23" s="3">
        <v>30</v>
      </c>
      <c r="N23" s="3">
        <v>54</v>
      </c>
      <c r="O23" s="3">
        <v>35</v>
      </c>
      <c r="P23" s="3">
        <v>34</v>
      </c>
      <c r="Q23" s="4">
        <v>88</v>
      </c>
      <c r="R23" s="4" t="s">
        <v>69</v>
      </c>
    </row>
    <row r="24" spans="1:18">
      <c r="A24" s="1" t="s">
        <v>28</v>
      </c>
      <c r="B24" s="1" t="s">
        <v>5</v>
      </c>
      <c r="C24" s="1" t="s">
        <v>6</v>
      </c>
      <c r="D24" s="1">
        <v>3101</v>
      </c>
      <c r="E24" s="1" t="s">
        <v>52</v>
      </c>
      <c r="F24" s="1" t="s">
        <v>51</v>
      </c>
      <c r="G24" s="3">
        <v>10</v>
      </c>
      <c r="H24" s="3">
        <v>13</v>
      </c>
      <c r="I24" s="3">
        <v>30</v>
      </c>
      <c r="J24" s="3">
        <v>12</v>
      </c>
      <c r="K24" s="3">
        <v>10.5</v>
      </c>
      <c r="L24" s="3">
        <v>21</v>
      </c>
      <c r="M24" s="3">
        <v>30</v>
      </c>
      <c r="N24" s="3">
        <v>54</v>
      </c>
      <c r="O24" s="3">
        <v>35</v>
      </c>
      <c r="P24" s="3">
        <v>29</v>
      </c>
      <c r="Q24" s="4">
        <v>87</v>
      </c>
      <c r="R24" s="4" t="s">
        <v>69</v>
      </c>
    </row>
    <row r="25" spans="1:18">
      <c r="A25" s="1" t="s">
        <v>29</v>
      </c>
      <c r="B25" s="1" t="s">
        <v>5</v>
      </c>
      <c r="C25" s="1" t="s">
        <v>6</v>
      </c>
      <c r="D25" s="1">
        <v>3101</v>
      </c>
      <c r="E25" s="1" t="s">
        <v>52</v>
      </c>
      <c r="F25" s="1" t="s">
        <v>51</v>
      </c>
      <c r="G25" s="3">
        <v>33</v>
      </c>
      <c r="H25" s="3">
        <v>12</v>
      </c>
      <c r="I25" s="3">
        <v>28</v>
      </c>
      <c r="J25" s="3">
        <v>16</v>
      </c>
      <c r="K25" s="3">
        <v>18</v>
      </c>
      <c r="L25" s="3">
        <v>2</v>
      </c>
      <c r="M25" s="3">
        <v>30</v>
      </c>
      <c r="N25" s="3">
        <v>34</v>
      </c>
      <c r="O25" s="3">
        <v>35</v>
      </c>
      <c r="P25" s="3">
        <v>34</v>
      </c>
      <c r="Q25" s="4">
        <v>92</v>
      </c>
      <c r="R25" s="4" t="s">
        <v>69</v>
      </c>
    </row>
    <row r="26" spans="1:18">
      <c r="A26" s="1" t="s">
        <v>30</v>
      </c>
      <c r="B26" s="1" t="s">
        <v>5</v>
      </c>
      <c r="C26" s="1" t="s">
        <v>6</v>
      </c>
      <c r="D26" s="1">
        <v>3101</v>
      </c>
      <c r="E26" s="1" t="s">
        <v>55</v>
      </c>
      <c r="F26" s="1" t="s">
        <v>54</v>
      </c>
      <c r="G26" s="3">
        <v>24</v>
      </c>
      <c r="H26" s="3">
        <v>5</v>
      </c>
      <c r="I26" s="3">
        <v>21</v>
      </c>
      <c r="J26" s="3">
        <v>0</v>
      </c>
      <c r="K26" s="3">
        <v>14.3</v>
      </c>
      <c r="L26" s="3">
        <v>27</v>
      </c>
      <c r="M26" s="3">
        <v>30</v>
      </c>
      <c r="N26" s="3">
        <v>54</v>
      </c>
      <c r="O26" s="3">
        <v>29</v>
      </c>
      <c r="P26" s="3">
        <v>30</v>
      </c>
      <c r="Q26" s="4">
        <v>81</v>
      </c>
      <c r="R26" s="4" t="s">
        <v>69</v>
      </c>
    </row>
    <row r="27" spans="1:18">
      <c r="A27" s="1" t="s">
        <v>31</v>
      </c>
      <c r="B27" s="1" t="s">
        <v>5</v>
      </c>
      <c r="C27" s="1" t="s">
        <v>6</v>
      </c>
      <c r="D27" s="1">
        <v>3101</v>
      </c>
      <c r="E27" s="1" t="s">
        <v>52</v>
      </c>
      <c r="F27" s="1" t="s">
        <v>54</v>
      </c>
      <c r="G27" s="3">
        <v>20</v>
      </c>
      <c r="H27" s="3">
        <v>6</v>
      </c>
      <c r="I27" s="3">
        <v>22</v>
      </c>
      <c r="J27" s="3">
        <v>4</v>
      </c>
      <c r="K27" s="3">
        <v>14</v>
      </c>
      <c r="L27" s="3">
        <v>15</v>
      </c>
      <c r="M27" s="3">
        <v>30</v>
      </c>
      <c r="N27" s="3">
        <v>40</v>
      </c>
      <c r="O27" s="3">
        <v>35</v>
      </c>
      <c r="P27" s="3">
        <v>34</v>
      </c>
      <c r="Q27" s="4">
        <v>82</v>
      </c>
      <c r="R27" s="4" t="s">
        <v>69</v>
      </c>
    </row>
    <row r="28" spans="1:18">
      <c r="A28" s="1" t="s">
        <v>32</v>
      </c>
      <c r="B28" s="1" t="s">
        <v>5</v>
      </c>
      <c r="C28" s="1" t="s">
        <v>6</v>
      </c>
      <c r="D28" s="1">
        <v>3101</v>
      </c>
      <c r="E28" s="1" t="s">
        <v>52</v>
      </c>
      <c r="F28" s="1" t="s">
        <v>51</v>
      </c>
      <c r="G28" s="3">
        <v>25</v>
      </c>
      <c r="H28" s="3">
        <v>14</v>
      </c>
      <c r="I28" s="3">
        <v>29</v>
      </c>
      <c r="J28" s="3">
        <v>4</v>
      </c>
      <c r="K28" s="3">
        <v>15.3</v>
      </c>
      <c r="L28" s="3">
        <v>34</v>
      </c>
      <c r="M28" s="3">
        <v>30</v>
      </c>
      <c r="N28" s="3">
        <v>40</v>
      </c>
      <c r="O28" s="3">
        <v>35</v>
      </c>
      <c r="P28" s="3">
        <v>33</v>
      </c>
      <c r="Q28" s="4">
        <v>89</v>
      </c>
      <c r="R28" s="4" t="s">
        <v>69</v>
      </c>
    </row>
    <row r="29" spans="1:18">
      <c r="A29" s="1" t="s">
        <v>33</v>
      </c>
      <c r="B29" s="1" t="s">
        <v>5</v>
      </c>
      <c r="C29" s="1" t="s">
        <v>6</v>
      </c>
      <c r="D29" s="1">
        <v>3101</v>
      </c>
      <c r="E29" s="1" t="s">
        <v>52</v>
      </c>
      <c r="F29" s="1" t="s">
        <v>51</v>
      </c>
      <c r="G29" s="3">
        <v>23</v>
      </c>
      <c r="H29" s="3">
        <v>14</v>
      </c>
      <c r="I29" s="3">
        <v>23</v>
      </c>
      <c r="J29" s="3">
        <v>0</v>
      </c>
      <c r="K29" s="3">
        <v>10.5</v>
      </c>
      <c r="L29" s="3">
        <v>20</v>
      </c>
      <c r="M29" s="3">
        <v>30</v>
      </c>
      <c r="N29" s="3">
        <v>54</v>
      </c>
      <c r="O29" s="3">
        <v>35</v>
      </c>
      <c r="P29" s="3">
        <v>35</v>
      </c>
      <c r="Q29" s="4">
        <v>87</v>
      </c>
      <c r="R29" s="4" t="s">
        <v>69</v>
      </c>
    </row>
    <row r="30" spans="1:18">
      <c r="A30" s="1" t="s">
        <v>34</v>
      </c>
      <c r="B30" s="1" t="s">
        <v>5</v>
      </c>
      <c r="C30" s="1" t="s">
        <v>6</v>
      </c>
      <c r="D30" s="1">
        <v>3101</v>
      </c>
      <c r="E30" s="1" t="s">
        <v>52</v>
      </c>
      <c r="F30" s="1" t="s">
        <v>51</v>
      </c>
      <c r="G30" s="3">
        <v>25</v>
      </c>
      <c r="H30" s="3">
        <v>11</v>
      </c>
      <c r="I30" s="3">
        <v>27</v>
      </c>
      <c r="J30" s="3">
        <v>4</v>
      </c>
      <c r="K30" s="3">
        <v>12</v>
      </c>
      <c r="L30" s="3">
        <v>37</v>
      </c>
      <c r="M30" s="3">
        <v>30</v>
      </c>
      <c r="N30" s="3">
        <v>54</v>
      </c>
      <c r="O30" s="3">
        <v>35</v>
      </c>
      <c r="P30" s="3">
        <v>34</v>
      </c>
      <c r="Q30" s="4">
        <v>88</v>
      </c>
      <c r="R30" s="4" t="s">
        <v>69</v>
      </c>
    </row>
    <row r="31" spans="1:18">
      <c r="A31" s="1" t="s">
        <v>35</v>
      </c>
      <c r="B31" s="1" t="s">
        <v>5</v>
      </c>
      <c r="C31" s="1" t="s">
        <v>6</v>
      </c>
      <c r="D31" s="1">
        <v>3101</v>
      </c>
      <c r="E31" s="1" t="s">
        <v>52</v>
      </c>
      <c r="F31" s="1" t="s">
        <v>54</v>
      </c>
      <c r="G31" s="3">
        <v>30</v>
      </c>
      <c r="H31" s="3">
        <v>6</v>
      </c>
      <c r="I31" s="3">
        <v>23</v>
      </c>
      <c r="J31" s="3">
        <v>0</v>
      </c>
      <c r="K31" s="3">
        <v>18</v>
      </c>
      <c r="L31" s="3">
        <v>24</v>
      </c>
      <c r="M31" s="3">
        <v>30</v>
      </c>
      <c r="N31" s="3">
        <v>36</v>
      </c>
      <c r="O31" s="3">
        <v>35</v>
      </c>
      <c r="P31" s="3">
        <v>35</v>
      </c>
      <c r="Q31" s="4">
        <v>84</v>
      </c>
      <c r="R31" s="4" t="s">
        <v>69</v>
      </c>
    </row>
    <row r="32" spans="1:18">
      <c r="A32" s="1" t="s">
        <v>36</v>
      </c>
      <c r="B32" s="1" t="s">
        <v>5</v>
      </c>
      <c r="C32" s="1" t="s">
        <v>6</v>
      </c>
      <c r="D32" s="1">
        <v>3101</v>
      </c>
      <c r="E32" s="1" t="s">
        <v>52</v>
      </c>
      <c r="F32" s="1" t="s">
        <v>56</v>
      </c>
      <c r="G32" s="3">
        <v>16</v>
      </c>
      <c r="H32" s="3">
        <v>11</v>
      </c>
      <c r="I32" s="3">
        <v>22</v>
      </c>
      <c r="J32" s="3">
        <v>4</v>
      </c>
      <c r="K32" s="3">
        <v>15.3</v>
      </c>
      <c r="L32" s="3">
        <v>34</v>
      </c>
      <c r="M32" s="3">
        <v>30</v>
      </c>
      <c r="N32" s="3">
        <v>40</v>
      </c>
      <c r="O32" s="3">
        <v>35</v>
      </c>
      <c r="P32" s="3">
        <v>33</v>
      </c>
      <c r="Q32" s="4">
        <v>85</v>
      </c>
      <c r="R32" s="4" t="s">
        <v>69</v>
      </c>
    </row>
    <row r="33" spans="1:18">
      <c r="A33" s="1" t="s">
        <v>37</v>
      </c>
      <c r="B33" s="1" t="s">
        <v>5</v>
      </c>
      <c r="C33" s="1" t="s">
        <v>6</v>
      </c>
      <c r="D33" s="1">
        <v>3101</v>
      </c>
      <c r="E33" s="1" t="s">
        <v>49</v>
      </c>
      <c r="F33" s="1" t="s">
        <v>51</v>
      </c>
      <c r="G33" s="3">
        <v>12</v>
      </c>
      <c r="H33" s="3">
        <v>14</v>
      </c>
      <c r="I33" s="3">
        <v>26</v>
      </c>
      <c r="J33" s="3">
        <v>4</v>
      </c>
      <c r="K33" s="3">
        <v>13.8</v>
      </c>
      <c r="L33" s="3">
        <v>20</v>
      </c>
      <c r="M33" s="3">
        <v>30</v>
      </c>
      <c r="N33" s="3">
        <v>54</v>
      </c>
      <c r="O33" s="3">
        <v>35</v>
      </c>
      <c r="P33" s="3">
        <v>35</v>
      </c>
      <c r="Q33" s="4">
        <v>87</v>
      </c>
      <c r="R33" s="4" t="s">
        <v>69</v>
      </c>
    </row>
    <row r="34" spans="1:18">
      <c r="A34" s="1" t="s">
        <v>38</v>
      </c>
      <c r="B34" s="1" t="s">
        <v>5</v>
      </c>
      <c r="C34" s="1" t="s">
        <v>6</v>
      </c>
      <c r="D34" s="1">
        <v>3101</v>
      </c>
      <c r="E34" s="1" t="s">
        <v>52</v>
      </c>
      <c r="F34" s="1" t="s">
        <v>54</v>
      </c>
      <c r="G34" s="3">
        <v>33</v>
      </c>
      <c r="H34" s="3">
        <v>13</v>
      </c>
      <c r="I34" s="3">
        <v>32</v>
      </c>
      <c r="J34" s="3">
        <v>4</v>
      </c>
      <c r="K34" s="3">
        <v>14.8</v>
      </c>
      <c r="L34" s="3">
        <v>34</v>
      </c>
      <c r="M34" s="3">
        <v>30</v>
      </c>
      <c r="N34" s="3">
        <v>40</v>
      </c>
      <c r="O34" s="3">
        <v>33</v>
      </c>
      <c r="P34" s="3">
        <v>35</v>
      </c>
      <c r="Q34" s="4">
        <v>91</v>
      </c>
      <c r="R34" s="4" t="s">
        <v>69</v>
      </c>
    </row>
    <row r="35" spans="1:18">
      <c r="A35" s="1" t="s">
        <v>39</v>
      </c>
      <c r="B35" s="1" t="s">
        <v>5</v>
      </c>
      <c r="C35" s="1" t="s">
        <v>6</v>
      </c>
      <c r="D35" s="1">
        <v>3101</v>
      </c>
      <c r="E35" s="1" t="s">
        <v>52</v>
      </c>
      <c r="F35" s="1" t="s">
        <v>51</v>
      </c>
      <c r="G35" s="3">
        <v>24</v>
      </c>
      <c r="H35" s="3">
        <v>10</v>
      </c>
      <c r="I35" s="3">
        <v>30</v>
      </c>
      <c r="J35" s="3">
        <v>8</v>
      </c>
      <c r="K35" s="3">
        <v>14.5</v>
      </c>
      <c r="L35" s="3">
        <v>38</v>
      </c>
      <c r="M35" s="3">
        <v>30</v>
      </c>
      <c r="N35" s="3">
        <v>32</v>
      </c>
      <c r="O35" s="3">
        <v>32</v>
      </c>
      <c r="P35" s="3">
        <v>32</v>
      </c>
      <c r="Q35" s="4">
        <v>86</v>
      </c>
      <c r="R35" s="4" t="s">
        <v>69</v>
      </c>
    </row>
    <row r="36" spans="1:18">
      <c r="A36" s="1" t="s">
        <v>40</v>
      </c>
      <c r="B36" s="1" t="s">
        <v>5</v>
      </c>
      <c r="C36" s="1" t="s">
        <v>6</v>
      </c>
      <c r="D36" s="1">
        <v>3101</v>
      </c>
      <c r="E36" s="1" t="s">
        <v>52</v>
      </c>
      <c r="F36" s="1" t="s">
        <v>51</v>
      </c>
      <c r="G36" s="3">
        <v>33</v>
      </c>
      <c r="H36" s="3">
        <v>13</v>
      </c>
      <c r="I36" s="3">
        <v>21</v>
      </c>
      <c r="J36" s="3">
        <v>16</v>
      </c>
      <c r="K36" s="3">
        <v>18.5</v>
      </c>
      <c r="L36" s="3">
        <v>29</v>
      </c>
      <c r="M36" s="3">
        <v>30</v>
      </c>
      <c r="N36" s="3">
        <v>54</v>
      </c>
      <c r="O36" s="3">
        <v>33</v>
      </c>
      <c r="P36" s="3">
        <v>34</v>
      </c>
      <c r="Q36" s="4">
        <v>95</v>
      </c>
      <c r="R36" s="4" t="s">
        <v>69</v>
      </c>
    </row>
    <row r="37" spans="1:18">
      <c r="A37" s="1" t="s">
        <v>41</v>
      </c>
      <c r="B37" s="1" t="s">
        <v>5</v>
      </c>
      <c r="C37" s="1" t="s">
        <v>6</v>
      </c>
      <c r="D37" s="1">
        <v>3101</v>
      </c>
      <c r="E37" s="1" t="s">
        <v>52</v>
      </c>
      <c r="F37" s="1" t="s">
        <v>51</v>
      </c>
      <c r="G37" s="3">
        <v>18</v>
      </c>
      <c r="H37" s="3">
        <v>14</v>
      </c>
      <c r="I37" s="3">
        <v>33</v>
      </c>
      <c r="J37" s="3">
        <v>16</v>
      </c>
      <c r="K37" s="3">
        <v>18</v>
      </c>
      <c r="L37" s="3">
        <v>22</v>
      </c>
      <c r="M37" s="3">
        <v>30</v>
      </c>
      <c r="N37" s="3">
        <v>54</v>
      </c>
      <c r="O37" s="3">
        <v>34</v>
      </c>
      <c r="P37" s="3">
        <v>35</v>
      </c>
      <c r="Q37" s="4">
        <v>94</v>
      </c>
      <c r="R37" s="4" t="s">
        <v>69</v>
      </c>
    </row>
    <row r="38" spans="1:18">
      <c r="A38" s="1" t="s">
        <v>42</v>
      </c>
      <c r="B38" s="1" t="s">
        <v>5</v>
      </c>
      <c r="C38" s="1" t="s">
        <v>6</v>
      </c>
      <c r="D38" s="1">
        <v>3101</v>
      </c>
      <c r="E38" s="1" t="s">
        <v>52</v>
      </c>
      <c r="F38" s="1" t="s">
        <v>51</v>
      </c>
      <c r="G38" s="3">
        <v>18</v>
      </c>
      <c r="H38" s="3">
        <v>6</v>
      </c>
      <c r="I38" s="3">
        <v>17</v>
      </c>
      <c r="J38" s="3">
        <v>0</v>
      </c>
      <c r="K38" s="3">
        <v>17</v>
      </c>
      <c r="L38" s="3">
        <v>34</v>
      </c>
      <c r="M38" s="3">
        <v>30</v>
      </c>
      <c r="N38" s="3">
        <v>54</v>
      </c>
      <c r="O38" s="3">
        <v>34</v>
      </c>
      <c r="P38" s="3">
        <v>33</v>
      </c>
      <c r="Q38" s="4">
        <v>83</v>
      </c>
      <c r="R38" s="4" t="s">
        <v>69</v>
      </c>
    </row>
    <row r="39" spans="1:18">
      <c r="A39" s="1" t="s">
        <v>43</v>
      </c>
      <c r="B39" s="1" t="s">
        <v>5</v>
      </c>
      <c r="C39" s="1" t="s">
        <v>6</v>
      </c>
      <c r="D39" s="1">
        <v>3101</v>
      </c>
      <c r="E39" s="1" t="s">
        <v>49</v>
      </c>
      <c r="F39" s="1" t="s">
        <v>51</v>
      </c>
      <c r="G39" s="3">
        <v>33</v>
      </c>
      <c r="H39" s="3">
        <v>12</v>
      </c>
      <c r="I39" s="3">
        <v>18</v>
      </c>
      <c r="J39" s="3">
        <v>4</v>
      </c>
      <c r="K39" s="3">
        <v>8</v>
      </c>
      <c r="L39" s="3">
        <v>38</v>
      </c>
      <c r="M39" s="3">
        <v>30</v>
      </c>
      <c r="N39" s="3">
        <v>40</v>
      </c>
      <c r="O39" s="3">
        <v>35</v>
      </c>
      <c r="P39" s="3">
        <v>34</v>
      </c>
      <c r="Q39" s="4">
        <v>87</v>
      </c>
      <c r="R39" s="4" t="s">
        <v>69</v>
      </c>
    </row>
    <row r="40" spans="1:18">
      <c r="A40" s="1" t="s">
        <v>44</v>
      </c>
      <c r="B40" s="1" t="s">
        <v>5</v>
      </c>
      <c r="C40" s="1" t="s">
        <v>6</v>
      </c>
      <c r="D40" s="1">
        <v>3101</v>
      </c>
      <c r="E40" s="1" t="s">
        <v>52</v>
      </c>
      <c r="F40" s="1" t="s">
        <v>51</v>
      </c>
      <c r="G40" s="3">
        <v>20</v>
      </c>
      <c r="H40" s="3">
        <v>11</v>
      </c>
      <c r="I40" s="3">
        <v>32</v>
      </c>
      <c r="J40" s="3">
        <v>0</v>
      </c>
      <c r="K40" s="3">
        <v>14.5</v>
      </c>
      <c r="L40" s="3">
        <v>17</v>
      </c>
      <c r="M40" s="3">
        <v>30</v>
      </c>
      <c r="N40" s="3">
        <v>40</v>
      </c>
      <c r="O40" s="3">
        <v>31</v>
      </c>
      <c r="P40" s="3">
        <v>35</v>
      </c>
      <c r="Q40" s="4">
        <v>84</v>
      </c>
      <c r="R40" s="4" t="s">
        <v>69</v>
      </c>
    </row>
    <row r="41" spans="1:18">
      <c r="A41" s="1" t="s">
        <v>45</v>
      </c>
      <c r="B41" s="1" t="s">
        <v>5</v>
      </c>
      <c r="C41" s="1" t="s">
        <v>6</v>
      </c>
      <c r="D41" s="1">
        <v>3101</v>
      </c>
      <c r="E41" s="1" t="s">
        <v>52</v>
      </c>
      <c r="F41" s="1" t="s">
        <v>57</v>
      </c>
      <c r="G41" s="3">
        <v>9</v>
      </c>
      <c r="H41" s="3">
        <v>13</v>
      </c>
      <c r="I41" s="3">
        <v>23</v>
      </c>
      <c r="J41" s="3">
        <v>4</v>
      </c>
      <c r="K41" s="3">
        <v>15.5</v>
      </c>
      <c r="L41" s="3">
        <v>22</v>
      </c>
      <c r="M41" s="3">
        <v>30</v>
      </c>
      <c r="N41" s="3">
        <v>54</v>
      </c>
      <c r="O41" s="3">
        <v>33</v>
      </c>
      <c r="P41" s="3">
        <v>30</v>
      </c>
      <c r="Q41" s="4">
        <v>85</v>
      </c>
      <c r="R41" s="4" t="s">
        <v>69</v>
      </c>
    </row>
    <row r="42" spans="1:18">
      <c r="A42" s="1" t="s">
        <v>46</v>
      </c>
      <c r="B42" s="1" t="s">
        <v>5</v>
      </c>
      <c r="C42" s="1" t="s">
        <v>6</v>
      </c>
      <c r="D42" s="1">
        <v>3101</v>
      </c>
      <c r="E42" s="1" t="s">
        <v>49</v>
      </c>
      <c r="F42" s="1"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Sheet18</vt:lpstr>
      <vt:lpstr>Sheet19</vt:lpstr>
      <vt:lpstr>Sheet21</vt:lpstr>
      <vt:lpstr>Sheet22</vt:lpstr>
      <vt:lpstr>Sheet23</vt:lpstr>
      <vt:lpstr>Sheet24</vt:lpstr>
      <vt:lpstr>Sheet25</vt:lpstr>
      <vt:lpstr>Robotics 1 Grades</vt:lpstr>
      <vt:lpstr>3101</vt:lpstr>
      <vt:lpstr>3102</vt:lpstr>
      <vt:lpstr>3103</vt:lpstr>
      <vt:lpstr>3104</vt:lpstr>
      <vt:lpstr>3105</vt:lpstr>
      <vt:lpstr>3106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cp:lastPrinted>2023-01-15T12:30:38Z</cp:lastPrinted>
  <dcterms:created xsi:type="dcterms:W3CDTF">2023-01-14T12:36:13Z</dcterms:created>
  <dcterms:modified xsi:type="dcterms:W3CDTF">2023-03-15T02:47:45Z</dcterms:modified>
</cp:coreProperties>
</file>