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24" windowWidth="9636" windowHeight="5856"/>
  </bookViews>
  <sheets>
    <sheet name="Summary" sheetId="3" r:id="rId1"/>
    <sheet name="Big list" sheetId="1" r:id="rId2"/>
    <sheet name="Feuil2" sheetId="2" r:id="rId3"/>
    <sheet name="Feuil1" sheetId="4" r:id="rId4"/>
  </sheets>
  <externalReferences>
    <externalReference r:id="rId5"/>
    <externalReference r:id="rId6"/>
  </externalReferences>
  <definedNames>
    <definedName name="_xlnm._FilterDatabase" localSheetId="1" hidden="1">'Big list'!$A$1:$J$51</definedName>
    <definedName name="_xlnm._FilterDatabase" localSheetId="2" hidden="1">Feuil2!$G$1:$G$42</definedName>
    <definedName name="_xlnm._FilterDatabase" localSheetId="0" hidden="1">Summary!$A$1:$J$20</definedName>
  </definedNames>
  <calcPr calcId="125725"/>
</workbook>
</file>

<file path=xl/calcChain.xml><?xml version="1.0" encoding="utf-8"?>
<calcChain xmlns="http://schemas.openxmlformats.org/spreadsheetml/2006/main">
  <c r="L3" i="3"/>
  <c r="L4"/>
  <c r="L5"/>
  <c r="L6"/>
  <c r="L7"/>
  <c r="L8"/>
  <c r="L9"/>
  <c r="L10"/>
  <c r="L11"/>
  <c r="L12"/>
  <c r="L13"/>
  <c r="L14"/>
  <c r="L15"/>
  <c r="L16"/>
  <c r="L17"/>
  <c r="L18"/>
  <c r="L19"/>
  <c r="L20"/>
  <c r="L2"/>
  <c r="D3"/>
  <c r="D4"/>
  <c r="D5"/>
  <c r="D6"/>
  <c r="D7"/>
  <c r="D8"/>
  <c r="D9"/>
  <c r="D10"/>
  <c r="D11"/>
  <c r="D12"/>
  <c r="D13"/>
  <c r="D14"/>
  <c r="D15"/>
  <c r="D16"/>
  <c r="D17"/>
  <c r="D18"/>
  <c r="D19"/>
  <c r="D20"/>
  <c r="D2"/>
  <c r="J10"/>
  <c r="J19"/>
  <c r="J20"/>
  <c r="J12"/>
  <c r="J16"/>
  <c r="J14"/>
  <c r="J17"/>
  <c r="J9"/>
  <c r="J11"/>
  <c r="J3"/>
  <c r="J7"/>
  <c r="J15"/>
  <c r="J18"/>
  <c r="J6"/>
  <c r="J4"/>
  <c r="J13"/>
  <c r="J5"/>
  <c r="J8"/>
  <c r="J2"/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2"/>
  <c r="I3"/>
  <c r="J3" s="1"/>
  <c r="I4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2"/>
  <c r="J2" s="1"/>
  <c r="J43" l="1"/>
</calcChain>
</file>

<file path=xl/sharedStrings.xml><?xml version="1.0" encoding="utf-8"?>
<sst xmlns="http://schemas.openxmlformats.org/spreadsheetml/2006/main" count="377" uniqueCount="275">
  <si>
    <t>Country</t>
  </si>
  <si>
    <t>RAI PS</t>
  </si>
  <si>
    <t>Ratio RAI PST/PS</t>
  </si>
  <si>
    <t>Share Tertiary Roads</t>
  </si>
  <si>
    <t>Lesotho</t>
  </si>
  <si>
    <t>Guinea</t>
  </si>
  <si>
    <t>Morocco</t>
  </si>
  <si>
    <t>Guinea-Bissau</t>
  </si>
  <si>
    <t>Senegal</t>
  </si>
  <si>
    <t>Lao PDR</t>
  </si>
  <si>
    <t>Cameroon</t>
  </si>
  <si>
    <t>Mali</t>
  </si>
  <si>
    <t>Sierra Leone</t>
  </si>
  <si>
    <t>Burkina Faso</t>
  </si>
  <si>
    <t>Colombia</t>
  </si>
  <si>
    <t>Bulgaria</t>
  </si>
  <si>
    <t>Paraguay</t>
  </si>
  <si>
    <t>Nicaragua</t>
  </si>
  <si>
    <t>Zimbabwe</t>
  </si>
  <si>
    <t>Libya</t>
  </si>
  <si>
    <t>Kenya</t>
  </si>
  <si>
    <t>Belize</t>
  </si>
  <si>
    <t>Tajikistan</t>
  </si>
  <si>
    <t>Togo</t>
  </si>
  <si>
    <t>Bolivia</t>
  </si>
  <si>
    <t>South Africa</t>
  </si>
  <si>
    <t>Kyrgyz Republic</t>
  </si>
  <si>
    <t>Malawi</t>
  </si>
  <si>
    <t>Georgia</t>
  </si>
  <si>
    <t>Tanzania</t>
  </si>
  <si>
    <t>Cambodia</t>
  </si>
  <si>
    <t>Azerbaijan</t>
  </si>
  <si>
    <t>Honduras</t>
  </si>
  <si>
    <t>Panama</t>
  </si>
  <si>
    <t>Rwanda</t>
  </si>
  <si>
    <t>Guatemala</t>
  </si>
  <si>
    <t>Uganda</t>
  </si>
  <si>
    <t>Cote d'Ivoire</t>
  </si>
  <si>
    <t>Uzbekistan</t>
  </si>
  <si>
    <t>Mozambique</t>
  </si>
  <si>
    <t>El Salvador</t>
  </si>
  <si>
    <t>Benin</t>
  </si>
  <si>
    <t>Ghana</t>
  </si>
  <si>
    <t>Nigeria</t>
  </si>
  <si>
    <t>Costa Rica</t>
  </si>
  <si>
    <t>ISO3</t>
  </si>
  <si>
    <t>RAI PST</t>
  </si>
  <si>
    <t>AZE</t>
  </si>
  <si>
    <t>BLZ</t>
  </si>
  <si>
    <t>BEN</t>
  </si>
  <si>
    <t>BOL</t>
  </si>
  <si>
    <t>BGR</t>
  </si>
  <si>
    <t>BFA</t>
  </si>
  <si>
    <t>KHM</t>
  </si>
  <si>
    <t>CMR</t>
  </si>
  <si>
    <t>COL</t>
  </si>
  <si>
    <t>CRI</t>
  </si>
  <si>
    <t>CIV</t>
  </si>
  <si>
    <t>SLV</t>
  </si>
  <si>
    <t>GEO</t>
  </si>
  <si>
    <t>GHA</t>
  </si>
  <si>
    <t>GTM</t>
  </si>
  <si>
    <t>GIN</t>
  </si>
  <si>
    <t>GNB</t>
  </si>
  <si>
    <t>HND</t>
  </si>
  <si>
    <t>KEN</t>
  </si>
  <si>
    <t>KGZ</t>
  </si>
  <si>
    <t>LAO</t>
  </si>
  <si>
    <t>LSO</t>
  </si>
  <si>
    <t>LBY</t>
  </si>
  <si>
    <t>MWI</t>
  </si>
  <si>
    <t>MLI</t>
  </si>
  <si>
    <t>MAR</t>
  </si>
  <si>
    <t>MOZ</t>
  </si>
  <si>
    <t>NIC</t>
  </si>
  <si>
    <t>NGA</t>
  </si>
  <si>
    <t>PAN</t>
  </si>
  <si>
    <t>PRY</t>
  </si>
  <si>
    <t>RWA</t>
  </si>
  <si>
    <t>SEN</t>
  </si>
  <si>
    <t>SLE</t>
  </si>
  <si>
    <t>ZAF</t>
  </si>
  <si>
    <t>TJK</t>
  </si>
  <si>
    <t>TZA</t>
  </si>
  <si>
    <t>TGO</t>
  </si>
  <si>
    <t>UGA</t>
  </si>
  <si>
    <t>UZB</t>
  </si>
  <si>
    <t>ZWE</t>
  </si>
  <si>
    <t>Number of Tertiary Roads</t>
  </si>
  <si>
    <t>Time for Number of People (h)</t>
  </si>
  <si>
    <t>Tertiary excluding contained</t>
  </si>
  <si>
    <t>% Completeness</t>
  </si>
  <si>
    <t>Samoa</t>
  </si>
  <si>
    <t>Afghanistan</t>
  </si>
  <si>
    <t>Pakistan</t>
  </si>
  <si>
    <t>Egypt</t>
  </si>
  <si>
    <t>Bhutan</t>
  </si>
  <si>
    <t>Bangladesh</t>
  </si>
  <si>
    <t>China</t>
  </si>
  <si>
    <t>Iran, Islamic Rep.</t>
  </si>
  <si>
    <t>Kazakhstan</t>
  </si>
  <si>
    <t>Congo, Dem. Rep.</t>
  </si>
  <si>
    <t>India</t>
  </si>
  <si>
    <t>Mongolia</t>
  </si>
  <si>
    <t>St. Kitts &amp; Nevis</t>
  </si>
  <si>
    <t>Russia</t>
  </si>
  <si>
    <t>Ethiopia</t>
  </si>
  <si>
    <t>Djibouti</t>
  </si>
  <si>
    <t>Vietnam</t>
  </si>
  <si>
    <t>Myanmar</t>
  </si>
  <si>
    <t>Solomon</t>
  </si>
  <si>
    <t>Indonesia</t>
  </si>
  <si>
    <t>Comoros</t>
  </si>
  <si>
    <t>Sri Lanka</t>
  </si>
  <si>
    <t>South Sudan</t>
  </si>
  <si>
    <t>Chad</t>
  </si>
  <si>
    <t>Madagascar</t>
  </si>
  <si>
    <t>Angola</t>
  </si>
  <si>
    <t>Gambia</t>
  </si>
  <si>
    <t>Eq. Guinea</t>
  </si>
  <si>
    <t>Botswana</t>
  </si>
  <si>
    <t>Turks</t>
  </si>
  <si>
    <t>South Korea</t>
  </si>
  <si>
    <t>Iraq</t>
  </si>
  <si>
    <t>North Korea</t>
  </si>
  <si>
    <t>Venezuela, RB</t>
  </si>
  <si>
    <t>Timor-Leste</t>
  </si>
  <si>
    <t>Fiji</t>
  </si>
  <si>
    <t>Mauritius</t>
  </si>
  <si>
    <t>Zambia</t>
  </si>
  <si>
    <t>Yemen</t>
  </si>
  <si>
    <t>Papua New Guinea</t>
  </si>
  <si>
    <t>Albania</t>
  </si>
  <si>
    <t>Laos</t>
  </si>
  <si>
    <t>Dominican Rep,</t>
  </si>
  <si>
    <t>Turkmenistan</t>
  </si>
  <si>
    <t>Thailand</t>
  </si>
  <si>
    <t>Lebanon</t>
  </si>
  <si>
    <t>Mexico</t>
  </si>
  <si>
    <t>Turkey</t>
  </si>
  <si>
    <t>Swaziland</t>
  </si>
  <si>
    <t>Eritrea</t>
  </si>
  <si>
    <t>Saudi Arabia</t>
  </si>
  <si>
    <t>Kyrgyzstan</t>
  </si>
  <si>
    <t>Oman</t>
  </si>
  <si>
    <t>Mauritania</t>
  </si>
  <si>
    <t>Sudan</t>
  </si>
  <si>
    <t>Liberia</t>
  </si>
  <si>
    <t>Burundi</t>
  </si>
  <si>
    <t>Brunei</t>
  </si>
  <si>
    <t>Belarus</t>
  </si>
  <si>
    <t>Tunisia</t>
  </si>
  <si>
    <t>Taiwan</t>
  </si>
  <si>
    <t>Niger</t>
  </si>
  <si>
    <t>Qatar</t>
  </si>
  <si>
    <t>Kosovo</t>
  </si>
  <si>
    <t>Congo, Rep.</t>
  </si>
  <si>
    <t>Bonaire</t>
  </si>
  <si>
    <t>Saint Lucia</t>
  </si>
  <si>
    <t>New Zealand</t>
  </si>
  <si>
    <t>Namibia</t>
  </si>
  <si>
    <t>Czech Rep,</t>
  </si>
  <si>
    <t>Sweden</t>
  </si>
  <si>
    <t>N. Mariana Isl.</t>
  </si>
  <si>
    <t>Haiti</t>
  </si>
  <si>
    <t>Greenland</t>
  </si>
  <si>
    <t>Greece</t>
  </si>
  <si>
    <t>Armenia</t>
  </si>
  <si>
    <t>Ukraine</t>
  </si>
  <si>
    <t>Iceland</t>
  </si>
  <si>
    <t>Cuba</t>
  </si>
  <si>
    <t>Croatia</t>
  </si>
  <si>
    <t>Aruba</t>
  </si>
  <si>
    <t>Slovakia</t>
  </si>
  <si>
    <t>Kuwait</t>
  </si>
  <si>
    <t>Jordan</t>
  </si>
  <si>
    <t>Estonia</t>
  </si>
  <si>
    <t>Akrotiri</t>
  </si>
  <si>
    <t>Reunion</t>
  </si>
  <si>
    <t>Netherlands</t>
  </si>
  <si>
    <t>Lithuania</t>
  </si>
  <si>
    <t>Japan</t>
  </si>
  <si>
    <t>Bosnia</t>
  </si>
  <si>
    <t>Western</t>
  </si>
  <si>
    <t>Trinidad</t>
  </si>
  <si>
    <t>Somalia</t>
  </si>
  <si>
    <t>Jersey</t>
  </si>
  <si>
    <t>Italy</t>
  </si>
  <si>
    <t>Hong</t>
  </si>
  <si>
    <t>Grenada</t>
  </si>
  <si>
    <t>Falkland</t>
  </si>
  <si>
    <t>Ecuador</t>
  </si>
  <si>
    <t>Belgium</t>
  </si>
  <si>
    <t>Algeria</t>
  </si>
  <si>
    <t>Uruguay</t>
  </si>
  <si>
    <t>United States</t>
  </si>
  <si>
    <t>Spain</t>
  </si>
  <si>
    <t>Sao</t>
  </si>
  <si>
    <t>Puerto Rico</t>
  </si>
  <si>
    <t>Portugal</t>
  </si>
  <si>
    <t>Malaysia</t>
  </si>
  <si>
    <t>Luxembourg</t>
  </si>
  <si>
    <t>France</t>
  </si>
  <si>
    <t>Curacao</t>
  </si>
  <si>
    <t>Central African Republic</t>
  </si>
  <si>
    <t>Canada</t>
  </si>
  <si>
    <t>Austria</t>
  </si>
  <si>
    <t>Vanuatu</t>
  </si>
  <si>
    <t>US Virgin Isl</t>
  </si>
  <si>
    <t>United Kingdom</t>
  </si>
  <si>
    <t>UAE</t>
  </si>
  <si>
    <t>Syria</t>
  </si>
  <si>
    <t>Switzerland</t>
  </si>
  <si>
    <t>Suriname</t>
  </si>
  <si>
    <t>St.</t>
  </si>
  <si>
    <t>Slovenia</t>
  </si>
  <si>
    <t>Singapore</t>
  </si>
  <si>
    <t>Seychelles</t>
  </si>
  <si>
    <t>Serbia</t>
  </si>
  <si>
    <t>Romania</t>
  </si>
  <si>
    <t>Poland</t>
  </si>
  <si>
    <t>Philippines</t>
  </si>
  <si>
    <t>Peru</t>
  </si>
  <si>
    <t>Palestine</t>
  </si>
  <si>
    <t>Norway</t>
  </si>
  <si>
    <t>New Caledonia</t>
  </si>
  <si>
    <t>Nepal</t>
  </si>
  <si>
    <t>Montenegro</t>
  </si>
  <si>
    <t>Moldova</t>
  </si>
  <si>
    <t>Micronesia</t>
  </si>
  <si>
    <t>Mayotte</t>
  </si>
  <si>
    <t>Martinique</t>
  </si>
  <si>
    <t>Malta</t>
  </si>
  <si>
    <t>Maldives</t>
  </si>
  <si>
    <t>Macedonia</t>
  </si>
  <si>
    <t>Macao</t>
  </si>
  <si>
    <t>Liechtenstein</t>
  </si>
  <si>
    <t>Latvia</t>
  </si>
  <si>
    <t>Jamaica</t>
  </si>
  <si>
    <t>Israel</t>
  </si>
  <si>
    <t>Isle</t>
  </si>
  <si>
    <t>Ireland</t>
  </si>
  <si>
    <t>Hungary</t>
  </si>
  <si>
    <t>Guyana</t>
  </si>
  <si>
    <t>Guernsey</t>
  </si>
  <si>
    <t>Guam</t>
  </si>
  <si>
    <t>Guadeloupe</t>
  </si>
  <si>
    <t>Germany</t>
  </si>
  <si>
    <t>Gabon</t>
  </si>
  <si>
    <t>Fr. Polynesia</t>
  </si>
  <si>
    <t>Fr. Guyana</t>
  </si>
  <si>
    <t>Finland</t>
  </si>
  <si>
    <t>Faroe Islands</t>
  </si>
  <si>
    <t>Dominica</t>
  </si>
  <si>
    <t>Denmark</t>
  </si>
  <si>
    <t>Chile</t>
  </si>
  <si>
    <t>Cayman</t>
  </si>
  <si>
    <t>Cabo</t>
  </si>
  <si>
    <t>Brazil</t>
  </si>
  <si>
    <t>Bermuda</t>
  </si>
  <si>
    <t>Barbados</t>
  </si>
  <si>
    <t>Bahrain</t>
  </si>
  <si>
    <t>Bahamas</t>
  </si>
  <si>
    <t>Australia</t>
  </si>
  <si>
    <t>Argentina</t>
  </si>
  <si>
    <t>Andorra</t>
  </si>
  <si>
    <t>Aland</t>
  </si>
  <si>
    <t>Completeness (%)</t>
  </si>
  <si>
    <t>Continent</t>
  </si>
  <si>
    <t>south-america</t>
  </si>
  <si>
    <t>asia</t>
  </si>
  <si>
    <t>africa</t>
  </si>
  <si>
    <t>europe</t>
  </si>
  <si>
    <t>Puissance Coef</t>
  </si>
  <si>
    <t>wbincomename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</si>
</sst>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0" fontId="1" fillId="0" borderId="1" xfId="0" applyFont="1" applyBorder="1"/>
    <xf numFmtId="9" fontId="0" fillId="0" borderId="0" xfId="1" applyFont="1"/>
    <xf numFmtId="0" fontId="1" fillId="0" borderId="0" xfId="0" applyFont="1" applyFill="1" applyBorder="1"/>
    <xf numFmtId="43" fontId="0" fillId="0" borderId="0" xfId="2" applyFont="1"/>
    <xf numFmtId="43" fontId="0" fillId="0" borderId="0" xfId="2" applyNumberFormat="1" applyFont="1"/>
    <xf numFmtId="164" fontId="0" fillId="0" borderId="0" xfId="2" applyNumberFormat="1" applyFont="1"/>
    <xf numFmtId="43" fontId="1" fillId="0" borderId="0" xfId="2" applyFont="1" applyFill="1" applyBorder="1"/>
    <xf numFmtId="10" fontId="0" fillId="0" borderId="0" xfId="0" applyNumberFormat="1"/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frastructure/!infra_needs_data/transport_rai_output_data/RAI_WorldP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data/wbccodes2014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_PS"/>
      <sheetName val="RAI_PST"/>
      <sheetName val="RAI_PSTT"/>
      <sheetName val="RAI_PSTT peu convaincu "/>
      <sheetName val="SUMMARY"/>
    </sheetNames>
    <sheetDataSet>
      <sheetData sheetId="0">
        <row r="1">
          <cell r="A1" t="str">
            <v>Country</v>
          </cell>
          <cell r="B1" t="str">
            <v>Pop Rural Total</v>
          </cell>
          <cell r="C1" t="str">
            <v>Pop Rural &lt; 2km</v>
          </cell>
          <cell r="D1" t="str">
            <v>RAI</v>
          </cell>
          <cell r="E1" t="str">
            <v>RAI (%)</v>
          </cell>
          <cell r="F1" t="str">
            <v>Scenario</v>
          </cell>
          <cell r="G1" t="str">
            <v>Island or not</v>
          </cell>
        </row>
        <row r="2">
          <cell r="A2" t="str">
            <v>American Samoa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 t="str">
            <v>PS</v>
          </cell>
          <cell r="G2" t="str">
            <v>Island</v>
          </cell>
        </row>
        <row r="3">
          <cell r="A3" t="str">
            <v>Comoros</v>
          </cell>
          <cell r="B3">
            <v>643674.04437255859</v>
          </cell>
          <cell r="C3">
            <v>156565.48870849609</v>
          </cell>
          <cell r="D3">
            <v>24.323722554497781</v>
          </cell>
          <cell r="E3">
            <v>0.24323722554497781</v>
          </cell>
          <cell r="F3" t="str">
            <v>PS</v>
          </cell>
          <cell r="G3" t="str">
            <v>Island</v>
          </cell>
        </row>
        <row r="4">
          <cell r="A4" t="str">
            <v>Cuba</v>
          </cell>
          <cell r="B4">
            <v>5510400.0071077347</v>
          </cell>
          <cell r="C4">
            <v>2295712.727459908</v>
          </cell>
          <cell r="D4">
            <v>41.661453333673087</v>
          </cell>
          <cell r="E4">
            <v>0.41661453333673087</v>
          </cell>
          <cell r="F4" t="str">
            <v>PS</v>
          </cell>
          <cell r="G4" t="str">
            <v>Island</v>
          </cell>
        </row>
        <row r="5">
          <cell r="A5" t="str">
            <v>Fiji</v>
          </cell>
          <cell r="B5">
            <v>1751.407200545073</v>
          </cell>
          <cell r="C5">
            <v>173.1233429312706</v>
          </cell>
          <cell r="D5">
            <v>9.8848139300438636</v>
          </cell>
          <cell r="E5">
            <v>9.8848139300438634E-2</v>
          </cell>
          <cell r="F5" t="str">
            <v>PS</v>
          </cell>
          <cell r="G5" t="str">
            <v>Island</v>
          </cell>
        </row>
        <row r="6">
          <cell r="A6" t="str">
            <v>Micronesia, Fed. Sts.</v>
          </cell>
          <cell r="B6">
            <v>526.58391243193887</v>
          </cell>
          <cell r="C6">
            <v>0</v>
          </cell>
          <cell r="D6">
            <v>0</v>
          </cell>
          <cell r="E6">
            <v>0</v>
          </cell>
          <cell r="F6" t="str">
            <v>PS</v>
          </cell>
          <cell r="G6" t="str">
            <v>Island</v>
          </cell>
        </row>
        <row r="7">
          <cell r="A7" t="str">
            <v>Grenada</v>
          </cell>
          <cell r="B7">
            <v>43694.31103515625</v>
          </cell>
          <cell r="C7">
            <v>35035.490234375</v>
          </cell>
          <cell r="D7">
            <v>80.183184960132678</v>
          </cell>
          <cell r="E7">
            <v>0.80183184960132681</v>
          </cell>
          <cell r="F7" t="str">
            <v>PS</v>
          </cell>
          <cell r="G7" t="str">
            <v>Island</v>
          </cell>
        </row>
        <row r="8">
          <cell r="A8" t="str">
            <v>Guyana</v>
          </cell>
          <cell r="B8">
            <v>357782.33479869372</v>
          </cell>
          <cell r="C8">
            <v>134704.35702800751</v>
          </cell>
          <cell r="D8">
            <v>37.649806579690122</v>
          </cell>
          <cell r="E8">
            <v>0.3764980657969012</v>
          </cell>
          <cell r="F8" t="str">
            <v>PS</v>
          </cell>
          <cell r="G8" t="str">
            <v>Island</v>
          </cell>
        </row>
        <row r="9">
          <cell r="A9" t="str">
            <v>Haiti</v>
          </cell>
          <cell r="B9">
            <v>7016981.2763061523</v>
          </cell>
          <cell r="C9">
            <v>3561499.5761108398</v>
          </cell>
          <cell r="D9">
            <v>50.755437927941408</v>
          </cell>
          <cell r="E9">
            <v>0.50755437927941405</v>
          </cell>
          <cell r="F9" t="str">
            <v>PS</v>
          </cell>
          <cell r="G9" t="str">
            <v>Island</v>
          </cell>
        </row>
        <row r="10">
          <cell r="A10" t="str">
            <v>Kiribati</v>
          </cell>
          <cell r="B10">
            <v>220.40959650278089</v>
          </cell>
          <cell r="C10">
            <v>8.8954418301582336</v>
          </cell>
          <cell r="D10">
            <v>4.0358686605762193</v>
          </cell>
          <cell r="E10">
            <v>4.0358686605762195E-2</v>
          </cell>
          <cell r="F10" t="str">
            <v>PS</v>
          </cell>
          <cell r="G10" t="str">
            <v>Island</v>
          </cell>
        </row>
        <row r="11">
          <cell r="A11" t="str">
            <v>St. Kitts and Nevis</v>
          </cell>
          <cell r="B11">
            <v>6762.416015625</v>
          </cell>
          <cell r="C11">
            <v>5724.88671875</v>
          </cell>
          <cell r="D11">
            <v>84.657416898372986</v>
          </cell>
          <cell r="E11">
            <v>0.84657416898372984</v>
          </cell>
          <cell r="F11" t="str">
            <v>PS</v>
          </cell>
          <cell r="G11" t="str">
            <v>Island</v>
          </cell>
        </row>
        <row r="12">
          <cell r="A12" t="str">
            <v>St. Lucia</v>
          </cell>
          <cell r="B12">
            <v>45612.460205078118</v>
          </cell>
          <cell r="C12">
            <v>20454.260009765621</v>
          </cell>
          <cell r="D12">
            <v>44.843579841563582</v>
          </cell>
          <cell r="E12">
            <v>0.4484357984156358</v>
          </cell>
          <cell r="F12" t="str">
            <v>PS</v>
          </cell>
          <cell r="G12" t="str">
            <v>Island</v>
          </cell>
        </row>
        <row r="13">
          <cell r="A13" t="str">
            <v>Madagascar</v>
          </cell>
          <cell r="B13">
            <v>19255228.223497391</v>
          </cell>
          <cell r="C13">
            <v>1500417.028686523</v>
          </cell>
          <cell r="D13">
            <v>7.7922578287363331</v>
          </cell>
          <cell r="E13">
            <v>7.7922578287363334E-2</v>
          </cell>
          <cell r="F13" t="str">
            <v>PS</v>
          </cell>
          <cell r="G13" t="str">
            <v>Island</v>
          </cell>
        </row>
        <row r="14">
          <cell r="A14" t="str">
            <v>Maldives</v>
          </cell>
          <cell r="B14">
            <v>190271.984375</v>
          </cell>
          <cell r="C14">
            <v>12409.8056640625</v>
          </cell>
          <cell r="D14">
            <v>6.5221402429926174</v>
          </cell>
          <cell r="E14">
            <v>6.5221402429926176E-2</v>
          </cell>
          <cell r="F14" t="str">
            <v>PS</v>
          </cell>
          <cell r="G14" t="str">
            <v>Island</v>
          </cell>
        </row>
        <row r="15">
          <cell r="A15" t="str">
            <v>Marshall Islands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 t="str">
            <v>PS</v>
          </cell>
          <cell r="G15" t="str">
            <v>Island</v>
          </cell>
        </row>
        <row r="16">
          <cell r="A16" t="str">
            <v>Mauritius</v>
          </cell>
          <cell r="B16">
            <v>164850.66917419431</v>
          </cell>
          <cell r="C16">
            <v>131000.9518280029</v>
          </cell>
          <cell r="D16">
            <v>79.466436189941632</v>
          </cell>
          <cell r="E16">
            <v>0.79466436189941636</v>
          </cell>
          <cell r="F16" t="str">
            <v>PS</v>
          </cell>
          <cell r="G16" t="str">
            <v>Island</v>
          </cell>
        </row>
        <row r="17">
          <cell r="A17" t="str">
            <v>Palau</v>
          </cell>
          <cell r="B17">
            <v>38.156767755746841</v>
          </cell>
          <cell r="C17">
            <v>16.665739923715591</v>
          </cell>
          <cell r="D17">
            <v>43.677022200617458</v>
          </cell>
          <cell r="E17">
            <v>0.4367702220061746</v>
          </cell>
          <cell r="F17" t="str">
            <v>PS</v>
          </cell>
          <cell r="G17" t="str">
            <v>Island</v>
          </cell>
        </row>
        <row r="18">
          <cell r="A18" t="str">
            <v>Papua New Guinea</v>
          </cell>
          <cell r="B18">
            <v>142570.1562038511</v>
          </cell>
          <cell r="C18">
            <v>16710.226894497871</v>
          </cell>
          <cell r="D18">
            <v>11.7207046267138</v>
          </cell>
          <cell r="E18">
            <v>0.117207046267138</v>
          </cell>
          <cell r="F18" t="str">
            <v>PS</v>
          </cell>
          <cell r="G18" t="str">
            <v>Island</v>
          </cell>
        </row>
        <row r="19">
          <cell r="A19" t="str">
            <v>Solomon Islands</v>
          </cell>
          <cell r="B19">
            <v>10070.765132904049</v>
          </cell>
          <cell r="C19">
            <v>937.21954345703125</v>
          </cell>
          <cell r="D19">
            <v>9.306339002931054</v>
          </cell>
          <cell r="E19">
            <v>9.3063390029310536E-2</v>
          </cell>
          <cell r="F19" t="str">
            <v>PS</v>
          </cell>
          <cell r="G19" t="str">
            <v>Island</v>
          </cell>
        </row>
        <row r="20">
          <cell r="A20" t="str">
            <v>Suriname</v>
          </cell>
          <cell r="B20">
            <v>199806.85119247439</v>
          </cell>
          <cell r="C20">
            <v>61909.145130157471</v>
          </cell>
          <cell r="D20">
            <v>30.984495657018421</v>
          </cell>
          <cell r="E20">
            <v>0.30984495657018418</v>
          </cell>
          <cell r="F20" t="str">
            <v>PS</v>
          </cell>
          <cell r="G20" t="str">
            <v>Island</v>
          </cell>
        </row>
        <row r="21">
          <cell r="A21" t="str">
            <v>Seychelles</v>
          </cell>
          <cell r="B21">
            <v>23605.42041015625</v>
          </cell>
          <cell r="C21">
            <v>17497.47509765625</v>
          </cell>
          <cell r="D21">
            <v>74.124818764625559</v>
          </cell>
          <cell r="E21">
            <v>0.74124818764625555</v>
          </cell>
          <cell r="F21" t="str">
            <v>PS</v>
          </cell>
          <cell r="G21" t="str">
            <v>Island</v>
          </cell>
        </row>
        <row r="22">
          <cell r="A22" t="str">
            <v>Timor-Leste</v>
          </cell>
          <cell r="B22">
            <v>923153.10418701172</v>
          </cell>
          <cell r="C22">
            <v>425434.8215637207</v>
          </cell>
          <cell r="D22">
            <v>46.084968964967743</v>
          </cell>
          <cell r="E22">
            <v>0.46084968964967743</v>
          </cell>
          <cell r="F22" t="str">
            <v>PS</v>
          </cell>
          <cell r="G22" t="str">
            <v>Island</v>
          </cell>
        </row>
        <row r="23">
          <cell r="A23" t="str">
            <v>Tonga</v>
          </cell>
          <cell r="B23">
            <v>107.77108824253079</v>
          </cell>
          <cell r="C23">
            <v>44.119423270225518</v>
          </cell>
          <cell r="D23">
            <v>40.938088303365781</v>
          </cell>
          <cell r="E23">
            <v>0.40938088303365783</v>
          </cell>
          <cell r="F23" t="str">
            <v>PS</v>
          </cell>
          <cell r="G23" t="str">
            <v>Island</v>
          </cell>
        </row>
        <row r="24">
          <cell r="A24" t="str">
            <v>Tuvalu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 t="str">
            <v>PS</v>
          </cell>
          <cell r="G24" t="str">
            <v>Island</v>
          </cell>
        </row>
        <row r="25">
          <cell r="A25" t="str">
            <v>St. Vincent and the Grenadines</v>
          </cell>
          <cell r="B25">
            <v>33679.662750244141</v>
          </cell>
          <cell r="C25">
            <v>10709.620391845699</v>
          </cell>
          <cell r="D25">
            <v>31.798478717748061</v>
          </cell>
          <cell r="E25">
            <v>0.31798478717748063</v>
          </cell>
          <cell r="F25" t="str">
            <v>PS</v>
          </cell>
          <cell r="G25" t="str">
            <v>Island</v>
          </cell>
        </row>
        <row r="26">
          <cell r="A26" t="str">
            <v>Vanuatu</v>
          </cell>
          <cell r="B26">
            <v>535.50958652794361</v>
          </cell>
          <cell r="C26">
            <v>63.643054723739617</v>
          </cell>
          <cell r="D26">
            <v>11.884578040213791</v>
          </cell>
          <cell r="E26">
            <v>0.1188457804021379</v>
          </cell>
          <cell r="F26" t="str">
            <v>PS</v>
          </cell>
          <cell r="G26" t="str">
            <v>Island</v>
          </cell>
        </row>
        <row r="27">
          <cell r="A27" t="str">
            <v>Samoa</v>
          </cell>
          <cell r="B27">
            <v>308.63783516734838</v>
          </cell>
          <cell r="C27">
            <v>97.591984983533621</v>
          </cell>
          <cell r="D27">
            <v>31.620227290221141</v>
          </cell>
          <cell r="E27">
            <v>0.31620227290221142</v>
          </cell>
          <cell r="F27" t="str">
            <v>PS</v>
          </cell>
          <cell r="G27" t="str">
            <v>Island</v>
          </cell>
        </row>
        <row r="28">
          <cell r="A28" t="str">
            <v>Afghanistan</v>
          </cell>
          <cell r="B28">
            <v>25914406.123521801</v>
          </cell>
          <cell r="C28">
            <v>5263219.5377407074</v>
          </cell>
          <cell r="D28">
            <v>20.31001410047142</v>
          </cell>
          <cell r="E28">
            <v>0.20310014100471421</v>
          </cell>
          <cell r="F28" t="str">
            <v>PS</v>
          </cell>
          <cell r="G28" t="str">
            <v>Non Island</v>
          </cell>
        </row>
        <row r="29">
          <cell r="A29" t="str">
            <v>Angola</v>
          </cell>
          <cell r="B29">
            <v>15510919.16207457</v>
          </cell>
          <cell r="C29">
            <v>3033614.1828145981</v>
          </cell>
          <cell r="D29">
            <v>19.557926587819669</v>
          </cell>
          <cell r="E29">
            <v>0.19557926587819668</v>
          </cell>
          <cell r="F29" t="str">
            <v>PS</v>
          </cell>
          <cell r="G29" t="str">
            <v>Non Island</v>
          </cell>
        </row>
        <row r="30">
          <cell r="A30" t="str">
            <v>Albania</v>
          </cell>
          <cell r="B30">
            <v>369130</v>
          </cell>
          <cell r="C30">
            <v>246208</v>
          </cell>
          <cell r="D30">
            <v>66.699536748570964</v>
          </cell>
          <cell r="E30">
            <v>0.66699536748570964</v>
          </cell>
          <cell r="F30" t="str">
            <v>PS</v>
          </cell>
          <cell r="G30" t="str">
            <v>Non Island</v>
          </cell>
        </row>
        <row r="31">
          <cell r="A31" t="str">
            <v>Argentina</v>
          </cell>
          <cell r="B31">
            <v>7300847.0624564439</v>
          </cell>
          <cell r="C31">
            <v>3152108.6777850608</v>
          </cell>
          <cell r="D31">
            <v>43.174561127219427</v>
          </cell>
          <cell r="E31">
            <v>0.43174561127219424</v>
          </cell>
          <cell r="F31" t="str">
            <v>PS</v>
          </cell>
          <cell r="G31" t="str">
            <v>Non Island</v>
          </cell>
        </row>
        <row r="32">
          <cell r="A32" t="str">
            <v>Armenia</v>
          </cell>
          <cell r="B32">
            <v>1227208.3904342649</v>
          </cell>
          <cell r="C32">
            <v>217484.9778137207</v>
          </cell>
          <cell r="D32">
            <v>17.721927221892649</v>
          </cell>
          <cell r="E32">
            <v>0.1772192722189265</v>
          </cell>
          <cell r="F32" t="str">
            <v>PS</v>
          </cell>
          <cell r="G32" t="str">
            <v>Non Island</v>
          </cell>
        </row>
        <row r="33">
          <cell r="A33" t="str">
            <v>Azerbaijan</v>
          </cell>
          <cell r="B33">
            <v>6038968.347743988</v>
          </cell>
          <cell r="C33">
            <v>1642891.5292930601</v>
          </cell>
          <cell r="D33">
            <v>27.204837559826011</v>
          </cell>
          <cell r="E33">
            <v>0.27204837559826012</v>
          </cell>
          <cell r="F33" t="str">
            <v>PS</v>
          </cell>
          <cell r="G33" t="str">
            <v>Non Island</v>
          </cell>
        </row>
        <row r="34">
          <cell r="A34" t="str">
            <v>Burundi</v>
          </cell>
          <cell r="B34">
            <v>9968155.0791015625</v>
          </cell>
          <cell r="C34">
            <v>6480395.5317382813</v>
          </cell>
          <cell r="D34">
            <v>65.010982276194326</v>
          </cell>
          <cell r="E34">
            <v>0.65010982276194329</v>
          </cell>
          <cell r="F34" t="str">
            <v>PS</v>
          </cell>
          <cell r="G34" t="str">
            <v>Non Island</v>
          </cell>
        </row>
        <row r="35">
          <cell r="A35" t="str">
            <v>Benin</v>
          </cell>
          <cell r="B35">
            <v>7017325.9807739258</v>
          </cell>
          <cell r="C35">
            <v>2532604.5553894038</v>
          </cell>
          <cell r="D35">
            <v>36.090735450059412</v>
          </cell>
          <cell r="E35">
            <v>0.36090735450059414</v>
          </cell>
          <cell r="F35" t="str">
            <v>PS</v>
          </cell>
          <cell r="G35" t="str">
            <v>Non Island</v>
          </cell>
        </row>
        <row r="36">
          <cell r="A36" t="str">
            <v>Burkina Faso</v>
          </cell>
          <cell r="B36">
            <v>12850985.07827759</v>
          </cell>
          <cell r="C36">
            <v>2018433.7152862551</v>
          </cell>
          <cell r="D36">
            <v>15.706451318646961</v>
          </cell>
          <cell r="E36">
            <v>0.15706451318646961</v>
          </cell>
          <cell r="F36" t="str">
            <v>PS</v>
          </cell>
          <cell r="G36" t="str">
            <v>Non Island</v>
          </cell>
        </row>
        <row r="37">
          <cell r="A37" t="str">
            <v>Bangladesh</v>
          </cell>
          <cell r="B37">
            <v>118619760.4337921</v>
          </cell>
          <cell r="C37">
            <v>55790426.683776863</v>
          </cell>
          <cell r="D37">
            <v>47.03299558163954</v>
          </cell>
          <cell r="E37">
            <v>0.47032995581639542</v>
          </cell>
          <cell r="F37" t="str">
            <v>PS</v>
          </cell>
          <cell r="G37" t="str">
            <v>Non Island</v>
          </cell>
        </row>
        <row r="38">
          <cell r="A38" t="str">
            <v>Bulgaria</v>
          </cell>
          <cell r="B38">
            <v>634297</v>
          </cell>
          <cell r="C38">
            <v>239001</v>
          </cell>
          <cell r="D38">
            <v>37.679667411323088</v>
          </cell>
          <cell r="E38">
            <v>0.37679667411323087</v>
          </cell>
          <cell r="F38" t="str">
            <v>PS</v>
          </cell>
          <cell r="G38" t="str">
            <v>Non Island</v>
          </cell>
        </row>
        <row r="39">
          <cell r="A39" t="str">
            <v>Bosnia and Herzegovina</v>
          </cell>
          <cell r="B39">
            <v>742028</v>
          </cell>
          <cell r="C39">
            <v>587655</v>
          </cell>
          <cell r="D39">
            <v>79.195798541294934</v>
          </cell>
          <cell r="E39">
            <v>0.79195798541294937</v>
          </cell>
          <cell r="F39" t="str">
            <v>PS</v>
          </cell>
          <cell r="G39" t="str">
            <v>Non Island</v>
          </cell>
        </row>
        <row r="40">
          <cell r="A40" t="str">
            <v>Belarus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 t="str">
            <v>PS</v>
          </cell>
          <cell r="G40" t="str">
            <v>Non Island</v>
          </cell>
        </row>
        <row r="41">
          <cell r="A41" t="str">
            <v>Belize</v>
          </cell>
          <cell r="B41">
            <v>123883.07269287109</v>
          </cell>
          <cell r="C41">
            <v>33040.6171875</v>
          </cell>
          <cell r="D41">
            <v>26.67080858529701</v>
          </cell>
          <cell r="E41">
            <v>0.26670808585297012</v>
          </cell>
          <cell r="F41" t="str">
            <v>PS</v>
          </cell>
          <cell r="G41" t="str">
            <v>Non Island</v>
          </cell>
        </row>
        <row r="42">
          <cell r="A42" t="str">
            <v>Bolivia</v>
          </cell>
          <cell r="B42">
            <v>7782312.8709799051</v>
          </cell>
          <cell r="C42">
            <v>1595585.949107528</v>
          </cell>
          <cell r="D42">
            <v>20.50272169161223</v>
          </cell>
          <cell r="E42">
            <v>0.2050272169161223</v>
          </cell>
          <cell r="F42" t="str">
            <v>PS</v>
          </cell>
          <cell r="G42" t="str">
            <v>Non Island</v>
          </cell>
        </row>
        <row r="43">
          <cell r="A43" t="str">
            <v>Brazil</v>
          </cell>
          <cell r="B43">
            <v>63959557.439604342</v>
          </cell>
          <cell r="C43">
            <v>22723972.024717748</v>
          </cell>
          <cell r="D43">
            <v>35.528657380369637</v>
          </cell>
          <cell r="E43">
            <v>0.35528657380369638</v>
          </cell>
          <cell r="F43" t="str">
            <v>PS</v>
          </cell>
          <cell r="G43" t="str">
            <v>Non Island</v>
          </cell>
        </row>
        <row r="44">
          <cell r="A44" t="str">
            <v>Bhutan</v>
          </cell>
          <cell r="B44">
            <v>692370.0294675827</v>
          </cell>
          <cell r="C44">
            <v>236711.96991157529</v>
          </cell>
          <cell r="D44">
            <v>34.188650553462232</v>
          </cell>
          <cell r="E44">
            <v>0.3418865055346223</v>
          </cell>
          <cell r="F44" t="str">
            <v>PS</v>
          </cell>
          <cell r="G44" t="str">
            <v>Non Island</v>
          </cell>
        </row>
        <row r="45">
          <cell r="A45" t="str">
            <v>Botswana</v>
          </cell>
          <cell r="B45">
            <v>1182564.437127352</v>
          </cell>
          <cell r="C45">
            <v>331287.6518368721</v>
          </cell>
          <cell r="D45">
            <v>28.014342511569659</v>
          </cell>
          <cell r="E45">
            <v>0.28014342511569656</v>
          </cell>
          <cell r="F45" t="str">
            <v>PS</v>
          </cell>
          <cell r="G45" t="str">
            <v>Non Island</v>
          </cell>
        </row>
        <row r="46">
          <cell r="A46" t="str">
            <v>Central African Republic</v>
          </cell>
          <cell r="B46">
            <v>3547035.7936601639</v>
          </cell>
          <cell r="C46">
            <v>809636.77736377716</v>
          </cell>
          <cell r="D46">
            <v>22.825728987874641</v>
          </cell>
          <cell r="E46">
            <v>0.22825728987874641</v>
          </cell>
          <cell r="F46" t="str">
            <v>PS</v>
          </cell>
          <cell r="G46" t="str">
            <v>Non Island</v>
          </cell>
        </row>
        <row r="47">
          <cell r="A47" t="str">
            <v>China</v>
          </cell>
          <cell r="B47">
            <v>802352998.47580552</v>
          </cell>
          <cell r="C47">
            <v>460315533.2141242</v>
          </cell>
          <cell r="D47">
            <v>57.370700189139342</v>
          </cell>
          <cell r="E47">
            <v>0.57370700189139345</v>
          </cell>
          <cell r="F47" t="str">
            <v>PS</v>
          </cell>
          <cell r="G47" t="str">
            <v>Non Island</v>
          </cell>
        </row>
        <row r="48">
          <cell r="A48" t="str">
            <v>Cote d'Ivoire</v>
          </cell>
          <cell r="B48">
            <v>14848738.44092178</v>
          </cell>
          <cell r="C48">
            <v>3366278.2520135641</v>
          </cell>
          <cell r="D48">
            <v>22.670466352457289</v>
          </cell>
          <cell r="E48">
            <v>0.22670466352457289</v>
          </cell>
          <cell r="F48" t="str">
            <v>PS</v>
          </cell>
          <cell r="G48" t="str">
            <v>Non Island</v>
          </cell>
        </row>
        <row r="49">
          <cell r="A49" t="str">
            <v>Cameroon</v>
          </cell>
          <cell r="B49">
            <v>13082009.22365189</v>
          </cell>
          <cell r="C49">
            <v>4069754.6190547938</v>
          </cell>
          <cell r="D49">
            <v>31.1095531999534</v>
          </cell>
          <cell r="E49">
            <v>0.31109553199953399</v>
          </cell>
          <cell r="F49" t="str">
            <v>PS</v>
          </cell>
          <cell r="G49" t="str">
            <v>Non Island</v>
          </cell>
        </row>
        <row r="50">
          <cell r="A50" t="str">
            <v>Congo, Rep.</v>
          </cell>
          <cell r="B50">
            <v>1839363.2177276609</v>
          </cell>
          <cell r="C50">
            <v>230034.0588378906</v>
          </cell>
          <cell r="D50">
            <v>12.50617912877879</v>
          </cell>
          <cell r="E50">
            <v>0.12506179128778791</v>
          </cell>
          <cell r="F50" t="str">
            <v>PS</v>
          </cell>
          <cell r="G50" t="str">
            <v>Non Island</v>
          </cell>
        </row>
        <row r="51">
          <cell r="A51" t="str">
            <v>Colombia</v>
          </cell>
          <cell r="B51">
            <v>15691320.880830759</v>
          </cell>
          <cell r="C51">
            <v>3756113.714422226</v>
          </cell>
          <cell r="D51">
            <v>23.937524080658289</v>
          </cell>
          <cell r="E51">
            <v>0.2393752408065829</v>
          </cell>
          <cell r="F51" t="str">
            <v>PS</v>
          </cell>
          <cell r="G51" t="str">
            <v>Non Island</v>
          </cell>
        </row>
        <row r="52">
          <cell r="A52" t="str">
            <v>Cape Verde</v>
          </cell>
          <cell r="B52">
            <v>434035.61943054199</v>
          </cell>
          <cell r="C52">
            <v>246404.25932312009</v>
          </cell>
          <cell r="D52">
            <v>56.77051566560467</v>
          </cell>
          <cell r="E52">
            <v>0.56770515665604671</v>
          </cell>
          <cell r="F52" t="str">
            <v>PS</v>
          </cell>
          <cell r="G52" t="str">
            <v>Non Island</v>
          </cell>
        </row>
        <row r="53">
          <cell r="A53" t="str">
            <v>Costa Rica</v>
          </cell>
          <cell r="B53">
            <v>1222575.4280700679</v>
          </cell>
          <cell r="C53">
            <v>556292.18588447571</v>
          </cell>
          <cell r="D53">
            <v>45.501665836898653</v>
          </cell>
          <cell r="E53">
            <v>0.45501665836898653</v>
          </cell>
          <cell r="F53" t="str">
            <v>PS</v>
          </cell>
          <cell r="G53" t="str">
            <v>Non Island</v>
          </cell>
        </row>
        <row r="54">
          <cell r="A54" t="str">
            <v>Djibouti</v>
          </cell>
          <cell r="B54">
            <v>360154.5078125</v>
          </cell>
          <cell r="C54">
            <v>101923.662109375</v>
          </cell>
          <cell r="D54">
            <v>28.299982340478572</v>
          </cell>
          <cell r="E54">
            <v>0.28299982340478569</v>
          </cell>
          <cell r="F54" t="str">
            <v>PS</v>
          </cell>
          <cell r="G54" t="str">
            <v>Non Island</v>
          </cell>
        </row>
        <row r="55">
          <cell r="A55" t="str">
            <v>Dominica</v>
          </cell>
          <cell r="B55">
            <v>34814.94140625</v>
          </cell>
          <cell r="C55">
            <v>18504.098999023441</v>
          </cell>
          <cell r="D55">
            <v>53.149878332702208</v>
          </cell>
          <cell r="E55">
            <v>0.53149878332702205</v>
          </cell>
          <cell r="F55" t="str">
            <v>PS</v>
          </cell>
          <cell r="G55" t="str">
            <v>Non Island</v>
          </cell>
        </row>
        <row r="56">
          <cell r="A56" t="str">
            <v>Dominican Republic</v>
          </cell>
          <cell r="B56">
            <v>3323344.7177581792</v>
          </cell>
          <cell r="C56">
            <v>1639387.9058074949</v>
          </cell>
          <cell r="D56">
            <v>49.329457069183412</v>
          </cell>
          <cell r="E56">
            <v>0.49329457069183413</v>
          </cell>
          <cell r="F56" t="str">
            <v>PS</v>
          </cell>
          <cell r="G56" t="str">
            <v>Non Island</v>
          </cell>
        </row>
        <row r="57">
          <cell r="A57" t="str">
            <v>Algeria</v>
          </cell>
          <cell r="B57">
            <v>10637734.66267479</v>
          </cell>
          <cell r="C57">
            <v>7721712.9865903854</v>
          </cell>
          <cell r="D57">
            <v>72.58794500377968</v>
          </cell>
          <cell r="E57">
            <v>0.72587945003779675</v>
          </cell>
          <cell r="F57" t="str">
            <v>PS</v>
          </cell>
          <cell r="G57" t="str">
            <v>Non Island</v>
          </cell>
        </row>
        <row r="58">
          <cell r="A58" t="str">
            <v>Ecuador</v>
          </cell>
          <cell r="B58">
            <v>6202643.0759820938</v>
          </cell>
          <cell r="C58">
            <v>3044648.1035194402</v>
          </cell>
          <cell r="D58">
            <v>49.0863018591049</v>
          </cell>
          <cell r="E58">
            <v>0.49086301859104897</v>
          </cell>
          <cell r="F58" t="str">
            <v>PS</v>
          </cell>
          <cell r="G58" t="str">
            <v>Non Island</v>
          </cell>
        </row>
        <row r="59">
          <cell r="A59" t="str">
            <v>Egypt, Arab Rep.</v>
          </cell>
          <cell r="B59">
            <v>23814909.21573985</v>
          </cell>
          <cell r="C59">
            <v>18754391.922205329</v>
          </cell>
          <cell r="D59">
            <v>78.750633698868356</v>
          </cell>
          <cell r="E59">
            <v>0.78750633698868355</v>
          </cell>
          <cell r="F59" t="str">
            <v>PS</v>
          </cell>
          <cell r="G59" t="str">
            <v>Non Island</v>
          </cell>
        </row>
        <row r="60">
          <cell r="A60" t="str">
            <v>Eritrea</v>
          </cell>
          <cell r="B60">
            <v>4913760.6087341309</v>
          </cell>
          <cell r="C60">
            <v>1144228.34286499</v>
          </cell>
          <cell r="D60">
            <v>23.286204477099329</v>
          </cell>
          <cell r="E60">
            <v>0.23286204477099329</v>
          </cell>
          <cell r="F60" t="str">
            <v>PS</v>
          </cell>
          <cell r="G60" t="str">
            <v>Non Island</v>
          </cell>
        </row>
        <row r="61">
          <cell r="A61" t="str">
            <v>Ethiopia</v>
          </cell>
          <cell r="B61">
            <v>85981268.745508194</v>
          </cell>
          <cell r="C61">
            <v>12120980.055538179</v>
          </cell>
          <cell r="D61">
            <v>14.09723330719215</v>
          </cell>
          <cell r="E61">
            <v>0.1409723330719215</v>
          </cell>
          <cell r="F61" t="str">
            <v>PS</v>
          </cell>
          <cell r="G61" t="str">
            <v>Non Island</v>
          </cell>
        </row>
        <row r="62">
          <cell r="A62" t="str">
            <v>Gabon</v>
          </cell>
          <cell r="B62">
            <v>556328.04215580225</v>
          </cell>
          <cell r="C62">
            <v>109733.4801139832</v>
          </cell>
          <cell r="D62">
            <v>19.724599840187771</v>
          </cell>
          <cell r="E62">
            <v>0.1972459984018777</v>
          </cell>
          <cell r="F62" t="str">
            <v>PS</v>
          </cell>
          <cell r="G62" t="str">
            <v>Non Island</v>
          </cell>
        </row>
        <row r="63">
          <cell r="A63" t="str">
            <v>Georgia</v>
          </cell>
          <cell r="B63">
            <v>1874664.1933531759</v>
          </cell>
          <cell r="C63">
            <v>701188.02370643616</v>
          </cell>
          <cell r="D63">
            <v>37.403393428677717</v>
          </cell>
          <cell r="E63">
            <v>0.37403393428677717</v>
          </cell>
          <cell r="F63" t="str">
            <v>PS</v>
          </cell>
          <cell r="G63" t="str">
            <v>Non Island</v>
          </cell>
        </row>
        <row r="64">
          <cell r="A64" t="str">
            <v>Ghana</v>
          </cell>
          <cell r="B64">
            <v>16784799.352518082</v>
          </cell>
          <cell r="C64">
            <v>7352573.1095657349</v>
          </cell>
          <cell r="D64">
            <v>43.804950867420942</v>
          </cell>
          <cell r="E64">
            <v>0.43804950867420944</v>
          </cell>
          <cell r="F64" t="str">
            <v>PS</v>
          </cell>
          <cell r="G64" t="str">
            <v>Non Island</v>
          </cell>
        </row>
        <row r="65">
          <cell r="A65" t="str">
            <v>Guinea</v>
          </cell>
          <cell r="B65">
            <v>8627973.7622070313</v>
          </cell>
          <cell r="C65">
            <v>2260628.2612304692</v>
          </cell>
          <cell r="D65">
            <v>26.201149001317791</v>
          </cell>
          <cell r="E65">
            <v>0.26201149001317792</v>
          </cell>
          <cell r="F65" t="str">
            <v>PS</v>
          </cell>
          <cell r="G65" t="str">
            <v>Non Island</v>
          </cell>
        </row>
        <row r="66">
          <cell r="A66" t="str">
            <v>Gambia, The</v>
          </cell>
          <cell r="B66">
            <v>988468.25180053711</v>
          </cell>
          <cell r="C66">
            <v>482243.31353378302</v>
          </cell>
          <cell r="D66">
            <v>48.78692994492804</v>
          </cell>
          <cell r="E66">
            <v>0.48786929944928042</v>
          </cell>
          <cell r="F66" t="str">
            <v>PS</v>
          </cell>
          <cell r="G66" t="str">
            <v>Non Island</v>
          </cell>
        </row>
        <row r="67">
          <cell r="A67" t="str">
            <v>Guinea-Bissau</v>
          </cell>
          <cell r="B67">
            <v>1158456.380041122</v>
          </cell>
          <cell r="C67">
            <v>176924.15368270871</v>
          </cell>
          <cell r="D67">
            <v>15.27240530855623</v>
          </cell>
          <cell r="E67">
            <v>0.15272405308556231</v>
          </cell>
          <cell r="F67" t="str">
            <v>PS</v>
          </cell>
          <cell r="G67" t="str">
            <v>Non Island</v>
          </cell>
        </row>
        <row r="68">
          <cell r="A68" t="str">
            <v>Guatemala</v>
          </cell>
          <cell r="B68">
            <v>10426299.759635931</v>
          </cell>
          <cell r="C68">
            <v>3170226.6836166382</v>
          </cell>
          <cell r="D68">
            <v>30.406057342507669</v>
          </cell>
          <cell r="E68">
            <v>0.3040605734250767</v>
          </cell>
          <cell r="F68" t="str">
            <v>PS</v>
          </cell>
          <cell r="G68" t="str">
            <v>Non Island</v>
          </cell>
        </row>
        <row r="69">
          <cell r="A69" t="str">
            <v>Honduras</v>
          </cell>
          <cell r="B69">
            <v>5686445.7345046997</v>
          </cell>
          <cell r="C69">
            <v>1744542.0088043211</v>
          </cell>
          <cell r="D69">
            <v>30.678952904072229</v>
          </cell>
          <cell r="E69">
            <v>0.30678952904072232</v>
          </cell>
          <cell r="F69" t="str">
            <v>PS</v>
          </cell>
          <cell r="G69" t="str">
            <v>Non Island</v>
          </cell>
        </row>
        <row r="70">
          <cell r="A70" t="str">
            <v>Hungary</v>
          </cell>
          <cell r="B70">
            <v>797554</v>
          </cell>
          <cell r="C70">
            <v>669018</v>
          </cell>
          <cell r="D70">
            <v>83.88372448762091</v>
          </cell>
          <cell r="E70">
            <v>0.83883724487620914</v>
          </cell>
          <cell r="F70" t="str">
            <v>PS</v>
          </cell>
          <cell r="G70" t="str">
            <v>Non Island</v>
          </cell>
        </row>
        <row r="71">
          <cell r="A71" t="str">
            <v>Indonesia</v>
          </cell>
          <cell r="B71">
            <v>153883836.46687171</v>
          </cell>
          <cell r="C71">
            <v>73748121.550205469</v>
          </cell>
          <cell r="D71">
            <v>47.924540512792611</v>
          </cell>
          <cell r="E71">
            <v>0.47924540512792613</v>
          </cell>
          <cell r="F71" t="str">
            <v>PS</v>
          </cell>
          <cell r="G71" t="str">
            <v>Non Island</v>
          </cell>
        </row>
        <row r="72">
          <cell r="A72" t="str">
            <v>India</v>
          </cell>
          <cell r="B72">
            <v>957480731.14925957</v>
          </cell>
          <cell r="C72">
            <v>409803012.23111153</v>
          </cell>
          <cell r="D72">
            <v>42.800131522148433</v>
          </cell>
          <cell r="E72">
            <v>0.42800131522148432</v>
          </cell>
          <cell r="F72" t="str">
            <v>PS</v>
          </cell>
          <cell r="G72" t="str">
            <v>Non Island</v>
          </cell>
        </row>
        <row r="73">
          <cell r="A73" t="str">
            <v>Iran, Islamic Rep.</v>
          </cell>
          <cell r="B73">
            <v>60194296.802947037</v>
          </cell>
          <cell r="C73">
            <v>12246300.742014879</v>
          </cell>
          <cell r="D73">
            <v>20.34461966073723</v>
          </cell>
          <cell r="E73">
            <v>0.20344619660737229</v>
          </cell>
          <cell r="F73" t="str">
            <v>PS</v>
          </cell>
          <cell r="G73" t="str">
            <v>Non Island</v>
          </cell>
        </row>
        <row r="74">
          <cell r="A74" t="str">
            <v>Iraq</v>
          </cell>
          <cell r="B74">
            <v>17226578.537799839</v>
          </cell>
          <cell r="C74">
            <v>7029337.6281776428</v>
          </cell>
          <cell r="D74">
            <v>40.805187244543937</v>
          </cell>
          <cell r="E74">
            <v>0.40805187244543939</v>
          </cell>
          <cell r="F74" t="str">
            <v>PS</v>
          </cell>
          <cell r="G74" t="str">
            <v>Non Island</v>
          </cell>
        </row>
        <row r="75">
          <cell r="A75" t="str">
            <v>Jamaica</v>
          </cell>
          <cell r="B75">
            <v>853087.89135742187</v>
          </cell>
          <cell r="C75">
            <v>409946.18817138672</v>
          </cell>
          <cell r="D75">
            <v>48.054390681725167</v>
          </cell>
          <cell r="E75">
            <v>0.48054390681725168</v>
          </cell>
          <cell r="F75" t="str">
            <v>PS</v>
          </cell>
          <cell r="G75" t="str">
            <v>Non Island</v>
          </cell>
        </row>
        <row r="76">
          <cell r="A76" t="str">
            <v>Jordan</v>
          </cell>
          <cell r="B76">
            <v>3415892.7734913831</v>
          </cell>
          <cell r="C76">
            <v>1610634.800245523</v>
          </cell>
          <cell r="D76">
            <v>47.151210738951107</v>
          </cell>
          <cell r="E76">
            <v>0.47151210738951105</v>
          </cell>
          <cell r="F76" t="str">
            <v>PS</v>
          </cell>
          <cell r="G76" t="str">
            <v>Non Island</v>
          </cell>
        </row>
        <row r="77">
          <cell r="A77" t="str">
            <v>Kazakhstan</v>
          </cell>
          <cell r="B77">
            <v>9273557.2016082108</v>
          </cell>
          <cell r="C77">
            <v>2434486.2639678721</v>
          </cell>
          <cell r="D77">
            <v>26.251914028693172</v>
          </cell>
          <cell r="E77">
            <v>0.26251914028693174</v>
          </cell>
          <cell r="F77" t="str">
            <v>PS</v>
          </cell>
          <cell r="G77" t="str">
            <v>Non Island</v>
          </cell>
        </row>
        <row r="78">
          <cell r="A78" t="str">
            <v>Kenya</v>
          </cell>
          <cell r="B78">
            <v>35307198.566631317</v>
          </cell>
          <cell r="C78">
            <v>14724457.325866699</v>
          </cell>
          <cell r="D78">
            <v>41.703839227229771</v>
          </cell>
          <cell r="E78">
            <v>0.41703839227229772</v>
          </cell>
          <cell r="F78" t="str">
            <v>PS</v>
          </cell>
          <cell r="G78" t="str">
            <v>Non Island</v>
          </cell>
        </row>
        <row r="79">
          <cell r="A79" t="str">
            <v>Kyrgyz Republic</v>
          </cell>
          <cell r="B79">
            <v>2684250.0267601009</v>
          </cell>
          <cell r="C79">
            <v>681604.63769721985</v>
          </cell>
          <cell r="D79">
            <v>25.392740277623059</v>
          </cell>
          <cell r="E79">
            <v>0.2539274027762306</v>
          </cell>
          <cell r="F79" t="str">
            <v>PS</v>
          </cell>
          <cell r="G79" t="str">
            <v>Non Island</v>
          </cell>
        </row>
        <row r="80">
          <cell r="A80" t="str">
            <v>Cambodia</v>
          </cell>
          <cell r="B80">
            <v>13056839.439453119</v>
          </cell>
          <cell r="C80">
            <v>4973432.1920471191</v>
          </cell>
          <cell r="D80">
            <v>38.09062840291331</v>
          </cell>
          <cell r="E80">
            <v>0.38090628402913312</v>
          </cell>
          <cell r="F80" t="str">
            <v>PS</v>
          </cell>
          <cell r="G80" t="str">
            <v>Non Island</v>
          </cell>
        </row>
        <row r="81">
          <cell r="A81" t="str">
            <v>Kosovo</v>
          </cell>
          <cell r="B81">
            <v>320024</v>
          </cell>
          <cell r="C81">
            <v>262703</v>
          </cell>
          <cell r="D81">
            <v>82.088530860185486</v>
          </cell>
          <cell r="E81">
            <v>0.82088530860185482</v>
          </cell>
          <cell r="F81" t="str">
            <v>PS</v>
          </cell>
          <cell r="G81" t="str">
            <v>Non Island</v>
          </cell>
        </row>
        <row r="82">
          <cell r="A82" t="str">
            <v>Lao PDR</v>
          </cell>
          <cell r="B82">
            <v>6161464.7766113281</v>
          </cell>
          <cell r="C82">
            <v>1938538.424713135</v>
          </cell>
          <cell r="D82">
            <v>31.462298252060911</v>
          </cell>
          <cell r="E82">
            <v>0.31462298252060911</v>
          </cell>
          <cell r="F82" t="str">
            <v>PS</v>
          </cell>
          <cell r="G82" t="str">
            <v>Non Island</v>
          </cell>
        </row>
        <row r="83">
          <cell r="A83" t="str">
            <v>Lebanon</v>
          </cell>
          <cell r="B83">
            <v>1350093.1422119141</v>
          </cell>
          <cell r="C83">
            <v>1053687.0041503911</v>
          </cell>
          <cell r="D83">
            <v>78.04550450675508</v>
          </cell>
          <cell r="E83">
            <v>0.78045504506755081</v>
          </cell>
          <cell r="F83" t="str">
            <v>PS</v>
          </cell>
          <cell r="G83" t="str">
            <v>Non Island</v>
          </cell>
        </row>
        <row r="84">
          <cell r="A84" t="str">
            <v>Liberia</v>
          </cell>
          <cell r="B84">
            <v>3645688.7593994141</v>
          </cell>
          <cell r="C84">
            <v>1429612.9405822749</v>
          </cell>
          <cell r="D84">
            <v>39.213795661969463</v>
          </cell>
          <cell r="E84">
            <v>0.39213795661969464</v>
          </cell>
          <cell r="F84" t="str">
            <v>PS</v>
          </cell>
          <cell r="G84" t="str">
            <v>Non Island</v>
          </cell>
        </row>
        <row r="85">
          <cell r="A85" t="str">
            <v>Libya</v>
          </cell>
          <cell r="B85">
            <v>861774.46343636513</v>
          </cell>
          <cell r="C85">
            <v>229637.44414015111</v>
          </cell>
          <cell r="D85">
            <v>26.647046748688901</v>
          </cell>
          <cell r="E85">
            <v>0.26647046748688902</v>
          </cell>
          <cell r="F85" t="str">
            <v>PS</v>
          </cell>
          <cell r="G85" t="str">
            <v>Non Island</v>
          </cell>
        </row>
        <row r="86">
          <cell r="A86" t="str">
            <v>Sri Lanka</v>
          </cell>
          <cell r="B86">
            <v>13058390.87023926</v>
          </cell>
          <cell r="C86">
            <v>8973352.1447143555</v>
          </cell>
          <cell r="D86">
            <v>68.717135471607648</v>
          </cell>
          <cell r="E86">
            <v>0.68717135471607649</v>
          </cell>
          <cell r="F86" t="str">
            <v>PS</v>
          </cell>
          <cell r="G86" t="str">
            <v>Non Island</v>
          </cell>
        </row>
        <row r="87">
          <cell r="A87" t="str">
            <v>Lesotho</v>
          </cell>
          <cell r="B87">
            <v>1677620.950786591</v>
          </cell>
          <cell r="C87">
            <v>339598.88994693762</v>
          </cell>
          <cell r="D87">
            <v>20.242885604624149</v>
          </cell>
          <cell r="E87">
            <v>0.2024288560462415</v>
          </cell>
          <cell r="F87" t="str">
            <v>PS</v>
          </cell>
          <cell r="G87" t="str">
            <v>Non Island</v>
          </cell>
        </row>
        <row r="88">
          <cell r="A88" t="str">
            <v>Morocco</v>
          </cell>
          <cell r="B88">
            <v>13752494.340408331</v>
          </cell>
          <cell r="C88">
            <v>4320553.8305664062</v>
          </cell>
          <cell r="D88">
            <v>31.416510515270819</v>
          </cell>
          <cell r="E88">
            <v>0.31416510515270818</v>
          </cell>
          <cell r="F88" t="str">
            <v>PS</v>
          </cell>
          <cell r="G88" t="str">
            <v>Non Island</v>
          </cell>
        </row>
        <row r="89">
          <cell r="A89" t="str">
            <v>Moldova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 t="str">
            <v>PS</v>
          </cell>
          <cell r="G89" t="str">
            <v>Non Island</v>
          </cell>
        </row>
        <row r="90">
          <cell r="A90" t="str">
            <v>Mexico</v>
          </cell>
          <cell r="B90">
            <v>29033541.673797309</v>
          </cell>
          <cell r="C90">
            <v>11834323.450751301</v>
          </cell>
          <cell r="D90">
            <v>40.760867494962717</v>
          </cell>
          <cell r="E90">
            <v>0.40760867494962716</v>
          </cell>
          <cell r="F90" t="str">
            <v>PS</v>
          </cell>
          <cell r="G90" t="str">
            <v>Non Island</v>
          </cell>
        </row>
        <row r="91">
          <cell r="A91" t="str">
            <v>Macedonia, FYR</v>
          </cell>
          <cell r="B91">
            <v>86306</v>
          </cell>
          <cell r="C91">
            <v>73254</v>
          </cell>
          <cell r="D91">
            <v>84.877065325701579</v>
          </cell>
          <cell r="E91">
            <v>0.84877065325701584</v>
          </cell>
          <cell r="F91" t="str">
            <v>PS</v>
          </cell>
          <cell r="G91" t="str">
            <v>Non Island</v>
          </cell>
        </row>
        <row r="92">
          <cell r="A92" t="str">
            <v>Mali</v>
          </cell>
          <cell r="B92">
            <v>13226134.91856003</v>
          </cell>
          <cell r="C92">
            <v>3592438.6609134669</v>
          </cell>
          <cell r="D92">
            <v>27.1616665264185</v>
          </cell>
          <cell r="E92">
            <v>0.27161666526418499</v>
          </cell>
          <cell r="F92" t="str">
            <v>PS</v>
          </cell>
          <cell r="G92" t="str">
            <v>Non Island</v>
          </cell>
        </row>
        <row r="93">
          <cell r="A93" t="str">
            <v>Myanmar</v>
          </cell>
          <cell r="B93">
            <v>40218474.127223969</v>
          </cell>
          <cell r="C93">
            <v>15418075.823776251</v>
          </cell>
          <cell r="D93">
            <v>38.335805020856618</v>
          </cell>
          <cell r="E93">
            <v>0.38335805020856617</v>
          </cell>
          <cell r="F93" t="str">
            <v>PS</v>
          </cell>
          <cell r="G93" t="str">
            <v>Non Island</v>
          </cell>
        </row>
        <row r="94">
          <cell r="A94" t="str">
            <v>Montenegro</v>
          </cell>
          <cell r="B94">
            <v>36843</v>
          </cell>
          <cell r="C94">
            <v>23589</v>
          </cell>
          <cell r="D94">
            <v>64.025730803680474</v>
          </cell>
          <cell r="E94">
            <v>0.6402573080368047</v>
          </cell>
          <cell r="F94" t="str">
            <v>PS</v>
          </cell>
          <cell r="G94" t="str">
            <v>Non Island</v>
          </cell>
        </row>
        <row r="95">
          <cell r="A95" t="str">
            <v>Mongolia</v>
          </cell>
          <cell r="B95">
            <v>1524740.8592394439</v>
          </cell>
          <cell r="C95">
            <v>287687.09868361062</v>
          </cell>
          <cell r="D95">
            <v>18.867933979752578</v>
          </cell>
          <cell r="E95">
            <v>0.1886793397975258</v>
          </cell>
          <cell r="F95" t="str">
            <v>PS</v>
          </cell>
          <cell r="G95" t="str">
            <v>Non Island</v>
          </cell>
        </row>
        <row r="96">
          <cell r="A96" t="str">
            <v>Mozambique</v>
          </cell>
          <cell r="B96">
            <v>21619283.803009029</v>
          </cell>
          <cell r="C96">
            <v>3843424.673425674</v>
          </cell>
          <cell r="D96">
            <v>17.777761319228979</v>
          </cell>
          <cell r="E96">
            <v>0.1777776131922898</v>
          </cell>
          <cell r="F96" t="str">
            <v>PS</v>
          </cell>
          <cell r="G96" t="str">
            <v>Non Island</v>
          </cell>
        </row>
        <row r="97">
          <cell r="A97" t="str">
            <v>Mauritania</v>
          </cell>
          <cell r="B97">
            <v>2974288.0838088989</v>
          </cell>
          <cell r="C97">
            <v>279507.12428951258</v>
          </cell>
          <cell r="D97">
            <v>9.397446259865097</v>
          </cell>
          <cell r="E97">
            <v>9.3974462598650971E-2</v>
          </cell>
          <cell r="F97" t="str">
            <v>PS</v>
          </cell>
          <cell r="G97" t="str">
            <v>Non Island</v>
          </cell>
        </row>
        <row r="98">
          <cell r="A98" t="str">
            <v>Malawi</v>
          </cell>
          <cell r="B98">
            <v>14220051.747442249</v>
          </cell>
          <cell r="C98">
            <v>5188348.2261486053</v>
          </cell>
          <cell r="D98">
            <v>36.486141670207573</v>
          </cell>
          <cell r="E98">
            <v>0.36486141670207572</v>
          </cell>
          <cell r="F98" t="str">
            <v>PS</v>
          </cell>
          <cell r="G98" t="str">
            <v>Non Island</v>
          </cell>
        </row>
        <row r="99">
          <cell r="A99" t="str">
            <v>Malaysia</v>
          </cell>
          <cell r="B99">
            <v>11950857.8480835</v>
          </cell>
          <cell r="C99">
            <v>5990864.4851160049</v>
          </cell>
          <cell r="D99">
            <v>50.129158603260713</v>
          </cell>
          <cell r="E99">
            <v>0.50129158603260715</v>
          </cell>
          <cell r="F99" t="str">
            <v>PS</v>
          </cell>
          <cell r="G99" t="str">
            <v>Non Island</v>
          </cell>
        </row>
        <row r="100">
          <cell r="A100" t="str">
            <v>Namibia</v>
          </cell>
          <cell r="B100">
            <v>1524278.8585067389</v>
          </cell>
          <cell r="C100">
            <v>792053.43000745773</v>
          </cell>
          <cell r="D100">
            <v>51.962501847161583</v>
          </cell>
          <cell r="E100">
            <v>0.5196250184716158</v>
          </cell>
          <cell r="F100" t="str">
            <v>PS</v>
          </cell>
          <cell r="G100" t="str">
            <v>Non Island</v>
          </cell>
        </row>
        <row r="101">
          <cell r="A101" t="str">
            <v>Niger</v>
          </cell>
          <cell r="B101">
            <v>16118574.2124846</v>
          </cell>
          <cell r="C101">
            <v>3298942.2001106739</v>
          </cell>
          <cell r="D101">
            <v>20.466712232869131</v>
          </cell>
          <cell r="E101">
            <v>0.2046671223286913</v>
          </cell>
          <cell r="F101" t="str">
            <v>PS</v>
          </cell>
          <cell r="G101" t="str">
            <v>Non Island</v>
          </cell>
        </row>
        <row r="102">
          <cell r="A102" t="str">
            <v>Nigeria</v>
          </cell>
          <cell r="B102">
            <v>120634481.68519589</v>
          </cell>
          <cell r="C102">
            <v>50013156.562835693</v>
          </cell>
          <cell r="D102">
            <v>41.458425372397677</v>
          </cell>
          <cell r="E102">
            <v>0.41458425372397678</v>
          </cell>
          <cell r="F102" t="str">
            <v>PS</v>
          </cell>
          <cell r="G102" t="str">
            <v>Non Island</v>
          </cell>
        </row>
        <row r="103">
          <cell r="A103" t="str">
            <v>Nicaragua</v>
          </cell>
          <cell r="B103">
            <v>3897481.5264320369</v>
          </cell>
          <cell r="C103">
            <v>1173082.440322876</v>
          </cell>
          <cell r="D103">
            <v>30.098473395376889</v>
          </cell>
          <cell r="E103">
            <v>0.3009847339537689</v>
          </cell>
          <cell r="F103" t="str">
            <v>PS</v>
          </cell>
          <cell r="G103" t="str">
            <v>Non Island</v>
          </cell>
        </row>
        <row r="104">
          <cell r="A104" t="str">
            <v>Nepal</v>
          </cell>
          <cell r="B104">
            <v>22768993.957893372</v>
          </cell>
          <cell r="C104">
            <v>11759610.68250275</v>
          </cell>
          <cell r="D104">
            <v>51.647475967755781</v>
          </cell>
          <cell r="E104">
            <v>0.51647475967755785</v>
          </cell>
          <cell r="F104" t="str">
            <v>PS</v>
          </cell>
          <cell r="G104" t="str">
            <v>Non Island</v>
          </cell>
        </row>
        <row r="105">
          <cell r="A105" t="str">
            <v>Pakistan</v>
          </cell>
          <cell r="B105">
            <v>119149530.6614726</v>
          </cell>
          <cell r="C105">
            <v>47531423.924903147</v>
          </cell>
          <cell r="D105">
            <v>39.892246038257049</v>
          </cell>
          <cell r="E105">
            <v>0.39892246038257051</v>
          </cell>
          <cell r="F105" t="str">
            <v>PS</v>
          </cell>
          <cell r="G105" t="str">
            <v>Non Island</v>
          </cell>
        </row>
        <row r="106">
          <cell r="A106" t="str">
            <v>Panama</v>
          </cell>
          <cell r="B106">
            <v>1702945.903198242</v>
          </cell>
          <cell r="C106">
            <v>387178.92077636719</v>
          </cell>
          <cell r="D106">
            <v>22.735832068958871</v>
          </cell>
          <cell r="E106">
            <v>0.22735832068958872</v>
          </cell>
          <cell r="F106" t="str">
            <v>PS</v>
          </cell>
          <cell r="G106" t="str">
            <v>Non Island</v>
          </cell>
        </row>
        <row r="107">
          <cell r="A107" t="str">
            <v>Peru</v>
          </cell>
          <cell r="B107">
            <v>18695492.321194649</v>
          </cell>
          <cell r="C107">
            <v>5242805.7529827952</v>
          </cell>
          <cell r="D107">
            <v>28.043154269006049</v>
          </cell>
          <cell r="E107">
            <v>0.28043154269006049</v>
          </cell>
          <cell r="F107" t="str">
            <v>PS</v>
          </cell>
          <cell r="G107" t="str">
            <v>Non Island</v>
          </cell>
        </row>
        <row r="108">
          <cell r="A108" t="str">
            <v>Philippines</v>
          </cell>
          <cell r="B108">
            <v>58575407.116939537</v>
          </cell>
          <cell r="C108">
            <v>37546776.686283112</v>
          </cell>
          <cell r="D108">
            <v>64.099898804501663</v>
          </cell>
          <cell r="E108">
            <v>0.64099898804501665</v>
          </cell>
          <cell r="F108" t="str">
            <v>PS</v>
          </cell>
          <cell r="G108" t="str">
            <v>Non Island</v>
          </cell>
        </row>
        <row r="109">
          <cell r="A109" t="str">
            <v>Korea, Dem. Rep.</v>
          </cell>
          <cell r="B109">
            <v>20085736.308486938</v>
          </cell>
          <cell r="C109">
            <v>11582133.70838928</v>
          </cell>
          <cell r="D109">
            <v>57.663475864190339</v>
          </cell>
          <cell r="E109">
            <v>0.57663475864190339</v>
          </cell>
          <cell r="F109" t="str">
            <v>PS</v>
          </cell>
          <cell r="G109" t="str">
            <v>Non Island</v>
          </cell>
        </row>
        <row r="110">
          <cell r="A110" t="str">
            <v>Paraguay</v>
          </cell>
          <cell r="B110">
            <v>2955120.1775155072</v>
          </cell>
          <cell r="C110">
            <v>790790.34766435623</v>
          </cell>
          <cell r="D110">
            <v>26.760006367294569</v>
          </cell>
          <cell r="E110">
            <v>0.2676000636729457</v>
          </cell>
          <cell r="F110" t="str">
            <v>PS</v>
          </cell>
          <cell r="G110" t="str">
            <v>Non Island</v>
          </cell>
        </row>
        <row r="111">
          <cell r="A111" t="str">
            <v>Romania</v>
          </cell>
          <cell r="B111">
            <v>2783741</v>
          </cell>
          <cell r="C111">
            <v>2285802</v>
          </cell>
          <cell r="D111">
            <v>82.112595963489426</v>
          </cell>
          <cell r="E111">
            <v>0.82112595963489421</v>
          </cell>
          <cell r="F111" t="str">
            <v>PS</v>
          </cell>
          <cell r="G111" t="str">
            <v>Non Island</v>
          </cell>
        </row>
        <row r="112">
          <cell r="A112" t="str">
            <v>Rwanda</v>
          </cell>
          <cell r="B112">
            <v>10181760.16656494</v>
          </cell>
          <cell r="C112">
            <v>4499838.0096435547</v>
          </cell>
          <cell r="D112">
            <v>44.195089415091587</v>
          </cell>
          <cell r="E112">
            <v>0.44195089415091587</v>
          </cell>
          <cell r="F112" t="str">
            <v>PS</v>
          </cell>
          <cell r="G112" t="str">
            <v>Non Island</v>
          </cell>
        </row>
        <row r="113">
          <cell r="A113" t="str">
            <v>Sudan</v>
          </cell>
          <cell r="B113">
            <v>27135205.946055409</v>
          </cell>
          <cell r="C113">
            <v>2849876.041699409</v>
          </cell>
          <cell r="D113">
            <v>10.502503822395679</v>
          </cell>
          <cell r="E113">
            <v>0.1050250382239568</v>
          </cell>
          <cell r="F113" t="str">
            <v>PS</v>
          </cell>
          <cell r="G113" t="str">
            <v>Non Island</v>
          </cell>
        </row>
        <row r="114">
          <cell r="A114" t="str">
            <v>Senegal</v>
          </cell>
          <cell r="B114">
            <v>9079020.5576171875</v>
          </cell>
          <cell r="C114">
            <v>2190398.7225341802</v>
          </cell>
          <cell r="D114">
            <v>24.12593636762351</v>
          </cell>
          <cell r="E114">
            <v>0.2412593636762351</v>
          </cell>
          <cell r="F114" t="str">
            <v>PS</v>
          </cell>
          <cell r="G114" t="str">
            <v>Non Island</v>
          </cell>
        </row>
        <row r="115">
          <cell r="A115" t="str">
            <v>Sierra Leone</v>
          </cell>
          <cell r="B115">
            <v>4375422.9852294922</v>
          </cell>
          <cell r="C115">
            <v>1206548.6726074221</v>
          </cell>
          <cell r="D115">
            <v>27.575589301433858</v>
          </cell>
          <cell r="E115">
            <v>0.27575589301433856</v>
          </cell>
          <cell r="F115" t="str">
            <v>PS</v>
          </cell>
          <cell r="G115" t="str">
            <v>Non Island</v>
          </cell>
        </row>
        <row r="116">
          <cell r="A116" t="str">
            <v>El Salvador</v>
          </cell>
          <cell r="B116">
            <v>2421693.7021789551</v>
          </cell>
          <cell r="C116">
            <v>1116092.0536804199</v>
          </cell>
          <cell r="D116">
            <v>46.08725094656684</v>
          </cell>
          <cell r="E116">
            <v>0.46087250946566838</v>
          </cell>
          <cell r="F116" t="str">
            <v>PS</v>
          </cell>
          <cell r="G116" t="str">
            <v>Non Island</v>
          </cell>
        </row>
        <row r="117">
          <cell r="A117" t="str">
            <v>Somalia</v>
          </cell>
          <cell r="B117">
            <v>8134407.5615234384</v>
          </cell>
          <cell r="C117">
            <v>3106575.3324584961</v>
          </cell>
          <cell r="D117">
            <v>38.19055424703464</v>
          </cell>
          <cell r="E117">
            <v>0.38190554247034642</v>
          </cell>
          <cell r="F117" t="str">
            <v>PS</v>
          </cell>
          <cell r="G117" t="str">
            <v>Non Island</v>
          </cell>
        </row>
        <row r="118">
          <cell r="A118" t="str">
            <v>Serbia</v>
          </cell>
          <cell r="B118">
            <v>678779</v>
          </cell>
          <cell r="C118">
            <v>468312</v>
          </cell>
          <cell r="D118">
            <v>68.993295314086026</v>
          </cell>
          <cell r="E118">
            <v>0.68993295314086023</v>
          </cell>
          <cell r="F118" t="str">
            <v>PS</v>
          </cell>
          <cell r="G118" t="str">
            <v>Non Island</v>
          </cell>
        </row>
        <row r="119">
          <cell r="A119" t="str">
            <v>South Sudan</v>
          </cell>
          <cell r="B119">
            <v>11578229.761032101</v>
          </cell>
          <cell r="C119">
            <v>1671516.321540833</v>
          </cell>
          <cell r="D119">
            <v>14.436717495160771</v>
          </cell>
          <cell r="E119">
            <v>0.1443671749516077</v>
          </cell>
          <cell r="F119" t="str">
            <v>PS</v>
          </cell>
          <cell r="G119" t="str">
            <v>Non Island</v>
          </cell>
        </row>
        <row r="120">
          <cell r="A120" t="str">
            <v>Sao Tome and Principe</v>
          </cell>
          <cell r="B120">
            <v>93143.431106567383</v>
          </cell>
          <cell r="C120">
            <v>42826.513938903809</v>
          </cell>
          <cell r="D120">
            <v>45.979102798892043</v>
          </cell>
          <cell r="E120">
            <v>0.45979102798892041</v>
          </cell>
          <cell r="F120" t="str">
            <v>PS</v>
          </cell>
          <cell r="G120" t="str">
            <v>Non Island</v>
          </cell>
        </row>
        <row r="121">
          <cell r="A121" t="str">
            <v>Swaziland</v>
          </cell>
          <cell r="B121">
            <v>907020.74305820465</v>
          </cell>
          <cell r="C121">
            <v>474906.22387695312</v>
          </cell>
          <cell r="D121">
            <v>52.358915439542237</v>
          </cell>
          <cell r="E121">
            <v>0.52358915439542242</v>
          </cell>
          <cell r="F121" t="str">
            <v>PS</v>
          </cell>
          <cell r="G121" t="str">
            <v>Non Island</v>
          </cell>
        </row>
        <row r="122">
          <cell r="A122" t="str">
            <v>Syrian Arab Republic</v>
          </cell>
          <cell r="B122">
            <v>7080719.4371395111</v>
          </cell>
          <cell r="C122">
            <v>3851633.84405899</v>
          </cell>
          <cell r="D122">
            <v>54.396080486631803</v>
          </cell>
          <cell r="E122">
            <v>0.54396080486631804</v>
          </cell>
          <cell r="F122" t="str">
            <v>PS</v>
          </cell>
          <cell r="G122" t="str">
            <v>Non Island</v>
          </cell>
        </row>
        <row r="123">
          <cell r="A123" t="str">
            <v>Chad</v>
          </cell>
          <cell r="B123">
            <v>11169912.430458071</v>
          </cell>
          <cell r="C123">
            <v>1555347.5954055791</v>
          </cell>
          <cell r="D123">
            <v>13.92443857629952</v>
          </cell>
          <cell r="E123">
            <v>0.13924438576299519</v>
          </cell>
          <cell r="F123" t="str">
            <v>PS</v>
          </cell>
          <cell r="G123" t="str">
            <v>Non Island</v>
          </cell>
        </row>
        <row r="124">
          <cell r="A124" t="str">
            <v>Togo</v>
          </cell>
          <cell r="B124">
            <v>4719627.7221450806</v>
          </cell>
          <cell r="C124">
            <v>1434950.6915969851</v>
          </cell>
          <cell r="D124">
            <v>30.403895732369261</v>
          </cell>
          <cell r="E124">
            <v>0.30403895732369263</v>
          </cell>
          <cell r="F124" t="str">
            <v>PS</v>
          </cell>
          <cell r="G124" t="str">
            <v>Non Island</v>
          </cell>
        </row>
        <row r="125">
          <cell r="A125" t="str">
            <v>Thailand</v>
          </cell>
          <cell r="B125">
            <v>42313738.376447678</v>
          </cell>
          <cell r="C125">
            <v>19490338.945421219</v>
          </cell>
          <cell r="D125">
            <v>46.061491357780312</v>
          </cell>
          <cell r="E125">
            <v>0.4606149135778031</v>
          </cell>
          <cell r="F125" t="str">
            <v>PS</v>
          </cell>
          <cell r="G125" t="str">
            <v>Non Island</v>
          </cell>
        </row>
        <row r="126">
          <cell r="A126" t="str">
            <v>Tajikistan</v>
          </cell>
          <cell r="B126">
            <v>4499611.5563163757</v>
          </cell>
          <cell r="C126">
            <v>1183020.0598335271</v>
          </cell>
          <cell r="D126">
            <v>26.29160417576157</v>
          </cell>
          <cell r="E126">
            <v>0.26291604175761568</v>
          </cell>
          <cell r="F126" t="str">
            <v>PS</v>
          </cell>
          <cell r="G126" t="str">
            <v>Non Island</v>
          </cell>
        </row>
        <row r="127">
          <cell r="A127" t="str">
            <v>Turkmenistan</v>
          </cell>
          <cell r="B127">
            <v>4486450.1600418091</v>
          </cell>
          <cell r="C127">
            <v>227733.1360707283</v>
          </cell>
          <cell r="D127">
            <v>5.0760206387449553</v>
          </cell>
          <cell r="E127">
            <v>5.0760206387449554E-2</v>
          </cell>
          <cell r="F127" t="str">
            <v>PS</v>
          </cell>
          <cell r="G127" t="str">
            <v>Non Island</v>
          </cell>
        </row>
        <row r="128">
          <cell r="A128" t="str">
            <v>Tunisia</v>
          </cell>
          <cell r="B128">
            <v>3216184.2507448201</v>
          </cell>
          <cell r="C128">
            <v>1184565.4865779879</v>
          </cell>
          <cell r="D128">
            <v>36.831393795416417</v>
          </cell>
          <cell r="E128">
            <v>0.36831393795416417</v>
          </cell>
          <cell r="F128" t="str">
            <v>PS</v>
          </cell>
          <cell r="G128" t="str">
            <v>Non Island</v>
          </cell>
        </row>
        <row r="129">
          <cell r="A129" t="str">
            <v>Turkey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 t="str">
            <v>PS</v>
          </cell>
          <cell r="G129" t="str">
            <v>Non Island</v>
          </cell>
        </row>
        <row r="130">
          <cell r="A130" t="str">
            <v>Tanzania</v>
          </cell>
          <cell r="B130">
            <v>44970415.991588593</v>
          </cell>
          <cell r="C130">
            <v>13451237.30184746</v>
          </cell>
          <cell r="D130">
            <v>29.91130280930339</v>
          </cell>
          <cell r="E130">
            <v>0.29911302809303392</v>
          </cell>
          <cell r="F130" t="str">
            <v>PS</v>
          </cell>
          <cell r="G130" t="str">
            <v>Non Island</v>
          </cell>
        </row>
        <row r="131">
          <cell r="A131" t="str">
            <v>Uganda</v>
          </cell>
          <cell r="B131">
            <v>34114091.061195374</v>
          </cell>
          <cell r="C131">
            <v>15361776.491394039</v>
          </cell>
          <cell r="D131">
            <v>45.030590039281442</v>
          </cell>
          <cell r="E131">
            <v>0.45030590039281443</v>
          </cell>
          <cell r="F131" t="str">
            <v>PS</v>
          </cell>
          <cell r="G131" t="str">
            <v>Non Island</v>
          </cell>
        </row>
        <row r="132">
          <cell r="A132" t="str">
            <v>Ukraine</v>
          </cell>
          <cell r="B132">
            <v>14794826.39443088</v>
          </cell>
          <cell r="C132">
            <v>7059638.5379633009</v>
          </cell>
          <cell r="D132">
            <v>47.716940704493268</v>
          </cell>
          <cell r="E132">
            <v>0.47716940704493266</v>
          </cell>
          <cell r="F132" t="str">
            <v>PS</v>
          </cell>
          <cell r="G132" t="str">
            <v>Non Island</v>
          </cell>
        </row>
        <row r="133">
          <cell r="A133" t="str">
            <v>Uzbekistan</v>
          </cell>
          <cell r="B133">
            <v>24656962.417676449</v>
          </cell>
          <cell r="C133">
            <v>4763944.3216133118</v>
          </cell>
          <cell r="D133">
            <v>19.32088892749443</v>
          </cell>
          <cell r="E133">
            <v>0.19320888927494428</v>
          </cell>
          <cell r="F133" t="str">
            <v>PS</v>
          </cell>
          <cell r="G133" t="str">
            <v>Non Island</v>
          </cell>
        </row>
        <row r="134">
          <cell r="A134" t="str">
            <v>Venezuela, RB</v>
          </cell>
          <cell r="B134">
            <v>11532475.286233431</v>
          </cell>
          <cell r="C134">
            <v>2563250.8048992162</v>
          </cell>
          <cell r="D134">
            <v>22.22637154019333</v>
          </cell>
          <cell r="E134">
            <v>0.22226371540193329</v>
          </cell>
          <cell r="F134" t="str">
            <v>PS</v>
          </cell>
          <cell r="G134" t="str">
            <v>Non Island</v>
          </cell>
        </row>
        <row r="135">
          <cell r="A135" t="str">
            <v>Vietnam</v>
          </cell>
          <cell r="B135">
            <v>68793052.749664307</v>
          </cell>
          <cell r="C135">
            <v>45874003.06552124</v>
          </cell>
          <cell r="D135">
            <v>66.684063625516458</v>
          </cell>
          <cell r="E135">
            <v>0.66684063625516454</v>
          </cell>
          <cell r="F135" t="str">
            <v>PS</v>
          </cell>
          <cell r="G135" t="str">
            <v>Non Island</v>
          </cell>
        </row>
        <row r="136">
          <cell r="A136" t="str">
            <v>West Bank and Gaza</v>
          </cell>
          <cell r="B136">
            <v>1308942.241333008</v>
          </cell>
          <cell r="C136">
            <v>939615.26629638672</v>
          </cell>
          <cell r="D136">
            <v>71.784318408083166</v>
          </cell>
          <cell r="E136">
            <v>0.7178431840808317</v>
          </cell>
          <cell r="F136" t="str">
            <v>PS</v>
          </cell>
          <cell r="G136" t="str">
            <v>Non Island</v>
          </cell>
        </row>
        <row r="137">
          <cell r="A137" t="str">
            <v>Yemen, Rep.</v>
          </cell>
          <cell r="B137">
            <v>12184818.645539161</v>
          </cell>
          <cell r="C137">
            <v>3456411.9724807739</v>
          </cell>
          <cell r="D137">
            <v>28.366544246812889</v>
          </cell>
          <cell r="E137">
            <v>0.28366544246812891</v>
          </cell>
          <cell r="F137" t="str">
            <v>PS</v>
          </cell>
          <cell r="G137" t="str">
            <v>Non Island</v>
          </cell>
        </row>
        <row r="138">
          <cell r="A138" t="str">
            <v>South Africa</v>
          </cell>
          <cell r="B138">
            <v>22193169.651503921</v>
          </cell>
          <cell r="C138">
            <v>5883618.0736950636</v>
          </cell>
          <cell r="D138">
            <v>26.510940825869639</v>
          </cell>
          <cell r="E138">
            <v>0.26510940825869639</v>
          </cell>
          <cell r="F138" t="str">
            <v>PS</v>
          </cell>
          <cell r="G138" t="str">
            <v>Non Island</v>
          </cell>
        </row>
        <row r="139">
          <cell r="A139" t="str">
            <v>Congo, Dem. Rep.</v>
          </cell>
          <cell r="B139">
            <v>59345298.6208148</v>
          </cell>
          <cell r="C139">
            <v>12963473.30170727</v>
          </cell>
          <cell r="D139">
            <v>21.844145371206292</v>
          </cell>
          <cell r="E139">
            <v>0.21844145371206292</v>
          </cell>
          <cell r="F139" t="str">
            <v>PS</v>
          </cell>
          <cell r="G139" t="str">
            <v>Non Island</v>
          </cell>
        </row>
        <row r="140">
          <cell r="A140" t="str">
            <v>Zambia</v>
          </cell>
          <cell r="B140">
            <v>10138218.0465126</v>
          </cell>
          <cell r="C140">
            <v>1266753.3966369629</v>
          </cell>
          <cell r="D140">
            <v>12.494832827872621</v>
          </cell>
          <cell r="E140">
            <v>0.12494832827872621</v>
          </cell>
          <cell r="F140" t="str">
            <v>PS</v>
          </cell>
          <cell r="G140" t="str">
            <v>Non Island</v>
          </cell>
        </row>
        <row r="141">
          <cell r="A141" t="str">
            <v>Zimbabwe</v>
          </cell>
          <cell r="B141">
            <v>10224047.93542337</v>
          </cell>
          <cell r="C141">
            <v>1615682.45673418</v>
          </cell>
          <cell r="D141">
            <v>15.802766838918149</v>
          </cell>
          <cell r="E141">
            <v>0.1580276683891815</v>
          </cell>
          <cell r="F141" t="str">
            <v>PS</v>
          </cell>
          <cell r="G141" t="str">
            <v>Non Island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wbccodes2014"/>
    </sheetNames>
    <sheetDataSet>
      <sheetData sheetId="0">
        <row r="1">
          <cell r="C1" t="str">
            <v>country_name</v>
          </cell>
          <cell r="D1" t="str">
            <v>wbregion</v>
          </cell>
          <cell r="E1" t="str">
            <v>wbregionname</v>
          </cell>
          <cell r="F1" t="str">
            <v>wbincome</v>
          </cell>
          <cell r="G1" t="str">
            <v>wbincomename</v>
          </cell>
          <cell r="H1" t="str">
            <v>wblending</v>
          </cell>
          <cell r="I1" t="str">
            <v>wbhipc</v>
          </cell>
          <cell r="J1" t="str">
            <v>continent</v>
          </cell>
        </row>
        <row r="2">
          <cell r="C2" t="str">
            <v>Aruba</v>
          </cell>
          <cell r="D2" t="str">
            <v>YHI</v>
          </cell>
          <cell r="E2" t="str">
            <v>High Income</v>
          </cell>
          <cell r="F2" t="str">
            <v>HIX</v>
          </cell>
          <cell r="G2" t="str">
            <v>High income: nonOECD</v>
          </cell>
          <cell r="H2" t="str">
            <v>..</v>
          </cell>
          <cell r="J2" t="str">
            <v>MA</v>
          </cell>
        </row>
        <row r="3">
          <cell r="C3" t="str">
            <v>Andorra</v>
          </cell>
          <cell r="D3" t="str">
            <v>YHI</v>
          </cell>
          <cell r="E3" t="str">
            <v>High Income</v>
          </cell>
          <cell r="F3" t="str">
            <v>HIX</v>
          </cell>
          <cell r="G3" t="str">
            <v>High income: nonOECD</v>
          </cell>
          <cell r="H3" t="str">
            <v>..</v>
          </cell>
          <cell r="J3" t="str">
            <v>EU</v>
          </cell>
        </row>
        <row r="4">
          <cell r="C4" t="str">
            <v>Afghanistan</v>
          </cell>
          <cell r="D4" t="str">
            <v>SAS</v>
          </cell>
          <cell r="E4" t="str">
            <v>South Asia</v>
          </cell>
          <cell r="F4" t="str">
            <v>LIC</v>
          </cell>
          <cell r="G4" t="str">
            <v>Low income</v>
          </cell>
          <cell r="H4" t="str">
            <v>IDA</v>
          </cell>
          <cell r="I4" t="str">
            <v>HIPC</v>
          </cell>
          <cell r="J4" t="str">
            <v>AS</v>
          </cell>
        </row>
        <row r="5">
          <cell r="C5" t="str">
            <v>Angola</v>
          </cell>
          <cell r="D5" t="str">
            <v>SSA</v>
          </cell>
          <cell r="E5" t="str">
            <v>Sub-Saharan Africa</v>
          </cell>
          <cell r="F5" t="str">
            <v>UMI</v>
          </cell>
          <cell r="G5" t="str">
            <v>Upper middle income</v>
          </cell>
          <cell r="H5" t="str">
            <v>IDA</v>
          </cell>
          <cell r="J5" t="str">
            <v>AF</v>
          </cell>
        </row>
        <row r="6">
          <cell r="C6" t="str">
            <v>Albania</v>
          </cell>
          <cell r="D6" t="str">
            <v>ECA</v>
          </cell>
          <cell r="E6" t="str">
            <v>Europe &amp; Central Asia</v>
          </cell>
          <cell r="F6" t="str">
            <v>UMI</v>
          </cell>
          <cell r="G6" t="str">
            <v>Upper middle income</v>
          </cell>
          <cell r="H6" t="str">
            <v>IBRD</v>
          </cell>
          <cell r="J6" t="str">
            <v>EU</v>
          </cell>
        </row>
        <row r="7">
          <cell r="C7" t="str">
            <v>United Arab Emirates</v>
          </cell>
          <cell r="D7" t="str">
            <v>YHI</v>
          </cell>
          <cell r="E7" t="str">
            <v>High Income</v>
          </cell>
          <cell r="F7" t="str">
            <v>HIX</v>
          </cell>
          <cell r="G7" t="str">
            <v>High income: nonOECD</v>
          </cell>
          <cell r="H7" t="str">
            <v>..</v>
          </cell>
          <cell r="J7" t="str">
            <v>AS</v>
          </cell>
        </row>
        <row r="8">
          <cell r="C8" t="str">
            <v>Argentina</v>
          </cell>
          <cell r="D8" t="str">
            <v>LAC</v>
          </cell>
          <cell r="E8" t="str">
            <v>Latin America &amp; Caribbean</v>
          </cell>
          <cell r="F8" t="str">
            <v>UMI</v>
          </cell>
          <cell r="G8" t="str">
            <v>Upper middle income</v>
          </cell>
          <cell r="H8" t="str">
            <v>IBRD</v>
          </cell>
          <cell r="J8" t="str">
            <v>SA</v>
          </cell>
        </row>
        <row r="9">
          <cell r="C9" t="str">
            <v>Armenia</v>
          </cell>
          <cell r="D9" t="str">
            <v>ECA</v>
          </cell>
          <cell r="E9" t="str">
            <v>Europe &amp; Central Asia</v>
          </cell>
          <cell r="F9" t="str">
            <v>LMI</v>
          </cell>
          <cell r="G9" t="str">
            <v>Lower middle income</v>
          </cell>
          <cell r="H9" t="str">
            <v>Blend</v>
          </cell>
          <cell r="J9" t="str">
            <v>AS</v>
          </cell>
        </row>
        <row r="10">
          <cell r="C10" t="str">
            <v>American Samoa</v>
          </cell>
          <cell r="D10" t="str">
            <v>EAP</v>
          </cell>
          <cell r="E10" t="str">
            <v>East Asia &amp; Pacific</v>
          </cell>
          <cell r="F10" t="str">
            <v>UMI</v>
          </cell>
          <cell r="G10" t="str">
            <v>Upper middle income</v>
          </cell>
          <cell r="H10" t="str">
            <v>..</v>
          </cell>
          <cell r="J10" t="str">
            <v>AU</v>
          </cell>
        </row>
        <row r="11">
          <cell r="C11" t="str">
            <v>Antigua and Barbuda</v>
          </cell>
          <cell r="D11" t="str">
            <v>YHI</v>
          </cell>
          <cell r="E11" t="str">
            <v>High Income</v>
          </cell>
          <cell r="F11" t="str">
            <v>HIX</v>
          </cell>
          <cell r="G11" t="str">
            <v>High income: nonOECD</v>
          </cell>
          <cell r="H11" t="str">
            <v>IBRD</v>
          </cell>
          <cell r="J11" t="str">
            <v>MA</v>
          </cell>
        </row>
        <row r="12">
          <cell r="C12" t="str">
            <v>Australia</v>
          </cell>
          <cell r="D12" t="str">
            <v>YHI</v>
          </cell>
          <cell r="E12" t="str">
            <v>High Income</v>
          </cell>
          <cell r="F12" t="str">
            <v>HIO</v>
          </cell>
          <cell r="G12" t="str">
            <v>High income: OECD</v>
          </cell>
          <cell r="H12" t="str">
            <v>..</v>
          </cell>
          <cell r="J12" t="str">
            <v>AU</v>
          </cell>
        </row>
        <row r="13">
          <cell r="C13" t="str">
            <v>Austria</v>
          </cell>
          <cell r="D13" t="str">
            <v>YHI</v>
          </cell>
          <cell r="E13" t="str">
            <v>High Income</v>
          </cell>
          <cell r="F13" t="str">
            <v>HIO</v>
          </cell>
          <cell r="G13" t="str">
            <v>High income: OECD</v>
          </cell>
          <cell r="H13" t="str">
            <v>..</v>
          </cell>
          <cell r="I13" t="str">
            <v>EMU</v>
          </cell>
          <cell r="J13" t="str">
            <v>EU</v>
          </cell>
        </row>
        <row r="14">
          <cell r="C14" t="str">
            <v>Azerbaijan</v>
          </cell>
          <cell r="D14" t="str">
            <v>ECA</v>
          </cell>
          <cell r="E14" t="str">
            <v>Europe &amp; Central Asia</v>
          </cell>
          <cell r="F14" t="str">
            <v>UMI</v>
          </cell>
          <cell r="G14" t="str">
            <v>Upper middle income</v>
          </cell>
          <cell r="H14" t="str">
            <v>IBRD</v>
          </cell>
          <cell r="J14" t="str">
            <v>AS</v>
          </cell>
        </row>
        <row r="15">
          <cell r="C15" t="str">
            <v>Burundi</v>
          </cell>
          <cell r="D15" t="str">
            <v>SSA</v>
          </cell>
          <cell r="E15" t="str">
            <v>Sub-Saharan Africa</v>
          </cell>
          <cell r="F15" t="str">
            <v>LIC</v>
          </cell>
          <cell r="G15" t="str">
            <v>Low income</v>
          </cell>
          <cell r="H15" t="str">
            <v>IDA</v>
          </cell>
          <cell r="I15" t="str">
            <v>HIPC</v>
          </cell>
          <cell r="J15" t="str">
            <v>AF</v>
          </cell>
        </row>
        <row r="16">
          <cell r="C16" t="str">
            <v>Belgium</v>
          </cell>
          <cell r="D16" t="str">
            <v>YHI</v>
          </cell>
          <cell r="E16" t="str">
            <v>High Income</v>
          </cell>
          <cell r="F16" t="str">
            <v>HIO</v>
          </cell>
          <cell r="G16" t="str">
            <v>High income: OECD</v>
          </cell>
          <cell r="H16" t="str">
            <v>..</v>
          </cell>
          <cell r="I16" t="str">
            <v>EMU</v>
          </cell>
          <cell r="J16" t="str">
            <v>EU</v>
          </cell>
        </row>
        <row r="17">
          <cell r="C17" t="str">
            <v>Benin</v>
          </cell>
          <cell r="D17" t="str">
            <v>SSA</v>
          </cell>
          <cell r="E17" t="str">
            <v>Sub-Saharan Africa</v>
          </cell>
          <cell r="F17" t="str">
            <v>LIC</v>
          </cell>
          <cell r="G17" t="str">
            <v>Low income</v>
          </cell>
          <cell r="H17" t="str">
            <v>IDA</v>
          </cell>
          <cell r="I17" t="str">
            <v>HIPC</v>
          </cell>
          <cell r="J17" t="str">
            <v>AF</v>
          </cell>
        </row>
        <row r="18">
          <cell r="C18" t="str">
            <v>Burkina Faso</v>
          </cell>
          <cell r="D18" t="str">
            <v>SSA</v>
          </cell>
          <cell r="E18" t="str">
            <v>Sub-Saharan Africa</v>
          </cell>
          <cell r="F18" t="str">
            <v>LIC</v>
          </cell>
          <cell r="G18" t="str">
            <v>Low income</v>
          </cell>
          <cell r="H18" t="str">
            <v>IDA</v>
          </cell>
          <cell r="I18" t="str">
            <v>HIPC</v>
          </cell>
          <cell r="J18" t="str">
            <v>AF</v>
          </cell>
        </row>
        <row r="19">
          <cell r="C19" t="str">
            <v>Bangladesh</v>
          </cell>
          <cell r="D19" t="str">
            <v>SAS</v>
          </cell>
          <cell r="E19" t="str">
            <v>South Asia</v>
          </cell>
          <cell r="F19" t="str">
            <v>LIC</v>
          </cell>
          <cell r="G19" t="str">
            <v>Low income</v>
          </cell>
          <cell r="H19" t="str">
            <v>IDA</v>
          </cell>
          <cell r="J19" t="str">
            <v>AS</v>
          </cell>
        </row>
        <row r="20">
          <cell r="C20" t="str">
            <v>Bulgaria</v>
          </cell>
          <cell r="D20" t="str">
            <v>ECA</v>
          </cell>
          <cell r="E20" t="str">
            <v>Europe &amp; Central Asia</v>
          </cell>
          <cell r="F20" t="str">
            <v>UMI</v>
          </cell>
          <cell r="G20" t="str">
            <v>Upper middle income</v>
          </cell>
          <cell r="H20" t="str">
            <v>IBRD</v>
          </cell>
          <cell r="J20" t="str">
            <v>EU</v>
          </cell>
        </row>
        <row r="21">
          <cell r="C21" t="str">
            <v>Bahrain</v>
          </cell>
          <cell r="D21" t="str">
            <v>YHI</v>
          </cell>
          <cell r="E21" t="str">
            <v>High Income</v>
          </cell>
          <cell r="F21" t="str">
            <v>HIX</v>
          </cell>
          <cell r="G21" t="str">
            <v>High income: nonOECD</v>
          </cell>
          <cell r="H21" t="str">
            <v>..</v>
          </cell>
          <cell r="J21" t="str">
            <v>AS</v>
          </cell>
        </row>
        <row r="22">
          <cell r="C22" t="str">
            <v>Bahamas, The</v>
          </cell>
          <cell r="D22" t="str">
            <v>YHI</v>
          </cell>
          <cell r="E22" t="str">
            <v>High Income</v>
          </cell>
          <cell r="F22" t="str">
            <v>HIX</v>
          </cell>
          <cell r="G22" t="str">
            <v>High income: nonOECD</v>
          </cell>
          <cell r="H22" t="str">
            <v>..</v>
          </cell>
          <cell r="J22" t="str">
            <v>MA</v>
          </cell>
        </row>
        <row r="23">
          <cell r="C23" t="str">
            <v>Bosnia and Herzegovina</v>
          </cell>
          <cell r="D23" t="str">
            <v>ECA</v>
          </cell>
          <cell r="E23" t="str">
            <v>Europe &amp; Central Asia</v>
          </cell>
          <cell r="F23" t="str">
            <v>UMI</v>
          </cell>
          <cell r="G23" t="str">
            <v>Upper middle income</v>
          </cell>
          <cell r="H23" t="str">
            <v>Blend</v>
          </cell>
          <cell r="J23" t="str">
            <v>EU</v>
          </cell>
        </row>
        <row r="24">
          <cell r="C24" t="str">
            <v>Belarus</v>
          </cell>
          <cell r="D24" t="str">
            <v>ECA</v>
          </cell>
          <cell r="E24" t="str">
            <v>Europe &amp; Central Asia</v>
          </cell>
          <cell r="F24" t="str">
            <v>UMI</v>
          </cell>
          <cell r="G24" t="str">
            <v>Upper middle income</v>
          </cell>
          <cell r="H24" t="str">
            <v>IBRD</v>
          </cell>
          <cell r="J24" t="str">
            <v>EU</v>
          </cell>
        </row>
        <row r="25">
          <cell r="C25" t="str">
            <v>Belize</v>
          </cell>
          <cell r="D25" t="str">
            <v>LAC</v>
          </cell>
          <cell r="E25" t="str">
            <v>Latin America &amp; Caribbean</v>
          </cell>
          <cell r="F25" t="str">
            <v>UMI</v>
          </cell>
          <cell r="G25" t="str">
            <v>Upper middle income</v>
          </cell>
          <cell r="H25" t="str">
            <v>IBRD</v>
          </cell>
          <cell r="J25" t="str">
            <v>MA</v>
          </cell>
        </row>
        <row r="26">
          <cell r="C26" t="str">
            <v>Bermuda</v>
          </cell>
          <cell r="D26" t="str">
            <v>YHI</v>
          </cell>
          <cell r="E26" t="str">
            <v>High Income</v>
          </cell>
          <cell r="F26" t="str">
            <v>HIX</v>
          </cell>
          <cell r="G26" t="str">
            <v>High income: nonOECD</v>
          </cell>
          <cell r="H26" t="str">
            <v>..</v>
          </cell>
          <cell r="J26" t="str">
            <v>MA</v>
          </cell>
        </row>
        <row r="27">
          <cell r="C27" t="str">
            <v>Bolivia</v>
          </cell>
          <cell r="D27" t="str">
            <v>LAC</v>
          </cell>
          <cell r="E27" t="str">
            <v>Latin America &amp; Caribbean</v>
          </cell>
          <cell r="F27" t="str">
            <v>LMI</v>
          </cell>
          <cell r="G27" t="str">
            <v>Lower middle income</v>
          </cell>
          <cell r="H27" t="str">
            <v>Blend</v>
          </cell>
          <cell r="I27" t="str">
            <v>HIPC</v>
          </cell>
          <cell r="J27" t="str">
            <v>SA</v>
          </cell>
        </row>
        <row r="28">
          <cell r="C28" t="str">
            <v>Brazil</v>
          </cell>
          <cell r="D28" t="str">
            <v>LAC</v>
          </cell>
          <cell r="E28" t="str">
            <v>Latin America &amp; Caribbean</v>
          </cell>
          <cell r="F28" t="str">
            <v>UMI</v>
          </cell>
          <cell r="G28" t="str">
            <v>Upper middle income</v>
          </cell>
          <cell r="H28" t="str">
            <v>IBRD</v>
          </cell>
          <cell r="J28" t="str">
            <v>SA</v>
          </cell>
        </row>
        <row r="29">
          <cell r="C29" t="str">
            <v>Barbados</v>
          </cell>
          <cell r="D29" t="str">
            <v>YHI</v>
          </cell>
          <cell r="E29" t="str">
            <v>High Income</v>
          </cell>
          <cell r="F29" t="str">
            <v>HIX</v>
          </cell>
          <cell r="G29" t="str">
            <v>High income: nonOECD</v>
          </cell>
          <cell r="H29" t="str">
            <v>..</v>
          </cell>
          <cell r="J29" t="str">
            <v>MA</v>
          </cell>
        </row>
        <row r="30">
          <cell r="C30" t="str">
            <v>Brunei Darussalam</v>
          </cell>
          <cell r="D30" t="str">
            <v>YHI</v>
          </cell>
          <cell r="E30" t="str">
            <v>High Income</v>
          </cell>
          <cell r="F30" t="str">
            <v>HIX</v>
          </cell>
          <cell r="G30" t="str">
            <v>High income: nonOECD</v>
          </cell>
          <cell r="H30" t="str">
            <v>..</v>
          </cell>
          <cell r="J30" t="str">
            <v>AS</v>
          </cell>
        </row>
        <row r="31">
          <cell r="C31" t="str">
            <v>Bhutan</v>
          </cell>
          <cell r="D31" t="str">
            <v>SAS</v>
          </cell>
          <cell r="E31" t="str">
            <v>South Asia</v>
          </cell>
          <cell r="F31" t="str">
            <v>LMI</v>
          </cell>
          <cell r="G31" t="str">
            <v>Lower middle income</v>
          </cell>
          <cell r="H31" t="str">
            <v>IDA</v>
          </cell>
          <cell r="J31" t="str">
            <v>AS</v>
          </cell>
        </row>
        <row r="32">
          <cell r="C32" t="str">
            <v>Botswana</v>
          </cell>
          <cell r="D32" t="str">
            <v>SSA</v>
          </cell>
          <cell r="E32" t="str">
            <v>Sub-Saharan Africa</v>
          </cell>
          <cell r="F32" t="str">
            <v>UMI</v>
          </cell>
          <cell r="G32" t="str">
            <v>Upper middle income</v>
          </cell>
          <cell r="H32" t="str">
            <v>IBRD</v>
          </cell>
          <cell r="J32" t="str">
            <v>AF</v>
          </cell>
        </row>
        <row r="33">
          <cell r="C33" t="str">
            <v>Central African Republic</v>
          </cell>
          <cell r="D33" t="str">
            <v>SSA</v>
          </cell>
          <cell r="E33" t="str">
            <v>Sub-Saharan Africa</v>
          </cell>
          <cell r="F33" t="str">
            <v>LIC</v>
          </cell>
          <cell r="G33" t="str">
            <v>Low income</v>
          </cell>
          <cell r="H33" t="str">
            <v>IDA</v>
          </cell>
          <cell r="I33" t="str">
            <v>HIPC</v>
          </cell>
          <cell r="J33" t="str">
            <v>AF</v>
          </cell>
        </row>
        <row r="34">
          <cell r="C34" t="str">
            <v>Canada</v>
          </cell>
          <cell r="D34" t="str">
            <v>YHI</v>
          </cell>
          <cell r="E34" t="str">
            <v>High Income</v>
          </cell>
          <cell r="F34" t="str">
            <v>HIO</v>
          </cell>
          <cell r="G34" t="str">
            <v>High income: OECD</v>
          </cell>
          <cell r="H34" t="str">
            <v>..</v>
          </cell>
          <cell r="J34" t="str">
            <v>AM</v>
          </cell>
        </row>
        <row r="35">
          <cell r="C35" t="str">
            <v>Switzerland</v>
          </cell>
          <cell r="D35" t="str">
            <v>YHI</v>
          </cell>
          <cell r="E35" t="str">
            <v>High Income</v>
          </cell>
          <cell r="F35" t="str">
            <v>HIO</v>
          </cell>
          <cell r="G35" t="str">
            <v>High income: OECD</v>
          </cell>
          <cell r="H35" t="str">
            <v>..</v>
          </cell>
          <cell r="J35" t="str">
            <v>EU</v>
          </cell>
        </row>
        <row r="36">
          <cell r="C36" t="str">
            <v>Channel Islands</v>
          </cell>
          <cell r="D36" t="str">
            <v>YHI</v>
          </cell>
          <cell r="E36" t="str">
            <v>High Income</v>
          </cell>
          <cell r="F36" t="str">
            <v>HIX</v>
          </cell>
          <cell r="G36" t="str">
            <v>High income: nonOECD</v>
          </cell>
          <cell r="H36" t="str">
            <v>..</v>
          </cell>
          <cell r="J36" t="str">
            <v>EU</v>
          </cell>
        </row>
        <row r="37">
          <cell r="C37" t="str">
            <v>Chile</v>
          </cell>
          <cell r="D37" t="str">
            <v>YHI</v>
          </cell>
          <cell r="E37" t="str">
            <v>High Income</v>
          </cell>
          <cell r="F37" t="str">
            <v>HIO</v>
          </cell>
          <cell r="G37" t="str">
            <v>High income: OECD</v>
          </cell>
          <cell r="H37" t="str">
            <v>IBRD</v>
          </cell>
          <cell r="J37" t="str">
            <v>SA</v>
          </cell>
        </row>
        <row r="38">
          <cell r="C38" t="str">
            <v>China</v>
          </cell>
          <cell r="D38" t="str">
            <v>EAP</v>
          </cell>
          <cell r="E38" t="str">
            <v>East Asia &amp; Pacific</v>
          </cell>
          <cell r="F38" t="str">
            <v>UMI</v>
          </cell>
          <cell r="G38" t="str">
            <v>Upper middle income</v>
          </cell>
          <cell r="H38" t="str">
            <v>IBRD</v>
          </cell>
          <cell r="J38" t="str">
            <v>AS</v>
          </cell>
        </row>
        <row r="39">
          <cell r="C39" t="str">
            <v>Cote d'Ivoire</v>
          </cell>
          <cell r="D39" t="str">
            <v>SSA</v>
          </cell>
          <cell r="E39" t="str">
            <v>Sub-Saharan Africa</v>
          </cell>
          <cell r="F39" t="str">
            <v>LMI</v>
          </cell>
          <cell r="G39" t="str">
            <v>Lower middle income</v>
          </cell>
          <cell r="H39" t="str">
            <v>IDA</v>
          </cell>
          <cell r="I39" t="str">
            <v>HIPC</v>
          </cell>
          <cell r="J39" t="str">
            <v>AF</v>
          </cell>
        </row>
        <row r="40">
          <cell r="C40" t="str">
            <v>Cameroon</v>
          </cell>
          <cell r="D40" t="str">
            <v>SSA</v>
          </cell>
          <cell r="E40" t="str">
            <v>Sub-Saharan Africa</v>
          </cell>
          <cell r="F40" t="str">
            <v>LMI</v>
          </cell>
          <cell r="G40" t="str">
            <v>Lower middle income</v>
          </cell>
          <cell r="H40" t="str">
            <v>IDA</v>
          </cell>
          <cell r="I40" t="str">
            <v>HIPC</v>
          </cell>
          <cell r="J40" t="str">
            <v>AF</v>
          </cell>
        </row>
        <row r="41">
          <cell r="C41" t="str">
            <v>Congo, Rep.</v>
          </cell>
          <cell r="D41" t="str">
            <v>SSA</v>
          </cell>
          <cell r="E41" t="str">
            <v>Sub-Saharan Africa</v>
          </cell>
          <cell r="F41" t="str">
            <v>LMI</v>
          </cell>
          <cell r="G41" t="str">
            <v>Lower middle income</v>
          </cell>
          <cell r="H41" t="str">
            <v>IDA</v>
          </cell>
          <cell r="I41" t="str">
            <v>HIPC</v>
          </cell>
          <cell r="J41" t="str">
            <v>AF</v>
          </cell>
        </row>
        <row r="42">
          <cell r="C42" t="str">
            <v>Colombia</v>
          </cell>
          <cell r="D42" t="str">
            <v>LAC</v>
          </cell>
          <cell r="E42" t="str">
            <v>Latin America &amp; Caribbean</v>
          </cell>
          <cell r="F42" t="str">
            <v>UMI</v>
          </cell>
          <cell r="G42" t="str">
            <v>Upper middle income</v>
          </cell>
          <cell r="H42" t="str">
            <v>IBRD</v>
          </cell>
          <cell r="J42" t="str">
            <v>SA</v>
          </cell>
        </row>
        <row r="43">
          <cell r="C43" t="str">
            <v>Comoros</v>
          </cell>
          <cell r="D43" t="str">
            <v>SSA</v>
          </cell>
          <cell r="E43" t="str">
            <v>Sub-Saharan Africa</v>
          </cell>
          <cell r="F43" t="str">
            <v>LIC</v>
          </cell>
          <cell r="G43" t="str">
            <v>Low income</v>
          </cell>
          <cell r="H43" t="str">
            <v>IDA</v>
          </cell>
          <cell r="I43" t="str">
            <v>HIPC</v>
          </cell>
          <cell r="J43" t="str">
            <v>AF</v>
          </cell>
        </row>
        <row r="44">
          <cell r="C44" t="str">
            <v>Cape Verde</v>
          </cell>
          <cell r="D44" t="str">
            <v>SSA</v>
          </cell>
          <cell r="E44" t="str">
            <v>Sub-Saharan Africa</v>
          </cell>
          <cell r="F44" t="str">
            <v>LMI</v>
          </cell>
          <cell r="G44" t="str">
            <v>Lower middle income</v>
          </cell>
          <cell r="H44" t="str">
            <v>Blend</v>
          </cell>
          <cell r="J44" t="str">
            <v>AF</v>
          </cell>
        </row>
        <row r="45">
          <cell r="C45" t="str">
            <v>Costa Rica</v>
          </cell>
          <cell r="D45" t="str">
            <v>LAC</v>
          </cell>
          <cell r="E45" t="str">
            <v>Latin America &amp; Caribbean</v>
          </cell>
          <cell r="F45" t="str">
            <v>UMI</v>
          </cell>
          <cell r="G45" t="str">
            <v>Upper middle income</v>
          </cell>
          <cell r="H45" t="str">
            <v>IBRD</v>
          </cell>
          <cell r="J45" t="str">
            <v>MA</v>
          </cell>
        </row>
        <row r="46">
          <cell r="C46" t="str">
            <v>Cuba</v>
          </cell>
          <cell r="D46" t="str">
            <v>LAC</v>
          </cell>
          <cell r="E46" t="str">
            <v>Latin America &amp; Caribbean</v>
          </cell>
          <cell r="F46" t="str">
            <v>UMI</v>
          </cell>
          <cell r="G46" t="str">
            <v>Upper middle income</v>
          </cell>
          <cell r="H46" t="str">
            <v>..</v>
          </cell>
          <cell r="J46" t="str">
            <v>MA</v>
          </cell>
        </row>
        <row r="47">
          <cell r="C47" t="str">
            <v>Curacao</v>
          </cell>
          <cell r="D47" t="str">
            <v>YHI</v>
          </cell>
          <cell r="E47" t="str">
            <v>High Income</v>
          </cell>
          <cell r="F47" t="str">
            <v>HIX</v>
          </cell>
          <cell r="G47" t="str">
            <v>High income: nonOECD</v>
          </cell>
          <cell r="H47" t="str">
            <v>..</v>
          </cell>
          <cell r="J47" t="str">
            <v>MA</v>
          </cell>
        </row>
        <row r="48">
          <cell r="C48" t="str">
            <v>Cayman Islands</v>
          </cell>
          <cell r="D48" t="str">
            <v>YHI</v>
          </cell>
          <cell r="E48" t="str">
            <v>High Income</v>
          </cell>
          <cell r="F48" t="str">
            <v>HIX</v>
          </cell>
          <cell r="G48" t="str">
            <v>High income: nonOECD</v>
          </cell>
          <cell r="H48" t="str">
            <v>..</v>
          </cell>
          <cell r="J48" t="str">
            <v>MA</v>
          </cell>
        </row>
        <row r="49">
          <cell r="C49" t="str">
            <v>Cyprus</v>
          </cell>
          <cell r="D49" t="str">
            <v>YHI</v>
          </cell>
          <cell r="E49" t="str">
            <v>High Income</v>
          </cell>
          <cell r="F49" t="str">
            <v>HIX</v>
          </cell>
          <cell r="G49" t="str">
            <v>High income: nonOECD</v>
          </cell>
          <cell r="H49" t="str">
            <v>..</v>
          </cell>
          <cell r="I49" t="str">
            <v>EMU</v>
          </cell>
          <cell r="J49" t="str">
            <v>EU</v>
          </cell>
        </row>
        <row r="50">
          <cell r="C50" t="str">
            <v>Czech Republic</v>
          </cell>
          <cell r="D50" t="str">
            <v>YHI</v>
          </cell>
          <cell r="E50" t="str">
            <v>High Income</v>
          </cell>
          <cell r="F50" t="str">
            <v>HIO</v>
          </cell>
          <cell r="G50" t="str">
            <v>High income: OECD</v>
          </cell>
          <cell r="H50" t="str">
            <v>..</v>
          </cell>
          <cell r="J50" t="str">
            <v>EU</v>
          </cell>
        </row>
        <row r="51">
          <cell r="C51" t="str">
            <v>Germany</v>
          </cell>
          <cell r="D51" t="str">
            <v>YHI</v>
          </cell>
          <cell r="E51" t="str">
            <v>High Income</v>
          </cell>
          <cell r="F51" t="str">
            <v>HIO</v>
          </cell>
          <cell r="G51" t="str">
            <v>High income: OECD</v>
          </cell>
          <cell r="H51" t="str">
            <v>..</v>
          </cell>
          <cell r="I51" t="str">
            <v>EMU</v>
          </cell>
          <cell r="J51" t="str">
            <v>EU</v>
          </cell>
        </row>
        <row r="52">
          <cell r="C52" t="str">
            <v>Djibouti</v>
          </cell>
          <cell r="D52" t="str">
            <v>MNA</v>
          </cell>
          <cell r="E52" t="str">
            <v>Middle East &amp; North Africa</v>
          </cell>
          <cell r="F52" t="str">
            <v>LMI</v>
          </cell>
          <cell r="G52" t="str">
            <v>Lower middle income</v>
          </cell>
          <cell r="H52" t="str">
            <v>IDA</v>
          </cell>
          <cell r="J52" t="str">
            <v>AF</v>
          </cell>
        </row>
        <row r="53">
          <cell r="C53" t="str">
            <v>Dominica</v>
          </cell>
          <cell r="D53" t="str">
            <v>LAC</v>
          </cell>
          <cell r="E53" t="str">
            <v>Latin America &amp; Caribbean</v>
          </cell>
          <cell r="F53" t="str">
            <v>UMI</v>
          </cell>
          <cell r="G53" t="str">
            <v>Upper middle income</v>
          </cell>
          <cell r="H53" t="str">
            <v>Blend</v>
          </cell>
          <cell r="J53" t="str">
            <v>MA</v>
          </cell>
        </row>
        <row r="54">
          <cell r="C54" t="str">
            <v>Denmark</v>
          </cell>
          <cell r="D54" t="str">
            <v>YHI</v>
          </cell>
          <cell r="E54" t="str">
            <v>High Income</v>
          </cell>
          <cell r="F54" t="str">
            <v>HIO</v>
          </cell>
          <cell r="G54" t="str">
            <v>High income: OECD</v>
          </cell>
          <cell r="H54" t="str">
            <v>..</v>
          </cell>
          <cell r="J54" t="str">
            <v>EU</v>
          </cell>
        </row>
        <row r="55">
          <cell r="C55" t="str">
            <v>Dominican Republic</v>
          </cell>
          <cell r="D55" t="str">
            <v>LAC</v>
          </cell>
          <cell r="E55" t="str">
            <v>Latin America &amp; Caribbean</v>
          </cell>
          <cell r="F55" t="str">
            <v>UMI</v>
          </cell>
          <cell r="G55" t="str">
            <v>Upper middle income</v>
          </cell>
          <cell r="H55" t="str">
            <v>IBRD</v>
          </cell>
          <cell r="J55" t="str">
            <v>MA</v>
          </cell>
        </row>
        <row r="56">
          <cell r="C56" t="str">
            <v>Algeria</v>
          </cell>
          <cell r="D56" t="str">
            <v>MNA</v>
          </cell>
          <cell r="E56" t="str">
            <v>Middle East &amp; North Africa</v>
          </cell>
          <cell r="F56" t="str">
            <v>UMI</v>
          </cell>
          <cell r="G56" t="str">
            <v>Upper middle income</v>
          </cell>
          <cell r="H56" t="str">
            <v>IBRD</v>
          </cell>
          <cell r="J56" t="str">
            <v>AF</v>
          </cell>
        </row>
        <row r="57">
          <cell r="C57" t="str">
            <v>Ecuador</v>
          </cell>
          <cell r="D57" t="str">
            <v>LAC</v>
          </cell>
          <cell r="E57" t="str">
            <v>Latin America &amp; Caribbean</v>
          </cell>
          <cell r="F57" t="str">
            <v>UMI</v>
          </cell>
          <cell r="G57" t="str">
            <v>Upper middle income</v>
          </cell>
          <cell r="H57" t="str">
            <v>IBRD</v>
          </cell>
          <cell r="J57" t="str">
            <v>SA</v>
          </cell>
        </row>
        <row r="58">
          <cell r="C58" t="str">
            <v>Egypt, Arab Rep.</v>
          </cell>
          <cell r="D58" t="str">
            <v>MNA</v>
          </cell>
          <cell r="E58" t="str">
            <v>Middle East &amp; North Africa</v>
          </cell>
          <cell r="F58" t="str">
            <v>LMI</v>
          </cell>
          <cell r="G58" t="str">
            <v>Lower middle income</v>
          </cell>
          <cell r="H58" t="str">
            <v>IBRD</v>
          </cell>
          <cell r="J58" t="str">
            <v>AF</v>
          </cell>
        </row>
        <row r="59">
          <cell r="C59" t="str">
            <v>Eritrea</v>
          </cell>
          <cell r="D59" t="str">
            <v>SSA</v>
          </cell>
          <cell r="E59" t="str">
            <v>Sub-Saharan Africa</v>
          </cell>
          <cell r="F59" t="str">
            <v>LIC</v>
          </cell>
          <cell r="G59" t="str">
            <v>Low income</v>
          </cell>
          <cell r="H59" t="str">
            <v>IDA</v>
          </cell>
          <cell r="I59" t="str">
            <v>HIPC</v>
          </cell>
          <cell r="J59" t="str">
            <v>AF</v>
          </cell>
        </row>
        <row r="60">
          <cell r="C60" t="str">
            <v>Spain</v>
          </cell>
          <cell r="D60" t="str">
            <v>YHI</v>
          </cell>
          <cell r="E60" t="str">
            <v>High Income</v>
          </cell>
          <cell r="F60" t="str">
            <v>HIO</v>
          </cell>
          <cell r="G60" t="str">
            <v>High income: OECD</v>
          </cell>
          <cell r="H60" t="str">
            <v>..</v>
          </cell>
          <cell r="I60" t="str">
            <v>EMU</v>
          </cell>
          <cell r="J60" t="str">
            <v>EU</v>
          </cell>
        </row>
        <row r="61">
          <cell r="C61" t="str">
            <v>Estonia</v>
          </cell>
          <cell r="D61" t="str">
            <v>YHI</v>
          </cell>
          <cell r="E61" t="str">
            <v>High Income</v>
          </cell>
          <cell r="F61" t="str">
            <v>HIO</v>
          </cell>
          <cell r="G61" t="str">
            <v>High income: OECD</v>
          </cell>
          <cell r="H61" t="str">
            <v>..</v>
          </cell>
          <cell r="I61" t="str">
            <v>EMU</v>
          </cell>
          <cell r="J61" t="str">
            <v>EU</v>
          </cell>
        </row>
        <row r="62">
          <cell r="C62" t="str">
            <v>Ethiopia</v>
          </cell>
          <cell r="D62" t="str">
            <v>SSA</v>
          </cell>
          <cell r="E62" t="str">
            <v>Sub-Saharan Africa</v>
          </cell>
          <cell r="F62" t="str">
            <v>LIC</v>
          </cell>
          <cell r="G62" t="str">
            <v>Low income</v>
          </cell>
          <cell r="H62" t="str">
            <v>IDA</v>
          </cell>
          <cell r="I62" t="str">
            <v>HIPC</v>
          </cell>
          <cell r="J62" t="str">
            <v>AF</v>
          </cell>
        </row>
        <row r="63">
          <cell r="C63" t="str">
            <v>Finland</v>
          </cell>
          <cell r="D63" t="str">
            <v>YHI</v>
          </cell>
          <cell r="E63" t="str">
            <v>High Income</v>
          </cell>
          <cell r="F63" t="str">
            <v>HIO</v>
          </cell>
          <cell r="G63" t="str">
            <v>High income: OECD</v>
          </cell>
          <cell r="H63" t="str">
            <v>..</v>
          </cell>
          <cell r="I63" t="str">
            <v>EMU</v>
          </cell>
          <cell r="J63" t="str">
            <v>EU</v>
          </cell>
        </row>
        <row r="64">
          <cell r="C64" t="str">
            <v>Fiji</v>
          </cell>
          <cell r="D64" t="str">
            <v>EAP</v>
          </cell>
          <cell r="E64" t="str">
            <v>East Asia &amp; Pacific</v>
          </cell>
          <cell r="F64" t="str">
            <v>UMI</v>
          </cell>
          <cell r="G64" t="str">
            <v>Upper middle income</v>
          </cell>
          <cell r="H64" t="str">
            <v>IBRD</v>
          </cell>
          <cell r="J64" t="str">
            <v>AU</v>
          </cell>
        </row>
        <row r="65">
          <cell r="C65" t="str">
            <v>France</v>
          </cell>
          <cell r="D65" t="str">
            <v>YHI</v>
          </cell>
          <cell r="E65" t="str">
            <v>High Income</v>
          </cell>
          <cell r="F65" t="str">
            <v>HIO</v>
          </cell>
          <cell r="G65" t="str">
            <v>High income: OECD</v>
          </cell>
          <cell r="H65" t="str">
            <v>..</v>
          </cell>
          <cell r="I65" t="str">
            <v>EMU</v>
          </cell>
          <cell r="J65" t="str">
            <v>EU</v>
          </cell>
        </row>
        <row r="66">
          <cell r="C66" t="str">
            <v>Faeroe Islands</v>
          </cell>
          <cell r="D66" t="str">
            <v>YHI</v>
          </cell>
          <cell r="E66" t="str">
            <v>High Income</v>
          </cell>
          <cell r="F66" t="str">
            <v>HIX</v>
          </cell>
          <cell r="G66" t="str">
            <v>High income: nonOECD</v>
          </cell>
          <cell r="H66" t="str">
            <v>..</v>
          </cell>
          <cell r="J66" t="str">
            <v>SA</v>
          </cell>
        </row>
        <row r="67">
          <cell r="C67" t="str">
            <v>Micronesia, Fed. Sts.</v>
          </cell>
          <cell r="D67" t="str">
            <v>EAP</v>
          </cell>
          <cell r="E67" t="str">
            <v>East Asia &amp; Pacific</v>
          </cell>
          <cell r="F67" t="str">
            <v>LMI</v>
          </cell>
          <cell r="G67" t="str">
            <v>Lower middle income</v>
          </cell>
          <cell r="H67" t="str">
            <v>IDA</v>
          </cell>
          <cell r="J67" t="str">
            <v>AU</v>
          </cell>
        </row>
        <row r="68">
          <cell r="C68" t="str">
            <v>Gabon</v>
          </cell>
          <cell r="D68" t="str">
            <v>SSA</v>
          </cell>
          <cell r="E68" t="str">
            <v>Sub-Saharan Africa</v>
          </cell>
          <cell r="F68" t="str">
            <v>UMI</v>
          </cell>
          <cell r="G68" t="str">
            <v>Upper middle income</v>
          </cell>
          <cell r="H68" t="str">
            <v>IBRD</v>
          </cell>
          <cell r="J68" t="str">
            <v>AF</v>
          </cell>
        </row>
        <row r="69">
          <cell r="C69" t="str">
            <v>United Kingdom</v>
          </cell>
          <cell r="D69" t="str">
            <v>YHI</v>
          </cell>
          <cell r="E69" t="str">
            <v>High Income</v>
          </cell>
          <cell r="F69" t="str">
            <v>HIO</v>
          </cell>
          <cell r="G69" t="str">
            <v>High income: OECD</v>
          </cell>
          <cell r="H69" t="str">
            <v>..</v>
          </cell>
          <cell r="J69" t="str">
            <v>EU</v>
          </cell>
        </row>
        <row r="70">
          <cell r="C70" t="str">
            <v>Georgia</v>
          </cell>
          <cell r="D70" t="str">
            <v>ECA</v>
          </cell>
          <cell r="E70" t="str">
            <v>Europe &amp; Central Asia</v>
          </cell>
          <cell r="F70" t="str">
            <v>LMI</v>
          </cell>
          <cell r="G70" t="str">
            <v>Lower middle income</v>
          </cell>
          <cell r="H70" t="str">
            <v>Blend</v>
          </cell>
          <cell r="J70" t="str">
            <v>AS</v>
          </cell>
        </row>
        <row r="71">
          <cell r="C71" t="str">
            <v>Ghana</v>
          </cell>
          <cell r="D71" t="str">
            <v>SSA</v>
          </cell>
          <cell r="E71" t="str">
            <v>Sub-Saharan Africa</v>
          </cell>
          <cell r="F71" t="str">
            <v>LMI</v>
          </cell>
          <cell r="G71" t="str">
            <v>Lower middle income</v>
          </cell>
          <cell r="H71" t="str">
            <v>IDA</v>
          </cell>
          <cell r="I71" t="str">
            <v>HIPC</v>
          </cell>
          <cell r="J71" t="str">
            <v>AF</v>
          </cell>
        </row>
        <row r="72">
          <cell r="C72" t="str">
            <v>Guinea</v>
          </cell>
          <cell r="D72" t="str">
            <v>SSA</v>
          </cell>
          <cell r="E72" t="str">
            <v>Sub-Saharan Africa</v>
          </cell>
          <cell r="F72" t="str">
            <v>LIC</v>
          </cell>
          <cell r="G72" t="str">
            <v>Low income</v>
          </cell>
          <cell r="H72" t="str">
            <v>IDA</v>
          </cell>
          <cell r="I72" t="str">
            <v>HIPC</v>
          </cell>
          <cell r="J72" t="str">
            <v>AF</v>
          </cell>
        </row>
        <row r="73">
          <cell r="C73" t="str">
            <v>Gambia, The</v>
          </cell>
          <cell r="D73" t="str">
            <v>SSA</v>
          </cell>
          <cell r="E73" t="str">
            <v>Sub-Saharan Africa</v>
          </cell>
          <cell r="F73" t="str">
            <v>LIC</v>
          </cell>
          <cell r="G73" t="str">
            <v>Low income</v>
          </cell>
          <cell r="H73" t="str">
            <v>IDA</v>
          </cell>
          <cell r="I73" t="str">
            <v>HIPC</v>
          </cell>
          <cell r="J73" t="str">
            <v>AF</v>
          </cell>
        </row>
        <row r="74">
          <cell r="C74" t="str">
            <v>Guinea-Bissau</v>
          </cell>
          <cell r="D74" t="str">
            <v>SSA</v>
          </cell>
          <cell r="E74" t="str">
            <v>Sub-Saharan Africa</v>
          </cell>
          <cell r="F74" t="str">
            <v>LIC</v>
          </cell>
          <cell r="G74" t="str">
            <v>Low income</v>
          </cell>
          <cell r="H74" t="str">
            <v>IDA</v>
          </cell>
          <cell r="I74" t="str">
            <v>HIPC</v>
          </cell>
          <cell r="J74" t="str">
            <v>AF</v>
          </cell>
        </row>
        <row r="75">
          <cell r="C75" t="str">
            <v>Equatorial Guinea</v>
          </cell>
          <cell r="D75" t="str">
            <v>YHI</v>
          </cell>
          <cell r="E75" t="str">
            <v>High Income</v>
          </cell>
          <cell r="F75" t="str">
            <v>HIX</v>
          </cell>
          <cell r="G75" t="str">
            <v>High income: nonOECD</v>
          </cell>
          <cell r="H75" t="str">
            <v>IBRD</v>
          </cell>
          <cell r="J75" t="str">
            <v>AF</v>
          </cell>
        </row>
        <row r="76">
          <cell r="C76" t="str">
            <v>Greece</v>
          </cell>
          <cell r="D76" t="str">
            <v>YHI</v>
          </cell>
          <cell r="E76" t="str">
            <v>High Income</v>
          </cell>
          <cell r="F76" t="str">
            <v>HIO</v>
          </cell>
          <cell r="G76" t="str">
            <v>High income: OECD</v>
          </cell>
          <cell r="H76" t="str">
            <v>..</v>
          </cell>
          <cell r="I76" t="str">
            <v>EMU</v>
          </cell>
          <cell r="J76" t="str">
            <v>EU</v>
          </cell>
        </row>
        <row r="77">
          <cell r="C77" t="str">
            <v>Grenada</v>
          </cell>
          <cell r="D77" t="str">
            <v>LAC</v>
          </cell>
          <cell r="E77" t="str">
            <v>Latin America &amp; Caribbean</v>
          </cell>
          <cell r="F77" t="str">
            <v>UMI</v>
          </cell>
          <cell r="G77" t="str">
            <v>Upper middle income</v>
          </cell>
          <cell r="H77" t="str">
            <v>Blend</v>
          </cell>
          <cell r="J77" t="str">
            <v>MA</v>
          </cell>
        </row>
        <row r="78">
          <cell r="C78" t="str">
            <v>Greenland</v>
          </cell>
          <cell r="D78" t="str">
            <v>YHI</v>
          </cell>
          <cell r="E78" t="str">
            <v>High Income</v>
          </cell>
          <cell r="F78" t="str">
            <v>HIX</v>
          </cell>
          <cell r="G78" t="str">
            <v>High income: nonOECD</v>
          </cell>
          <cell r="H78" t="str">
            <v>..</v>
          </cell>
          <cell r="J78" t="str">
            <v>AM</v>
          </cell>
        </row>
        <row r="79">
          <cell r="C79" t="str">
            <v>Guatemala</v>
          </cell>
          <cell r="D79" t="str">
            <v>LAC</v>
          </cell>
          <cell r="E79" t="str">
            <v>Latin America &amp; Caribbean</v>
          </cell>
          <cell r="F79" t="str">
            <v>LMI</v>
          </cell>
          <cell r="G79" t="str">
            <v>Lower middle income</v>
          </cell>
          <cell r="H79" t="str">
            <v>IBRD</v>
          </cell>
          <cell r="J79" t="str">
            <v>MA</v>
          </cell>
        </row>
        <row r="80">
          <cell r="C80" t="str">
            <v>Guam</v>
          </cell>
          <cell r="D80" t="str">
            <v>YHI</v>
          </cell>
          <cell r="E80" t="str">
            <v>High Income</v>
          </cell>
          <cell r="F80" t="str">
            <v>HIX</v>
          </cell>
          <cell r="G80" t="str">
            <v>High income: nonOECD</v>
          </cell>
          <cell r="H80" t="str">
            <v>..</v>
          </cell>
          <cell r="J80" t="str">
            <v>AS</v>
          </cell>
        </row>
        <row r="81">
          <cell r="C81" t="str">
            <v>Guyana</v>
          </cell>
          <cell r="D81" t="str">
            <v>LAC</v>
          </cell>
          <cell r="E81" t="str">
            <v>Latin America &amp; Caribbean</v>
          </cell>
          <cell r="F81" t="str">
            <v>LMI</v>
          </cell>
          <cell r="G81" t="str">
            <v>Lower middle income</v>
          </cell>
          <cell r="H81" t="str">
            <v>IDA</v>
          </cell>
          <cell r="I81" t="str">
            <v>HIPC</v>
          </cell>
          <cell r="J81" t="str">
            <v>SA</v>
          </cell>
        </row>
        <row r="82">
          <cell r="C82" t="str">
            <v>Hong Kong SAR, China</v>
          </cell>
          <cell r="D82" t="str">
            <v>YHI</v>
          </cell>
          <cell r="E82" t="str">
            <v>High Income</v>
          </cell>
          <cell r="F82" t="str">
            <v>HIX</v>
          </cell>
          <cell r="G82" t="str">
            <v>High income: nonOECD</v>
          </cell>
          <cell r="H82" t="str">
            <v>..</v>
          </cell>
          <cell r="J82" t="str">
            <v>AS</v>
          </cell>
        </row>
        <row r="83">
          <cell r="C83" t="str">
            <v>Honduras</v>
          </cell>
          <cell r="D83" t="str">
            <v>LAC</v>
          </cell>
          <cell r="E83" t="str">
            <v>Latin America &amp; Caribbean</v>
          </cell>
          <cell r="F83" t="str">
            <v>LMI</v>
          </cell>
          <cell r="G83" t="str">
            <v>Lower middle income</v>
          </cell>
          <cell r="H83" t="str">
            <v>IDA</v>
          </cell>
          <cell r="I83" t="str">
            <v>HIPC</v>
          </cell>
          <cell r="J83" t="str">
            <v>MA</v>
          </cell>
        </row>
        <row r="84">
          <cell r="C84" t="str">
            <v>Croatia</v>
          </cell>
          <cell r="D84" t="str">
            <v>YHI</v>
          </cell>
          <cell r="E84" t="str">
            <v>High Income</v>
          </cell>
          <cell r="F84" t="str">
            <v>HIX</v>
          </cell>
          <cell r="G84" t="str">
            <v>High income: nonOECD</v>
          </cell>
          <cell r="H84" t="str">
            <v>IBRD</v>
          </cell>
          <cell r="J84" t="str">
            <v>EU</v>
          </cell>
        </row>
        <row r="85">
          <cell r="C85" t="str">
            <v>Haiti</v>
          </cell>
          <cell r="D85" t="str">
            <v>LAC</v>
          </cell>
          <cell r="E85" t="str">
            <v>Latin America &amp; Caribbean</v>
          </cell>
          <cell r="F85" t="str">
            <v>LIC</v>
          </cell>
          <cell r="G85" t="str">
            <v>Low income</v>
          </cell>
          <cell r="H85" t="str">
            <v>IDA</v>
          </cell>
          <cell r="I85" t="str">
            <v>HIPC</v>
          </cell>
          <cell r="J85" t="str">
            <v>MA</v>
          </cell>
        </row>
        <row r="86">
          <cell r="C86" t="str">
            <v>Hungary</v>
          </cell>
          <cell r="D86" t="str">
            <v>ECA</v>
          </cell>
          <cell r="E86" t="str">
            <v>Europe &amp; Central Asia</v>
          </cell>
          <cell r="F86" t="str">
            <v>UMI</v>
          </cell>
          <cell r="G86" t="str">
            <v>Upper middle income</v>
          </cell>
          <cell r="H86" t="str">
            <v>..</v>
          </cell>
          <cell r="J86" t="str">
            <v>EU</v>
          </cell>
        </row>
        <row r="87">
          <cell r="C87" t="str">
            <v>Indonesia</v>
          </cell>
          <cell r="D87" t="str">
            <v>EAP</v>
          </cell>
          <cell r="E87" t="str">
            <v>East Asia &amp; Pacific</v>
          </cell>
          <cell r="F87" t="str">
            <v>LMI</v>
          </cell>
          <cell r="G87" t="str">
            <v>Lower middle income</v>
          </cell>
          <cell r="H87" t="str">
            <v>IBRD</v>
          </cell>
          <cell r="J87" t="str">
            <v>AS</v>
          </cell>
        </row>
        <row r="88">
          <cell r="C88" t="str">
            <v>Isle of Man</v>
          </cell>
          <cell r="D88" t="str">
            <v>YHI</v>
          </cell>
          <cell r="E88" t="str">
            <v>High Income</v>
          </cell>
          <cell r="F88" t="str">
            <v>HIX</v>
          </cell>
          <cell r="G88" t="str">
            <v>High income: nonOECD</v>
          </cell>
          <cell r="H88" t="str">
            <v>..</v>
          </cell>
          <cell r="J88" t="str">
            <v>EU</v>
          </cell>
        </row>
        <row r="89">
          <cell r="C89" t="str">
            <v>India</v>
          </cell>
          <cell r="D89" t="str">
            <v>SAS</v>
          </cell>
          <cell r="E89" t="str">
            <v>South Asia</v>
          </cell>
          <cell r="F89" t="str">
            <v>LMI</v>
          </cell>
          <cell r="G89" t="str">
            <v>Lower middle income</v>
          </cell>
          <cell r="H89" t="str">
            <v>Blend</v>
          </cell>
          <cell r="J89" t="str">
            <v>AS</v>
          </cell>
        </row>
        <row r="90">
          <cell r="C90" t="str">
            <v>Ireland</v>
          </cell>
          <cell r="D90" t="str">
            <v>YHI</v>
          </cell>
          <cell r="E90" t="str">
            <v>High Income</v>
          </cell>
          <cell r="F90" t="str">
            <v>HIO</v>
          </cell>
          <cell r="G90" t="str">
            <v>High income: OECD</v>
          </cell>
          <cell r="H90" t="str">
            <v>..</v>
          </cell>
          <cell r="I90" t="str">
            <v>EMU</v>
          </cell>
          <cell r="J90" t="str">
            <v>EU</v>
          </cell>
        </row>
        <row r="91">
          <cell r="C91" t="str">
            <v>Iran, Islamic Rep.</v>
          </cell>
          <cell r="D91" t="str">
            <v>MNA</v>
          </cell>
          <cell r="E91" t="str">
            <v>Middle East &amp; North Africa</v>
          </cell>
          <cell r="F91" t="str">
            <v>UMI</v>
          </cell>
          <cell r="G91" t="str">
            <v>Upper middle income</v>
          </cell>
          <cell r="H91" t="str">
            <v>IBRD</v>
          </cell>
          <cell r="J91" t="str">
            <v>AS</v>
          </cell>
        </row>
        <row r="92">
          <cell r="C92" t="str">
            <v>Iraq</v>
          </cell>
          <cell r="D92" t="str">
            <v>MNA</v>
          </cell>
          <cell r="E92" t="str">
            <v>Middle East &amp; North Africa</v>
          </cell>
          <cell r="F92" t="str">
            <v>UMI</v>
          </cell>
          <cell r="G92" t="str">
            <v>Upper middle income</v>
          </cell>
          <cell r="H92" t="str">
            <v>IBRD</v>
          </cell>
          <cell r="J92" t="str">
            <v>AS</v>
          </cell>
        </row>
        <row r="93">
          <cell r="C93" t="str">
            <v>Iceland</v>
          </cell>
          <cell r="D93" t="str">
            <v>YHI</v>
          </cell>
          <cell r="E93" t="str">
            <v>High Income</v>
          </cell>
          <cell r="F93" t="str">
            <v>HIO</v>
          </cell>
          <cell r="G93" t="str">
            <v>High income: OECD</v>
          </cell>
          <cell r="H93" t="str">
            <v>..</v>
          </cell>
          <cell r="J93" t="str">
            <v>EU</v>
          </cell>
        </row>
        <row r="94">
          <cell r="C94" t="str">
            <v>Israel</v>
          </cell>
          <cell r="D94" t="str">
            <v>YHI</v>
          </cell>
          <cell r="E94" t="str">
            <v>High Income</v>
          </cell>
          <cell r="F94" t="str">
            <v>HIO</v>
          </cell>
          <cell r="G94" t="str">
            <v>High income: OECD</v>
          </cell>
          <cell r="H94" t="str">
            <v>..</v>
          </cell>
          <cell r="J94" t="str">
            <v>AS</v>
          </cell>
        </row>
        <row r="95">
          <cell r="C95" t="str">
            <v>Italy</v>
          </cell>
          <cell r="D95" t="str">
            <v>YHI</v>
          </cell>
          <cell r="E95" t="str">
            <v>High Income</v>
          </cell>
          <cell r="F95" t="str">
            <v>HIO</v>
          </cell>
          <cell r="G95" t="str">
            <v>High income: OECD</v>
          </cell>
          <cell r="H95" t="str">
            <v>..</v>
          </cell>
          <cell r="I95" t="str">
            <v>EMU</v>
          </cell>
          <cell r="J95" t="str">
            <v>EU</v>
          </cell>
        </row>
        <row r="96">
          <cell r="C96" t="str">
            <v>Jamaica</v>
          </cell>
          <cell r="D96" t="str">
            <v>LAC</v>
          </cell>
          <cell r="E96" t="str">
            <v>Latin America &amp; Caribbean</v>
          </cell>
          <cell r="F96" t="str">
            <v>UMI</v>
          </cell>
          <cell r="G96" t="str">
            <v>Upper middle income</v>
          </cell>
          <cell r="H96" t="str">
            <v>IBRD</v>
          </cell>
          <cell r="J96" t="str">
            <v>MA</v>
          </cell>
        </row>
        <row r="97">
          <cell r="C97" t="str">
            <v>Jordan</v>
          </cell>
          <cell r="D97" t="str">
            <v>MNA</v>
          </cell>
          <cell r="E97" t="str">
            <v>Middle East &amp; North Africa</v>
          </cell>
          <cell r="F97" t="str">
            <v>UMI</v>
          </cell>
          <cell r="G97" t="str">
            <v>Upper middle income</v>
          </cell>
          <cell r="H97" t="str">
            <v>IBRD</v>
          </cell>
          <cell r="J97" t="str">
            <v>AS</v>
          </cell>
        </row>
        <row r="98">
          <cell r="C98" t="str">
            <v>Japan</v>
          </cell>
          <cell r="D98" t="str">
            <v>YHI</v>
          </cell>
          <cell r="E98" t="str">
            <v>High Income</v>
          </cell>
          <cell r="F98" t="str">
            <v>HIO</v>
          </cell>
          <cell r="G98" t="str">
            <v>High income: OECD</v>
          </cell>
          <cell r="H98" t="str">
            <v>..</v>
          </cell>
          <cell r="J98" t="str">
            <v>AS</v>
          </cell>
        </row>
        <row r="99">
          <cell r="C99" t="str">
            <v>Kazakhstan</v>
          </cell>
          <cell r="D99" t="str">
            <v>ECA</v>
          </cell>
          <cell r="E99" t="str">
            <v>Europe &amp; Central Asia</v>
          </cell>
          <cell r="F99" t="str">
            <v>UMI</v>
          </cell>
          <cell r="G99" t="str">
            <v>Upper middle income</v>
          </cell>
          <cell r="H99" t="str">
            <v>IBRD</v>
          </cell>
          <cell r="J99" t="str">
            <v>AS</v>
          </cell>
        </row>
        <row r="100">
          <cell r="C100" t="str">
            <v>Kenya</v>
          </cell>
          <cell r="D100" t="str">
            <v>SSA</v>
          </cell>
          <cell r="E100" t="str">
            <v>Sub-Saharan Africa</v>
          </cell>
          <cell r="F100" t="str">
            <v>LIC</v>
          </cell>
          <cell r="G100" t="str">
            <v>Low income</v>
          </cell>
          <cell r="H100" t="str">
            <v>IDA</v>
          </cell>
          <cell r="J100" t="str">
            <v>AF</v>
          </cell>
        </row>
        <row r="101">
          <cell r="C101" t="str">
            <v>Kyrgyz Republic</v>
          </cell>
          <cell r="D101" t="str">
            <v>ECA</v>
          </cell>
          <cell r="E101" t="str">
            <v>Europe &amp; Central Asia</v>
          </cell>
          <cell r="F101" t="str">
            <v>LIC</v>
          </cell>
          <cell r="G101" t="str">
            <v>Low income</v>
          </cell>
          <cell r="H101" t="str">
            <v>IDA</v>
          </cell>
          <cell r="J101" t="str">
            <v>AS</v>
          </cell>
        </row>
        <row r="102">
          <cell r="C102" t="str">
            <v>Cambodia</v>
          </cell>
          <cell r="D102" t="str">
            <v>EAP</v>
          </cell>
          <cell r="E102" t="str">
            <v>East Asia &amp; Pacific</v>
          </cell>
          <cell r="F102" t="str">
            <v>LIC</v>
          </cell>
          <cell r="G102" t="str">
            <v>Low income</v>
          </cell>
          <cell r="H102" t="str">
            <v>IDA</v>
          </cell>
          <cell r="J102" t="str">
            <v>AS</v>
          </cell>
        </row>
        <row r="103">
          <cell r="C103" t="str">
            <v>Kiribati</v>
          </cell>
          <cell r="D103" t="str">
            <v>EAP</v>
          </cell>
          <cell r="E103" t="str">
            <v>East Asia &amp; Pacific</v>
          </cell>
          <cell r="F103" t="str">
            <v>LMI</v>
          </cell>
          <cell r="G103" t="str">
            <v>Lower middle income</v>
          </cell>
          <cell r="H103" t="str">
            <v>IDA</v>
          </cell>
          <cell r="J103" t="str">
            <v>AU</v>
          </cell>
        </row>
        <row r="104">
          <cell r="C104" t="str">
            <v>St. Kitts and Nevis</v>
          </cell>
          <cell r="D104" t="str">
            <v>LAC</v>
          </cell>
          <cell r="E104" t="str">
            <v>Latin America &amp; Caribbean</v>
          </cell>
          <cell r="F104" t="str">
            <v>HIX</v>
          </cell>
          <cell r="G104" t="str">
            <v>High income: nonOECD</v>
          </cell>
          <cell r="H104" t="str">
            <v>IBRD</v>
          </cell>
          <cell r="J104" t="str">
            <v>MA</v>
          </cell>
        </row>
        <row r="105">
          <cell r="C105" t="str">
            <v>Korea, Rep.</v>
          </cell>
          <cell r="D105" t="str">
            <v>YHI</v>
          </cell>
          <cell r="E105" t="str">
            <v>High Income</v>
          </cell>
          <cell r="F105" t="str">
            <v>HIO</v>
          </cell>
          <cell r="G105" t="str">
            <v>High income: OECD</v>
          </cell>
          <cell r="H105" t="str">
            <v>IBRD</v>
          </cell>
          <cell r="J105" t="str">
            <v>AS</v>
          </cell>
        </row>
        <row r="106">
          <cell r="C106" t="str">
            <v>Kosovo</v>
          </cell>
          <cell r="D106" t="str">
            <v>ECA</v>
          </cell>
          <cell r="E106" t="str">
            <v>Europe &amp; Central Asia</v>
          </cell>
          <cell r="F106" t="str">
            <v>LMI</v>
          </cell>
          <cell r="G106" t="str">
            <v>Lower middle income</v>
          </cell>
          <cell r="H106" t="str">
            <v>IDA</v>
          </cell>
          <cell r="J106" t="str">
            <v>EU</v>
          </cell>
        </row>
        <row r="107">
          <cell r="C107" t="str">
            <v>Kuwait</v>
          </cell>
          <cell r="D107" t="str">
            <v>YHI</v>
          </cell>
          <cell r="E107" t="str">
            <v>High Income</v>
          </cell>
          <cell r="F107" t="str">
            <v>HIX</v>
          </cell>
          <cell r="G107" t="str">
            <v>High income: nonOECD</v>
          </cell>
          <cell r="H107" t="str">
            <v>..</v>
          </cell>
          <cell r="J107" t="str">
            <v>AS</v>
          </cell>
        </row>
        <row r="108">
          <cell r="C108" t="str">
            <v>Lao PDR</v>
          </cell>
          <cell r="D108" t="str">
            <v>EAP</v>
          </cell>
          <cell r="E108" t="str">
            <v>East Asia &amp; Pacific</v>
          </cell>
          <cell r="F108" t="str">
            <v>LMI</v>
          </cell>
          <cell r="G108" t="str">
            <v>Lower middle income</v>
          </cell>
          <cell r="H108" t="str">
            <v>IDA</v>
          </cell>
          <cell r="J108" t="str">
            <v>AS</v>
          </cell>
        </row>
        <row r="109">
          <cell r="C109" t="str">
            <v>Lebanon</v>
          </cell>
          <cell r="D109" t="str">
            <v>MNA</v>
          </cell>
          <cell r="E109" t="str">
            <v>Middle East &amp; North Africa</v>
          </cell>
          <cell r="F109" t="str">
            <v>UMI</v>
          </cell>
          <cell r="G109" t="str">
            <v>Upper middle income</v>
          </cell>
          <cell r="H109" t="str">
            <v>IBRD</v>
          </cell>
          <cell r="J109" t="str">
            <v>AS</v>
          </cell>
        </row>
        <row r="110">
          <cell r="C110" t="str">
            <v>Liberia</v>
          </cell>
          <cell r="D110" t="str">
            <v>SSA</v>
          </cell>
          <cell r="E110" t="str">
            <v>Sub-Saharan Africa</v>
          </cell>
          <cell r="F110" t="str">
            <v>LIC</v>
          </cell>
          <cell r="G110" t="str">
            <v>Low income</v>
          </cell>
          <cell r="H110" t="str">
            <v>IDA</v>
          </cell>
          <cell r="I110" t="str">
            <v>HIPC</v>
          </cell>
          <cell r="J110" t="str">
            <v>AF</v>
          </cell>
        </row>
        <row r="111">
          <cell r="C111" t="str">
            <v>Libya</v>
          </cell>
          <cell r="D111" t="str">
            <v>MNA</v>
          </cell>
          <cell r="E111" t="str">
            <v>Middle East &amp; North Africa</v>
          </cell>
          <cell r="F111" t="str">
            <v>UMI</v>
          </cell>
          <cell r="G111" t="str">
            <v>Upper middle income</v>
          </cell>
          <cell r="H111" t="str">
            <v>IBRD</v>
          </cell>
          <cell r="J111" t="str">
            <v>AF</v>
          </cell>
        </row>
        <row r="112">
          <cell r="C112" t="str">
            <v>St. Lucia</v>
          </cell>
          <cell r="D112" t="str">
            <v>LAC</v>
          </cell>
          <cell r="E112" t="str">
            <v>Latin America &amp; Caribbean</v>
          </cell>
          <cell r="F112" t="str">
            <v>UMI</v>
          </cell>
          <cell r="G112" t="str">
            <v>Upper middle income</v>
          </cell>
          <cell r="H112" t="str">
            <v>Blend</v>
          </cell>
          <cell r="J112" t="str">
            <v>MA</v>
          </cell>
        </row>
        <row r="113">
          <cell r="C113" t="str">
            <v>Liechtenstein</v>
          </cell>
          <cell r="D113" t="str">
            <v>YHI</v>
          </cell>
          <cell r="E113" t="str">
            <v>High Income</v>
          </cell>
          <cell r="F113" t="str">
            <v>HIX</v>
          </cell>
          <cell r="G113" t="str">
            <v>High income: nonOECD</v>
          </cell>
          <cell r="H113" t="str">
            <v>..</v>
          </cell>
          <cell r="J113" t="str">
            <v>EU</v>
          </cell>
        </row>
        <row r="114">
          <cell r="C114" t="str">
            <v>Sri Lanka</v>
          </cell>
          <cell r="D114" t="str">
            <v>SAS</v>
          </cell>
          <cell r="E114" t="str">
            <v>South Asia</v>
          </cell>
          <cell r="F114" t="str">
            <v>LMI</v>
          </cell>
          <cell r="G114" t="str">
            <v>Lower middle income</v>
          </cell>
          <cell r="H114" t="str">
            <v>Blend</v>
          </cell>
          <cell r="J114" t="str">
            <v>AS</v>
          </cell>
        </row>
        <row r="115">
          <cell r="C115" t="str">
            <v>Lesotho</v>
          </cell>
          <cell r="D115" t="str">
            <v>SSA</v>
          </cell>
          <cell r="E115" t="str">
            <v>Sub-Saharan Africa</v>
          </cell>
          <cell r="F115" t="str">
            <v>LMI</v>
          </cell>
          <cell r="G115" t="str">
            <v>Lower middle income</v>
          </cell>
          <cell r="H115" t="str">
            <v>IDA</v>
          </cell>
          <cell r="J115" t="str">
            <v>AF</v>
          </cell>
        </row>
        <row r="116">
          <cell r="C116" t="str">
            <v>Lithuania</v>
          </cell>
          <cell r="D116" t="str">
            <v>YHI</v>
          </cell>
          <cell r="E116" t="str">
            <v>High Income</v>
          </cell>
          <cell r="F116" t="str">
            <v>HIX</v>
          </cell>
          <cell r="G116" t="str">
            <v>High income: nonOECD</v>
          </cell>
          <cell r="H116" t="str">
            <v>..</v>
          </cell>
          <cell r="J116" t="str">
            <v>EU</v>
          </cell>
        </row>
        <row r="117">
          <cell r="C117" t="str">
            <v>Luxembourg</v>
          </cell>
          <cell r="D117" t="str">
            <v>YHI</v>
          </cell>
          <cell r="E117" t="str">
            <v>High Income</v>
          </cell>
          <cell r="F117" t="str">
            <v>HIO</v>
          </cell>
          <cell r="G117" t="str">
            <v>High income: OECD</v>
          </cell>
          <cell r="H117" t="str">
            <v>..</v>
          </cell>
          <cell r="I117" t="str">
            <v>EMU</v>
          </cell>
          <cell r="J117" t="str">
            <v>EU</v>
          </cell>
        </row>
        <row r="118">
          <cell r="C118" t="str">
            <v>Latvia</v>
          </cell>
          <cell r="D118" t="str">
            <v>YHI</v>
          </cell>
          <cell r="E118" t="str">
            <v>High Income</v>
          </cell>
          <cell r="F118" t="str">
            <v>HIX</v>
          </cell>
          <cell r="G118" t="str">
            <v>High income: nonOECD</v>
          </cell>
          <cell r="H118" t="str">
            <v>..</v>
          </cell>
          <cell r="J118" t="str">
            <v>EU</v>
          </cell>
        </row>
        <row r="119">
          <cell r="C119" t="str">
            <v>Macao SAR, China</v>
          </cell>
          <cell r="D119" t="str">
            <v>YHI</v>
          </cell>
          <cell r="E119" t="str">
            <v>High Income</v>
          </cell>
          <cell r="F119" t="str">
            <v>HIX</v>
          </cell>
          <cell r="G119" t="str">
            <v>High income: nonOECD</v>
          </cell>
          <cell r="H119" t="str">
            <v>..</v>
          </cell>
          <cell r="J119" t="str">
            <v>AS</v>
          </cell>
        </row>
        <row r="120">
          <cell r="C120" t="str">
            <v>St. Martin (French part)</v>
          </cell>
          <cell r="D120" t="str">
            <v>YHI</v>
          </cell>
          <cell r="E120" t="str">
            <v>High Income</v>
          </cell>
          <cell r="F120" t="str">
            <v>HIX</v>
          </cell>
          <cell r="G120" t="str">
            <v>High income: nonOECD</v>
          </cell>
          <cell r="H120" t="str">
            <v>..</v>
          </cell>
          <cell r="J120" t="str">
            <v>MA</v>
          </cell>
        </row>
        <row r="121">
          <cell r="C121" t="str">
            <v>Morocco</v>
          </cell>
          <cell r="D121" t="str">
            <v>MNA</v>
          </cell>
          <cell r="E121" t="str">
            <v>Middle East &amp; North Africa</v>
          </cell>
          <cell r="F121" t="str">
            <v>LMI</v>
          </cell>
          <cell r="G121" t="str">
            <v>Lower middle income</v>
          </cell>
          <cell r="H121" t="str">
            <v>IBRD</v>
          </cell>
          <cell r="J121" t="str">
            <v>AF</v>
          </cell>
        </row>
        <row r="122">
          <cell r="C122" t="str">
            <v>Monaco</v>
          </cell>
          <cell r="D122" t="str">
            <v>YHI</v>
          </cell>
          <cell r="E122" t="str">
            <v>High Income</v>
          </cell>
          <cell r="F122" t="str">
            <v>HIX</v>
          </cell>
          <cell r="G122" t="str">
            <v>High income: nonOECD</v>
          </cell>
          <cell r="H122" t="str">
            <v>..</v>
          </cell>
          <cell r="J122" t="str">
            <v>EU</v>
          </cell>
        </row>
        <row r="123">
          <cell r="C123" t="str">
            <v>Moldova</v>
          </cell>
          <cell r="D123" t="str">
            <v>ECA</v>
          </cell>
          <cell r="E123" t="str">
            <v>Europe &amp; Central Asia</v>
          </cell>
          <cell r="F123" t="str">
            <v>LMI</v>
          </cell>
          <cell r="G123" t="str">
            <v>Lower middle income</v>
          </cell>
          <cell r="H123" t="str">
            <v>IDA</v>
          </cell>
          <cell r="J123" t="str">
            <v>EU</v>
          </cell>
        </row>
        <row r="124">
          <cell r="C124" t="str">
            <v>Madagascar</v>
          </cell>
          <cell r="D124" t="str">
            <v>SSA</v>
          </cell>
          <cell r="E124" t="str">
            <v>Sub-Saharan Africa</v>
          </cell>
          <cell r="F124" t="str">
            <v>LIC</v>
          </cell>
          <cell r="G124" t="str">
            <v>Low income</v>
          </cell>
          <cell r="H124" t="str">
            <v>IDA</v>
          </cell>
          <cell r="I124" t="str">
            <v>HIPC</v>
          </cell>
          <cell r="J124" t="str">
            <v>AF</v>
          </cell>
        </row>
        <row r="125">
          <cell r="C125" t="str">
            <v>Maldives</v>
          </cell>
          <cell r="D125" t="str">
            <v>SAS</v>
          </cell>
          <cell r="E125" t="str">
            <v>South Asia</v>
          </cell>
          <cell r="F125" t="str">
            <v>UMI</v>
          </cell>
          <cell r="G125" t="str">
            <v>Upper middle income</v>
          </cell>
          <cell r="H125" t="str">
            <v>IDA</v>
          </cell>
          <cell r="J125" t="str">
            <v>AS</v>
          </cell>
        </row>
        <row r="126">
          <cell r="C126" t="str">
            <v>Mexico</v>
          </cell>
          <cell r="D126" t="str">
            <v>LAC</v>
          </cell>
          <cell r="E126" t="str">
            <v>Latin America &amp; Caribbean</v>
          </cell>
          <cell r="F126" t="str">
            <v>UMI</v>
          </cell>
          <cell r="G126" t="str">
            <v>Upper middle income</v>
          </cell>
          <cell r="H126" t="str">
            <v>IBRD</v>
          </cell>
          <cell r="J126" t="str">
            <v>AM</v>
          </cell>
        </row>
        <row r="127">
          <cell r="C127" t="str">
            <v>Marshall Islands</v>
          </cell>
          <cell r="D127" t="str">
            <v>EAP</v>
          </cell>
          <cell r="E127" t="str">
            <v>East Asia &amp; Pacific</v>
          </cell>
          <cell r="F127" t="str">
            <v>UMI</v>
          </cell>
          <cell r="G127" t="str">
            <v>Upper middle income</v>
          </cell>
          <cell r="H127" t="str">
            <v>IDA</v>
          </cell>
          <cell r="J127" t="str">
            <v>AU</v>
          </cell>
        </row>
        <row r="128">
          <cell r="C128" t="str">
            <v>Macedonia, FYR</v>
          </cell>
          <cell r="D128" t="str">
            <v>ECA</v>
          </cell>
          <cell r="E128" t="str">
            <v>Europe &amp; Central Asia</v>
          </cell>
          <cell r="F128" t="str">
            <v>UMI</v>
          </cell>
          <cell r="G128" t="str">
            <v>Upper middle income</v>
          </cell>
          <cell r="H128" t="str">
            <v>IBRD</v>
          </cell>
          <cell r="J128" t="str">
            <v>EU</v>
          </cell>
        </row>
        <row r="129">
          <cell r="C129" t="str">
            <v>Mali</v>
          </cell>
          <cell r="D129" t="str">
            <v>SSA</v>
          </cell>
          <cell r="E129" t="str">
            <v>Sub-Saharan Africa</v>
          </cell>
          <cell r="F129" t="str">
            <v>LIC</v>
          </cell>
          <cell r="G129" t="str">
            <v>Low income</v>
          </cell>
          <cell r="H129" t="str">
            <v>IDA</v>
          </cell>
          <cell r="I129" t="str">
            <v>HIPC</v>
          </cell>
          <cell r="J129" t="str">
            <v>AF</v>
          </cell>
        </row>
        <row r="130">
          <cell r="C130" t="str">
            <v>Malta</v>
          </cell>
          <cell r="D130" t="str">
            <v>YHI</v>
          </cell>
          <cell r="E130" t="str">
            <v>High Income</v>
          </cell>
          <cell r="F130" t="str">
            <v>HIX</v>
          </cell>
          <cell r="G130" t="str">
            <v>High income: nonOECD</v>
          </cell>
          <cell r="H130" t="str">
            <v>..</v>
          </cell>
          <cell r="I130" t="str">
            <v>EMU</v>
          </cell>
          <cell r="J130" t="str">
            <v>EU</v>
          </cell>
        </row>
        <row r="131">
          <cell r="C131" t="str">
            <v>Myanmar</v>
          </cell>
          <cell r="D131" t="str">
            <v>EAP</v>
          </cell>
          <cell r="E131" t="str">
            <v>East Asia &amp; Pacific</v>
          </cell>
          <cell r="F131" t="str">
            <v>LIC</v>
          </cell>
          <cell r="G131" t="str">
            <v>Low income</v>
          </cell>
          <cell r="H131" t="str">
            <v>IDA</v>
          </cell>
          <cell r="J131" t="str">
            <v>AS</v>
          </cell>
        </row>
        <row r="132">
          <cell r="C132" t="str">
            <v>Montenegro</v>
          </cell>
          <cell r="D132" t="str">
            <v>ECA</v>
          </cell>
          <cell r="E132" t="str">
            <v>Europe &amp; Central Asia</v>
          </cell>
          <cell r="F132" t="str">
            <v>UMI</v>
          </cell>
          <cell r="G132" t="str">
            <v>Upper middle income</v>
          </cell>
          <cell r="H132" t="str">
            <v>IBRD</v>
          </cell>
          <cell r="J132" t="str">
            <v>EU</v>
          </cell>
        </row>
        <row r="133">
          <cell r="C133" t="str">
            <v>Mongolia</v>
          </cell>
          <cell r="D133" t="str">
            <v>EAP</v>
          </cell>
          <cell r="E133" t="str">
            <v>East Asia &amp; Pacific</v>
          </cell>
          <cell r="F133" t="str">
            <v>LMI</v>
          </cell>
          <cell r="G133" t="str">
            <v>Lower middle income</v>
          </cell>
          <cell r="H133" t="str">
            <v>Blend</v>
          </cell>
          <cell r="J133" t="str">
            <v>AS</v>
          </cell>
        </row>
        <row r="134">
          <cell r="C134" t="str">
            <v>Northern Mariana Islands</v>
          </cell>
          <cell r="D134" t="str">
            <v>YHI</v>
          </cell>
          <cell r="E134" t="str">
            <v>High Income</v>
          </cell>
          <cell r="F134" t="str">
            <v>HIX</v>
          </cell>
          <cell r="G134" t="str">
            <v>High income: nonOECD</v>
          </cell>
          <cell r="H134" t="str">
            <v>..</v>
          </cell>
          <cell r="J134" t="str">
            <v>AS</v>
          </cell>
        </row>
        <row r="135">
          <cell r="C135" t="str">
            <v>Mozambique</v>
          </cell>
          <cell r="D135" t="str">
            <v>SSA</v>
          </cell>
          <cell r="E135" t="str">
            <v>Sub-Saharan Africa</v>
          </cell>
          <cell r="F135" t="str">
            <v>LIC</v>
          </cell>
          <cell r="G135" t="str">
            <v>Low income</v>
          </cell>
          <cell r="H135" t="str">
            <v>IDA</v>
          </cell>
          <cell r="I135" t="str">
            <v>HIPC</v>
          </cell>
          <cell r="J135" t="str">
            <v>AF</v>
          </cell>
        </row>
        <row r="136">
          <cell r="C136" t="str">
            <v>Mauritania</v>
          </cell>
          <cell r="D136" t="str">
            <v>SSA</v>
          </cell>
          <cell r="E136" t="str">
            <v>Sub-Saharan Africa</v>
          </cell>
          <cell r="F136" t="str">
            <v>LMI</v>
          </cell>
          <cell r="G136" t="str">
            <v>Lower middle income</v>
          </cell>
          <cell r="H136" t="str">
            <v>IDA</v>
          </cell>
          <cell r="I136" t="str">
            <v>HIPC</v>
          </cell>
          <cell r="J136" t="str">
            <v>AF</v>
          </cell>
        </row>
        <row r="137">
          <cell r="C137" t="str">
            <v>Mauritius</v>
          </cell>
          <cell r="D137" t="str">
            <v>SSA</v>
          </cell>
          <cell r="E137" t="str">
            <v>Sub-Saharan Africa</v>
          </cell>
          <cell r="F137" t="str">
            <v>UMI</v>
          </cell>
          <cell r="G137" t="str">
            <v>Upper middle income</v>
          </cell>
          <cell r="H137" t="str">
            <v>IBRD</v>
          </cell>
          <cell r="J137" t="str">
            <v>AF</v>
          </cell>
        </row>
        <row r="138">
          <cell r="C138" t="str">
            <v>Malawi</v>
          </cell>
          <cell r="D138" t="str">
            <v>SSA</v>
          </cell>
          <cell r="E138" t="str">
            <v>Sub-Saharan Africa</v>
          </cell>
          <cell r="F138" t="str">
            <v>LIC</v>
          </cell>
          <cell r="G138" t="str">
            <v>Low income</v>
          </cell>
          <cell r="H138" t="str">
            <v>IDA</v>
          </cell>
          <cell r="I138" t="str">
            <v>HIPC</v>
          </cell>
          <cell r="J138" t="str">
            <v>AF</v>
          </cell>
        </row>
        <row r="139">
          <cell r="C139" t="str">
            <v>Malaysia</v>
          </cell>
          <cell r="D139" t="str">
            <v>EAP</v>
          </cell>
          <cell r="E139" t="str">
            <v>East Asia &amp; Pacific</v>
          </cell>
          <cell r="F139" t="str">
            <v>UMI</v>
          </cell>
          <cell r="G139" t="str">
            <v>Upper middle income</v>
          </cell>
          <cell r="H139" t="str">
            <v>IBRD</v>
          </cell>
          <cell r="J139" t="str">
            <v>AS</v>
          </cell>
        </row>
        <row r="140">
          <cell r="C140" t="str">
            <v>Namibia</v>
          </cell>
          <cell r="D140" t="str">
            <v>SSA</v>
          </cell>
          <cell r="E140" t="str">
            <v>Sub-Saharan Africa</v>
          </cell>
          <cell r="F140" t="str">
            <v>UMI</v>
          </cell>
          <cell r="G140" t="str">
            <v>Upper middle income</v>
          </cell>
          <cell r="H140" t="str">
            <v>IBRD</v>
          </cell>
          <cell r="J140" t="str">
            <v>AF</v>
          </cell>
        </row>
        <row r="141">
          <cell r="C141" t="str">
            <v>New Caledonia</v>
          </cell>
          <cell r="D141" t="str">
            <v>YHI</v>
          </cell>
          <cell r="E141" t="str">
            <v>High Income</v>
          </cell>
          <cell r="F141" t="str">
            <v>HIX</v>
          </cell>
          <cell r="G141" t="str">
            <v>High income: nonOECD</v>
          </cell>
          <cell r="H141" t="str">
            <v>..</v>
          </cell>
          <cell r="J141" t="str">
            <v>AU</v>
          </cell>
        </row>
        <row r="142">
          <cell r="C142" t="str">
            <v>Niger</v>
          </cell>
          <cell r="D142" t="str">
            <v>SSA</v>
          </cell>
          <cell r="E142" t="str">
            <v>Sub-Saharan Africa</v>
          </cell>
          <cell r="F142" t="str">
            <v>LIC</v>
          </cell>
          <cell r="G142" t="str">
            <v>Low income</v>
          </cell>
          <cell r="H142" t="str">
            <v>IDA</v>
          </cell>
          <cell r="I142" t="str">
            <v>HIPC</v>
          </cell>
          <cell r="J142" t="str">
            <v>AF</v>
          </cell>
        </row>
        <row r="143">
          <cell r="C143" t="str">
            <v>Nigeria</v>
          </cell>
          <cell r="D143" t="str">
            <v>SSA</v>
          </cell>
          <cell r="E143" t="str">
            <v>Sub-Saharan Africa</v>
          </cell>
          <cell r="F143" t="str">
            <v>LMI</v>
          </cell>
          <cell r="G143" t="str">
            <v>Lower middle income</v>
          </cell>
          <cell r="H143" t="str">
            <v>IDA</v>
          </cell>
          <cell r="J143" t="str">
            <v>AF</v>
          </cell>
        </row>
        <row r="144">
          <cell r="C144" t="str">
            <v>Nicaragua</v>
          </cell>
          <cell r="D144" t="str">
            <v>LAC</v>
          </cell>
          <cell r="E144" t="str">
            <v>Latin America &amp; Caribbean</v>
          </cell>
          <cell r="F144" t="str">
            <v>LMI</v>
          </cell>
          <cell r="G144" t="str">
            <v>Lower middle income</v>
          </cell>
          <cell r="H144" t="str">
            <v>IDA</v>
          </cell>
          <cell r="I144" t="str">
            <v>HIPC</v>
          </cell>
          <cell r="J144" t="str">
            <v>MA</v>
          </cell>
        </row>
        <row r="145">
          <cell r="C145" t="str">
            <v>Netherlands</v>
          </cell>
          <cell r="D145" t="str">
            <v>YHI</v>
          </cell>
          <cell r="E145" t="str">
            <v>High Income</v>
          </cell>
          <cell r="F145" t="str">
            <v>HIO</v>
          </cell>
          <cell r="G145" t="str">
            <v>High income: OECD</v>
          </cell>
          <cell r="H145" t="str">
            <v>..</v>
          </cell>
          <cell r="I145" t="str">
            <v>EMU</v>
          </cell>
          <cell r="J145" t="str">
            <v>EU</v>
          </cell>
        </row>
        <row r="146">
          <cell r="C146" t="str">
            <v>Norway</v>
          </cell>
          <cell r="D146" t="str">
            <v>YHI</v>
          </cell>
          <cell r="E146" t="str">
            <v>High Income</v>
          </cell>
          <cell r="F146" t="str">
            <v>HIO</v>
          </cell>
          <cell r="G146" t="str">
            <v>High income: OECD</v>
          </cell>
          <cell r="H146" t="str">
            <v>..</v>
          </cell>
          <cell r="J146" t="str">
            <v>EU</v>
          </cell>
        </row>
        <row r="147">
          <cell r="C147" t="str">
            <v>Nepal</v>
          </cell>
          <cell r="D147" t="str">
            <v>SAS</v>
          </cell>
          <cell r="E147" t="str">
            <v>South Asia</v>
          </cell>
          <cell r="F147" t="str">
            <v>LIC</v>
          </cell>
          <cell r="G147" t="str">
            <v>Low income</v>
          </cell>
          <cell r="H147" t="str">
            <v>IDA</v>
          </cell>
          <cell r="J147" t="str">
            <v>AS</v>
          </cell>
        </row>
        <row r="148">
          <cell r="C148" t="str">
            <v>New Zealand</v>
          </cell>
          <cell r="D148" t="str">
            <v>YHI</v>
          </cell>
          <cell r="E148" t="str">
            <v>High Income</v>
          </cell>
          <cell r="F148" t="str">
            <v>HIO</v>
          </cell>
          <cell r="G148" t="str">
            <v>High income: OECD</v>
          </cell>
          <cell r="H148" t="str">
            <v>..</v>
          </cell>
          <cell r="J148" t="str">
            <v>AU</v>
          </cell>
        </row>
        <row r="149">
          <cell r="C149" t="str">
            <v>Oman</v>
          </cell>
          <cell r="D149" t="str">
            <v>YHI</v>
          </cell>
          <cell r="E149" t="str">
            <v>High Income</v>
          </cell>
          <cell r="F149" t="str">
            <v>HIX</v>
          </cell>
          <cell r="G149" t="str">
            <v>High income: nonOECD</v>
          </cell>
          <cell r="H149" t="str">
            <v>..</v>
          </cell>
          <cell r="J149" t="str">
            <v>AS</v>
          </cell>
        </row>
        <row r="150">
          <cell r="C150" t="str">
            <v>Pakistan</v>
          </cell>
          <cell r="D150" t="str">
            <v>SAS</v>
          </cell>
          <cell r="E150" t="str">
            <v>South Asia</v>
          </cell>
          <cell r="F150" t="str">
            <v>LMI</v>
          </cell>
          <cell r="G150" t="str">
            <v>Lower middle income</v>
          </cell>
          <cell r="H150" t="str">
            <v>Blend</v>
          </cell>
          <cell r="J150" t="str">
            <v>AS</v>
          </cell>
        </row>
        <row r="151">
          <cell r="C151" t="str">
            <v>Panama</v>
          </cell>
          <cell r="D151" t="str">
            <v>LAC</v>
          </cell>
          <cell r="E151" t="str">
            <v>Latin America &amp; Caribbean</v>
          </cell>
          <cell r="F151" t="str">
            <v>UMI</v>
          </cell>
          <cell r="G151" t="str">
            <v>Upper middle income</v>
          </cell>
          <cell r="H151" t="str">
            <v>IBRD</v>
          </cell>
          <cell r="J151" t="str">
            <v>MA</v>
          </cell>
        </row>
        <row r="152">
          <cell r="C152" t="str">
            <v>Peru</v>
          </cell>
          <cell r="D152" t="str">
            <v>LAC</v>
          </cell>
          <cell r="E152" t="str">
            <v>Latin America &amp; Caribbean</v>
          </cell>
          <cell r="F152" t="str">
            <v>UMI</v>
          </cell>
          <cell r="G152" t="str">
            <v>Upper middle income</v>
          </cell>
          <cell r="H152" t="str">
            <v>IBRD</v>
          </cell>
          <cell r="J152" t="str">
            <v>SA</v>
          </cell>
        </row>
        <row r="153">
          <cell r="C153" t="str">
            <v>Philippines</v>
          </cell>
          <cell r="D153" t="str">
            <v>EAP</v>
          </cell>
          <cell r="E153" t="str">
            <v>East Asia &amp; Pacific</v>
          </cell>
          <cell r="F153" t="str">
            <v>LMI</v>
          </cell>
          <cell r="G153" t="str">
            <v>Lower middle income</v>
          </cell>
          <cell r="H153" t="str">
            <v>IBRD</v>
          </cell>
          <cell r="J153" t="str">
            <v>AS</v>
          </cell>
        </row>
        <row r="154">
          <cell r="C154" t="str">
            <v>Palau</v>
          </cell>
          <cell r="D154" t="str">
            <v>EAP</v>
          </cell>
          <cell r="E154" t="str">
            <v>East Asia &amp; Pacific</v>
          </cell>
          <cell r="F154" t="str">
            <v>UMI</v>
          </cell>
          <cell r="G154" t="str">
            <v>Upper middle income</v>
          </cell>
          <cell r="H154" t="str">
            <v>IBRD</v>
          </cell>
          <cell r="J154" t="str">
            <v>AU</v>
          </cell>
        </row>
        <row r="155">
          <cell r="C155" t="str">
            <v>Papua New Guinea</v>
          </cell>
          <cell r="D155" t="str">
            <v>EAP</v>
          </cell>
          <cell r="E155" t="str">
            <v>East Asia &amp; Pacific</v>
          </cell>
          <cell r="F155" t="str">
            <v>LMI</v>
          </cell>
          <cell r="G155" t="str">
            <v>Lower middle income</v>
          </cell>
          <cell r="H155" t="str">
            <v>Blend</v>
          </cell>
          <cell r="J155" t="str">
            <v>AU</v>
          </cell>
        </row>
        <row r="156">
          <cell r="C156" t="str">
            <v>Poland</v>
          </cell>
          <cell r="D156" t="str">
            <v>YHI</v>
          </cell>
          <cell r="E156" t="str">
            <v>High Income</v>
          </cell>
          <cell r="F156" t="str">
            <v>HIO</v>
          </cell>
          <cell r="G156" t="str">
            <v>High income: OECD</v>
          </cell>
          <cell r="H156" t="str">
            <v>IBRD</v>
          </cell>
          <cell r="J156" t="str">
            <v>EU</v>
          </cell>
        </row>
        <row r="157">
          <cell r="C157" t="str">
            <v>Puerto Rico</v>
          </cell>
          <cell r="D157" t="str">
            <v>YHI</v>
          </cell>
          <cell r="E157" t="str">
            <v>High Income</v>
          </cell>
          <cell r="F157" t="str">
            <v>HIX</v>
          </cell>
          <cell r="G157" t="str">
            <v>High income: nonOECD</v>
          </cell>
          <cell r="H157" t="str">
            <v>..</v>
          </cell>
          <cell r="J157" t="str">
            <v>MA</v>
          </cell>
        </row>
        <row r="158">
          <cell r="C158" t="str">
            <v>Korea, Dem. Rep.</v>
          </cell>
          <cell r="D158" t="str">
            <v>EAP</v>
          </cell>
          <cell r="E158" t="str">
            <v>East Asia &amp; Pacific</v>
          </cell>
          <cell r="F158" t="str">
            <v>LIC</v>
          </cell>
          <cell r="G158" t="str">
            <v>Low income</v>
          </cell>
          <cell r="H158" t="str">
            <v>..</v>
          </cell>
          <cell r="J158" t="str">
            <v>AS</v>
          </cell>
        </row>
        <row r="159">
          <cell r="C159" t="str">
            <v>Portugal</v>
          </cell>
          <cell r="D159" t="str">
            <v>YHI</v>
          </cell>
          <cell r="E159" t="str">
            <v>High Income</v>
          </cell>
          <cell r="F159" t="str">
            <v>HIO</v>
          </cell>
          <cell r="G159" t="str">
            <v>High income: OECD</v>
          </cell>
          <cell r="H159" t="str">
            <v>..</v>
          </cell>
          <cell r="I159" t="str">
            <v>EMU</v>
          </cell>
          <cell r="J159" t="str">
            <v>EU</v>
          </cell>
        </row>
        <row r="160">
          <cell r="C160" t="str">
            <v>Paraguay</v>
          </cell>
          <cell r="D160" t="str">
            <v>LAC</v>
          </cell>
          <cell r="E160" t="str">
            <v>Latin America &amp; Caribbean</v>
          </cell>
          <cell r="F160" t="str">
            <v>LMI</v>
          </cell>
          <cell r="G160" t="str">
            <v>Lower middle income</v>
          </cell>
          <cell r="H160" t="str">
            <v>IBRD</v>
          </cell>
          <cell r="J160" t="str">
            <v>SA</v>
          </cell>
        </row>
        <row r="161">
          <cell r="C161" t="str">
            <v>French Polynesia</v>
          </cell>
          <cell r="D161" t="str">
            <v>YHI</v>
          </cell>
          <cell r="E161" t="str">
            <v>High Income</v>
          </cell>
          <cell r="F161" t="str">
            <v>HIX</v>
          </cell>
          <cell r="G161" t="str">
            <v>High income: nonOECD</v>
          </cell>
          <cell r="H161" t="str">
            <v>..</v>
          </cell>
          <cell r="J161" t="str">
            <v>AS</v>
          </cell>
        </row>
        <row r="162">
          <cell r="C162" t="str">
            <v>Qatar</v>
          </cell>
          <cell r="D162" t="str">
            <v>YHI</v>
          </cell>
          <cell r="E162" t="str">
            <v>High Income</v>
          </cell>
          <cell r="F162" t="str">
            <v>HIX</v>
          </cell>
          <cell r="G162" t="str">
            <v>High income: nonOECD</v>
          </cell>
          <cell r="H162" t="str">
            <v>..</v>
          </cell>
          <cell r="J162" t="str">
            <v>AS</v>
          </cell>
        </row>
        <row r="163">
          <cell r="C163" t="str">
            <v>Romania</v>
          </cell>
          <cell r="D163" t="str">
            <v>ECA</v>
          </cell>
          <cell r="E163" t="str">
            <v>Europe &amp; Central Asia</v>
          </cell>
          <cell r="F163" t="str">
            <v>UMI</v>
          </cell>
          <cell r="G163" t="str">
            <v>Upper middle income</v>
          </cell>
          <cell r="H163" t="str">
            <v>IBRD</v>
          </cell>
          <cell r="J163" t="str">
            <v>EU</v>
          </cell>
        </row>
        <row r="164">
          <cell r="C164" t="str">
            <v>Russian Federation</v>
          </cell>
          <cell r="D164" t="str">
            <v>YHI</v>
          </cell>
          <cell r="E164" t="str">
            <v>High Income</v>
          </cell>
          <cell r="F164" t="str">
            <v>HIX</v>
          </cell>
          <cell r="G164" t="str">
            <v>High income: nonOECD</v>
          </cell>
          <cell r="H164" t="str">
            <v>IBRD</v>
          </cell>
          <cell r="J164" t="str">
            <v>AS</v>
          </cell>
        </row>
        <row r="165">
          <cell r="C165" t="str">
            <v>Rwanda</v>
          </cell>
          <cell r="D165" t="str">
            <v>SSA</v>
          </cell>
          <cell r="E165" t="str">
            <v>Sub-Saharan Africa</v>
          </cell>
          <cell r="F165" t="str">
            <v>LIC</v>
          </cell>
          <cell r="G165" t="str">
            <v>Low income</v>
          </cell>
          <cell r="H165" t="str">
            <v>IDA</v>
          </cell>
          <cell r="I165" t="str">
            <v>HIPC</v>
          </cell>
          <cell r="J165" t="str">
            <v>AF</v>
          </cell>
        </row>
        <row r="166">
          <cell r="C166" t="str">
            <v>Saudi Arabia</v>
          </cell>
          <cell r="D166" t="str">
            <v>YHI</v>
          </cell>
          <cell r="E166" t="str">
            <v>High Income</v>
          </cell>
          <cell r="F166" t="str">
            <v>HIX</v>
          </cell>
          <cell r="G166" t="str">
            <v>High income: nonOECD</v>
          </cell>
          <cell r="H166" t="str">
            <v>..</v>
          </cell>
          <cell r="J166" t="str">
            <v>AS</v>
          </cell>
        </row>
        <row r="167">
          <cell r="C167" t="str">
            <v>Sudan</v>
          </cell>
          <cell r="D167" t="str">
            <v>SSA</v>
          </cell>
          <cell r="E167" t="str">
            <v>Sub-Saharan Africa</v>
          </cell>
          <cell r="F167" t="str">
            <v>LMI</v>
          </cell>
          <cell r="G167" t="str">
            <v>Lower middle income</v>
          </cell>
          <cell r="H167" t="str">
            <v>IDA</v>
          </cell>
          <cell r="I167" t="str">
            <v>HIPC</v>
          </cell>
          <cell r="J167" t="str">
            <v>AF</v>
          </cell>
        </row>
        <row r="168">
          <cell r="C168" t="str">
            <v>Senegal</v>
          </cell>
          <cell r="D168" t="str">
            <v>SSA</v>
          </cell>
          <cell r="E168" t="str">
            <v>Sub-Saharan Africa</v>
          </cell>
          <cell r="F168" t="str">
            <v>LMI</v>
          </cell>
          <cell r="G168" t="str">
            <v>Lower middle income</v>
          </cell>
          <cell r="H168" t="str">
            <v>IDA</v>
          </cell>
          <cell r="I168" t="str">
            <v>HIPC</v>
          </cell>
          <cell r="J168" t="str">
            <v>AF</v>
          </cell>
        </row>
        <row r="169">
          <cell r="C169" t="str">
            <v>Singapore</v>
          </cell>
          <cell r="D169" t="str">
            <v>YHI</v>
          </cell>
          <cell r="E169" t="str">
            <v>High Income</v>
          </cell>
          <cell r="F169" t="str">
            <v>HIX</v>
          </cell>
          <cell r="G169" t="str">
            <v>High income: nonOECD</v>
          </cell>
          <cell r="H169" t="str">
            <v>..</v>
          </cell>
          <cell r="J169" t="str">
            <v>AS</v>
          </cell>
        </row>
        <row r="170">
          <cell r="C170" t="str">
            <v>Solomon Islands</v>
          </cell>
          <cell r="D170" t="str">
            <v>EAP</v>
          </cell>
          <cell r="E170" t="str">
            <v>East Asia &amp; Pacific</v>
          </cell>
          <cell r="F170" t="str">
            <v>LMI</v>
          </cell>
          <cell r="G170" t="str">
            <v>Lower middle income</v>
          </cell>
          <cell r="H170" t="str">
            <v>IDA</v>
          </cell>
          <cell r="J170" t="str">
            <v>AU</v>
          </cell>
        </row>
        <row r="171">
          <cell r="C171" t="str">
            <v>Sierra Leone</v>
          </cell>
          <cell r="D171" t="str">
            <v>SSA</v>
          </cell>
          <cell r="E171" t="str">
            <v>Sub-Saharan Africa</v>
          </cell>
          <cell r="F171" t="str">
            <v>LIC</v>
          </cell>
          <cell r="G171" t="str">
            <v>Low income</v>
          </cell>
          <cell r="H171" t="str">
            <v>IDA</v>
          </cell>
          <cell r="I171" t="str">
            <v>HIPC</v>
          </cell>
          <cell r="J171" t="str">
            <v>AF</v>
          </cell>
        </row>
        <row r="172">
          <cell r="C172" t="str">
            <v>El Salvador</v>
          </cell>
          <cell r="D172" t="str">
            <v>LAC</v>
          </cell>
          <cell r="E172" t="str">
            <v>Latin America &amp; Caribbean</v>
          </cell>
          <cell r="F172" t="str">
            <v>LMI</v>
          </cell>
          <cell r="G172" t="str">
            <v>Lower middle income</v>
          </cell>
          <cell r="H172" t="str">
            <v>IBRD</v>
          </cell>
          <cell r="J172" t="str">
            <v>MA</v>
          </cell>
        </row>
        <row r="173">
          <cell r="C173" t="str">
            <v>San Marino</v>
          </cell>
          <cell r="D173" t="str">
            <v>YHI</v>
          </cell>
          <cell r="E173" t="str">
            <v>High Income</v>
          </cell>
          <cell r="F173" t="str">
            <v>HIX</v>
          </cell>
          <cell r="G173" t="str">
            <v>High income: nonOECD</v>
          </cell>
          <cell r="H173" t="str">
            <v>..</v>
          </cell>
          <cell r="J173" t="str">
            <v>EU</v>
          </cell>
        </row>
        <row r="174">
          <cell r="C174" t="str">
            <v>Somalia</v>
          </cell>
          <cell r="D174" t="str">
            <v>SSA</v>
          </cell>
          <cell r="E174" t="str">
            <v>Sub-Saharan Africa</v>
          </cell>
          <cell r="F174" t="str">
            <v>LIC</v>
          </cell>
          <cell r="G174" t="str">
            <v>Low income</v>
          </cell>
          <cell r="H174" t="str">
            <v>IDA</v>
          </cell>
          <cell r="I174" t="str">
            <v>HIPC</v>
          </cell>
          <cell r="J174" t="str">
            <v>AF</v>
          </cell>
        </row>
        <row r="175">
          <cell r="C175" t="str">
            <v>Serbia</v>
          </cell>
          <cell r="D175" t="str">
            <v>ECA</v>
          </cell>
          <cell r="E175" t="str">
            <v>Europe &amp; Central Asia</v>
          </cell>
          <cell r="F175" t="str">
            <v>UMI</v>
          </cell>
          <cell r="G175" t="str">
            <v>Upper middle income</v>
          </cell>
          <cell r="H175" t="str">
            <v>IBRD</v>
          </cell>
          <cell r="J175" t="str">
            <v>EU</v>
          </cell>
        </row>
        <row r="176">
          <cell r="C176" t="str">
            <v>South Sudan</v>
          </cell>
          <cell r="D176" t="str">
            <v>SSA</v>
          </cell>
          <cell r="E176" t="str">
            <v>Sub-Saharan Africa</v>
          </cell>
          <cell r="F176" t="str">
            <v>LIC</v>
          </cell>
          <cell r="G176" t="str">
            <v>Low income</v>
          </cell>
          <cell r="H176" t="str">
            <v>IDA</v>
          </cell>
          <cell r="J176" t="str">
            <v>AF</v>
          </cell>
        </row>
        <row r="177">
          <cell r="C177" t="str">
            <v>Sao Tome and Principe</v>
          </cell>
          <cell r="D177" t="str">
            <v>SSA</v>
          </cell>
          <cell r="E177" t="str">
            <v>Sub-Saharan Africa</v>
          </cell>
          <cell r="F177" t="str">
            <v>LMI</v>
          </cell>
          <cell r="G177" t="str">
            <v>Lower middle income</v>
          </cell>
          <cell r="H177" t="str">
            <v>IDA</v>
          </cell>
          <cell r="I177" t="str">
            <v>HIPC</v>
          </cell>
          <cell r="J177" t="str">
            <v>AF</v>
          </cell>
        </row>
        <row r="178">
          <cell r="C178" t="str">
            <v>Suriname</v>
          </cell>
          <cell r="D178" t="str">
            <v>LAC</v>
          </cell>
          <cell r="E178" t="str">
            <v>Latin America &amp; Caribbean</v>
          </cell>
          <cell r="F178" t="str">
            <v>UMI</v>
          </cell>
          <cell r="G178" t="str">
            <v>Upper middle income</v>
          </cell>
          <cell r="H178" t="str">
            <v>IBRD</v>
          </cell>
          <cell r="J178" t="str">
            <v>SA</v>
          </cell>
        </row>
        <row r="179">
          <cell r="C179" t="str">
            <v>Slovak Republic</v>
          </cell>
          <cell r="D179" t="str">
            <v>YHI</v>
          </cell>
          <cell r="E179" t="str">
            <v>High Income</v>
          </cell>
          <cell r="F179" t="str">
            <v>HIO</v>
          </cell>
          <cell r="G179" t="str">
            <v>High income: OECD</v>
          </cell>
          <cell r="H179" t="str">
            <v>..</v>
          </cell>
          <cell r="I179" t="str">
            <v>EMU</v>
          </cell>
          <cell r="J179" t="str">
            <v>EU</v>
          </cell>
        </row>
        <row r="180">
          <cell r="C180" t="str">
            <v>Slovenia</v>
          </cell>
          <cell r="D180" t="str">
            <v>YHI</v>
          </cell>
          <cell r="E180" t="str">
            <v>High Income</v>
          </cell>
          <cell r="F180" t="str">
            <v>HIO</v>
          </cell>
          <cell r="G180" t="str">
            <v>High income: OECD</v>
          </cell>
          <cell r="H180" t="str">
            <v>..</v>
          </cell>
          <cell r="I180" t="str">
            <v>EMU</v>
          </cell>
          <cell r="J180" t="str">
            <v>EU</v>
          </cell>
        </row>
        <row r="181">
          <cell r="C181" t="str">
            <v>Sweden</v>
          </cell>
          <cell r="D181" t="str">
            <v>YHI</v>
          </cell>
          <cell r="E181" t="str">
            <v>High Income</v>
          </cell>
          <cell r="F181" t="str">
            <v>HIO</v>
          </cell>
          <cell r="G181" t="str">
            <v>High income: OECD</v>
          </cell>
          <cell r="H181" t="str">
            <v>..</v>
          </cell>
          <cell r="J181" t="str">
            <v>EU</v>
          </cell>
        </row>
        <row r="182">
          <cell r="C182" t="str">
            <v>Swaziland</v>
          </cell>
          <cell r="D182" t="str">
            <v>SSA</v>
          </cell>
          <cell r="E182" t="str">
            <v>Sub-Saharan Africa</v>
          </cell>
          <cell r="F182" t="str">
            <v>LMI</v>
          </cell>
          <cell r="G182" t="str">
            <v>Lower middle income</v>
          </cell>
          <cell r="H182" t="str">
            <v>IBRD</v>
          </cell>
          <cell r="J182" t="str">
            <v>AF</v>
          </cell>
        </row>
        <row r="183">
          <cell r="C183" t="str">
            <v>Sint Maarten (Dutch part)</v>
          </cell>
          <cell r="D183" t="str">
            <v>YHI</v>
          </cell>
          <cell r="E183" t="str">
            <v>High Income</v>
          </cell>
          <cell r="F183" t="str">
            <v>HIX</v>
          </cell>
          <cell r="G183" t="str">
            <v>High income: nonOECD</v>
          </cell>
          <cell r="H183" t="str">
            <v>..</v>
          </cell>
          <cell r="J183" t="str">
            <v>MA</v>
          </cell>
        </row>
        <row r="184">
          <cell r="C184" t="str">
            <v>Seychelles</v>
          </cell>
          <cell r="D184" t="str">
            <v>SSA</v>
          </cell>
          <cell r="E184" t="str">
            <v>Sub-Saharan Africa</v>
          </cell>
          <cell r="F184" t="str">
            <v>UMI</v>
          </cell>
          <cell r="G184" t="str">
            <v>Upper middle income</v>
          </cell>
          <cell r="H184" t="str">
            <v>IBRD</v>
          </cell>
          <cell r="J184" t="str">
            <v>AF</v>
          </cell>
        </row>
        <row r="185">
          <cell r="C185" t="str">
            <v>Syrian Arab Republic</v>
          </cell>
          <cell r="D185" t="str">
            <v>MNA</v>
          </cell>
          <cell r="E185" t="str">
            <v>Middle East &amp; North Africa</v>
          </cell>
          <cell r="F185" t="str">
            <v>LMI</v>
          </cell>
          <cell r="G185" t="str">
            <v>Lower middle income</v>
          </cell>
          <cell r="H185" t="str">
            <v>IBRD</v>
          </cell>
          <cell r="J185" t="str">
            <v>AS</v>
          </cell>
        </row>
        <row r="186">
          <cell r="C186" t="str">
            <v>Turks and Caicos Islands</v>
          </cell>
          <cell r="D186" t="str">
            <v>YHI</v>
          </cell>
          <cell r="E186" t="str">
            <v>High Income</v>
          </cell>
          <cell r="F186" t="str">
            <v>HIX</v>
          </cell>
          <cell r="G186" t="str">
            <v>High income: nonOECD</v>
          </cell>
          <cell r="H186" t="str">
            <v>..</v>
          </cell>
          <cell r="J186" t="str">
            <v>MA</v>
          </cell>
        </row>
        <row r="187">
          <cell r="C187" t="str">
            <v>Chad</v>
          </cell>
          <cell r="D187" t="str">
            <v>SSA</v>
          </cell>
          <cell r="E187" t="str">
            <v>Sub-Saharan Africa</v>
          </cell>
          <cell r="F187" t="str">
            <v>LIC</v>
          </cell>
          <cell r="G187" t="str">
            <v>Low income</v>
          </cell>
          <cell r="H187" t="str">
            <v>IDA</v>
          </cell>
          <cell r="I187" t="str">
            <v>HIPC</v>
          </cell>
          <cell r="J187" t="str">
            <v>AF</v>
          </cell>
        </row>
        <row r="188">
          <cell r="C188" t="str">
            <v>Togo</v>
          </cell>
          <cell r="D188" t="str">
            <v>SSA</v>
          </cell>
          <cell r="E188" t="str">
            <v>Sub-Saharan Africa</v>
          </cell>
          <cell r="F188" t="str">
            <v>LIC</v>
          </cell>
          <cell r="G188" t="str">
            <v>Low income</v>
          </cell>
          <cell r="H188" t="str">
            <v>IDA</v>
          </cell>
          <cell r="I188" t="str">
            <v>HIPC</v>
          </cell>
          <cell r="J188" t="str">
            <v>AF</v>
          </cell>
        </row>
        <row r="189">
          <cell r="C189" t="str">
            <v>Thailand</v>
          </cell>
          <cell r="D189" t="str">
            <v>EAP</v>
          </cell>
          <cell r="E189" t="str">
            <v>East Asia &amp; Pacific</v>
          </cell>
          <cell r="F189" t="str">
            <v>UMI</v>
          </cell>
          <cell r="G189" t="str">
            <v>Upper middle income</v>
          </cell>
          <cell r="H189" t="str">
            <v>IBRD</v>
          </cell>
          <cell r="J189" t="str">
            <v>AS</v>
          </cell>
        </row>
        <row r="190">
          <cell r="C190" t="str">
            <v>Tajikistan</v>
          </cell>
          <cell r="D190" t="str">
            <v>ECA</v>
          </cell>
          <cell r="E190" t="str">
            <v>Europe &amp; Central Asia</v>
          </cell>
          <cell r="F190" t="str">
            <v>LIC</v>
          </cell>
          <cell r="G190" t="str">
            <v>Low income</v>
          </cell>
          <cell r="H190" t="str">
            <v>IDA</v>
          </cell>
          <cell r="J190" t="str">
            <v>AS</v>
          </cell>
        </row>
        <row r="191">
          <cell r="C191" t="str">
            <v>Turkmenistan</v>
          </cell>
          <cell r="D191" t="str">
            <v>ECA</v>
          </cell>
          <cell r="E191" t="str">
            <v>Europe &amp; Central Asia</v>
          </cell>
          <cell r="F191" t="str">
            <v>UMI</v>
          </cell>
          <cell r="G191" t="str">
            <v>Upper middle income</v>
          </cell>
          <cell r="H191" t="str">
            <v>IBRD</v>
          </cell>
          <cell r="J191" t="str">
            <v>AS</v>
          </cell>
        </row>
        <row r="192">
          <cell r="C192" t="str">
            <v>Timor-Leste</v>
          </cell>
          <cell r="D192" t="str">
            <v>EAP</v>
          </cell>
          <cell r="E192" t="str">
            <v>East Asia &amp; Pacific</v>
          </cell>
          <cell r="F192" t="str">
            <v>LMI</v>
          </cell>
          <cell r="G192" t="str">
            <v>Lower middle income</v>
          </cell>
          <cell r="H192" t="str">
            <v>Blend</v>
          </cell>
          <cell r="J192" t="str">
            <v>AS</v>
          </cell>
        </row>
        <row r="193">
          <cell r="C193" t="str">
            <v>Tonga</v>
          </cell>
          <cell r="D193" t="str">
            <v>EAP</v>
          </cell>
          <cell r="E193" t="str">
            <v>East Asia &amp; Pacific</v>
          </cell>
          <cell r="F193" t="str">
            <v>UMI</v>
          </cell>
          <cell r="G193" t="str">
            <v>Upper middle income</v>
          </cell>
          <cell r="H193" t="str">
            <v>IDA</v>
          </cell>
          <cell r="J193" t="str">
            <v>AU</v>
          </cell>
        </row>
        <row r="194">
          <cell r="C194" t="str">
            <v>Trinidad and Tobago</v>
          </cell>
          <cell r="D194" t="str">
            <v>YHI</v>
          </cell>
          <cell r="E194" t="str">
            <v>High Income</v>
          </cell>
          <cell r="F194" t="str">
            <v>HIX</v>
          </cell>
          <cell r="G194" t="str">
            <v>High income: nonOECD</v>
          </cell>
          <cell r="H194" t="str">
            <v>IBRD</v>
          </cell>
          <cell r="J194" t="str">
            <v>MA</v>
          </cell>
        </row>
        <row r="195">
          <cell r="C195" t="str">
            <v>Tunisia</v>
          </cell>
          <cell r="D195" t="str">
            <v>MNA</v>
          </cell>
          <cell r="E195" t="str">
            <v>Middle East &amp; North Africa</v>
          </cell>
          <cell r="F195" t="str">
            <v>UMI</v>
          </cell>
          <cell r="G195" t="str">
            <v>Upper middle income</v>
          </cell>
          <cell r="H195" t="str">
            <v>IBRD</v>
          </cell>
          <cell r="J195" t="str">
            <v>AF</v>
          </cell>
        </row>
        <row r="196">
          <cell r="C196" t="str">
            <v>Turkey</v>
          </cell>
          <cell r="D196" t="str">
            <v>ECA</v>
          </cell>
          <cell r="E196" t="str">
            <v>Europe &amp; Central Asia</v>
          </cell>
          <cell r="F196" t="str">
            <v>UMI</v>
          </cell>
          <cell r="G196" t="str">
            <v>Upper middle income</v>
          </cell>
          <cell r="H196" t="str">
            <v>IBRD</v>
          </cell>
          <cell r="J196" t="str">
            <v>EU</v>
          </cell>
        </row>
        <row r="197">
          <cell r="C197" t="str">
            <v>Tuvalu</v>
          </cell>
          <cell r="D197" t="str">
            <v>EAP</v>
          </cell>
          <cell r="E197" t="str">
            <v>East Asia &amp; Pacific</v>
          </cell>
          <cell r="F197" t="str">
            <v>UMI</v>
          </cell>
          <cell r="G197" t="str">
            <v>Upper middle income</v>
          </cell>
          <cell r="H197" t="str">
            <v>IDA</v>
          </cell>
          <cell r="J197" t="str">
            <v>AU</v>
          </cell>
        </row>
        <row r="198">
          <cell r="C198" t="str">
            <v>Tanzania</v>
          </cell>
          <cell r="D198" t="str">
            <v>SSA</v>
          </cell>
          <cell r="E198" t="str">
            <v>Sub-Saharan Africa</v>
          </cell>
          <cell r="F198" t="str">
            <v>LIC</v>
          </cell>
          <cell r="G198" t="str">
            <v>Low income</v>
          </cell>
          <cell r="H198" t="str">
            <v>IDA</v>
          </cell>
          <cell r="I198" t="str">
            <v>HIPC</v>
          </cell>
          <cell r="J198" t="str">
            <v>AF</v>
          </cell>
        </row>
        <row r="199">
          <cell r="C199" t="str">
            <v>Uganda</v>
          </cell>
          <cell r="D199" t="str">
            <v>SSA</v>
          </cell>
          <cell r="E199" t="str">
            <v>Sub-Saharan Africa</v>
          </cell>
          <cell r="F199" t="str">
            <v>LIC</v>
          </cell>
          <cell r="G199" t="str">
            <v>Low income</v>
          </cell>
          <cell r="H199" t="str">
            <v>IDA</v>
          </cell>
          <cell r="I199" t="str">
            <v>HIPC</v>
          </cell>
          <cell r="J199" t="str">
            <v>AF</v>
          </cell>
        </row>
        <row r="200">
          <cell r="C200" t="str">
            <v>Ukraine</v>
          </cell>
          <cell r="D200" t="str">
            <v>ECA</v>
          </cell>
          <cell r="E200" t="str">
            <v>Europe &amp; Central Asia</v>
          </cell>
          <cell r="F200" t="str">
            <v>LMI</v>
          </cell>
          <cell r="G200" t="str">
            <v>Lower middle income</v>
          </cell>
          <cell r="H200" t="str">
            <v>IBRD</v>
          </cell>
          <cell r="J200" t="str">
            <v>EU</v>
          </cell>
        </row>
        <row r="201">
          <cell r="C201" t="str">
            <v>Uruguay</v>
          </cell>
          <cell r="D201" t="str">
            <v>YHI</v>
          </cell>
          <cell r="E201" t="str">
            <v>High Income</v>
          </cell>
          <cell r="F201" t="str">
            <v>HIX</v>
          </cell>
          <cell r="G201" t="str">
            <v>High income: nonOECD</v>
          </cell>
          <cell r="H201" t="str">
            <v>IBRD</v>
          </cell>
          <cell r="J201" t="str">
            <v>SA</v>
          </cell>
        </row>
        <row r="202">
          <cell r="C202" t="str">
            <v>United States</v>
          </cell>
          <cell r="D202" t="str">
            <v>YHI</v>
          </cell>
          <cell r="E202" t="str">
            <v>High Income</v>
          </cell>
          <cell r="F202" t="str">
            <v>HIO</v>
          </cell>
          <cell r="G202" t="str">
            <v>High income: OECD</v>
          </cell>
          <cell r="H202" t="str">
            <v>..</v>
          </cell>
          <cell r="J202" t="str">
            <v>AM</v>
          </cell>
        </row>
        <row r="203">
          <cell r="C203" t="str">
            <v>Uzbekistan</v>
          </cell>
          <cell r="D203" t="str">
            <v>ECA</v>
          </cell>
          <cell r="E203" t="str">
            <v>Europe &amp; Central Asia</v>
          </cell>
          <cell r="F203" t="str">
            <v>LMI</v>
          </cell>
          <cell r="G203" t="str">
            <v>Lower middle income</v>
          </cell>
          <cell r="H203" t="str">
            <v>Blend</v>
          </cell>
          <cell r="J203" t="str">
            <v>AS</v>
          </cell>
        </row>
        <row r="204">
          <cell r="C204" t="str">
            <v>St. Vincent and the Grenadines</v>
          </cell>
          <cell r="D204" t="str">
            <v>LAC</v>
          </cell>
          <cell r="E204" t="str">
            <v>Latin America &amp; Caribbean</v>
          </cell>
          <cell r="F204" t="str">
            <v>UMI</v>
          </cell>
          <cell r="G204" t="str">
            <v>Upper middle income</v>
          </cell>
          <cell r="H204" t="str">
            <v>Blend</v>
          </cell>
          <cell r="J204" t="str">
            <v>MA</v>
          </cell>
        </row>
        <row r="205">
          <cell r="C205" t="str">
            <v>Venezuela, RB</v>
          </cell>
          <cell r="D205" t="str">
            <v>LAC</v>
          </cell>
          <cell r="E205" t="str">
            <v>Latin America &amp; Caribbean</v>
          </cell>
          <cell r="F205" t="str">
            <v>UMI</v>
          </cell>
          <cell r="G205" t="str">
            <v>Upper middle income</v>
          </cell>
          <cell r="H205" t="str">
            <v>IBRD</v>
          </cell>
          <cell r="J205" t="str">
            <v>SA</v>
          </cell>
        </row>
        <row r="206">
          <cell r="C206" t="str">
            <v>Virgin Islands (U.S.)</v>
          </cell>
          <cell r="D206" t="str">
            <v>YHI</v>
          </cell>
          <cell r="E206" t="str">
            <v>High Income</v>
          </cell>
          <cell r="F206" t="str">
            <v>HIX</v>
          </cell>
          <cell r="G206" t="str">
            <v>High income: nonOECD</v>
          </cell>
          <cell r="H206" t="str">
            <v>..</v>
          </cell>
          <cell r="J206" t="str">
            <v>MA</v>
          </cell>
        </row>
        <row r="207">
          <cell r="C207" t="str">
            <v>Vietnam</v>
          </cell>
          <cell r="D207" t="str">
            <v>EAP</v>
          </cell>
          <cell r="E207" t="str">
            <v>East Asia &amp; Pacific</v>
          </cell>
          <cell r="F207" t="str">
            <v>LMI</v>
          </cell>
          <cell r="G207" t="str">
            <v>Lower middle income</v>
          </cell>
          <cell r="H207" t="str">
            <v>Blend</v>
          </cell>
          <cell r="J207" t="str">
            <v>AS</v>
          </cell>
        </row>
        <row r="208">
          <cell r="C208" t="str">
            <v>Vanuatu</v>
          </cell>
          <cell r="D208" t="str">
            <v>EAP</v>
          </cell>
          <cell r="E208" t="str">
            <v>East Asia &amp; Pacific</v>
          </cell>
          <cell r="F208" t="str">
            <v>LMI</v>
          </cell>
          <cell r="G208" t="str">
            <v>Lower middle income</v>
          </cell>
          <cell r="H208" t="str">
            <v>IDA</v>
          </cell>
          <cell r="J208" t="str">
            <v>AU</v>
          </cell>
        </row>
        <row r="209">
          <cell r="C209" t="str">
            <v>West Bank and Gaza</v>
          </cell>
          <cell r="D209" t="str">
            <v>MNA</v>
          </cell>
          <cell r="E209" t="str">
            <v>Middle East &amp; North Africa</v>
          </cell>
          <cell r="F209" t="str">
            <v>LMI</v>
          </cell>
          <cell r="G209" t="str">
            <v>Lower middle income</v>
          </cell>
          <cell r="H209" t="str">
            <v>..</v>
          </cell>
          <cell r="J209" t="str">
            <v>AS</v>
          </cell>
        </row>
        <row r="210">
          <cell r="C210" t="str">
            <v>Samoa</v>
          </cell>
          <cell r="D210" t="str">
            <v>EAP</v>
          </cell>
          <cell r="E210" t="str">
            <v>East Asia &amp; Pacific</v>
          </cell>
          <cell r="F210" t="str">
            <v>LMI</v>
          </cell>
          <cell r="G210" t="str">
            <v>Lower middle income</v>
          </cell>
          <cell r="H210" t="str">
            <v>IDA</v>
          </cell>
          <cell r="J210" t="str">
            <v>AU</v>
          </cell>
        </row>
        <row r="211">
          <cell r="C211" t="str">
            <v>Yemen, Rep.</v>
          </cell>
          <cell r="D211" t="str">
            <v>MNA</v>
          </cell>
          <cell r="E211" t="str">
            <v>Middle East &amp; North Africa</v>
          </cell>
          <cell r="F211" t="str">
            <v>LMI</v>
          </cell>
          <cell r="G211" t="str">
            <v>Lower middle income</v>
          </cell>
          <cell r="H211" t="str">
            <v>IDA</v>
          </cell>
          <cell r="J211" t="str">
            <v>AS</v>
          </cell>
        </row>
        <row r="212">
          <cell r="C212" t="str">
            <v>South Africa</v>
          </cell>
          <cell r="D212" t="str">
            <v>SSA</v>
          </cell>
          <cell r="E212" t="str">
            <v>Sub-Saharan Africa</v>
          </cell>
          <cell r="F212" t="str">
            <v>UMI</v>
          </cell>
          <cell r="G212" t="str">
            <v>Upper middle income</v>
          </cell>
          <cell r="H212" t="str">
            <v>IBRD</v>
          </cell>
          <cell r="J212" t="str">
            <v>AF</v>
          </cell>
        </row>
        <row r="213">
          <cell r="C213" t="str">
            <v>Congo, Dem. Rep.</v>
          </cell>
          <cell r="D213" t="str">
            <v>SSA</v>
          </cell>
          <cell r="E213" t="str">
            <v>Sub-Saharan Africa</v>
          </cell>
          <cell r="F213" t="str">
            <v>LIC</v>
          </cell>
          <cell r="G213" t="str">
            <v>Low income</v>
          </cell>
          <cell r="H213" t="str">
            <v>IDA</v>
          </cell>
          <cell r="I213" t="str">
            <v>HIPC</v>
          </cell>
          <cell r="J213" t="str">
            <v>AF</v>
          </cell>
        </row>
        <row r="214">
          <cell r="C214" t="str">
            <v>Zambia</v>
          </cell>
          <cell r="D214" t="str">
            <v>SSA</v>
          </cell>
          <cell r="E214" t="str">
            <v>Sub-Saharan Africa</v>
          </cell>
          <cell r="F214" t="str">
            <v>LMI</v>
          </cell>
          <cell r="G214" t="str">
            <v>Lower middle income</v>
          </cell>
          <cell r="H214" t="str">
            <v>IDA</v>
          </cell>
          <cell r="I214" t="str">
            <v>HIPC</v>
          </cell>
          <cell r="J214" t="str">
            <v>AF</v>
          </cell>
        </row>
        <row r="215">
          <cell r="C215" t="str">
            <v>Zimbabwe</v>
          </cell>
          <cell r="D215" t="str">
            <v>SSA</v>
          </cell>
          <cell r="E215" t="str">
            <v>Sub-Saharan Africa</v>
          </cell>
          <cell r="F215" t="str">
            <v>LIC</v>
          </cell>
          <cell r="G215" t="str">
            <v>Low income</v>
          </cell>
          <cell r="H215" t="str">
            <v>Blend</v>
          </cell>
          <cell r="J215" t="str">
            <v>AF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K1" sqref="K1:K1048576"/>
    </sheetView>
  </sheetViews>
  <sheetFormatPr baseColWidth="10" defaultRowHeight="14.4"/>
  <cols>
    <col min="6" max="6" width="20.5546875" bestFit="1" customWidth="1"/>
    <col min="8" max="8" width="22.77734375" bestFit="1" customWidth="1"/>
    <col min="10" max="10" width="25" bestFit="1" customWidth="1"/>
    <col min="11" max="11" width="14.88671875" bestFit="1" customWidth="1"/>
    <col min="12" max="12" width="18.5546875" bestFit="1" customWidth="1"/>
  </cols>
  <sheetData>
    <row r="1" spans="1:12">
      <c r="A1" s="2" t="s">
        <v>0</v>
      </c>
      <c r="B1" s="2" t="s">
        <v>45</v>
      </c>
      <c r="C1" s="2" t="s">
        <v>268</v>
      </c>
      <c r="D1" s="2" t="s">
        <v>1</v>
      </c>
      <c r="E1" s="2" t="s">
        <v>2</v>
      </c>
      <c r="F1" s="2" t="s">
        <v>3</v>
      </c>
      <c r="G1" s="4" t="s">
        <v>46</v>
      </c>
      <c r="H1" s="4" t="s">
        <v>88</v>
      </c>
      <c r="I1" s="4" t="s">
        <v>267</v>
      </c>
      <c r="J1" s="4" t="s">
        <v>90</v>
      </c>
      <c r="K1" s="8" t="s">
        <v>273</v>
      </c>
      <c r="L1" t="s">
        <v>274</v>
      </c>
    </row>
    <row r="2" spans="1:12">
      <c r="A2" t="s">
        <v>21</v>
      </c>
      <c r="B2" t="s">
        <v>48</v>
      </c>
      <c r="C2" t="s">
        <v>269</v>
      </c>
      <c r="D2" s="9">
        <f>VLOOKUP(A2,[1]RAI_PS!$A:$G,5,FALSE)</f>
        <v>0.26670808585297012</v>
      </c>
      <c r="E2">
        <v>2.6233457809999998</v>
      </c>
      <c r="F2" s="1">
        <v>0.6</v>
      </c>
      <c r="G2" s="3">
        <v>0.70830336087000001</v>
      </c>
      <c r="H2" s="7">
        <v>9480</v>
      </c>
      <c r="I2" s="3">
        <v>0.98</v>
      </c>
      <c r="J2" s="7">
        <f t="shared" ref="J2:J20" si="0">H2*0.7</f>
        <v>6636</v>
      </c>
      <c r="K2">
        <v>0.65744307850468198</v>
      </c>
      <c r="L2" t="str">
        <f>VLOOKUP(A2,[2]wbccodes2014!$C:$J,5,FALSE)</f>
        <v>Upper middle income</v>
      </c>
    </row>
    <row r="3" spans="1:12">
      <c r="A3" t="s">
        <v>9</v>
      </c>
      <c r="B3" t="s">
        <v>67</v>
      </c>
      <c r="C3" t="s">
        <v>270</v>
      </c>
      <c r="D3" s="9">
        <f>VLOOKUP(A3,[1]RAI_PS!$A:$G,5,FALSE)</f>
        <v>0.31462298252060911</v>
      </c>
      <c r="E3">
        <v>2.0174841209999999</v>
      </c>
      <c r="F3" s="1">
        <v>0.52</v>
      </c>
      <c r="G3" s="3">
        <v>0.62542007750999995</v>
      </c>
      <c r="H3" s="7">
        <v>22940</v>
      </c>
      <c r="I3" s="3">
        <v>0.76</v>
      </c>
      <c r="J3" s="7">
        <f t="shared" si="0"/>
        <v>16057.999999999998</v>
      </c>
      <c r="K3">
        <v>0.45855946002946102</v>
      </c>
      <c r="L3" t="str">
        <f>VLOOKUP(A3,[2]wbccodes2014!$C:$J,5,FALSE)</f>
        <v>Lower middle income</v>
      </c>
    </row>
    <row r="4" spans="1:12">
      <c r="A4" t="s">
        <v>33</v>
      </c>
      <c r="B4" t="s">
        <v>76</v>
      </c>
      <c r="C4" t="s">
        <v>269</v>
      </c>
      <c r="D4" s="9">
        <f>VLOOKUP(A4,[1]RAI_PS!$A:$G,5,FALSE)</f>
        <v>0.22735832068958872</v>
      </c>
      <c r="E4">
        <v>2.5665970749999998</v>
      </c>
      <c r="F4" s="1">
        <v>0.69</v>
      </c>
      <c r="G4" s="3">
        <v>0.59031732724999997</v>
      </c>
      <c r="H4" s="7">
        <v>27529</v>
      </c>
      <c r="I4" s="3">
        <v>0.89</v>
      </c>
      <c r="J4" s="7">
        <f t="shared" si="0"/>
        <v>19270.3</v>
      </c>
      <c r="K4">
        <v>0.49556512260058599</v>
      </c>
      <c r="L4" t="str">
        <f>VLOOKUP(A4,[2]wbccodes2014!$C:$J,5,FALSE)</f>
        <v>Upper middle income</v>
      </c>
    </row>
    <row r="5" spans="1:12">
      <c r="A5" t="s">
        <v>12</v>
      </c>
      <c r="B5" t="s">
        <v>80</v>
      </c>
      <c r="C5" t="s">
        <v>271</v>
      </c>
      <c r="D5" s="9">
        <f>VLOOKUP(A5,[1]RAI_PS!$A:$G,5,FALSE)</f>
        <v>0.27575589301433856</v>
      </c>
      <c r="E5">
        <v>3.286346532</v>
      </c>
      <c r="F5" s="1">
        <v>0.53</v>
      </c>
      <c r="G5" s="3">
        <v>0.92017702896000009</v>
      </c>
      <c r="H5" s="7">
        <v>27971</v>
      </c>
      <c r="I5" s="3">
        <v>0.84</v>
      </c>
      <c r="J5" s="7">
        <f t="shared" si="0"/>
        <v>19579.699999999997</v>
      </c>
      <c r="K5">
        <v>0.538792120403361</v>
      </c>
      <c r="L5" t="str">
        <f>VLOOKUP(A5,[2]wbccodes2014!$C:$J,5,FALSE)</f>
        <v>Low income</v>
      </c>
    </row>
    <row r="6" spans="1:12">
      <c r="A6" t="s">
        <v>17</v>
      </c>
      <c r="B6" t="s">
        <v>74</v>
      </c>
      <c r="C6" t="s">
        <v>269</v>
      </c>
      <c r="D6" s="9">
        <f>VLOOKUP(A6,[1]RAI_PS!$A:$G,5,FALSE)</f>
        <v>0.3009847339537689</v>
      </c>
      <c r="E6">
        <v>2.0484006250000002</v>
      </c>
      <c r="F6" s="1">
        <v>0.56999999999999995</v>
      </c>
      <c r="G6" s="3">
        <v>0.61452018750000004</v>
      </c>
      <c r="H6" s="7">
        <v>33295</v>
      </c>
      <c r="I6" s="3">
        <v>0.86</v>
      </c>
      <c r="J6" s="7">
        <f t="shared" si="0"/>
        <v>23306.5</v>
      </c>
      <c r="K6">
        <v>0.42428924205548202</v>
      </c>
      <c r="L6" t="str">
        <f>VLOOKUP(A6,[2]wbccodes2014!$C:$J,5,FALSE)</f>
        <v>Lower middle income</v>
      </c>
    </row>
    <row r="7" spans="1:12">
      <c r="A7" t="s">
        <v>4</v>
      </c>
      <c r="B7" t="s">
        <v>68</v>
      </c>
      <c r="C7" t="s">
        <v>271</v>
      </c>
      <c r="D7" s="9">
        <f>VLOOKUP(A7,[1]RAI_PS!$A:$G,5,FALSE)</f>
        <v>0.2024288560462415</v>
      </c>
      <c r="E7">
        <v>3.5864421100000001</v>
      </c>
      <c r="F7" s="1">
        <v>0.35</v>
      </c>
      <c r="G7" s="3">
        <v>0.71728842200000009</v>
      </c>
      <c r="H7" s="7">
        <v>38905</v>
      </c>
      <c r="I7" s="3">
        <v>0.99</v>
      </c>
      <c r="J7" s="7">
        <f t="shared" si="0"/>
        <v>27233.5</v>
      </c>
      <c r="K7">
        <v>0.52083525192861302</v>
      </c>
      <c r="L7" t="str">
        <f>VLOOKUP(A7,[2]wbccodes2014!$C:$J,5,FALSE)</f>
        <v>Lower middle income</v>
      </c>
    </row>
    <row r="8" spans="1:12">
      <c r="A8" t="s">
        <v>23</v>
      </c>
      <c r="B8" t="s">
        <v>84</v>
      </c>
      <c r="C8" t="s">
        <v>271</v>
      </c>
      <c r="D8" s="9">
        <f>VLOOKUP(A8,[1]RAI_PS!$A:$G,5,FALSE)</f>
        <v>0.30403895732369263</v>
      </c>
      <c r="E8">
        <v>2.796649656</v>
      </c>
      <c r="F8" s="1">
        <v>0.62</v>
      </c>
      <c r="G8" s="3">
        <v>0.83899489679999995</v>
      </c>
      <c r="H8" s="7">
        <v>47629</v>
      </c>
      <c r="I8" s="3">
        <v>0.77</v>
      </c>
      <c r="J8" s="7">
        <f t="shared" si="0"/>
        <v>33340.299999999996</v>
      </c>
      <c r="K8">
        <v>0.43736623121881602</v>
      </c>
      <c r="L8" t="str">
        <f>VLOOKUP(A8,[2]wbccodes2014!$C:$J,5,FALSE)</f>
        <v>Low income</v>
      </c>
    </row>
    <row r="9" spans="1:12">
      <c r="A9" t="s">
        <v>5</v>
      </c>
      <c r="B9" t="s">
        <v>62</v>
      </c>
      <c r="C9" t="s">
        <v>271</v>
      </c>
      <c r="D9" s="9">
        <f>VLOOKUP(A9,[1]RAI_PS!$A:$G,5,FALSE)</f>
        <v>0.26201149001317792</v>
      </c>
      <c r="E9">
        <v>2.7110635959999998</v>
      </c>
      <c r="F9" s="1">
        <v>0.43</v>
      </c>
      <c r="G9" s="3">
        <v>0.70487653496000002</v>
      </c>
      <c r="H9" s="7">
        <v>50944</v>
      </c>
      <c r="I9" s="3">
        <v>1</v>
      </c>
      <c r="J9" s="7">
        <f t="shared" si="0"/>
        <v>35660.799999999996</v>
      </c>
      <c r="K9">
        <v>0.46356261473225902</v>
      </c>
      <c r="L9" t="str">
        <f>VLOOKUP(A9,[2]wbccodes2014!$C:$J,5,FALSE)</f>
        <v>Low income</v>
      </c>
    </row>
    <row r="10" spans="1:12">
      <c r="A10" t="s">
        <v>41</v>
      </c>
      <c r="B10" t="s">
        <v>49</v>
      </c>
      <c r="C10" t="s">
        <v>271</v>
      </c>
      <c r="D10" s="9">
        <f>VLOOKUP(A10,[1]RAI_PS!$A:$G,5,FALSE)</f>
        <v>0.36090735450059414</v>
      </c>
      <c r="E10">
        <v>2.2357648370000001</v>
      </c>
      <c r="F10" s="1">
        <v>0.77</v>
      </c>
      <c r="G10" s="3">
        <v>0.80487534131999994</v>
      </c>
      <c r="H10" s="7">
        <v>53461</v>
      </c>
      <c r="I10" s="3">
        <v>0.82</v>
      </c>
      <c r="J10" s="7">
        <f t="shared" si="0"/>
        <v>37422.699999999997</v>
      </c>
      <c r="K10">
        <v>0.29015611142866599</v>
      </c>
      <c r="L10" t="str">
        <f>VLOOKUP(A10,[2]wbccodes2014!$C:$J,5,FALSE)</f>
        <v>Low income</v>
      </c>
    </row>
    <row r="11" spans="1:12">
      <c r="A11" t="s">
        <v>26</v>
      </c>
      <c r="B11" t="s">
        <v>66</v>
      </c>
      <c r="C11" t="s">
        <v>270</v>
      </c>
      <c r="D11" s="9">
        <f>VLOOKUP(A11,[1]RAI_PS!$A:$G,5,FALSE)</f>
        <v>0.2539274027762306</v>
      </c>
      <c r="E11">
        <v>2.2903130159999998</v>
      </c>
      <c r="F11" s="1">
        <v>0.64</v>
      </c>
      <c r="G11" s="3">
        <v>0.57257825399999995</v>
      </c>
      <c r="H11" s="7">
        <v>57984</v>
      </c>
      <c r="I11" s="3">
        <v>0.85</v>
      </c>
      <c r="J11" s="7">
        <f t="shared" si="0"/>
        <v>40588.799999999996</v>
      </c>
      <c r="K11">
        <v>5.9353343048794999E-2</v>
      </c>
      <c r="L11" t="str">
        <f>VLOOKUP(A11,[2]wbccodes2014!$C:$J,5,FALSE)</f>
        <v>Low income</v>
      </c>
    </row>
    <row r="12" spans="1:12">
      <c r="A12" t="s">
        <v>13</v>
      </c>
      <c r="B12" t="s">
        <v>52</v>
      </c>
      <c r="C12" t="s">
        <v>271</v>
      </c>
      <c r="D12" s="9">
        <f>VLOOKUP(A12,[1]RAI_PS!$A:$G,5,FALSE)</f>
        <v>0.15706451318646961</v>
      </c>
      <c r="E12">
        <v>3.2918380159999998</v>
      </c>
      <c r="F12" s="1">
        <v>0.54</v>
      </c>
      <c r="G12" s="3">
        <v>0.52669408255999994</v>
      </c>
      <c r="H12" s="7">
        <v>60378</v>
      </c>
      <c r="I12" s="3">
        <v>0.93</v>
      </c>
      <c r="J12" s="7">
        <f t="shared" si="0"/>
        <v>42264.6</v>
      </c>
      <c r="K12">
        <v>0.60637113200467097</v>
      </c>
      <c r="L12" t="str">
        <f>VLOOKUP(A12,[2]wbccodes2014!$C:$J,5,FALSE)</f>
        <v>Low income</v>
      </c>
    </row>
    <row r="13" spans="1:12">
      <c r="A13" t="s">
        <v>16</v>
      </c>
      <c r="B13" t="s">
        <v>77</v>
      </c>
      <c r="C13" t="s">
        <v>269</v>
      </c>
      <c r="D13" s="9">
        <f>VLOOKUP(A13,[1]RAI_PS!$A:$G,5,FALSE)</f>
        <v>0.2676000636729457</v>
      </c>
      <c r="E13">
        <v>2.9624723639999999</v>
      </c>
      <c r="F13" s="1">
        <v>0.56999999999999995</v>
      </c>
      <c r="G13" s="3">
        <v>0.79986753828000001</v>
      </c>
      <c r="H13" s="7">
        <v>69299</v>
      </c>
      <c r="I13" s="3">
        <v>1</v>
      </c>
      <c r="J13" s="7">
        <f t="shared" si="0"/>
        <v>48509.299999999996</v>
      </c>
      <c r="K13">
        <v>0.49958439133716398</v>
      </c>
      <c r="L13" t="str">
        <f>VLOOKUP(A13,[2]wbccodes2014!$C:$J,5,FALSE)</f>
        <v>Lower middle income</v>
      </c>
    </row>
    <row r="14" spans="1:12">
      <c r="A14" t="s">
        <v>44</v>
      </c>
      <c r="B14" t="s">
        <v>56</v>
      </c>
      <c r="C14" t="s">
        <v>269</v>
      </c>
      <c r="D14" s="9">
        <f>VLOOKUP(A14,[1]RAI_PS!$A:$G,5,FALSE)</f>
        <v>0.45501665836898653</v>
      </c>
      <c r="E14">
        <v>2.0437319569999999</v>
      </c>
      <c r="F14" s="1">
        <v>0.81</v>
      </c>
      <c r="G14" s="3">
        <v>0.94011670021999993</v>
      </c>
      <c r="H14" s="7">
        <v>70261</v>
      </c>
      <c r="I14" s="3">
        <v>0.93</v>
      </c>
      <c r="J14" s="7">
        <f t="shared" si="0"/>
        <v>49182.7</v>
      </c>
      <c r="K14">
        <v>0.37721407672184698</v>
      </c>
      <c r="L14" t="str">
        <f>VLOOKUP(A14,[2]wbccodes2014!$C:$J,5,FALSE)</f>
        <v>Upper middle income</v>
      </c>
    </row>
    <row r="15" spans="1:12">
      <c r="A15" t="s">
        <v>11</v>
      </c>
      <c r="B15" t="s">
        <v>71</v>
      </c>
      <c r="C15" t="s">
        <v>271</v>
      </c>
      <c r="D15" s="9">
        <f>VLOOKUP(A15,[1]RAI_PS!$A:$G,5,FALSE)</f>
        <v>0.27161666526418499</v>
      </c>
      <c r="E15">
        <v>2.3587746090000001</v>
      </c>
      <c r="F15" s="1">
        <v>0.52</v>
      </c>
      <c r="G15" s="3">
        <v>0.63686914443000009</v>
      </c>
      <c r="H15" s="7">
        <v>77941</v>
      </c>
      <c r="I15" s="3">
        <v>0.94</v>
      </c>
      <c r="J15" s="7">
        <f t="shared" si="0"/>
        <v>54558.7</v>
      </c>
      <c r="K15">
        <v>0.569441475179986</v>
      </c>
      <c r="L15" t="str">
        <f>VLOOKUP(A15,[2]wbccodes2014!$C:$J,5,FALSE)</f>
        <v>Low income</v>
      </c>
    </row>
    <row r="16" spans="1:12">
      <c r="A16" t="s">
        <v>10</v>
      </c>
      <c r="B16" t="s">
        <v>54</v>
      </c>
      <c r="C16" t="s">
        <v>271</v>
      </c>
      <c r="D16" s="9">
        <f>VLOOKUP(A16,[1]RAI_PS!$A:$G,5,FALSE)</f>
        <v>0.31109553199953399</v>
      </c>
      <c r="E16">
        <v>2.1411380069999999</v>
      </c>
      <c r="F16" s="1">
        <v>0.52</v>
      </c>
      <c r="G16" s="3">
        <v>0.66375278217</v>
      </c>
      <c r="H16" s="7">
        <v>79372</v>
      </c>
      <c r="I16" s="3">
        <v>1</v>
      </c>
      <c r="J16" s="7">
        <f t="shared" si="0"/>
        <v>55560.399999999994</v>
      </c>
      <c r="K16">
        <v>0.37815246007501901</v>
      </c>
      <c r="L16" t="str">
        <f>VLOOKUP(A16,[2]wbccodes2014!$C:$J,5,FALSE)</f>
        <v>Lower middle income</v>
      </c>
    </row>
    <row r="17" spans="1:12">
      <c r="A17" t="s">
        <v>28</v>
      </c>
      <c r="B17" t="s">
        <v>59</v>
      </c>
      <c r="C17" t="s">
        <v>272</v>
      </c>
      <c r="D17" s="9">
        <f>VLOOKUP(A17,[1]RAI_PS!$A:$G,5,FALSE)</f>
        <v>0.37403393428677717</v>
      </c>
      <c r="E17">
        <v>2.0316965580000002</v>
      </c>
      <c r="F17" s="1">
        <v>0.65</v>
      </c>
      <c r="G17" s="3">
        <v>0.75172772646000008</v>
      </c>
      <c r="H17" s="7">
        <v>110404</v>
      </c>
      <c r="I17" s="3">
        <v>0.97</v>
      </c>
      <c r="J17" s="7">
        <f t="shared" si="0"/>
        <v>77282.799999999988</v>
      </c>
      <c r="K17">
        <v>0.34477377905466899</v>
      </c>
      <c r="L17" t="str">
        <f>VLOOKUP(A17,[2]wbccodes2014!$C:$J,5,FALSE)</f>
        <v>Lower middle income</v>
      </c>
    </row>
    <row r="18" spans="1:12">
      <c r="A18" t="s">
        <v>6</v>
      </c>
      <c r="B18" t="s">
        <v>72</v>
      </c>
      <c r="C18" t="s">
        <v>271</v>
      </c>
      <c r="D18" s="9">
        <f>VLOOKUP(A18,[1]RAI_PS!$A:$G,5,FALSE)</f>
        <v>0.31416510515270818</v>
      </c>
      <c r="E18">
        <v>2.556444446</v>
      </c>
      <c r="F18" s="1">
        <v>0.45</v>
      </c>
      <c r="G18" s="3">
        <v>0.79249777826000001</v>
      </c>
      <c r="H18" s="7">
        <v>163425</v>
      </c>
      <c r="I18" s="3">
        <v>0.8</v>
      </c>
      <c r="J18" s="7">
        <f t="shared" si="0"/>
        <v>114397.5</v>
      </c>
      <c r="K18">
        <v>0.49979981691685998</v>
      </c>
      <c r="L18" t="str">
        <f>VLOOKUP(A18,[2]wbccodes2014!$C:$J,5,FALSE)</f>
        <v>Lower middle income</v>
      </c>
    </row>
    <row r="19" spans="1:12">
      <c r="A19" t="s">
        <v>24</v>
      </c>
      <c r="B19" t="s">
        <v>50</v>
      </c>
      <c r="C19" t="s">
        <v>269</v>
      </c>
      <c r="D19" s="9">
        <f>VLOOKUP(A19,[1]RAI_PS!$A:$G,5,FALSE)</f>
        <v>0.2050272169161223</v>
      </c>
      <c r="E19">
        <v>3.4202969140000001</v>
      </c>
      <c r="F19" s="1">
        <v>0.63</v>
      </c>
      <c r="G19" s="3">
        <v>0.71826235193999999</v>
      </c>
      <c r="H19" s="7">
        <v>180587</v>
      </c>
      <c r="I19" s="3">
        <v>1</v>
      </c>
      <c r="J19" s="7">
        <f t="shared" si="0"/>
        <v>126410.9</v>
      </c>
      <c r="K19">
        <v>0.25445412532302297</v>
      </c>
      <c r="L19" t="str">
        <f>VLOOKUP(A19,[2]wbccodes2014!$C:$J,5,FALSE)</f>
        <v>Lower middle income</v>
      </c>
    </row>
    <row r="20" spans="1:12">
      <c r="A20" t="s">
        <v>15</v>
      </c>
      <c r="B20" t="s">
        <v>51</v>
      </c>
      <c r="C20" t="s">
        <v>272</v>
      </c>
      <c r="D20" s="9">
        <f>VLOOKUP(A20,[1]RAI_PS!$A:$G,5,FALSE)</f>
        <v>0.37679667411323087</v>
      </c>
      <c r="E20">
        <v>2.6487085829999999</v>
      </c>
      <c r="F20" s="1">
        <v>0.56000000000000005</v>
      </c>
      <c r="G20" s="3">
        <v>1.00650926154</v>
      </c>
      <c r="H20" s="7">
        <v>206646</v>
      </c>
      <c r="I20" s="3">
        <v>0.97</v>
      </c>
      <c r="J20" s="7">
        <f t="shared" si="0"/>
        <v>144652.19999999998</v>
      </c>
      <c r="K20">
        <v>0.399577047056213</v>
      </c>
      <c r="L20" t="str">
        <f>VLOOKUP(A20,[2]wbccodes2014!$C:$J,5,FALSE)</f>
        <v>Upper middle income</v>
      </c>
    </row>
    <row r="21" spans="1:12">
      <c r="D21" s="9"/>
      <c r="F21" s="1"/>
      <c r="G21" s="3"/>
      <c r="H21" s="7"/>
      <c r="I21" s="3"/>
      <c r="J21" s="7"/>
    </row>
  </sheetData>
  <autoFilter ref="A1:J20">
    <filterColumn colId="2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1"/>
  <sheetViews>
    <sheetView workbookViewId="0">
      <selection activeCell="J9" sqref="J9"/>
    </sheetView>
  </sheetViews>
  <sheetFormatPr baseColWidth="10" defaultRowHeight="14.4"/>
  <cols>
    <col min="1" max="2" width="15.6640625" customWidth="1"/>
    <col min="3" max="3" width="9.33203125" customWidth="1"/>
    <col min="4" max="4" width="20.21875" customWidth="1"/>
    <col min="5" max="5" width="17.88671875" bestFit="1" customWidth="1"/>
    <col min="7" max="7" width="22.77734375" bestFit="1" customWidth="1"/>
    <col min="8" max="8" width="22.77734375" customWidth="1"/>
    <col min="9" max="9" width="25" bestFit="1" customWidth="1"/>
    <col min="10" max="10" width="27" style="5" bestFit="1" customWidth="1"/>
  </cols>
  <sheetData>
    <row r="1" spans="1:10">
      <c r="A1" s="2" t="s">
        <v>0</v>
      </c>
      <c r="B1" s="2" t="s">
        <v>45</v>
      </c>
      <c r="C1" s="2" t="s">
        <v>1</v>
      </c>
      <c r="D1" s="2" t="s">
        <v>2</v>
      </c>
      <c r="E1" s="2" t="s">
        <v>3</v>
      </c>
      <c r="F1" s="4" t="s">
        <v>46</v>
      </c>
      <c r="G1" s="4" t="s">
        <v>88</v>
      </c>
      <c r="H1" s="4" t="s">
        <v>267</v>
      </c>
      <c r="I1" s="4" t="s">
        <v>90</v>
      </c>
      <c r="J1" s="8" t="s">
        <v>89</v>
      </c>
    </row>
    <row r="2" spans="1:10">
      <c r="A2" t="s">
        <v>31</v>
      </c>
      <c r="B2" t="s">
        <v>47</v>
      </c>
      <c r="C2" s="1">
        <v>0.27</v>
      </c>
      <c r="D2">
        <v>2.137180946</v>
      </c>
      <c r="E2" s="1">
        <v>0.66</v>
      </c>
      <c r="F2" s="3">
        <v>0.57703885542</v>
      </c>
      <c r="G2" s="7">
        <v>94883</v>
      </c>
      <c r="H2" s="3">
        <f>VLOOKUP(A2,Feuil2!A:B,2,FALSE)</f>
        <v>0.71</v>
      </c>
      <c r="I2" s="7">
        <f>G2*0.7</f>
        <v>66418.099999999991</v>
      </c>
      <c r="J2" s="5">
        <f>I2*0.27/3600</f>
        <v>4.9813574999999997</v>
      </c>
    </row>
    <row r="3" spans="1:10">
      <c r="A3" t="s">
        <v>21</v>
      </c>
      <c r="B3" t="s">
        <v>48</v>
      </c>
      <c r="C3" s="1">
        <v>0.27</v>
      </c>
      <c r="D3">
        <v>2.6233457809999998</v>
      </c>
      <c r="E3" s="1">
        <v>0.6</v>
      </c>
      <c r="F3" s="3">
        <v>0.70830336087000001</v>
      </c>
      <c r="G3" s="7">
        <v>9480</v>
      </c>
      <c r="H3" s="3">
        <f>VLOOKUP(A3,Feuil2!A:B,2,FALSE)</f>
        <v>0.98</v>
      </c>
      <c r="I3" s="7">
        <f t="shared" ref="I3:I42" si="0">G3*0.7</f>
        <v>6636</v>
      </c>
      <c r="J3" s="5">
        <f t="shared" ref="J3:J42" si="1">I3*0.27/3600</f>
        <v>0.49770000000000003</v>
      </c>
    </row>
    <row r="4" spans="1:10">
      <c r="A4" t="s">
        <v>41</v>
      </c>
      <c r="B4" t="s">
        <v>49</v>
      </c>
      <c r="C4" s="1">
        <v>0.36</v>
      </c>
      <c r="D4">
        <v>2.2357648370000001</v>
      </c>
      <c r="E4" s="1">
        <v>0.77</v>
      </c>
      <c r="F4" s="3">
        <v>0.80487534131999994</v>
      </c>
      <c r="G4" s="7">
        <v>53461</v>
      </c>
      <c r="H4" s="3">
        <f>VLOOKUP(A4,Feuil2!A:B,2,FALSE)</f>
        <v>0.82</v>
      </c>
      <c r="I4" s="7">
        <f t="shared" si="0"/>
        <v>37422.699999999997</v>
      </c>
      <c r="J4" s="5">
        <f t="shared" si="1"/>
        <v>2.8067024999999997</v>
      </c>
    </row>
    <row r="5" spans="1:10">
      <c r="A5" t="s">
        <v>24</v>
      </c>
      <c r="B5" t="s">
        <v>50</v>
      </c>
      <c r="C5" s="1">
        <v>0.21</v>
      </c>
      <c r="D5">
        <v>3.4202969140000001</v>
      </c>
      <c r="E5" s="1">
        <v>0.63</v>
      </c>
      <c r="F5" s="3">
        <v>0.71826235193999999</v>
      </c>
      <c r="G5" s="7">
        <v>180587</v>
      </c>
      <c r="H5" s="3">
        <f>VLOOKUP(A5,Feuil2!A:B,2,FALSE)</f>
        <v>1</v>
      </c>
      <c r="I5" s="7">
        <f t="shared" si="0"/>
        <v>126410.9</v>
      </c>
      <c r="J5" s="5">
        <f t="shared" si="1"/>
        <v>9.4808175000000006</v>
      </c>
    </row>
    <row r="6" spans="1:10">
      <c r="A6" t="s">
        <v>15</v>
      </c>
      <c r="B6" t="s">
        <v>51</v>
      </c>
      <c r="C6" s="1">
        <v>0.38</v>
      </c>
      <c r="D6">
        <v>2.6487085829999999</v>
      </c>
      <c r="E6" s="1">
        <v>0.56000000000000005</v>
      </c>
      <c r="F6" s="3">
        <v>1.00650926154</v>
      </c>
      <c r="G6" s="7">
        <v>206646</v>
      </c>
      <c r="H6" s="3">
        <f>VLOOKUP(A6,Feuil2!A:B,2,FALSE)</f>
        <v>0.97</v>
      </c>
      <c r="I6" s="7">
        <f t="shared" si="0"/>
        <v>144652.19999999998</v>
      </c>
      <c r="J6" s="5">
        <f t="shared" si="1"/>
        <v>10.848915</v>
      </c>
    </row>
    <row r="7" spans="1:10">
      <c r="A7" t="s">
        <v>13</v>
      </c>
      <c r="B7" t="s">
        <v>52</v>
      </c>
      <c r="C7" s="1">
        <v>0.16</v>
      </c>
      <c r="D7">
        <v>3.2918380159999998</v>
      </c>
      <c r="E7" s="1">
        <v>0.54</v>
      </c>
      <c r="F7" s="3">
        <v>0.52669408255999994</v>
      </c>
      <c r="G7" s="7">
        <v>60378</v>
      </c>
      <c r="H7" s="3">
        <f>VLOOKUP(A7,Feuil2!A:B,2,FALSE)</f>
        <v>0.93</v>
      </c>
      <c r="I7" s="7">
        <f t="shared" si="0"/>
        <v>42264.6</v>
      </c>
      <c r="J7" s="5">
        <f t="shared" si="1"/>
        <v>3.1698450000000005</v>
      </c>
    </row>
    <row r="8" spans="1:10">
      <c r="A8" t="s">
        <v>30</v>
      </c>
      <c r="B8" t="s">
        <v>53</v>
      </c>
      <c r="C8" s="1">
        <v>0.38</v>
      </c>
      <c r="D8">
        <v>2.341165406</v>
      </c>
      <c r="E8" s="1">
        <v>0.66</v>
      </c>
      <c r="F8" s="3">
        <v>0.88964285428000001</v>
      </c>
      <c r="G8" s="7">
        <v>36515</v>
      </c>
      <c r="H8" s="3">
        <f>VLOOKUP(A8,Feuil2!A:B,2,FALSE)</f>
        <v>0.75</v>
      </c>
      <c r="I8" s="7">
        <f t="shared" si="0"/>
        <v>25560.5</v>
      </c>
      <c r="J8" s="5">
        <f t="shared" si="1"/>
        <v>1.9170374999999999</v>
      </c>
    </row>
    <row r="9" spans="1:10">
      <c r="A9" t="s">
        <v>10</v>
      </c>
      <c r="B9" t="s">
        <v>54</v>
      </c>
      <c r="C9" s="1">
        <v>0.31</v>
      </c>
      <c r="D9">
        <v>2.1411380069999999</v>
      </c>
      <c r="E9" s="1">
        <v>0.52</v>
      </c>
      <c r="F9" s="3">
        <v>0.66375278217</v>
      </c>
      <c r="G9" s="7">
        <v>79372</v>
      </c>
      <c r="H9" s="3">
        <f>VLOOKUP(A9,Feuil2!A:B,2,FALSE)</f>
        <v>1</v>
      </c>
      <c r="I9" s="7">
        <f t="shared" si="0"/>
        <v>55560.399999999994</v>
      </c>
      <c r="J9" s="5">
        <f t="shared" si="1"/>
        <v>4.1670299999999996</v>
      </c>
    </row>
    <row r="10" spans="1:10">
      <c r="A10" t="s">
        <v>14</v>
      </c>
      <c r="B10" t="s">
        <v>55</v>
      </c>
      <c r="C10" s="1">
        <v>0.24</v>
      </c>
      <c r="D10">
        <v>2.2101404379999998</v>
      </c>
      <c r="E10" s="1">
        <v>0.55000000000000004</v>
      </c>
      <c r="F10" s="3">
        <v>0.53043370511999999</v>
      </c>
      <c r="G10" s="7">
        <v>294663</v>
      </c>
      <c r="H10" s="3">
        <f>VLOOKUP(A10,Feuil2!A:B,2,FALSE)</f>
        <v>0.73</v>
      </c>
      <c r="I10" s="7">
        <f t="shared" si="0"/>
        <v>206264.09999999998</v>
      </c>
      <c r="J10" s="5">
        <f t="shared" si="1"/>
        <v>15.4698075</v>
      </c>
    </row>
    <row r="11" spans="1:10">
      <c r="A11" t="s">
        <v>44</v>
      </c>
      <c r="B11" t="s">
        <v>56</v>
      </c>
      <c r="C11" s="1">
        <v>0.46</v>
      </c>
      <c r="D11">
        <v>2.0437319569999999</v>
      </c>
      <c r="E11" s="1">
        <v>0.81</v>
      </c>
      <c r="F11" s="3">
        <v>0.94011670021999993</v>
      </c>
      <c r="G11" s="7">
        <v>70261</v>
      </c>
      <c r="H11" s="3">
        <f>VLOOKUP(A11,Feuil2!A:B,2,FALSE)</f>
        <v>0.93</v>
      </c>
      <c r="I11" s="7">
        <f t="shared" si="0"/>
        <v>49182.7</v>
      </c>
      <c r="J11" s="5">
        <f t="shared" si="1"/>
        <v>3.6887024999999998</v>
      </c>
    </row>
    <row r="12" spans="1:10">
      <c r="A12" t="s">
        <v>37</v>
      </c>
      <c r="B12" t="s">
        <v>57</v>
      </c>
      <c r="C12" s="1">
        <v>0.23</v>
      </c>
      <c r="D12">
        <v>3.2031826379999999</v>
      </c>
      <c r="E12" s="1">
        <v>0.73</v>
      </c>
      <c r="F12" s="3">
        <v>0.73673200674000006</v>
      </c>
      <c r="G12" s="7">
        <v>53020</v>
      </c>
      <c r="H12" s="3">
        <f>VLOOKUP(A12,Feuil2!A:B,2,FALSE)</f>
        <v>0.61</v>
      </c>
      <c r="I12" s="7">
        <f t="shared" si="0"/>
        <v>37114</v>
      </c>
      <c r="J12" s="5">
        <f t="shared" si="1"/>
        <v>2.78355</v>
      </c>
    </row>
    <row r="13" spans="1:10">
      <c r="A13" t="s">
        <v>40</v>
      </c>
      <c r="B13" t="s">
        <v>58</v>
      </c>
      <c r="C13" s="1">
        <v>0.46</v>
      </c>
      <c r="D13">
        <v>2.0021153599999999</v>
      </c>
      <c r="E13" s="1">
        <v>0.75</v>
      </c>
      <c r="F13" s="3">
        <v>0.92097306560000003</v>
      </c>
      <c r="G13" s="7">
        <v>50966</v>
      </c>
      <c r="H13" s="3">
        <f>VLOOKUP(A13,Feuil2!A:B,2,FALSE)</f>
        <v>0.75</v>
      </c>
      <c r="I13" s="7">
        <f t="shared" si="0"/>
        <v>35676.199999999997</v>
      </c>
      <c r="J13" s="5">
        <f t="shared" si="1"/>
        <v>2.6757150000000003</v>
      </c>
    </row>
    <row r="14" spans="1:10">
      <c r="A14" t="s">
        <v>28</v>
      </c>
      <c r="B14" t="s">
        <v>59</v>
      </c>
      <c r="C14" s="1">
        <v>0.37</v>
      </c>
      <c r="D14">
        <v>2.0316965580000002</v>
      </c>
      <c r="E14" s="1">
        <v>0.65</v>
      </c>
      <c r="F14" s="3">
        <v>0.75172772646000008</v>
      </c>
      <c r="G14" s="7">
        <v>110404</v>
      </c>
      <c r="H14" s="3">
        <f>VLOOKUP(A14,Feuil2!A:B,2,FALSE)</f>
        <v>0.97</v>
      </c>
      <c r="I14" s="7">
        <f t="shared" si="0"/>
        <v>77282.799999999988</v>
      </c>
      <c r="J14" s="5">
        <f t="shared" si="1"/>
        <v>5.7962100000000003</v>
      </c>
    </row>
    <row r="15" spans="1:10">
      <c r="A15" t="s">
        <v>42</v>
      </c>
      <c r="B15" t="s">
        <v>60</v>
      </c>
      <c r="C15" s="1">
        <v>0.44</v>
      </c>
      <c r="D15">
        <v>2.142920916</v>
      </c>
      <c r="E15" s="1">
        <v>0.8</v>
      </c>
      <c r="F15" s="3">
        <v>0.94288520304000001</v>
      </c>
      <c r="G15" s="7">
        <v>71010</v>
      </c>
      <c r="H15" s="3">
        <f>VLOOKUP(A15,Feuil2!A:B,2,FALSE)</f>
        <v>0.45</v>
      </c>
      <c r="I15" s="7">
        <f t="shared" si="0"/>
        <v>49707</v>
      </c>
      <c r="J15" s="5">
        <f t="shared" si="1"/>
        <v>3.7280250000000001</v>
      </c>
    </row>
    <row r="16" spans="1:10">
      <c r="A16" t="s">
        <v>35</v>
      </c>
      <c r="B16" t="s">
        <v>61</v>
      </c>
      <c r="C16" s="1">
        <v>0.3</v>
      </c>
      <c r="D16">
        <v>2.3625558340000001</v>
      </c>
      <c r="E16" s="1">
        <v>0.71</v>
      </c>
      <c r="F16" s="3">
        <v>0.70876675020000002</v>
      </c>
      <c r="G16" s="7">
        <v>81473</v>
      </c>
      <c r="H16" s="3">
        <f>VLOOKUP(A16,Feuil2!A:B,2,FALSE)</f>
        <v>0.47</v>
      </c>
      <c r="I16" s="7">
        <f t="shared" si="0"/>
        <v>57031.1</v>
      </c>
      <c r="J16" s="5">
        <f t="shared" si="1"/>
        <v>4.2773325</v>
      </c>
    </row>
    <row r="17" spans="1:10">
      <c r="A17" t="s">
        <v>5</v>
      </c>
      <c r="B17" t="s">
        <v>62</v>
      </c>
      <c r="C17" s="1">
        <v>0.26</v>
      </c>
      <c r="D17">
        <v>2.7110635959999998</v>
      </c>
      <c r="E17" s="1">
        <v>0.43</v>
      </c>
      <c r="F17" s="3">
        <v>0.70487653496000002</v>
      </c>
      <c r="G17" s="7">
        <v>50944</v>
      </c>
      <c r="H17" s="3">
        <f>VLOOKUP(A17,Feuil2!A:B,2,FALSE)</f>
        <v>1</v>
      </c>
      <c r="I17" s="7">
        <f t="shared" si="0"/>
        <v>35660.799999999996</v>
      </c>
      <c r="J17" s="5">
        <f t="shared" si="1"/>
        <v>2.6745599999999996</v>
      </c>
    </row>
    <row r="18" spans="1:10">
      <c r="A18" t="s">
        <v>7</v>
      </c>
      <c r="B18" t="s">
        <v>63</v>
      </c>
      <c r="C18" s="1">
        <v>0.15</v>
      </c>
      <c r="D18">
        <v>3.4897876320000001</v>
      </c>
      <c r="E18" s="1">
        <v>0.48</v>
      </c>
      <c r="F18" s="3">
        <v>0.52346814480000003</v>
      </c>
      <c r="G18" s="7">
        <v>3154</v>
      </c>
      <c r="H18" s="3">
        <f>VLOOKUP(A18,Feuil2!A:B,2,FALSE)</f>
        <v>0.27</v>
      </c>
      <c r="I18" s="7">
        <f t="shared" si="0"/>
        <v>2207.7999999999997</v>
      </c>
      <c r="J18" s="5">
        <f t="shared" si="1"/>
        <v>0.16558500000000001</v>
      </c>
    </row>
    <row r="19" spans="1:10">
      <c r="A19" t="s">
        <v>32</v>
      </c>
      <c r="B19" t="s">
        <v>64</v>
      </c>
      <c r="C19" s="1">
        <v>0.31</v>
      </c>
      <c r="D19">
        <v>2.0641585060000001</v>
      </c>
      <c r="E19" s="1">
        <v>0.67</v>
      </c>
      <c r="F19" s="3">
        <v>0.63988913686000004</v>
      </c>
      <c r="G19" s="7">
        <v>54647</v>
      </c>
      <c r="H19" s="3">
        <f>VLOOKUP(A19,Feuil2!A:B,2,FALSE)</f>
        <v>0.67</v>
      </c>
      <c r="I19" s="7">
        <f t="shared" si="0"/>
        <v>38252.899999999994</v>
      </c>
      <c r="J19" s="5">
        <f t="shared" si="1"/>
        <v>2.8689674999999997</v>
      </c>
    </row>
    <row r="20" spans="1:10">
      <c r="A20" t="s">
        <v>20</v>
      </c>
      <c r="B20" t="s">
        <v>65</v>
      </c>
      <c r="C20" s="1">
        <v>0.42</v>
      </c>
      <c r="D20">
        <v>2.0049046800000001</v>
      </c>
      <c r="E20" s="1">
        <v>0.59</v>
      </c>
      <c r="F20" s="3">
        <v>0.84205996559999996</v>
      </c>
      <c r="G20" s="7">
        <v>95074</v>
      </c>
      <c r="H20" s="3">
        <f>VLOOKUP(A20,Feuil2!A:B,2,FALSE)</f>
        <v>0.71</v>
      </c>
      <c r="I20" s="7">
        <f t="shared" si="0"/>
        <v>66551.8</v>
      </c>
      <c r="J20" s="5">
        <f t="shared" si="1"/>
        <v>4.9913850000000002</v>
      </c>
    </row>
    <row r="21" spans="1:10">
      <c r="A21" t="s">
        <v>26</v>
      </c>
      <c r="B21" t="s">
        <v>66</v>
      </c>
      <c r="C21" s="1">
        <v>0.25</v>
      </c>
      <c r="D21">
        <v>2.2903130159999998</v>
      </c>
      <c r="E21" s="1">
        <v>0.64</v>
      </c>
      <c r="F21" s="3">
        <v>0.57257825399999995</v>
      </c>
      <c r="G21" s="7">
        <v>57984</v>
      </c>
      <c r="H21" s="3">
        <v>0.85</v>
      </c>
      <c r="I21" s="7">
        <f t="shared" si="0"/>
        <v>40588.799999999996</v>
      </c>
      <c r="J21" s="5">
        <f t="shared" si="1"/>
        <v>3.0441599999999998</v>
      </c>
    </row>
    <row r="22" spans="1:10">
      <c r="A22" t="s">
        <v>9</v>
      </c>
      <c r="B22" t="s">
        <v>67</v>
      </c>
      <c r="C22" s="1">
        <v>0.31</v>
      </c>
      <c r="D22">
        <v>2.0174841209999999</v>
      </c>
      <c r="E22" s="1">
        <v>0.52</v>
      </c>
      <c r="F22" s="3">
        <v>0.62542007750999995</v>
      </c>
      <c r="G22" s="7">
        <v>22940</v>
      </c>
      <c r="H22" s="3">
        <v>0.76</v>
      </c>
      <c r="I22" s="7">
        <f t="shared" si="0"/>
        <v>16057.999999999998</v>
      </c>
      <c r="J22" s="5">
        <f t="shared" si="1"/>
        <v>1.20435</v>
      </c>
    </row>
    <row r="23" spans="1:10">
      <c r="A23" t="s">
        <v>4</v>
      </c>
      <c r="B23" t="s">
        <v>68</v>
      </c>
      <c r="C23" s="1">
        <v>0.2</v>
      </c>
      <c r="D23">
        <v>3.5864421100000001</v>
      </c>
      <c r="E23" s="1">
        <v>0.35</v>
      </c>
      <c r="F23" s="3">
        <v>0.71728842200000009</v>
      </c>
      <c r="G23" s="7">
        <v>38905</v>
      </c>
      <c r="H23" s="3">
        <f>VLOOKUP(A23,Feuil2!A:B,2,FALSE)</f>
        <v>0.99</v>
      </c>
      <c r="I23" s="7">
        <f t="shared" si="0"/>
        <v>27233.5</v>
      </c>
      <c r="J23" s="5">
        <f t="shared" si="1"/>
        <v>2.0425125</v>
      </c>
    </row>
    <row r="24" spans="1:10">
      <c r="A24" t="s">
        <v>19</v>
      </c>
      <c r="B24" t="s">
        <v>69</v>
      </c>
      <c r="C24" s="1">
        <v>0.27</v>
      </c>
      <c r="D24">
        <v>2.1614651880000002</v>
      </c>
      <c r="E24" s="1">
        <v>0.57999999999999996</v>
      </c>
      <c r="F24" s="3">
        <v>0.58359560076000006</v>
      </c>
      <c r="G24" s="7">
        <v>61865</v>
      </c>
      <c r="H24" s="3">
        <f>VLOOKUP(A24,Feuil2!A:B,2,FALSE)</f>
        <v>0.75</v>
      </c>
      <c r="I24" s="7">
        <f t="shared" si="0"/>
        <v>43305.5</v>
      </c>
      <c r="J24" s="5">
        <f t="shared" si="1"/>
        <v>3.2479125</v>
      </c>
    </row>
    <row r="25" spans="1:10">
      <c r="A25" t="s">
        <v>27</v>
      </c>
      <c r="B25" t="s">
        <v>70</v>
      </c>
      <c r="C25" s="1">
        <v>0.36</v>
      </c>
      <c r="D25">
        <v>2.4781656879999998</v>
      </c>
      <c r="E25" s="1">
        <v>0.65</v>
      </c>
      <c r="F25" s="3">
        <v>0.89213964767999987</v>
      </c>
      <c r="G25" s="7">
        <v>105684</v>
      </c>
      <c r="H25" s="3">
        <f>VLOOKUP(A25,Feuil2!A:B,2,FALSE)</f>
        <v>0.32</v>
      </c>
      <c r="I25" s="7">
        <f t="shared" si="0"/>
        <v>73978.799999999988</v>
      </c>
      <c r="J25" s="5">
        <f t="shared" si="1"/>
        <v>5.5484099999999996</v>
      </c>
    </row>
    <row r="26" spans="1:10">
      <c r="A26" t="s">
        <v>11</v>
      </c>
      <c r="B26" t="s">
        <v>71</v>
      </c>
      <c r="C26" s="1">
        <v>0.27</v>
      </c>
      <c r="D26">
        <v>2.3587746090000001</v>
      </c>
      <c r="E26" s="1">
        <v>0.52</v>
      </c>
      <c r="F26" s="3">
        <v>0.63686914443000009</v>
      </c>
      <c r="G26" s="7">
        <v>77941</v>
      </c>
      <c r="H26" s="3">
        <f>VLOOKUP(A26,Feuil2!A:B,2,FALSE)</f>
        <v>0.94</v>
      </c>
      <c r="I26" s="7">
        <f t="shared" si="0"/>
        <v>54558.7</v>
      </c>
      <c r="J26" s="5">
        <f t="shared" si="1"/>
        <v>4.0919024999999998</v>
      </c>
    </row>
    <row r="27" spans="1:10">
      <c r="A27" t="s">
        <v>6</v>
      </c>
      <c r="B27" t="s">
        <v>72</v>
      </c>
      <c r="C27" s="1">
        <v>0.31</v>
      </c>
      <c r="D27">
        <v>2.556444446</v>
      </c>
      <c r="E27" s="1">
        <v>0.45</v>
      </c>
      <c r="F27" s="3">
        <v>0.79249777826000001</v>
      </c>
      <c r="G27" s="7">
        <v>163425</v>
      </c>
      <c r="H27" s="3">
        <f>VLOOKUP(A27,Feuil2!A:B,2,FALSE)</f>
        <v>0.8</v>
      </c>
      <c r="I27" s="7">
        <f t="shared" si="0"/>
        <v>114397.5</v>
      </c>
      <c r="J27" s="5">
        <f t="shared" si="1"/>
        <v>8.579812500000001</v>
      </c>
    </row>
    <row r="28" spans="1:10">
      <c r="A28" t="s">
        <v>39</v>
      </c>
      <c r="B28" t="s">
        <v>73</v>
      </c>
      <c r="C28" s="1">
        <v>0.18</v>
      </c>
      <c r="D28">
        <v>2.9834363079999999</v>
      </c>
      <c r="E28" s="1">
        <v>0.74</v>
      </c>
      <c r="F28" s="3">
        <v>0.53701853544</v>
      </c>
      <c r="G28" s="7">
        <v>116739</v>
      </c>
      <c r="H28" s="3">
        <f>VLOOKUP(A28,Feuil2!A:B,2,FALSE)</f>
        <v>0.55000000000000004</v>
      </c>
      <c r="I28" s="7">
        <f t="shared" si="0"/>
        <v>81717.299999999988</v>
      </c>
      <c r="J28" s="5">
        <f t="shared" si="1"/>
        <v>6.1287974999999992</v>
      </c>
    </row>
    <row r="29" spans="1:10">
      <c r="A29" t="s">
        <v>17</v>
      </c>
      <c r="B29" t="s">
        <v>74</v>
      </c>
      <c r="C29" s="1">
        <v>0.3</v>
      </c>
      <c r="D29">
        <v>2.0484006250000002</v>
      </c>
      <c r="E29" s="1">
        <v>0.56999999999999995</v>
      </c>
      <c r="F29" s="3">
        <v>0.61452018750000004</v>
      </c>
      <c r="G29" s="7">
        <v>33295</v>
      </c>
      <c r="H29" s="3">
        <f>VLOOKUP(A29,Feuil2!A:B,2,FALSE)</f>
        <v>0.86</v>
      </c>
      <c r="I29" s="7">
        <f t="shared" si="0"/>
        <v>23306.5</v>
      </c>
      <c r="J29" s="5">
        <f t="shared" si="1"/>
        <v>1.7479875</v>
      </c>
    </row>
    <row r="30" spans="1:10">
      <c r="A30" t="s">
        <v>43</v>
      </c>
      <c r="B30" t="s">
        <v>75</v>
      </c>
      <c r="C30" s="1">
        <v>0.41</v>
      </c>
      <c r="D30">
        <v>2.050372764</v>
      </c>
      <c r="E30" s="1">
        <v>0.8</v>
      </c>
      <c r="F30" s="3">
        <v>0.84065283323999995</v>
      </c>
      <c r="G30" s="7">
        <v>524975</v>
      </c>
      <c r="H30" s="3">
        <f>VLOOKUP(A30,Feuil2!A:B,2,FALSE)</f>
        <v>0.36</v>
      </c>
      <c r="I30" s="7">
        <f t="shared" si="0"/>
        <v>367482.5</v>
      </c>
      <c r="J30" s="5">
        <f t="shared" si="1"/>
        <v>27.561187500000003</v>
      </c>
    </row>
    <row r="31" spans="1:10">
      <c r="A31" t="s">
        <v>33</v>
      </c>
      <c r="B31" t="s">
        <v>76</v>
      </c>
      <c r="C31" s="1">
        <v>0.23</v>
      </c>
      <c r="D31">
        <v>2.5665970749999998</v>
      </c>
      <c r="E31" s="1">
        <v>0.69</v>
      </c>
      <c r="F31" s="3">
        <v>0.59031732724999997</v>
      </c>
      <c r="G31" s="7">
        <v>27529</v>
      </c>
      <c r="H31" s="3">
        <f>VLOOKUP(A31,Feuil2!A:B,2,FALSE)</f>
        <v>0.89</v>
      </c>
      <c r="I31" s="7">
        <f t="shared" si="0"/>
        <v>19270.3</v>
      </c>
      <c r="J31" s="5">
        <f t="shared" si="1"/>
        <v>1.4452725</v>
      </c>
    </row>
    <row r="32" spans="1:10">
      <c r="A32" t="s">
        <v>16</v>
      </c>
      <c r="B32" t="s">
        <v>77</v>
      </c>
      <c r="C32" s="1">
        <v>0.27</v>
      </c>
      <c r="D32">
        <v>2.9624723639999999</v>
      </c>
      <c r="E32" s="1">
        <v>0.56999999999999995</v>
      </c>
      <c r="F32" s="3">
        <v>0.79986753828000001</v>
      </c>
      <c r="G32" s="7">
        <v>69299</v>
      </c>
      <c r="H32" s="3">
        <f>VLOOKUP(A32,Feuil2!A:B,2,FALSE)</f>
        <v>1</v>
      </c>
      <c r="I32" s="7">
        <f t="shared" si="0"/>
        <v>48509.299999999996</v>
      </c>
      <c r="J32" s="5">
        <f t="shared" si="1"/>
        <v>3.6381975</v>
      </c>
    </row>
    <row r="33" spans="1:10">
      <c r="A33" t="s">
        <v>34</v>
      </c>
      <c r="B33" t="s">
        <v>78</v>
      </c>
      <c r="C33" s="1">
        <v>0.44</v>
      </c>
      <c r="D33">
        <v>2.0893009340000002</v>
      </c>
      <c r="E33" s="1">
        <v>0.69</v>
      </c>
      <c r="F33" s="3">
        <v>0.91929241096000003</v>
      </c>
      <c r="G33" s="7">
        <v>14042</v>
      </c>
      <c r="H33" s="3">
        <f>VLOOKUP(A33,Feuil2!A:B,2,FALSE)</f>
        <v>0.44</v>
      </c>
      <c r="I33" s="7">
        <f t="shared" si="0"/>
        <v>9829.4</v>
      </c>
      <c r="J33" s="5">
        <f t="shared" si="1"/>
        <v>0.737205</v>
      </c>
    </row>
    <row r="34" spans="1:10">
      <c r="A34" t="s">
        <v>8</v>
      </c>
      <c r="B34" t="s">
        <v>79</v>
      </c>
      <c r="C34" s="1">
        <v>0.24</v>
      </c>
      <c r="D34">
        <v>2.6144519979999998</v>
      </c>
      <c r="E34" s="1">
        <v>0.51</v>
      </c>
      <c r="F34" s="3">
        <v>0.62746847951999996</v>
      </c>
      <c r="G34" s="7">
        <v>96837</v>
      </c>
      <c r="H34" s="3">
        <f>VLOOKUP(A34,Feuil2!A:B,2,FALSE)</f>
        <v>0.7</v>
      </c>
      <c r="I34" s="7">
        <f t="shared" si="0"/>
        <v>67785.899999999994</v>
      </c>
      <c r="J34" s="5">
        <f t="shared" si="1"/>
        <v>5.0839425</v>
      </c>
    </row>
    <row r="35" spans="1:10">
      <c r="A35" t="s">
        <v>12</v>
      </c>
      <c r="B35" t="s">
        <v>80</v>
      </c>
      <c r="C35" s="1">
        <v>0.28000000000000003</v>
      </c>
      <c r="D35">
        <v>3.286346532</v>
      </c>
      <c r="E35" s="1">
        <v>0.53</v>
      </c>
      <c r="F35" s="3">
        <v>0.92017702896000009</v>
      </c>
      <c r="G35" s="7">
        <v>27971</v>
      </c>
      <c r="H35" s="3">
        <f>VLOOKUP(A35,Feuil2!A:B,2,FALSE)</f>
        <v>0.84</v>
      </c>
      <c r="I35" s="7">
        <f t="shared" si="0"/>
        <v>19579.699999999997</v>
      </c>
      <c r="J35" s="5">
        <f t="shared" si="1"/>
        <v>1.4684774999999999</v>
      </c>
    </row>
    <row r="36" spans="1:10">
      <c r="A36" t="s">
        <v>25</v>
      </c>
      <c r="B36" t="s">
        <v>81</v>
      </c>
      <c r="C36" s="1">
        <v>0.27</v>
      </c>
      <c r="D36">
        <v>2.724239056</v>
      </c>
      <c r="E36" s="1">
        <v>0.63</v>
      </c>
      <c r="F36" s="3">
        <v>0.73554454512000012</v>
      </c>
      <c r="G36" s="7">
        <v>485479</v>
      </c>
      <c r="H36" s="3">
        <f>VLOOKUP(A36,Feuil2!A:B,2,FALSE)</f>
        <v>0.81</v>
      </c>
      <c r="I36" s="7">
        <f t="shared" si="0"/>
        <v>339835.3</v>
      </c>
      <c r="J36" s="5">
        <f t="shared" si="1"/>
        <v>25.487647500000001</v>
      </c>
    </row>
    <row r="37" spans="1:10">
      <c r="A37" t="s">
        <v>22</v>
      </c>
      <c r="B37" t="s">
        <v>82</v>
      </c>
      <c r="C37" s="1">
        <v>0.26</v>
      </c>
      <c r="D37">
        <v>2.090221702</v>
      </c>
      <c r="E37" s="1">
        <v>0.6</v>
      </c>
      <c r="F37" s="3">
        <v>0.54345764252000006</v>
      </c>
      <c r="G37" s="7">
        <v>34557</v>
      </c>
      <c r="H37" s="3">
        <f>VLOOKUP(A37,Feuil2!A:B,2,FALSE)</f>
        <v>0.3</v>
      </c>
      <c r="I37" s="7">
        <f t="shared" si="0"/>
        <v>24189.899999999998</v>
      </c>
      <c r="J37" s="5">
        <f t="shared" si="1"/>
        <v>1.8142425</v>
      </c>
    </row>
    <row r="38" spans="1:10">
      <c r="A38" t="s">
        <v>29</v>
      </c>
      <c r="B38" t="s">
        <v>83</v>
      </c>
      <c r="C38" s="1">
        <v>0.3</v>
      </c>
      <c r="D38">
        <v>2.446798223</v>
      </c>
      <c r="E38" s="1">
        <v>0.66</v>
      </c>
      <c r="F38" s="3">
        <v>0.73403946689999999</v>
      </c>
      <c r="G38" s="7">
        <v>310120</v>
      </c>
      <c r="H38" s="3">
        <f>VLOOKUP(A38,Feuil2!A:B,2,FALSE)</f>
        <v>0.59</v>
      </c>
      <c r="I38" s="7">
        <f t="shared" si="0"/>
        <v>217084</v>
      </c>
      <c r="J38" s="5">
        <f t="shared" si="1"/>
        <v>16.281300000000002</v>
      </c>
    </row>
    <row r="39" spans="1:10">
      <c r="A39" t="s">
        <v>23</v>
      </c>
      <c r="B39" t="s">
        <v>84</v>
      </c>
      <c r="C39" s="1">
        <v>0.3</v>
      </c>
      <c r="D39">
        <v>2.796649656</v>
      </c>
      <c r="E39" s="1">
        <v>0.62</v>
      </c>
      <c r="F39" s="3">
        <v>0.83899489679999995</v>
      </c>
      <c r="G39" s="7">
        <v>47629</v>
      </c>
      <c r="H39" s="3">
        <f>VLOOKUP(A39,Feuil2!A:B,2,FALSE)</f>
        <v>0.77</v>
      </c>
      <c r="I39" s="7">
        <f t="shared" si="0"/>
        <v>33340.299999999996</v>
      </c>
      <c r="J39" s="5">
        <f t="shared" si="1"/>
        <v>2.5005224999999998</v>
      </c>
    </row>
    <row r="40" spans="1:10">
      <c r="A40" t="s">
        <v>36</v>
      </c>
      <c r="B40" t="s">
        <v>85</v>
      </c>
      <c r="C40" s="1">
        <v>0.45</v>
      </c>
      <c r="D40">
        <v>2.025491073</v>
      </c>
      <c r="E40" s="1">
        <v>0.72</v>
      </c>
      <c r="F40" s="3">
        <v>0.91147098285000006</v>
      </c>
      <c r="G40" s="7">
        <v>118312</v>
      </c>
      <c r="H40" s="3">
        <f>VLOOKUP(A40,Feuil2!A:B,2,FALSE)</f>
        <v>0.55000000000000004</v>
      </c>
      <c r="I40" s="7">
        <f t="shared" si="0"/>
        <v>82818.399999999994</v>
      </c>
      <c r="J40" s="5">
        <f t="shared" si="1"/>
        <v>6.2113800000000001</v>
      </c>
    </row>
    <row r="41" spans="1:10">
      <c r="A41" t="s">
        <v>38</v>
      </c>
      <c r="B41" t="s">
        <v>86</v>
      </c>
      <c r="C41" s="1">
        <v>0.19</v>
      </c>
      <c r="D41">
        <v>2.9588195000000002</v>
      </c>
      <c r="E41" s="1">
        <v>0.73</v>
      </c>
      <c r="F41" s="3">
        <v>0.56217570500000003</v>
      </c>
      <c r="G41" s="7">
        <v>163468</v>
      </c>
      <c r="H41" s="3">
        <f>VLOOKUP(A41,Feuil2!A:B,2,FALSE)</f>
        <v>0.26</v>
      </c>
      <c r="I41" s="7">
        <f t="shared" si="0"/>
        <v>114427.59999999999</v>
      </c>
      <c r="J41" s="5">
        <f t="shared" si="1"/>
        <v>8.5820699999999999</v>
      </c>
    </row>
    <row r="42" spans="1:10">
      <c r="A42" t="s">
        <v>18</v>
      </c>
      <c r="B42" t="s">
        <v>87</v>
      </c>
      <c r="C42" s="1">
        <v>0.16</v>
      </c>
      <c r="D42">
        <v>4.1707527960000004</v>
      </c>
      <c r="E42" s="1">
        <v>0.56999999999999995</v>
      </c>
      <c r="F42" s="3">
        <v>0.66732044736000007</v>
      </c>
      <c r="G42" s="7">
        <v>66025</v>
      </c>
      <c r="H42" s="3">
        <f>VLOOKUP(A42,Feuil2!A:B,2,FALSE)</f>
        <v>0.68</v>
      </c>
      <c r="I42" s="7">
        <f t="shared" si="0"/>
        <v>46217.5</v>
      </c>
      <c r="J42" s="5">
        <f t="shared" si="1"/>
        <v>3.4663124999999999</v>
      </c>
    </row>
    <row r="43" spans="1:10">
      <c r="C43" s="1"/>
      <c r="E43" s="1"/>
      <c r="F43" s="3"/>
      <c r="J43" s="5">
        <f>SUM(J2:J42)/24</f>
        <v>9.4542853124999979</v>
      </c>
    </row>
    <row r="44" spans="1:10">
      <c r="C44" s="1"/>
      <c r="E44" s="1"/>
      <c r="F44" s="3"/>
    </row>
    <row r="45" spans="1:10">
      <c r="C45" s="1"/>
      <c r="E45" s="1"/>
      <c r="F45" s="3"/>
    </row>
    <row r="46" spans="1:10">
      <c r="C46" s="1"/>
      <c r="E46" s="1"/>
      <c r="F46" s="3"/>
    </row>
    <row r="47" spans="1:10">
      <c r="C47" s="1"/>
      <c r="E47" s="1"/>
      <c r="F47" s="3"/>
    </row>
    <row r="48" spans="1:10">
      <c r="C48" s="1"/>
      <c r="E48" s="1"/>
      <c r="F48" s="3"/>
    </row>
    <row r="49" spans="3:6">
      <c r="C49" s="1"/>
      <c r="E49" s="1"/>
      <c r="F49" s="3"/>
    </row>
    <row r="50" spans="3:6">
      <c r="C50" s="1"/>
      <c r="E50" s="1"/>
      <c r="F50" s="3"/>
    </row>
    <row r="51" spans="3:6">
      <c r="C51" s="1"/>
      <c r="E51" s="1"/>
      <c r="F51" s="3"/>
    </row>
  </sheetData>
  <autoFilter ref="A1:J51"/>
  <sortState ref="A2:D51">
    <sortCondition ref="A1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5"/>
  <sheetViews>
    <sheetView workbookViewId="0">
      <selection sqref="A1:A1048576"/>
    </sheetView>
  </sheetViews>
  <sheetFormatPr baseColWidth="10" defaultRowHeight="14.4"/>
  <cols>
    <col min="1" max="1" width="20.5546875" bestFit="1" customWidth="1"/>
    <col min="2" max="2" width="14.33203125" bestFit="1" customWidth="1"/>
    <col min="4" max="4" width="14.5546875" bestFit="1" customWidth="1"/>
    <col min="5" max="5" width="17.88671875" bestFit="1" customWidth="1"/>
    <col min="6" max="6" width="18.6640625" bestFit="1" customWidth="1"/>
    <col min="7" max="7" width="17.33203125" style="6" bestFit="1" customWidth="1"/>
  </cols>
  <sheetData>
    <row r="1" spans="1:2">
      <c r="A1" t="s">
        <v>0</v>
      </c>
      <c r="B1" t="s">
        <v>91</v>
      </c>
    </row>
    <row r="2" spans="1:2">
      <c r="A2" t="s">
        <v>93</v>
      </c>
      <c r="B2" s="1">
        <v>0.1</v>
      </c>
    </row>
    <row r="3" spans="1:2">
      <c r="A3" t="s">
        <v>177</v>
      </c>
      <c r="B3" s="1">
        <v>0.96</v>
      </c>
    </row>
    <row r="4" spans="1:2">
      <c r="A4" t="s">
        <v>266</v>
      </c>
      <c r="B4" s="1">
        <v>1</v>
      </c>
    </row>
    <row r="5" spans="1:2">
      <c r="A5" t="s">
        <v>132</v>
      </c>
      <c r="B5" s="1">
        <v>0.75</v>
      </c>
    </row>
    <row r="6" spans="1:2">
      <c r="A6" t="s">
        <v>193</v>
      </c>
      <c r="B6" s="1">
        <v>0.98</v>
      </c>
    </row>
    <row r="7" spans="1:2">
      <c r="A7" t="s">
        <v>265</v>
      </c>
      <c r="B7" s="1">
        <v>1</v>
      </c>
    </row>
    <row r="8" spans="1:2">
      <c r="A8" t="s">
        <v>117</v>
      </c>
      <c r="B8" s="1">
        <v>0.6</v>
      </c>
    </row>
    <row r="9" spans="1:2">
      <c r="A9" t="s">
        <v>264</v>
      </c>
      <c r="B9" s="1">
        <v>1</v>
      </c>
    </row>
    <row r="10" spans="1:2">
      <c r="A10" t="s">
        <v>167</v>
      </c>
      <c r="B10" s="1">
        <v>0.94</v>
      </c>
    </row>
    <row r="11" spans="1:2">
      <c r="A11" t="s">
        <v>172</v>
      </c>
      <c r="B11" s="1">
        <v>0.95</v>
      </c>
    </row>
    <row r="12" spans="1:2">
      <c r="A12" t="s">
        <v>263</v>
      </c>
      <c r="B12" s="1">
        <v>1</v>
      </c>
    </row>
    <row r="13" spans="1:2">
      <c r="A13" t="s">
        <v>206</v>
      </c>
      <c r="B13" s="1">
        <v>0.99</v>
      </c>
    </row>
    <row r="14" spans="1:2">
      <c r="A14" t="s">
        <v>31</v>
      </c>
      <c r="B14" s="1">
        <v>0.71</v>
      </c>
    </row>
    <row r="15" spans="1:2">
      <c r="A15" t="s">
        <v>262</v>
      </c>
      <c r="B15" s="1">
        <v>1</v>
      </c>
    </row>
    <row r="16" spans="1:2">
      <c r="A16" t="s">
        <v>261</v>
      </c>
      <c r="B16" s="1">
        <v>1</v>
      </c>
    </row>
    <row r="17" spans="1:2">
      <c r="A17" t="s">
        <v>97</v>
      </c>
      <c r="B17" s="1">
        <v>0.19</v>
      </c>
    </row>
    <row r="18" spans="1:2">
      <c r="A18" t="s">
        <v>260</v>
      </c>
      <c r="B18" s="1">
        <v>1</v>
      </c>
    </row>
    <row r="19" spans="1:2">
      <c r="A19" t="s">
        <v>150</v>
      </c>
      <c r="B19" s="1">
        <v>0.9</v>
      </c>
    </row>
    <row r="20" spans="1:2">
      <c r="A20" t="s">
        <v>192</v>
      </c>
      <c r="B20" s="1">
        <v>0.98</v>
      </c>
    </row>
    <row r="21" spans="1:2">
      <c r="A21" t="s">
        <v>21</v>
      </c>
      <c r="B21" s="1">
        <v>0.98</v>
      </c>
    </row>
    <row r="22" spans="1:2">
      <c r="A22" t="s">
        <v>41</v>
      </c>
      <c r="B22" s="1">
        <v>0.82</v>
      </c>
    </row>
    <row r="23" spans="1:2">
      <c r="A23" t="s">
        <v>259</v>
      </c>
      <c r="B23" s="1">
        <v>1</v>
      </c>
    </row>
    <row r="24" spans="1:2">
      <c r="A24" t="s">
        <v>96</v>
      </c>
      <c r="B24" s="1">
        <v>0.17</v>
      </c>
    </row>
    <row r="25" spans="1:2">
      <c r="A25" t="s">
        <v>24</v>
      </c>
      <c r="B25" s="1">
        <v>1</v>
      </c>
    </row>
    <row r="26" spans="1:2">
      <c r="A26" t="s">
        <v>157</v>
      </c>
      <c r="B26" s="1">
        <v>0.92</v>
      </c>
    </row>
    <row r="27" spans="1:2">
      <c r="A27" t="s">
        <v>182</v>
      </c>
      <c r="B27" s="1">
        <v>0.97</v>
      </c>
    </row>
    <row r="28" spans="1:2">
      <c r="A28" t="s">
        <v>120</v>
      </c>
      <c r="B28" s="1">
        <v>0.61</v>
      </c>
    </row>
    <row r="29" spans="1:2">
      <c r="A29" t="s">
        <v>258</v>
      </c>
      <c r="B29" s="1">
        <v>1</v>
      </c>
    </row>
    <row r="30" spans="1:2">
      <c r="A30" t="s">
        <v>149</v>
      </c>
      <c r="B30" s="1">
        <v>0.88</v>
      </c>
    </row>
    <row r="31" spans="1:2">
      <c r="A31" t="s">
        <v>15</v>
      </c>
      <c r="B31" s="1">
        <v>0.97</v>
      </c>
    </row>
    <row r="32" spans="1:2">
      <c r="A32" t="s">
        <v>13</v>
      </c>
      <c r="B32" s="1">
        <v>0.93</v>
      </c>
    </row>
    <row r="33" spans="1:2">
      <c r="A33" t="s">
        <v>148</v>
      </c>
      <c r="B33" s="1">
        <v>0.87</v>
      </c>
    </row>
    <row r="34" spans="1:2">
      <c r="A34" t="s">
        <v>257</v>
      </c>
      <c r="B34" s="1">
        <v>1</v>
      </c>
    </row>
    <row r="35" spans="1:2">
      <c r="A35" t="s">
        <v>30</v>
      </c>
      <c r="B35" s="1">
        <v>0.75</v>
      </c>
    </row>
    <row r="36" spans="1:2">
      <c r="A36" t="s">
        <v>10</v>
      </c>
      <c r="B36" s="1">
        <v>1</v>
      </c>
    </row>
    <row r="37" spans="1:2">
      <c r="A37" t="s">
        <v>205</v>
      </c>
      <c r="B37" s="1">
        <v>0.99</v>
      </c>
    </row>
    <row r="38" spans="1:2">
      <c r="A38" t="s">
        <v>256</v>
      </c>
      <c r="B38" s="1">
        <v>1</v>
      </c>
    </row>
    <row r="39" spans="1:2">
      <c r="A39" t="s">
        <v>204</v>
      </c>
      <c r="B39" s="1">
        <v>0.99</v>
      </c>
    </row>
    <row r="40" spans="1:2">
      <c r="A40" t="s">
        <v>115</v>
      </c>
      <c r="B40" s="1">
        <v>0.57999999999999996</v>
      </c>
    </row>
    <row r="41" spans="1:2">
      <c r="A41" t="s">
        <v>255</v>
      </c>
      <c r="B41" s="1">
        <v>1</v>
      </c>
    </row>
    <row r="42" spans="1:2">
      <c r="A42" t="s">
        <v>98</v>
      </c>
      <c r="B42" s="1">
        <v>0.24</v>
      </c>
    </row>
    <row r="43" spans="1:2">
      <c r="A43" t="s">
        <v>14</v>
      </c>
      <c r="B43" s="1">
        <v>0.73</v>
      </c>
    </row>
    <row r="44" spans="1:2">
      <c r="A44" t="s">
        <v>112</v>
      </c>
      <c r="B44" s="1">
        <v>0.56000000000000005</v>
      </c>
    </row>
    <row r="45" spans="1:2">
      <c r="A45" t="s">
        <v>101</v>
      </c>
      <c r="B45" s="1">
        <v>0.34</v>
      </c>
    </row>
    <row r="46" spans="1:2">
      <c r="A46" t="s">
        <v>156</v>
      </c>
      <c r="B46" s="1">
        <v>0.92</v>
      </c>
    </row>
    <row r="47" spans="1:2">
      <c r="A47" t="s">
        <v>44</v>
      </c>
      <c r="B47" s="1">
        <v>0.93</v>
      </c>
    </row>
    <row r="48" spans="1:2">
      <c r="A48" t="s">
        <v>37</v>
      </c>
      <c r="B48" s="1">
        <v>0.61</v>
      </c>
    </row>
    <row r="49" spans="1:2">
      <c r="A49" t="s">
        <v>171</v>
      </c>
      <c r="B49" s="1">
        <v>0.95</v>
      </c>
    </row>
    <row r="50" spans="1:2">
      <c r="A50" t="s">
        <v>170</v>
      </c>
      <c r="B50" s="1">
        <v>0.95</v>
      </c>
    </row>
    <row r="51" spans="1:2">
      <c r="A51" t="s">
        <v>203</v>
      </c>
      <c r="B51" s="1">
        <v>0.99</v>
      </c>
    </row>
    <row r="52" spans="1:2">
      <c r="A52" t="s">
        <v>161</v>
      </c>
      <c r="B52" s="1">
        <v>0.93</v>
      </c>
    </row>
    <row r="53" spans="1:2">
      <c r="A53" t="s">
        <v>254</v>
      </c>
      <c r="B53" s="1">
        <v>1</v>
      </c>
    </row>
    <row r="54" spans="1:2">
      <c r="A54" t="s">
        <v>107</v>
      </c>
      <c r="B54" s="1">
        <v>0.42</v>
      </c>
    </row>
    <row r="55" spans="1:2">
      <c r="A55" t="s">
        <v>253</v>
      </c>
      <c r="B55" s="1">
        <v>1</v>
      </c>
    </row>
    <row r="56" spans="1:2">
      <c r="A56" t="s">
        <v>134</v>
      </c>
      <c r="B56" s="1">
        <v>0.76</v>
      </c>
    </row>
    <row r="57" spans="1:2">
      <c r="A57" t="s">
        <v>191</v>
      </c>
      <c r="B57" s="1">
        <v>0.98</v>
      </c>
    </row>
    <row r="58" spans="1:2">
      <c r="A58" t="s">
        <v>95</v>
      </c>
      <c r="B58" s="1">
        <v>0.17</v>
      </c>
    </row>
    <row r="59" spans="1:2">
      <c r="A59" t="s">
        <v>40</v>
      </c>
      <c r="B59" s="1">
        <v>0.75</v>
      </c>
    </row>
    <row r="60" spans="1:2">
      <c r="A60" t="s">
        <v>119</v>
      </c>
      <c r="B60" s="1">
        <v>0.61</v>
      </c>
    </row>
    <row r="61" spans="1:2">
      <c r="A61" t="s">
        <v>141</v>
      </c>
      <c r="B61" s="1">
        <v>0.82</v>
      </c>
    </row>
    <row r="62" spans="1:2">
      <c r="A62" t="s">
        <v>176</v>
      </c>
      <c r="B62" s="1">
        <v>0.96</v>
      </c>
    </row>
    <row r="63" spans="1:2">
      <c r="A63" t="s">
        <v>106</v>
      </c>
      <c r="B63" s="1">
        <v>0.42</v>
      </c>
    </row>
    <row r="64" spans="1:2">
      <c r="A64" t="s">
        <v>190</v>
      </c>
      <c r="B64" s="1">
        <v>0.98</v>
      </c>
    </row>
    <row r="65" spans="1:2">
      <c r="A65" t="s">
        <v>252</v>
      </c>
      <c r="B65" s="1">
        <v>1</v>
      </c>
    </row>
    <row r="66" spans="1:2">
      <c r="A66" t="s">
        <v>127</v>
      </c>
      <c r="B66" s="1">
        <v>0.7</v>
      </c>
    </row>
    <row r="67" spans="1:2">
      <c r="A67" t="s">
        <v>251</v>
      </c>
      <c r="B67" s="1">
        <v>1</v>
      </c>
    </row>
    <row r="68" spans="1:2">
      <c r="A68" t="s">
        <v>250</v>
      </c>
      <c r="B68" s="1">
        <v>1</v>
      </c>
    </row>
    <row r="69" spans="1:2">
      <c r="A69" t="s">
        <v>249</v>
      </c>
      <c r="B69" s="1">
        <v>1</v>
      </c>
    </row>
    <row r="70" spans="1:2">
      <c r="A70" t="s">
        <v>202</v>
      </c>
      <c r="B70" s="1">
        <v>0.99</v>
      </c>
    </row>
    <row r="71" spans="1:2">
      <c r="A71" t="s">
        <v>248</v>
      </c>
      <c r="B71" s="1">
        <v>1</v>
      </c>
    </row>
    <row r="72" spans="1:2">
      <c r="A72" t="s">
        <v>118</v>
      </c>
      <c r="B72" s="1">
        <v>0.61</v>
      </c>
    </row>
    <row r="73" spans="1:2">
      <c r="A73" t="s">
        <v>28</v>
      </c>
      <c r="B73" s="1">
        <v>0.97</v>
      </c>
    </row>
    <row r="74" spans="1:2">
      <c r="A74" t="s">
        <v>247</v>
      </c>
      <c r="B74" s="1">
        <v>1</v>
      </c>
    </row>
    <row r="75" spans="1:2">
      <c r="A75" t="s">
        <v>42</v>
      </c>
      <c r="B75" s="1">
        <v>0.45</v>
      </c>
    </row>
    <row r="76" spans="1:2">
      <c r="A76" t="s">
        <v>166</v>
      </c>
      <c r="B76" s="1">
        <v>0.94</v>
      </c>
    </row>
    <row r="77" spans="1:2">
      <c r="A77" t="s">
        <v>165</v>
      </c>
      <c r="B77" s="1">
        <v>0.94</v>
      </c>
    </row>
    <row r="78" spans="1:2">
      <c r="A78" t="s">
        <v>189</v>
      </c>
      <c r="B78" s="1">
        <v>0.98</v>
      </c>
    </row>
    <row r="79" spans="1:2">
      <c r="A79" t="s">
        <v>246</v>
      </c>
      <c r="B79" s="1">
        <v>1</v>
      </c>
    </row>
    <row r="80" spans="1:2">
      <c r="A80" t="s">
        <v>245</v>
      </c>
      <c r="B80" s="1">
        <v>1</v>
      </c>
    </row>
    <row r="81" spans="1:2">
      <c r="A81" t="s">
        <v>35</v>
      </c>
      <c r="B81" s="1">
        <v>0.47</v>
      </c>
    </row>
    <row r="82" spans="1:2">
      <c r="A82" t="s">
        <v>244</v>
      </c>
      <c r="B82" s="1">
        <v>1</v>
      </c>
    </row>
    <row r="83" spans="1:2">
      <c r="A83" t="s">
        <v>5</v>
      </c>
      <c r="B83" s="1">
        <v>1</v>
      </c>
    </row>
    <row r="84" spans="1:2">
      <c r="A84" t="s">
        <v>7</v>
      </c>
      <c r="B84" s="1">
        <v>0.27</v>
      </c>
    </row>
    <row r="85" spans="1:2">
      <c r="A85" t="s">
        <v>243</v>
      </c>
      <c r="B85" s="1">
        <v>1</v>
      </c>
    </row>
    <row r="86" spans="1:2">
      <c r="A86" t="s">
        <v>164</v>
      </c>
      <c r="B86" s="1">
        <v>0.94</v>
      </c>
    </row>
    <row r="87" spans="1:2">
      <c r="A87" t="s">
        <v>32</v>
      </c>
      <c r="B87" s="1">
        <v>0.67</v>
      </c>
    </row>
    <row r="88" spans="1:2">
      <c r="A88" t="s">
        <v>188</v>
      </c>
      <c r="B88" s="1">
        <v>0.98</v>
      </c>
    </row>
    <row r="89" spans="1:2">
      <c r="A89" t="s">
        <v>242</v>
      </c>
      <c r="B89" s="1">
        <v>1</v>
      </c>
    </row>
    <row r="90" spans="1:2">
      <c r="A90" t="s">
        <v>169</v>
      </c>
      <c r="B90" s="1">
        <v>0.95</v>
      </c>
    </row>
    <row r="91" spans="1:2">
      <c r="A91" t="s">
        <v>102</v>
      </c>
      <c r="B91" s="1">
        <v>0.36</v>
      </c>
    </row>
    <row r="92" spans="1:2">
      <c r="A92" t="s">
        <v>111</v>
      </c>
      <c r="B92" s="1">
        <v>0.52</v>
      </c>
    </row>
    <row r="93" spans="1:2">
      <c r="A93" t="s">
        <v>99</v>
      </c>
      <c r="B93" s="1">
        <v>0.25</v>
      </c>
    </row>
    <row r="94" spans="1:2">
      <c r="A94" t="s">
        <v>123</v>
      </c>
      <c r="B94" s="1">
        <v>0.65</v>
      </c>
    </row>
    <row r="95" spans="1:2">
      <c r="A95" t="s">
        <v>241</v>
      </c>
      <c r="B95" s="1">
        <v>1</v>
      </c>
    </row>
    <row r="96" spans="1:2">
      <c r="A96" t="s">
        <v>240</v>
      </c>
      <c r="B96" s="1">
        <v>1</v>
      </c>
    </row>
    <row r="97" spans="1:2">
      <c r="A97" t="s">
        <v>239</v>
      </c>
      <c r="B97" s="1">
        <v>1</v>
      </c>
    </row>
    <row r="98" spans="1:2">
      <c r="A98" t="s">
        <v>187</v>
      </c>
      <c r="B98" s="1">
        <v>0.98</v>
      </c>
    </row>
    <row r="99" spans="1:2">
      <c r="A99" t="s">
        <v>238</v>
      </c>
      <c r="B99" s="1">
        <v>1</v>
      </c>
    </row>
    <row r="100" spans="1:2">
      <c r="A100" t="s">
        <v>181</v>
      </c>
      <c r="B100" s="1">
        <v>0.97</v>
      </c>
    </row>
    <row r="101" spans="1:2">
      <c r="A101" t="s">
        <v>186</v>
      </c>
      <c r="B101" s="1">
        <v>0.98</v>
      </c>
    </row>
    <row r="102" spans="1:2">
      <c r="A102" t="s">
        <v>175</v>
      </c>
      <c r="B102" s="1">
        <v>0.96</v>
      </c>
    </row>
    <row r="103" spans="1:2">
      <c r="A103" t="s">
        <v>100</v>
      </c>
      <c r="B103" s="1">
        <v>0.28999999999999998</v>
      </c>
    </row>
    <row r="104" spans="1:2">
      <c r="A104" t="s">
        <v>20</v>
      </c>
      <c r="B104" s="1">
        <v>0.71</v>
      </c>
    </row>
    <row r="105" spans="1:2">
      <c r="A105" t="s">
        <v>155</v>
      </c>
      <c r="B105" s="1">
        <v>0.92</v>
      </c>
    </row>
    <row r="106" spans="1:2">
      <c r="A106" t="s">
        <v>174</v>
      </c>
      <c r="B106" s="1">
        <v>0.96</v>
      </c>
    </row>
    <row r="107" spans="1:2">
      <c r="A107" t="s">
        <v>143</v>
      </c>
      <c r="B107" s="1">
        <v>0.85</v>
      </c>
    </row>
    <row r="108" spans="1:2">
      <c r="A108" t="s">
        <v>133</v>
      </c>
      <c r="B108" s="1">
        <v>0.76</v>
      </c>
    </row>
    <row r="109" spans="1:2">
      <c r="A109" t="s">
        <v>237</v>
      </c>
      <c r="B109" s="1">
        <v>1</v>
      </c>
    </row>
    <row r="110" spans="1:2">
      <c r="A110" t="s">
        <v>137</v>
      </c>
      <c r="B110" s="1">
        <v>0.79</v>
      </c>
    </row>
    <row r="111" spans="1:2">
      <c r="A111" t="s">
        <v>4</v>
      </c>
      <c r="B111" s="1">
        <v>0.99</v>
      </c>
    </row>
    <row r="112" spans="1:2">
      <c r="A112" t="s">
        <v>147</v>
      </c>
      <c r="B112" s="1">
        <v>0.87</v>
      </c>
    </row>
    <row r="113" spans="1:2">
      <c r="A113" t="s">
        <v>19</v>
      </c>
      <c r="B113" s="1">
        <v>0.75</v>
      </c>
    </row>
    <row r="114" spans="1:2">
      <c r="A114" t="s">
        <v>236</v>
      </c>
      <c r="B114" s="1">
        <v>1</v>
      </c>
    </row>
    <row r="115" spans="1:2">
      <c r="A115" t="s">
        <v>180</v>
      </c>
      <c r="B115" s="1">
        <v>0.97</v>
      </c>
    </row>
    <row r="116" spans="1:2">
      <c r="A116" t="s">
        <v>201</v>
      </c>
      <c r="B116" s="1">
        <v>0.99</v>
      </c>
    </row>
    <row r="117" spans="1:2">
      <c r="A117" t="s">
        <v>235</v>
      </c>
      <c r="B117" s="1">
        <v>1</v>
      </c>
    </row>
    <row r="118" spans="1:2">
      <c r="A118" t="s">
        <v>234</v>
      </c>
      <c r="B118" s="1">
        <v>1</v>
      </c>
    </row>
    <row r="119" spans="1:2">
      <c r="A119" t="s">
        <v>116</v>
      </c>
      <c r="B119" s="1">
        <v>0.59</v>
      </c>
    </row>
    <row r="120" spans="1:2">
      <c r="A120" t="s">
        <v>27</v>
      </c>
      <c r="B120" s="1">
        <v>0.32</v>
      </c>
    </row>
    <row r="121" spans="1:2">
      <c r="A121" t="s">
        <v>200</v>
      </c>
      <c r="B121" s="1">
        <v>0.99</v>
      </c>
    </row>
    <row r="122" spans="1:2">
      <c r="A122" t="s">
        <v>233</v>
      </c>
      <c r="B122" s="1">
        <v>1</v>
      </c>
    </row>
    <row r="123" spans="1:2">
      <c r="A123" t="s">
        <v>11</v>
      </c>
      <c r="B123" s="1">
        <v>0.94</v>
      </c>
    </row>
    <row r="124" spans="1:2">
      <c r="A124" t="s">
        <v>232</v>
      </c>
      <c r="B124" s="1">
        <v>1</v>
      </c>
    </row>
    <row r="125" spans="1:2">
      <c r="A125" t="s">
        <v>231</v>
      </c>
      <c r="B125" s="1">
        <v>1</v>
      </c>
    </row>
    <row r="126" spans="1:2">
      <c r="A126" t="s">
        <v>145</v>
      </c>
      <c r="B126" s="1">
        <v>0.86</v>
      </c>
    </row>
    <row r="127" spans="1:2">
      <c r="A127" t="s">
        <v>128</v>
      </c>
      <c r="B127" s="1">
        <v>0.71</v>
      </c>
    </row>
    <row r="128" spans="1:2">
      <c r="A128" t="s">
        <v>230</v>
      </c>
      <c r="B128" s="1">
        <v>1</v>
      </c>
    </row>
    <row r="129" spans="1:2">
      <c r="A129" t="s">
        <v>138</v>
      </c>
      <c r="B129" s="1">
        <v>0.8</v>
      </c>
    </row>
    <row r="130" spans="1:2">
      <c r="A130" t="s">
        <v>229</v>
      </c>
      <c r="B130" s="1">
        <v>1</v>
      </c>
    </row>
    <row r="131" spans="1:2">
      <c r="A131" t="s">
        <v>228</v>
      </c>
      <c r="B131" s="1">
        <v>1</v>
      </c>
    </row>
    <row r="132" spans="1:2">
      <c r="A132" t="s">
        <v>103</v>
      </c>
      <c r="B132" s="1">
        <v>0.38</v>
      </c>
    </row>
    <row r="133" spans="1:2">
      <c r="A133" t="s">
        <v>227</v>
      </c>
      <c r="B133" s="1">
        <v>1</v>
      </c>
    </row>
    <row r="134" spans="1:2">
      <c r="A134" t="s">
        <v>6</v>
      </c>
      <c r="B134" s="1">
        <v>0.8</v>
      </c>
    </row>
    <row r="135" spans="1:2">
      <c r="A135" t="s">
        <v>39</v>
      </c>
      <c r="B135" s="1">
        <v>0.55000000000000004</v>
      </c>
    </row>
    <row r="136" spans="1:2">
      <c r="A136" t="s">
        <v>109</v>
      </c>
      <c r="B136" s="1">
        <v>0.47</v>
      </c>
    </row>
    <row r="137" spans="1:2">
      <c r="A137" t="s">
        <v>163</v>
      </c>
      <c r="B137" s="1">
        <v>0.94</v>
      </c>
    </row>
    <row r="138" spans="1:2">
      <c r="A138" t="s">
        <v>160</v>
      </c>
      <c r="B138" s="1">
        <v>0.93</v>
      </c>
    </row>
    <row r="139" spans="1:2">
      <c r="A139" t="s">
        <v>226</v>
      </c>
      <c r="B139" s="1">
        <v>1</v>
      </c>
    </row>
    <row r="140" spans="1:2">
      <c r="A140" t="s">
        <v>179</v>
      </c>
      <c r="B140" s="1">
        <v>0.97</v>
      </c>
    </row>
    <row r="141" spans="1:2">
      <c r="A141" t="s">
        <v>225</v>
      </c>
      <c r="B141" s="1">
        <v>1</v>
      </c>
    </row>
    <row r="142" spans="1:2">
      <c r="A142" t="s">
        <v>159</v>
      </c>
      <c r="B142" s="1">
        <v>0.93</v>
      </c>
    </row>
    <row r="143" spans="1:2">
      <c r="A143" t="s">
        <v>17</v>
      </c>
      <c r="B143" s="1">
        <v>0.86</v>
      </c>
    </row>
    <row r="144" spans="1:2">
      <c r="A144" t="s">
        <v>153</v>
      </c>
      <c r="B144" s="1">
        <v>0.91</v>
      </c>
    </row>
    <row r="145" spans="1:2">
      <c r="A145" t="s">
        <v>43</v>
      </c>
      <c r="B145" s="1">
        <v>0.36</v>
      </c>
    </row>
    <row r="146" spans="1:2">
      <c r="A146" t="s">
        <v>124</v>
      </c>
      <c r="B146" s="1">
        <v>0.66</v>
      </c>
    </row>
    <row r="147" spans="1:2">
      <c r="A147" t="s">
        <v>224</v>
      </c>
      <c r="B147" s="1">
        <v>1</v>
      </c>
    </row>
    <row r="148" spans="1:2">
      <c r="A148" t="s">
        <v>144</v>
      </c>
      <c r="B148" s="1">
        <v>0.86</v>
      </c>
    </row>
    <row r="149" spans="1:2">
      <c r="A149" t="s">
        <v>94</v>
      </c>
      <c r="B149" s="1">
        <v>0.14000000000000001</v>
      </c>
    </row>
    <row r="150" spans="1:2">
      <c r="A150" t="s">
        <v>223</v>
      </c>
      <c r="B150" s="1">
        <v>1</v>
      </c>
    </row>
    <row r="151" spans="1:2">
      <c r="A151" t="s">
        <v>33</v>
      </c>
      <c r="B151" s="1">
        <v>0.89</v>
      </c>
    </row>
    <row r="152" spans="1:2">
      <c r="A152" t="s">
        <v>131</v>
      </c>
      <c r="B152" s="1">
        <v>0.75</v>
      </c>
    </row>
    <row r="153" spans="1:2">
      <c r="A153" t="s">
        <v>16</v>
      </c>
      <c r="B153" s="1">
        <v>1</v>
      </c>
    </row>
    <row r="154" spans="1:2">
      <c r="A154" t="s">
        <v>222</v>
      </c>
      <c r="B154" s="1">
        <v>1</v>
      </c>
    </row>
    <row r="155" spans="1:2">
      <c r="A155" t="s">
        <v>221</v>
      </c>
      <c r="B155" s="1">
        <v>1</v>
      </c>
    </row>
    <row r="156" spans="1:2">
      <c r="A156" t="s">
        <v>220</v>
      </c>
      <c r="B156" s="1">
        <v>1</v>
      </c>
    </row>
    <row r="157" spans="1:2">
      <c r="A157" t="s">
        <v>199</v>
      </c>
      <c r="B157" s="1">
        <v>0.99</v>
      </c>
    </row>
    <row r="158" spans="1:2">
      <c r="A158" t="s">
        <v>198</v>
      </c>
      <c r="B158" s="1">
        <v>0.99</v>
      </c>
    </row>
    <row r="159" spans="1:2">
      <c r="A159" t="s">
        <v>154</v>
      </c>
      <c r="B159" s="1">
        <v>0.92</v>
      </c>
    </row>
    <row r="160" spans="1:2">
      <c r="A160" t="s">
        <v>178</v>
      </c>
      <c r="B160" s="1">
        <v>0.97</v>
      </c>
    </row>
    <row r="161" spans="1:2">
      <c r="A161" t="s">
        <v>219</v>
      </c>
      <c r="B161" s="1">
        <v>1</v>
      </c>
    </row>
    <row r="162" spans="1:2">
      <c r="A162" t="s">
        <v>105</v>
      </c>
      <c r="B162" s="1">
        <v>0.42</v>
      </c>
    </row>
    <row r="163" spans="1:2">
      <c r="A163" t="s">
        <v>34</v>
      </c>
      <c r="B163" s="1">
        <v>0.44</v>
      </c>
    </row>
    <row r="164" spans="1:2">
      <c r="A164" t="s">
        <v>158</v>
      </c>
      <c r="B164" s="1">
        <v>0.93</v>
      </c>
    </row>
    <row r="165" spans="1:2">
      <c r="A165" t="s">
        <v>92</v>
      </c>
      <c r="B165" s="1">
        <v>0.1</v>
      </c>
    </row>
    <row r="166" spans="1:2">
      <c r="A166" t="s">
        <v>197</v>
      </c>
      <c r="B166" s="1">
        <v>0.99</v>
      </c>
    </row>
    <row r="167" spans="1:2">
      <c r="A167" t="s">
        <v>142</v>
      </c>
      <c r="B167" s="1">
        <v>0.84</v>
      </c>
    </row>
    <row r="168" spans="1:2">
      <c r="A168" t="s">
        <v>8</v>
      </c>
      <c r="B168" s="1">
        <v>0.7</v>
      </c>
    </row>
    <row r="169" spans="1:2">
      <c r="A169" t="s">
        <v>218</v>
      </c>
      <c r="B169" s="1">
        <v>1</v>
      </c>
    </row>
    <row r="170" spans="1:2">
      <c r="A170" t="s">
        <v>217</v>
      </c>
      <c r="B170" s="1">
        <v>1</v>
      </c>
    </row>
    <row r="171" spans="1:2">
      <c r="A171" t="s">
        <v>12</v>
      </c>
      <c r="B171" s="1">
        <v>0.84</v>
      </c>
    </row>
    <row r="172" spans="1:2">
      <c r="A172" t="s">
        <v>216</v>
      </c>
      <c r="B172" s="1">
        <v>1</v>
      </c>
    </row>
    <row r="173" spans="1:2">
      <c r="A173" t="s">
        <v>173</v>
      </c>
      <c r="B173" s="1">
        <v>0.96</v>
      </c>
    </row>
    <row r="174" spans="1:2">
      <c r="A174" t="s">
        <v>215</v>
      </c>
      <c r="B174" s="1">
        <v>1</v>
      </c>
    </row>
    <row r="175" spans="1:2">
      <c r="A175" t="s">
        <v>110</v>
      </c>
      <c r="B175" s="1">
        <v>0.51</v>
      </c>
    </row>
    <row r="176" spans="1:2">
      <c r="A176" t="s">
        <v>185</v>
      </c>
      <c r="B176" s="1">
        <v>0.98</v>
      </c>
    </row>
    <row r="177" spans="1:2">
      <c r="A177" t="s">
        <v>25</v>
      </c>
      <c r="B177" s="1">
        <v>0.81</v>
      </c>
    </row>
    <row r="178" spans="1:2">
      <c r="A178" t="s">
        <v>122</v>
      </c>
      <c r="B178" s="1">
        <v>0.64</v>
      </c>
    </row>
    <row r="179" spans="1:2">
      <c r="A179" t="s">
        <v>114</v>
      </c>
      <c r="B179" s="1">
        <v>0.57999999999999996</v>
      </c>
    </row>
    <row r="180" spans="1:2">
      <c r="A180" t="s">
        <v>196</v>
      </c>
      <c r="B180" s="1">
        <v>0.99</v>
      </c>
    </row>
    <row r="181" spans="1:2">
      <c r="A181" t="s">
        <v>113</v>
      </c>
      <c r="B181" s="1">
        <v>0.56999999999999995</v>
      </c>
    </row>
    <row r="182" spans="1:2">
      <c r="A182" t="s">
        <v>214</v>
      </c>
      <c r="B182" s="1">
        <v>1</v>
      </c>
    </row>
    <row r="183" spans="1:2">
      <c r="A183" t="s">
        <v>104</v>
      </c>
      <c r="B183" s="1">
        <v>0.41</v>
      </c>
    </row>
    <row r="184" spans="1:2">
      <c r="A184" t="s">
        <v>146</v>
      </c>
      <c r="B184" s="1">
        <v>0.87</v>
      </c>
    </row>
    <row r="185" spans="1:2">
      <c r="A185" t="s">
        <v>213</v>
      </c>
      <c r="B185" s="1">
        <v>1</v>
      </c>
    </row>
    <row r="186" spans="1:2">
      <c r="A186" t="s">
        <v>140</v>
      </c>
      <c r="B186" s="1">
        <v>0.82</v>
      </c>
    </row>
    <row r="187" spans="1:2">
      <c r="A187" t="s">
        <v>162</v>
      </c>
      <c r="B187" s="1">
        <v>0.94</v>
      </c>
    </row>
    <row r="188" spans="1:2">
      <c r="A188" t="s">
        <v>212</v>
      </c>
      <c r="B188" s="1">
        <v>1</v>
      </c>
    </row>
    <row r="189" spans="1:2">
      <c r="A189" t="s">
        <v>211</v>
      </c>
      <c r="B189" s="1">
        <v>1</v>
      </c>
    </row>
    <row r="190" spans="1:2">
      <c r="A190" t="s">
        <v>152</v>
      </c>
      <c r="B190" s="1">
        <v>0.91</v>
      </c>
    </row>
    <row r="191" spans="1:2">
      <c r="A191" t="s">
        <v>22</v>
      </c>
      <c r="B191" s="1">
        <v>0.3</v>
      </c>
    </row>
    <row r="192" spans="1:2">
      <c r="A192" t="s">
        <v>29</v>
      </c>
      <c r="B192" s="1">
        <v>0.59</v>
      </c>
    </row>
    <row r="193" spans="1:2">
      <c r="A193" t="s">
        <v>136</v>
      </c>
      <c r="B193" s="1">
        <v>0.77</v>
      </c>
    </row>
    <row r="194" spans="1:2">
      <c r="A194" t="s">
        <v>126</v>
      </c>
      <c r="B194" s="1">
        <v>0.69</v>
      </c>
    </row>
    <row r="195" spans="1:2">
      <c r="A195" t="s">
        <v>23</v>
      </c>
      <c r="B195" s="1">
        <v>0.77</v>
      </c>
    </row>
    <row r="196" spans="1:2">
      <c r="A196" t="s">
        <v>184</v>
      </c>
      <c r="B196" s="1">
        <v>0.98</v>
      </c>
    </row>
    <row r="197" spans="1:2">
      <c r="A197" t="s">
        <v>151</v>
      </c>
      <c r="B197" s="1">
        <v>0.91</v>
      </c>
    </row>
    <row r="198" spans="1:2">
      <c r="A198" t="s">
        <v>139</v>
      </c>
      <c r="B198" s="1">
        <v>0.82</v>
      </c>
    </row>
    <row r="199" spans="1:2">
      <c r="A199" t="s">
        <v>135</v>
      </c>
      <c r="B199" s="1">
        <v>0.77</v>
      </c>
    </row>
    <row r="200" spans="1:2">
      <c r="A200" t="s">
        <v>121</v>
      </c>
      <c r="B200" s="1">
        <v>0.62</v>
      </c>
    </row>
    <row r="201" spans="1:2">
      <c r="A201" t="s">
        <v>210</v>
      </c>
      <c r="B201" s="1">
        <v>1</v>
      </c>
    </row>
    <row r="202" spans="1:2">
      <c r="A202" t="s">
        <v>36</v>
      </c>
      <c r="B202" s="1">
        <v>0.55000000000000004</v>
      </c>
    </row>
    <row r="203" spans="1:2">
      <c r="A203" t="s">
        <v>168</v>
      </c>
      <c r="B203" s="1">
        <v>0.95</v>
      </c>
    </row>
    <row r="204" spans="1:2">
      <c r="A204" t="s">
        <v>209</v>
      </c>
      <c r="B204" s="1">
        <v>1</v>
      </c>
    </row>
    <row r="205" spans="1:2">
      <c r="A205" t="s">
        <v>195</v>
      </c>
      <c r="B205" s="1">
        <v>0.99</v>
      </c>
    </row>
    <row r="206" spans="1:2">
      <c r="A206" t="s">
        <v>194</v>
      </c>
      <c r="B206" s="1">
        <v>0.99</v>
      </c>
    </row>
    <row r="207" spans="1:2">
      <c r="A207" t="s">
        <v>208</v>
      </c>
      <c r="B207" s="1">
        <v>1</v>
      </c>
    </row>
    <row r="208" spans="1:2">
      <c r="A208" t="s">
        <v>38</v>
      </c>
      <c r="B208" s="1">
        <v>0.26</v>
      </c>
    </row>
    <row r="209" spans="1:2">
      <c r="A209" t="s">
        <v>207</v>
      </c>
      <c r="B209" s="1">
        <v>1</v>
      </c>
    </row>
    <row r="210" spans="1:2">
      <c r="A210" t="s">
        <v>125</v>
      </c>
      <c r="B210" s="1">
        <v>0.68</v>
      </c>
    </row>
    <row r="211" spans="1:2">
      <c r="A211" t="s">
        <v>108</v>
      </c>
      <c r="B211" s="1">
        <v>0.47</v>
      </c>
    </row>
    <row r="212" spans="1:2">
      <c r="A212" t="s">
        <v>183</v>
      </c>
      <c r="B212" s="1">
        <v>0.98</v>
      </c>
    </row>
    <row r="213" spans="1:2">
      <c r="A213" t="s">
        <v>130</v>
      </c>
      <c r="B213" s="1">
        <v>0.73</v>
      </c>
    </row>
    <row r="214" spans="1:2">
      <c r="A214" t="s">
        <v>129</v>
      </c>
      <c r="B214" s="1">
        <v>0.72</v>
      </c>
    </row>
    <row r="215" spans="1:2">
      <c r="A215" t="s">
        <v>18</v>
      </c>
      <c r="B215" s="1">
        <v>0.68</v>
      </c>
    </row>
  </sheetData>
  <sortState ref="A2:B215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Summary</vt:lpstr>
      <vt:lpstr>Big list</vt:lpstr>
      <vt:lpstr>Feuil2</vt:lpstr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mikou</dc:creator>
  <cp:lastModifiedBy>mehdi mikou</cp:lastModifiedBy>
  <dcterms:created xsi:type="dcterms:W3CDTF">2018-03-08T20:19:15Z</dcterms:created>
  <dcterms:modified xsi:type="dcterms:W3CDTF">2018-07-26T20:19:06Z</dcterms:modified>
</cp:coreProperties>
</file>