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610" windowHeight="10995"/>
  </bookViews>
  <sheets>
    <sheet name="срзнач" sheetId="1" r:id="rId1"/>
    <sheet name="пакет_анализа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5" i="2" l="1"/>
  <c r="F7" i="2" s="1"/>
  <c r="E6" i="2"/>
  <c r="F8" i="2" s="1"/>
  <c r="E7" i="2"/>
  <c r="F9" i="2" s="1"/>
  <c r="E8" i="2"/>
  <c r="F10" i="2" s="1"/>
  <c r="E9" i="2"/>
  <c r="F11" i="2" s="1"/>
  <c r="E10" i="2"/>
  <c r="F12" i="2" s="1"/>
  <c r="E11" i="2"/>
  <c r="F13" i="2" s="1"/>
  <c r="E12" i="2"/>
  <c r="E13" i="2"/>
  <c r="C4" i="2"/>
  <c r="D5" i="2" s="1"/>
  <c r="C5" i="2"/>
  <c r="C6" i="2"/>
  <c r="D7" i="2" s="1"/>
  <c r="C7" i="2"/>
  <c r="C8" i="2"/>
  <c r="D9" i="2" s="1"/>
  <c r="C9" i="2"/>
  <c r="C10" i="2"/>
  <c r="D11" i="2" s="1"/>
  <c r="C11" i="2"/>
  <c r="C12" i="2"/>
  <c r="D13" i="2" s="1"/>
  <c r="C13" i="2"/>
  <c r="K7" i="1"/>
  <c r="J8" i="1"/>
  <c r="J10" i="1"/>
  <c r="J12" i="1"/>
  <c r="I8" i="1"/>
  <c r="I10" i="1"/>
  <c r="I12" i="1"/>
  <c r="H9" i="1"/>
  <c r="H11" i="1"/>
  <c r="H13" i="1"/>
  <c r="F8" i="1"/>
  <c r="F10" i="1"/>
  <c r="F12" i="1"/>
  <c r="E8" i="1"/>
  <c r="H8" i="1" s="1"/>
  <c r="E9" i="1"/>
  <c r="K9" i="1" s="1"/>
  <c r="E10" i="1"/>
  <c r="H10" i="1" s="1"/>
  <c r="E11" i="1"/>
  <c r="K11" i="1" s="1"/>
  <c r="E12" i="1"/>
  <c r="H12" i="1" s="1"/>
  <c r="E13" i="1"/>
  <c r="K13" i="1" s="1"/>
  <c r="E14" i="1"/>
  <c r="E7" i="1"/>
  <c r="H7" i="1" s="1"/>
  <c r="H14" i="1" s="1"/>
  <c r="D7" i="1"/>
  <c r="M3" i="1" s="1"/>
  <c r="D8" i="1"/>
  <c r="G8" i="1" s="1"/>
  <c r="D9" i="1"/>
  <c r="J9" i="1" s="1"/>
  <c r="D10" i="1"/>
  <c r="G10" i="1" s="1"/>
  <c r="D11" i="1"/>
  <c r="J11" i="1" s="1"/>
  <c r="D12" i="1"/>
  <c r="G12" i="1" s="1"/>
  <c r="D13" i="1"/>
  <c r="J13" i="1" s="1"/>
  <c r="D14" i="1"/>
  <c r="D6" i="1"/>
  <c r="C6" i="1"/>
  <c r="C7" i="1"/>
  <c r="F7" i="1" s="1"/>
  <c r="C8" i="1"/>
  <c r="C9" i="1"/>
  <c r="I9" i="1" s="1"/>
  <c r="C10" i="1"/>
  <c r="C11" i="1"/>
  <c r="I11" i="1" s="1"/>
  <c r="C12" i="1"/>
  <c r="C13" i="1"/>
  <c r="I13" i="1" s="1"/>
  <c r="C14" i="1"/>
  <c r="C5" i="1"/>
  <c r="G13" i="1" l="1"/>
  <c r="G11" i="1"/>
  <c r="G9" i="1"/>
  <c r="I7" i="1"/>
  <c r="I14" i="1" s="1"/>
  <c r="J7" i="1"/>
  <c r="J14" i="1" s="1"/>
  <c r="K12" i="1"/>
  <c r="K10" i="1"/>
  <c r="K8" i="1"/>
  <c r="K14" i="1" s="1"/>
  <c r="L3" i="1"/>
  <c r="N3" i="1"/>
  <c r="D12" i="2"/>
  <c r="D10" i="2"/>
  <c r="D8" i="2"/>
  <c r="D6" i="2"/>
  <c r="F13" i="1"/>
  <c r="F11" i="1"/>
  <c r="F9" i="1"/>
  <c r="F14" i="1" s="1"/>
  <c r="G7" i="1"/>
  <c r="G14" i="1" l="1"/>
</calcChain>
</file>

<file path=xl/sharedStrings.xml><?xml version="1.0" encoding="utf-8"?>
<sst xmlns="http://schemas.openxmlformats.org/spreadsheetml/2006/main" count="39" uniqueCount="16">
  <si>
    <t>Месяц</t>
  </si>
  <si>
    <t>Выручка, $</t>
  </si>
  <si>
    <t>Скользящее среднее</t>
  </si>
  <si>
    <t>По 2 месяцам</t>
  </si>
  <si>
    <t>По 3 месяцам</t>
  </si>
  <si>
    <t>По 4 месяцам</t>
  </si>
  <si>
    <t>Абсолютное отклонение</t>
  </si>
  <si>
    <t>По 2 мес.</t>
  </si>
  <si>
    <t>По 3 мес.</t>
  </si>
  <si>
    <t>По 4 мес.</t>
  </si>
  <si>
    <t>Относительное отклонение</t>
  </si>
  <si>
    <t>Среднее квадратичное отклонение</t>
  </si>
  <si>
    <t>#Н/Д</t>
  </si>
  <si>
    <t>Стандартная погрешность</t>
  </si>
  <si>
    <t xml:space="preserve">Описание: </t>
  </si>
  <si>
    <t>http://exceltable.com/otchety/raschet-skolzyashchey-sredney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</si>
</sst>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4" borderId="1" xfId="0" applyNumberFormat="1" applyFill="1" applyBorder="1"/>
    <xf numFmtId="2" fontId="0" fillId="0" borderId="1" xfId="0" applyNumberFormat="1" applyBorder="1"/>
    <xf numFmtId="0" fontId="3" fillId="0" borderId="1" xfId="0" applyFont="1" applyBorder="1"/>
    <xf numFmtId="0" fontId="0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2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Исходный ряд</c:v>
          </c:tx>
          <c:val>
            <c:numRef>
              <c:f>срзнач!$B$3:$B$14</c:f>
              <c:numCache>
                <c:formatCode>#,##0</c:formatCode>
                <c:ptCount val="12"/>
                <c:pt idx="0">
                  <c:v>7600</c:v>
                </c:pt>
                <c:pt idx="1">
                  <c:v>8200</c:v>
                </c:pt>
                <c:pt idx="2">
                  <c:v>8460</c:v>
                </c:pt>
                <c:pt idx="3">
                  <c:v>8200</c:v>
                </c:pt>
                <c:pt idx="4">
                  <c:v>7900</c:v>
                </c:pt>
                <c:pt idx="5">
                  <c:v>7600</c:v>
                </c:pt>
                <c:pt idx="6">
                  <c:v>7700</c:v>
                </c:pt>
                <c:pt idx="7">
                  <c:v>8300</c:v>
                </c:pt>
                <c:pt idx="8">
                  <c:v>8900</c:v>
                </c:pt>
                <c:pt idx="9">
                  <c:v>9360</c:v>
                </c:pt>
                <c:pt idx="10">
                  <c:v>9500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срзнач!$C$2</c:f>
              <c:strCache>
                <c:ptCount val="1"/>
                <c:pt idx="0">
                  <c:v>По 2 месяцам</c:v>
                </c:pt>
              </c:strCache>
            </c:strRef>
          </c:tx>
          <c:val>
            <c:numRef>
              <c:f>срзнач!$C$3:$C$14</c:f>
              <c:numCache>
                <c:formatCode>General</c:formatCode>
                <c:ptCount val="12"/>
                <c:pt idx="2" formatCode="#,##0">
                  <c:v>7900</c:v>
                </c:pt>
                <c:pt idx="3" formatCode="#,##0">
                  <c:v>8330</c:v>
                </c:pt>
                <c:pt idx="4" formatCode="#,##0">
                  <c:v>8330</c:v>
                </c:pt>
                <c:pt idx="5" formatCode="#,##0">
                  <c:v>8050</c:v>
                </c:pt>
                <c:pt idx="6" formatCode="#,##0">
                  <c:v>7750</c:v>
                </c:pt>
                <c:pt idx="7" formatCode="#,##0">
                  <c:v>7650</c:v>
                </c:pt>
                <c:pt idx="8" formatCode="#,##0">
                  <c:v>8000</c:v>
                </c:pt>
                <c:pt idx="9" formatCode="#,##0">
                  <c:v>8600</c:v>
                </c:pt>
                <c:pt idx="10" formatCode="#,##0">
                  <c:v>9130</c:v>
                </c:pt>
                <c:pt idx="11" formatCode="#,##0">
                  <c:v>9430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срзнач!$D$2</c:f>
              <c:strCache>
                <c:ptCount val="1"/>
                <c:pt idx="0">
                  <c:v>По 3 месяцам</c:v>
                </c:pt>
              </c:strCache>
            </c:strRef>
          </c:tx>
          <c:val>
            <c:numRef>
              <c:f>срзнач!$D$3:$D$14</c:f>
              <c:numCache>
                <c:formatCode>General</c:formatCode>
                <c:ptCount val="12"/>
                <c:pt idx="3" formatCode="#,##0">
                  <c:v>8086.666666666667</c:v>
                </c:pt>
                <c:pt idx="4" formatCode="#,##0">
                  <c:v>8286.6666666666661</c:v>
                </c:pt>
                <c:pt idx="5" formatCode="#,##0">
                  <c:v>8186.666666666667</c:v>
                </c:pt>
                <c:pt idx="6" formatCode="#,##0">
                  <c:v>7900</c:v>
                </c:pt>
                <c:pt idx="7" formatCode="#,##0">
                  <c:v>7733.333333333333</c:v>
                </c:pt>
                <c:pt idx="8" formatCode="#,##0">
                  <c:v>7866.666666666667</c:v>
                </c:pt>
                <c:pt idx="9" formatCode="#,##0">
                  <c:v>8300</c:v>
                </c:pt>
                <c:pt idx="10" formatCode="#,##0">
                  <c:v>8853.3333333333339</c:v>
                </c:pt>
                <c:pt idx="11" formatCode="#,##0">
                  <c:v>9253.3333333333339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срзнач!$E$2</c:f>
              <c:strCache>
                <c:ptCount val="1"/>
                <c:pt idx="0">
                  <c:v>По 4 месяцам</c:v>
                </c:pt>
              </c:strCache>
            </c:strRef>
          </c:tx>
          <c:val>
            <c:numRef>
              <c:f>срзнач!$E$3:$E$14</c:f>
              <c:numCache>
                <c:formatCode>General</c:formatCode>
                <c:ptCount val="12"/>
                <c:pt idx="4" formatCode="#,##0">
                  <c:v>8115</c:v>
                </c:pt>
                <c:pt idx="5" formatCode="#,##0">
                  <c:v>8190</c:v>
                </c:pt>
                <c:pt idx="6" formatCode="#,##0">
                  <c:v>8040</c:v>
                </c:pt>
                <c:pt idx="7" formatCode="#,##0">
                  <c:v>7850</c:v>
                </c:pt>
                <c:pt idx="8" formatCode="#,##0">
                  <c:v>7875</c:v>
                </c:pt>
                <c:pt idx="9" formatCode="#,##0">
                  <c:v>8125</c:v>
                </c:pt>
                <c:pt idx="10" formatCode="#,##0">
                  <c:v>8565</c:v>
                </c:pt>
                <c:pt idx="11" formatCode="#,##0">
                  <c:v>9015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33344"/>
        <c:axId val="85035264"/>
      </c:lineChart>
      <c:catAx>
        <c:axId val="850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ru-RU" sz="1400"/>
                  <a:t>Месяц</a:t>
                </a:r>
              </a:p>
            </c:rich>
          </c:tx>
          <c:layout>
            <c:manualLayout>
              <c:xMode val="edge"/>
              <c:yMode val="edge"/>
              <c:x val="0.36848031496062994"/>
              <c:y val="0.87868037328667248"/>
            </c:manualLayout>
          </c:layout>
          <c:overlay val="0"/>
        </c:title>
        <c:majorTickMark val="out"/>
        <c:minorTickMark val="none"/>
        <c:tickLblPos val="nextTo"/>
        <c:crossAx val="85035264"/>
        <c:crosses val="autoZero"/>
        <c:auto val="1"/>
        <c:lblAlgn val="ctr"/>
        <c:lblOffset val="100"/>
        <c:noMultiLvlLbl val="0"/>
      </c:catAx>
      <c:valAx>
        <c:axId val="85035264"/>
        <c:scaling>
          <c:orientation val="minMax"/>
          <c:min val="7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Выручка,$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50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20</xdr:row>
      <xdr:rowOff>180975</xdr:rowOff>
    </xdr:from>
    <xdr:to>
      <xdr:col>14</xdr:col>
      <xdr:colOff>600075</xdr:colOff>
      <xdr:row>35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le.com/otchety/raschet-skolzyashchey-sredn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otchety/raschet-skolzyashchey-sredn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otchety/raschet-skolzyashchey-sredn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16" sqref="A16:E16"/>
    </sheetView>
  </sheetViews>
  <sheetFormatPr defaultRowHeight="15" x14ac:dyDescent="0.25"/>
  <cols>
    <col min="1" max="1" width="13" customWidth="1"/>
    <col min="2" max="2" width="16.28515625" customWidth="1"/>
    <col min="3" max="3" width="16.7109375" customWidth="1"/>
    <col min="4" max="4" width="16.85546875" customWidth="1"/>
    <col min="5" max="5" width="17.85546875" customWidth="1"/>
    <col min="12" max="12" width="11" customWidth="1"/>
    <col min="13" max="13" width="11.85546875" customWidth="1"/>
    <col min="14" max="14" width="11.7109375" customWidth="1"/>
  </cols>
  <sheetData>
    <row r="1" spans="1:14" ht="18.75" x14ac:dyDescent="0.3">
      <c r="C1" s="24" t="s">
        <v>2</v>
      </c>
      <c r="D1" s="25"/>
      <c r="E1" s="25"/>
      <c r="F1" s="26" t="s">
        <v>6</v>
      </c>
      <c r="G1" s="26"/>
      <c r="H1" s="26"/>
      <c r="I1" s="26" t="s">
        <v>10</v>
      </c>
      <c r="J1" s="26"/>
      <c r="K1" s="26"/>
      <c r="L1" s="26" t="s">
        <v>11</v>
      </c>
      <c r="M1" s="26"/>
      <c r="N1" s="26"/>
    </row>
    <row r="2" spans="1:14" ht="18.75" x14ac:dyDescent="0.3">
      <c r="A2" s="4" t="s">
        <v>0</v>
      </c>
      <c r="B2" s="4" t="s">
        <v>1</v>
      </c>
      <c r="C2" s="7" t="s">
        <v>3</v>
      </c>
      <c r="D2" s="9" t="s">
        <v>4</v>
      </c>
      <c r="E2" s="9" t="s">
        <v>5</v>
      </c>
      <c r="F2" s="1" t="s">
        <v>7</v>
      </c>
      <c r="G2" s="1" t="s">
        <v>8</v>
      </c>
      <c r="H2" s="1" t="s">
        <v>9</v>
      </c>
      <c r="I2" s="13" t="s">
        <v>7</v>
      </c>
      <c r="J2" s="13" t="s">
        <v>8</v>
      </c>
      <c r="K2" s="13" t="s">
        <v>9</v>
      </c>
      <c r="L2" s="13" t="s">
        <v>7</v>
      </c>
      <c r="M2" s="13" t="s">
        <v>8</v>
      </c>
      <c r="N2" s="13" t="s">
        <v>9</v>
      </c>
    </row>
    <row r="3" spans="1:14" ht="18.75" x14ac:dyDescent="0.3">
      <c r="A3" s="3">
        <v>1</v>
      </c>
      <c r="B3" s="5">
        <v>7600</v>
      </c>
      <c r="C3" s="3"/>
      <c r="D3" s="1"/>
      <c r="E3" s="1"/>
      <c r="F3" s="1"/>
      <c r="G3" s="1"/>
      <c r="H3" s="1"/>
      <c r="I3" s="1"/>
      <c r="J3" s="1"/>
      <c r="K3" s="1"/>
      <c r="L3" s="17">
        <f>SQRT(SUMXMY2(B7:B13,C7:C13)/COUNT(B7:B13))</f>
        <v>577.79136125668856</v>
      </c>
      <c r="M3" s="17">
        <f>SQRT(SUMXMY2(B7:B13,D7:D13)/COUNT(B7:B13))</f>
        <v>703.49693425624559</v>
      </c>
      <c r="N3" s="17">
        <f>SQRT(SUMXMY2(B7:B13,E7:E13)/COUNT(B7:B13))</f>
        <v>771.13089494771066</v>
      </c>
    </row>
    <row r="4" spans="1:14" ht="18.75" x14ac:dyDescent="0.3">
      <c r="A4" s="3">
        <v>2</v>
      </c>
      <c r="B4" s="5">
        <v>8200</v>
      </c>
      <c r="C4" s="3"/>
      <c r="D4" s="1"/>
      <c r="E4" s="1"/>
      <c r="F4" s="1"/>
      <c r="G4" s="1"/>
      <c r="H4" s="1"/>
      <c r="I4" s="1"/>
      <c r="J4" s="1"/>
      <c r="K4" s="1"/>
    </row>
    <row r="5" spans="1:14" ht="18.75" x14ac:dyDescent="0.3">
      <c r="A5" s="3">
        <v>3</v>
      </c>
      <c r="B5" s="5">
        <v>8460</v>
      </c>
      <c r="C5" s="5">
        <f>AVERAGE(B3,B4)</f>
        <v>7900</v>
      </c>
      <c r="D5" s="1"/>
      <c r="E5" s="1"/>
      <c r="F5" s="1"/>
      <c r="G5" s="1"/>
      <c r="H5" s="1"/>
      <c r="I5" s="1"/>
      <c r="J5" s="1"/>
      <c r="K5" s="1"/>
    </row>
    <row r="6" spans="1:14" ht="18.75" x14ac:dyDescent="0.3">
      <c r="A6" s="3">
        <v>4</v>
      </c>
      <c r="B6" s="5">
        <v>8200</v>
      </c>
      <c r="C6" s="5">
        <f t="shared" ref="C6:C14" si="0">AVERAGE(B4,B5)</f>
        <v>8330</v>
      </c>
      <c r="D6" s="5">
        <f>AVERAGE(B3:B5)</f>
        <v>8086.666666666667</v>
      </c>
      <c r="E6" s="1"/>
      <c r="F6" s="1"/>
      <c r="G6" s="1"/>
      <c r="H6" s="1"/>
      <c r="I6" s="1"/>
      <c r="J6" s="1"/>
      <c r="K6" s="1"/>
    </row>
    <row r="7" spans="1:14" ht="18.75" x14ac:dyDescent="0.3">
      <c r="A7" s="3">
        <v>5</v>
      </c>
      <c r="B7" s="5">
        <v>7900</v>
      </c>
      <c r="C7" s="5">
        <f t="shared" si="0"/>
        <v>8330</v>
      </c>
      <c r="D7" s="5">
        <f t="shared" ref="D7:D14" si="1">AVERAGE(B4:B6)</f>
        <v>8286.6666666666661</v>
      </c>
      <c r="E7" s="5">
        <f>AVERAGE(B3:B6)</f>
        <v>8115</v>
      </c>
      <c r="F7" s="2">
        <f>ABS(B7-C7)</f>
        <v>430</v>
      </c>
      <c r="G7" s="10">
        <f>ABS(B7-D7)</f>
        <v>386.66666666666606</v>
      </c>
      <c r="H7" s="10">
        <f>ABS(B7-E7)</f>
        <v>215</v>
      </c>
      <c r="I7" s="14">
        <f>ABS((B7-C7)/B7)</f>
        <v>5.4430379746835442E-2</v>
      </c>
      <c r="J7" s="14">
        <f>ABS((B7-D7)/B7)</f>
        <v>4.894514767932482E-2</v>
      </c>
      <c r="K7" s="15">
        <f>ABS((B7-E7)/B7)</f>
        <v>2.7215189873417721E-2</v>
      </c>
    </row>
    <row r="8" spans="1:14" ht="18.75" x14ac:dyDescent="0.3">
      <c r="A8" s="3">
        <v>6</v>
      </c>
      <c r="B8" s="5">
        <v>7600</v>
      </c>
      <c r="C8" s="5">
        <f t="shared" si="0"/>
        <v>8050</v>
      </c>
      <c r="D8" s="5">
        <f t="shared" si="1"/>
        <v>8186.666666666667</v>
      </c>
      <c r="E8" s="5">
        <f t="shared" ref="E8:E14" si="2">AVERAGE(B4:B7)</f>
        <v>8190</v>
      </c>
      <c r="F8" s="2">
        <f t="shared" ref="F8:F13" si="3">ABS(B8-C8)</f>
        <v>450</v>
      </c>
      <c r="G8" s="10">
        <f t="shared" ref="G8:G13" si="4">ABS(B8-D8)</f>
        <v>586.66666666666697</v>
      </c>
      <c r="H8" s="10">
        <f t="shared" ref="H8:H13" si="5">ABS(B8-E8)</f>
        <v>590</v>
      </c>
      <c r="I8" s="14">
        <f t="shared" ref="I8:I13" si="6">ABS((B8-C8)/B8)</f>
        <v>5.921052631578947E-2</v>
      </c>
      <c r="J8" s="14">
        <f t="shared" ref="J8:J13" si="7">ABS((B8-D8)/B8)</f>
        <v>7.7192982456140397E-2</v>
      </c>
      <c r="K8" s="15">
        <f t="shared" ref="K8:K13" si="8">ABS((B8-E8)/B8)</f>
        <v>7.7631578947368426E-2</v>
      </c>
    </row>
    <row r="9" spans="1:14" ht="18.75" x14ac:dyDescent="0.3">
      <c r="A9" s="3">
        <v>7</v>
      </c>
      <c r="B9" s="5">
        <v>7700</v>
      </c>
      <c r="C9" s="5">
        <f t="shared" si="0"/>
        <v>7750</v>
      </c>
      <c r="D9" s="5">
        <f t="shared" si="1"/>
        <v>7900</v>
      </c>
      <c r="E9" s="5">
        <f t="shared" si="2"/>
        <v>8040</v>
      </c>
      <c r="F9" s="2">
        <f t="shared" si="3"/>
        <v>50</v>
      </c>
      <c r="G9" s="10">
        <f t="shared" si="4"/>
        <v>200</v>
      </c>
      <c r="H9" s="10">
        <f t="shared" si="5"/>
        <v>340</v>
      </c>
      <c r="I9" s="14">
        <f t="shared" si="6"/>
        <v>6.4935064935064939E-3</v>
      </c>
      <c r="J9" s="14">
        <f t="shared" si="7"/>
        <v>2.5974025974025976E-2</v>
      </c>
      <c r="K9" s="15">
        <f t="shared" si="8"/>
        <v>4.4155844155844157E-2</v>
      </c>
    </row>
    <row r="10" spans="1:14" ht="18.75" x14ac:dyDescent="0.3">
      <c r="A10" s="3">
        <v>8</v>
      </c>
      <c r="B10" s="5">
        <v>8300</v>
      </c>
      <c r="C10" s="5">
        <f t="shared" si="0"/>
        <v>7650</v>
      </c>
      <c r="D10" s="5">
        <f t="shared" si="1"/>
        <v>7733.333333333333</v>
      </c>
      <c r="E10" s="5">
        <f t="shared" si="2"/>
        <v>7850</v>
      </c>
      <c r="F10" s="2">
        <f t="shared" si="3"/>
        <v>650</v>
      </c>
      <c r="G10" s="10">
        <f t="shared" si="4"/>
        <v>566.66666666666697</v>
      </c>
      <c r="H10" s="10">
        <f t="shared" si="5"/>
        <v>450</v>
      </c>
      <c r="I10" s="14">
        <f t="shared" si="6"/>
        <v>7.8313253012048195E-2</v>
      </c>
      <c r="J10" s="14">
        <f t="shared" si="7"/>
        <v>6.8273092369477942E-2</v>
      </c>
      <c r="K10" s="15">
        <f t="shared" si="8"/>
        <v>5.4216867469879519E-2</v>
      </c>
    </row>
    <row r="11" spans="1:14" ht="18.75" x14ac:dyDescent="0.3">
      <c r="A11" s="3">
        <v>9</v>
      </c>
      <c r="B11" s="5">
        <v>8900</v>
      </c>
      <c r="C11" s="5">
        <f t="shared" si="0"/>
        <v>8000</v>
      </c>
      <c r="D11" s="5">
        <f t="shared" si="1"/>
        <v>7866.666666666667</v>
      </c>
      <c r="E11" s="5">
        <f t="shared" si="2"/>
        <v>7875</v>
      </c>
      <c r="F11" s="2">
        <f t="shared" si="3"/>
        <v>900</v>
      </c>
      <c r="G11" s="10">
        <f t="shared" si="4"/>
        <v>1033.333333333333</v>
      </c>
      <c r="H11" s="10">
        <f t="shared" si="5"/>
        <v>1025</v>
      </c>
      <c r="I11" s="14">
        <f t="shared" si="6"/>
        <v>0.10112359550561797</v>
      </c>
      <c r="J11" s="14">
        <f t="shared" si="7"/>
        <v>0.11610486891385764</v>
      </c>
      <c r="K11" s="15">
        <f t="shared" si="8"/>
        <v>0.1151685393258427</v>
      </c>
    </row>
    <row r="12" spans="1:14" ht="18.75" x14ac:dyDescent="0.3">
      <c r="A12" s="3">
        <v>10</v>
      </c>
      <c r="B12" s="5">
        <v>9360</v>
      </c>
      <c r="C12" s="5">
        <f t="shared" si="0"/>
        <v>8600</v>
      </c>
      <c r="D12" s="5">
        <f t="shared" si="1"/>
        <v>8300</v>
      </c>
      <c r="E12" s="5">
        <f t="shared" si="2"/>
        <v>8125</v>
      </c>
      <c r="F12" s="2">
        <f t="shared" si="3"/>
        <v>760</v>
      </c>
      <c r="G12" s="10">
        <f t="shared" si="4"/>
        <v>1060</v>
      </c>
      <c r="H12" s="10">
        <f t="shared" si="5"/>
        <v>1235</v>
      </c>
      <c r="I12" s="14">
        <f t="shared" si="6"/>
        <v>8.11965811965812E-2</v>
      </c>
      <c r="J12" s="14">
        <f t="shared" si="7"/>
        <v>0.11324786324786325</v>
      </c>
      <c r="K12" s="15">
        <f t="shared" si="8"/>
        <v>0.13194444444444445</v>
      </c>
    </row>
    <row r="13" spans="1:14" ht="18.75" x14ac:dyDescent="0.3">
      <c r="A13" s="3">
        <v>11</v>
      </c>
      <c r="B13" s="5">
        <v>9500</v>
      </c>
      <c r="C13" s="5">
        <f t="shared" si="0"/>
        <v>9130</v>
      </c>
      <c r="D13" s="5">
        <f t="shared" si="1"/>
        <v>8853.3333333333339</v>
      </c>
      <c r="E13" s="5">
        <f t="shared" si="2"/>
        <v>8565</v>
      </c>
      <c r="F13" s="2">
        <f t="shared" si="3"/>
        <v>370</v>
      </c>
      <c r="G13" s="10">
        <f t="shared" si="4"/>
        <v>646.66666666666606</v>
      </c>
      <c r="H13" s="10">
        <f t="shared" si="5"/>
        <v>935</v>
      </c>
      <c r="I13" s="14">
        <f t="shared" si="6"/>
        <v>3.8947368421052633E-2</v>
      </c>
      <c r="J13" s="14">
        <f t="shared" si="7"/>
        <v>6.8070175438596434E-2</v>
      </c>
      <c r="K13" s="15">
        <f t="shared" si="8"/>
        <v>9.8421052631578951E-2</v>
      </c>
    </row>
    <row r="14" spans="1:14" ht="18.75" x14ac:dyDescent="0.3">
      <c r="A14" s="3">
        <v>12</v>
      </c>
      <c r="B14" s="6"/>
      <c r="C14" s="8">
        <f t="shared" si="0"/>
        <v>9430</v>
      </c>
      <c r="D14" s="8">
        <f t="shared" si="1"/>
        <v>9253.3333333333339</v>
      </c>
      <c r="E14" s="8">
        <f t="shared" si="2"/>
        <v>9015</v>
      </c>
      <c r="F14" s="11">
        <f>AVERAGE(F7:F13)</f>
        <v>515.71428571428567</v>
      </c>
      <c r="G14" s="12">
        <f>AVERAGE(G7:G13)</f>
        <v>639.99999999999989</v>
      </c>
      <c r="H14" s="12">
        <f>AVERAGE(H7:H13)</f>
        <v>684.28571428571433</v>
      </c>
      <c r="I14" s="16">
        <f>AVERAGE(I7:I13)</f>
        <v>5.9959315813061631E-2</v>
      </c>
      <c r="J14" s="16">
        <f t="shared" ref="J14:K14" si="9">AVERAGE(J7:J13)</f>
        <v>7.3972593725612351E-2</v>
      </c>
      <c r="K14" s="16">
        <f t="shared" si="9"/>
        <v>7.8393359549767991E-2</v>
      </c>
    </row>
    <row r="16" spans="1:14" x14ac:dyDescent="0.25">
      <c r="A16" s="27" t="s">
        <v>14</v>
      </c>
      <c r="B16" s="28" t="s">
        <v>15</v>
      </c>
      <c r="C16" s="28"/>
      <c r="D16" s="28"/>
      <c r="E16" s="28"/>
    </row>
  </sheetData>
  <mergeCells count="5">
    <mergeCell ref="C1:E1"/>
    <mergeCell ref="F1:H1"/>
    <mergeCell ref="I1:K1"/>
    <mergeCell ref="L1:N1"/>
    <mergeCell ref="B16:E16"/>
  </mergeCells>
  <hyperlinks>
    <hyperlink ref="B16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workbookViewId="0">
      <selection activeCell="J8" sqref="J8"/>
    </sheetView>
  </sheetViews>
  <sheetFormatPr defaultRowHeight="15" x14ac:dyDescent="0.25"/>
  <cols>
    <col min="2" max="2" width="14.7109375" customWidth="1"/>
    <col min="3" max="3" width="12.42578125" customWidth="1"/>
    <col min="4" max="4" width="13.5703125" customWidth="1"/>
    <col min="5" max="5" width="13.28515625" customWidth="1"/>
    <col min="6" max="6" width="13.42578125" customWidth="1"/>
    <col min="9" max="9" width="5.42578125" customWidth="1"/>
    <col min="10" max="10" width="4.140625" customWidth="1"/>
    <col min="11" max="11" width="44.85546875" customWidth="1"/>
  </cols>
  <sheetData>
    <row r="2" spans="1:12" ht="37.5" customHeight="1" x14ac:dyDescent="0.3">
      <c r="A2" s="4" t="s">
        <v>0</v>
      </c>
      <c r="B2" s="4" t="s">
        <v>1</v>
      </c>
      <c r="C2" s="18" t="s">
        <v>7</v>
      </c>
      <c r="D2" s="19" t="s">
        <v>13</v>
      </c>
      <c r="E2" s="18" t="s">
        <v>8</v>
      </c>
      <c r="F2" s="23" t="s">
        <v>13</v>
      </c>
    </row>
    <row r="3" spans="1:12" ht="18.75" x14ac:dyDescent="0.3">
      <c r="A3" s="3">
        <v>1</v>
      </c>
      <c r="B3" s="5">
        <v>7600</v>
      </c>
      <c r="C3" s="20" t="s">
        <v>12</v>
      </c>
      <c r="D3" s="20" t="s">
        <v>12</v>
      </c>
      <c r="E3" s="20" t="s">
        <v>12</v>
      </c>
      <c r="F3" s="20" t="s">
        <v>12</v>
      </c>
      <c r="H3" s="27" t="s">
        <v>14</v>
      </c>
      <c r="I3" s="28" t="s">
        <v>15</v>
      </c>
      <c r="J3" s="28"/>
      <c r="K3" s="28"/>
      <c r="L3" s="28"/>
    </row>
    <row r="4" spans="1:12" ht="18.75" x14ac:dyDescent="0.3">
      <c r="A4" s="3">
        <v>2</v>
      </c>
      <c r="B4" s="5">
        <v>8200</v>
      </c>
      <c r="C4" s="20">
        <f t="shared" ref="C4:C13" si="0">AVERAGE(B3:B4)</f>
        <v>7900</v>
      </c>
      <c r="D4" s="20" t="s">
        <v>12</v>
      </c>
      <c r="E4" s="20" t="s">
        <v>12</v>
      </c>
      <c r="F4" s="20" t="s">
        <v>12</v>
      </c>
    </row>
    <row r="5" spans="1:12" ht="18.75" x14ac:dyDescent="0.3">
      <c r="A5" s="3">
        <v>3</v>
      </c>
      <c r="B5" s="5">
        <v>8460</v>
      </c>
      <c r="C5" s="20">
        <f t="shared" si="0"/>
        <v>8330</v>
      </c>
      <c r="D5" s="20">
        <f t="shared" ref="D5:D13" si="1">SQRT(SUMXMY2(B4:B5,C4:C5)/2)</f>
        <v>231.19256043393784</v>
      </c>
      <c r="E5" s="20">
        <f t="shared" ref="E5:E13" si="2">AVERAGE(B3:B5)</f>
        <v>8086.666666666667</v>
      </c>
      <c r="F5" s="20" t="s">
        <v>12</v>
      </c>
    </row>
    <row r="6" spans="1:12" ht="18.75" x14ac:dyDescent="0.3">
      <c r="A6" s="3">
        <v>4</v>
      </c>
      <c r="B6" s="5">
        <v>8200</v>
      </c>
      <c r="C6" s="20">
        <f t="shared" si="0"/>
        <v>8330</v>
      </c>
      <c r="D6" s="20">
        <f t="shared" si="1"/>
        <v>130</v>
      </c>
      <c r="E6" s="20">
        <f t="shared" si="2"/>
        <v>8286.6666666666661</v>
      </c>
      <c r="F6" s="20" t="s">
        <v>12</v>
      </c>
    </row>
    <row r="7" spans="1:12" ht="18.75" x14ac:dyDescent="0.3">
      <c r="A7" s="3">
        <v>5</v>
      </c>
      <c r="B7" s="5">
        <v>7900</v>
      </c>
      <c r="C7" s="20">
        <f t="shared" si="0"/>
        <v>8050</v>
      </c>
      <c r="D7" s="20">
        <f t="shared" si="1"/>
        <v>140.356688476182</v>
      </c>
      <c r="E7" s="20">
        <f t="shared" si="2"/>
        <v>8186.666666666667</v>
      </c>
      <c r="F7" s="20">
        <f t="shared" ref="F7:F13" si="3">SQRT(SUMXMY2(B5:B7,E5:E7)/3)</f>
        <v>276.32509034750268</v>
      </c>
    </row>
    <row r="8" spans="1:12" ht="18.75" x14ac:dyDescent="0.3">
      <c r="A8" s="3">
        <v>6</v>
      </c>
      <c r="B8" s="5">
        <v>7600</v>
      </c>
      <c r="C8" s="20">
        <f t="shared" si="0"/>
        <v>7750</v>
      </c>
      <c r="D8" s="20">
        <f t="shared" si="1"/>
        <v>150</v>
      </c>
      <c r="E8" s="20">
        <f t="shared" si="2"/>
        <v>7900</v>
      </c>
      <c r="F8" s="20">
        <f t="shared" si="3"/>
        <v>244.7371984319023</v>
      </c>
    </row>
    <row r="9" spans="1:12" ht="18.75" x14ac:dyDescent="0.3">
      <c r="A9" s="3">
        <v>7</v>
      </c>
      <c r="B9" s="5">
        <v>7700</v>
      </c>
      <c r="C9" s="20">
        <f t="shared" si="0"/>
        <v>7650</v>
      </c>
      <c r="D9" s="20">
        <f t="shared" si="1"/>
        <v>111.80339887498948</v>
      </c>
      <c r="E9" s="20">
        <f t="shared" si="2"/>
        <v>7733.333333333333</v>
      </c>
      <c r="F9" s="20">
        <f t="shared" si="3"/>
        <v>240.33926637768332</v>
      </c>
    </row>
    <row r="10" spans="1:12" ht="18.75" x14ac:dyDescent="0.3">
      <c r="A10" s="3">
        <v>8</v>
      </c>
      <c r="B10" s="5">
        <v>8300</v>
      </c>
      <c r="C10" s="20">
        <f t="shared" si="0"/>
        <v>8000</v>
      </c>
      <c r="D10" s="20">
        <f t="shared" si="1"/>
        <v>215.05813167606567</v>
      </c>
      <c r="E10" s="20">
        <f t="shared" si="2"/>
        <v>7866.666666666667</v>
      </c>
      <c r="F10" s="20">
        <f t="shared" si="3"/>
        <v>304.89828297804974</v>
      </c>
    </row>
    <row r="11" spans="1:12" ht="18.75" x14ac:dyDescent="0.3">
      <c r="A11" s="3">
        <v>9</v>
      </c>
      <c r="B11" s="5">
        <v>8900</v>
      </c>
      <c r="C11" s="20">
        <f t="shared" si="0"/>
        <v>8600</v>
      </c>
      <c r="D11" s="20">
        <f t="shared" si="1"/>
        <v>300</v>
      </c>
      <c r="E11" s="20">
        <f t="shared" si="2"/>
        <v>8300</v>
      </c>
      <c r="F11" s="20">
        <f t="shared" si="3"/>
        <v>427.74170122044785</v>
      </c>
    </row>
    <row r="12" spans="1:12" ht="18.75" x14ac:dyDescent="0.3">
      <c r="A12" s="3">
        <v>10</v>
      </c>
      <c r="B12" s="5">
        <v>9360</v>
      </c>
      <c r="C12" s="20">
        <f t="shared" si="0"/>
        <v>9130</v>
      </c>
      <c r="D12" s="20">
        <f t="shared" si="1"/>
        <v>267.30132809247317</v>
      </c>
      <c r="E12" s="20">
        <f t="shared" si="2"/>
        <v>8853.3333333333339</v>
      </c>
      <c r="F12" s="20">
        <f t="shared" si="3"/>
        <v>517.84453551520915</v>
      </c>
    </row>
    <row r="13" spans="1:12" ht="18.75" x14ac:dyDescent="0.3">
      <c r="A13" s="3">
        <v>11</v>
      </c>
      <c r="B13" s="5">
        <v>9500</v>
      </c>
      <c r="C13" s="20">
        <f t="shared" si="0"/>
        <v>9430</v>
      </c>
      <c r="D13" s="20">
        <f t="shared" si="1"/>
        <v>170</v>
      </c>
      <c r="E13" s="20">
        <f t="shared" si="2"/>
        <v>9253.3333333333339</v>
      </c>
      <c r="F13" s="20">
        <f t="shared" si="3"/>
        <v>475.23873143069005</v>
      </c>
    </row>
    <row r="14" spans="1:12" ht="18.75" x14ac:dyDescent="0.3">
      <c r="A14" s="3">
        <v>12</v>
      </c>
      <c r="B14" s="6"/>
      <c r="C14" s="22"/>
      <c r="D14" s="22"/>
      <c r="E14" s="21"/>
      <c r="F14" s="21"/>
    </row>
  </sheetData>
  <mergeCells count="1">
    <mergeCell ref="I3:L3"/>
  </mergeCells>
  <hyperlinks>
    <hyperlink ref="I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5" sqref="C15"/>
    </sheetView>
  </sheetViews>
  <sheetFormatPr defaultRowHeight="15" x14ac:dyDescent="0.25"/>
  <cols>
    <col min="1" max="1" width="11" bestFit="1" customWidth="1"/>
    <col min="2" max="2" width="28.140625" customWidth="1"/>
  </cols>
  <sheetData>
    <row r="1" spans="1:5" x14ac:dyDescent="0.25">
      <c r="A1" s="27" t="s">
        <v>14</v>
      </c>
      <c r="B1" s="28" t="s">
        <v>15</v>
      </c>
      <c r="C1" s="28"/>
      <c r="D1" s="28"/>
      <c r="E1" s="28"/>
    </row>
  </sheetData>
  <mergeCells count="1">
    <mergeCell ref="B1:E1"/>
  </mergeCells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срзнач</vt:lpstr>
      <vt:lpstr>пакет_анализа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Этот компьютер</dc:creator>
  <cp:lastModifiedBy>webmaster</cp:lastModifiedBy>
  <dcterms:created xsi:type="dcterms:W3CDTF">2016-09-15T09:34:10Z</dcterms:created>
  <dcterms:modified xsi:type="dcterms:W3CDTF">2016-09-18T06:22:07Z</dcterms:modified>
</cp:coreProperties>
</file>