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3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coSys\docs\"/>
    </mc:Choice>
  </mc:AlternateContent>
  <xr:revisionPtr revIDLastSave="0" documentId="13_ncr:1_{05046A4C-EBD0-498F-99EB-762ADA9298C8}" xr6:coauthVersionLast="40" xr6:coauthVersionMax="40" xr10:uidLastSave="{00000000-0000-0000-0000-000000000000}"/>
  <bookViews>
    <workbookView xWindow="-108" yWindow="-108" windowWidth="23256" windowHeight="12576" activeTab="5" xr2:uid="{F0C4F782-E39E-4D4C-AE42-6BAD2B1CD1CE}"/>
  </bookViews>
  <sheets>
    <sheet name="Decision" sheetId="4" r:id="rId1"/>
    <sheet name="Attractiveness of Share" sheetId="5" r:id="rId2"/>
    <sheet name="Active" sheetId="1" r:id="rId3"/>
    <sheet name="Sheet2" sheetId="2" r:id="rId4"/>
    <sheet name="Sheet3" sheetId="3" r:id="rId5"/>
    <sheet name="order boo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6" l="1"/>
  <c r="G9" i="6"/>
  <c r="D9" i="6"/>
  <c r="A9" i="6"/>
  <c r="J2" i="1" l="1"/>
  <c r="F2" i="1"/>
  <c r="N3" i="1"/>
  <c r="N4" i="1"/>
  <c r="N5" i="1"/>
  <c r="N6" i="1"/>
  <c r="N2" i="1"/>
  <c r="D3" i="3" l="1"/>
  <c r="D4" i="3"/>
  <c r="D5" i="3"/>
  <c r="D6" i="3"/>
  <c r="D7" i="3"/>
  <c r="D2" i="3"/>
  <c r="D7" i="1" l="1"/>
  <c r="O7" i="1" s="1"/>
  <c r="J4" i="1"/>
  <c r="J3" i="1"/>
  <c r="J6" i="1"/>
  <c r="J5" i="1"/>
  <c r="G2" i="1"/>
  <c r="I2" i="1" s="1"/>
  <c r="H3" i="1"/>
  <c r="H4" i="1"/>
  <c r="H5" i="1"/>
  <c r="H6" i="1"/>
  <c r="H2" i="1"/>
  <c r="G3" i="1"/>
  <c r="I3" i="1" s="1"/>
  <c r="G4" i="1"/>
  <c r="I4" i="1" s="1"/>
  <c r="G5" i="1"/>
  <c r="I5" i="1" s="1"/>
  <c r="G6" i="1"/>
  <c r="I6" i="1" s="1"/>
  <c r="F6" i="1"/>
  <c r="F3" i="1"/>
  <c r="F4" i="1"/>
  <c r="F5" i="1"/>
  <c r="K5" i="1" l="1"/>
  <c r="O5" i="1" s="1"/>
  <c r="P5" i="1" s="1"/>
  <c r="K4" i="1"/>
  <c r="O4" i="1" s="1"/>
  <c r="P4" i="1" s="1"/>
  <c r="K3" i="1"/>
  <c r="O3" i="1" s="1"/>
  <c r="P3" i="1" s="1"/>
  <c r="K2" i="1"/>
  <c r="O2" i="1" s="1"/>
  <c r="P2" i="1" s="1"/>
  <c r="K6" i="1"/>
  <c r="O6" i="1" s="1"/>
  <c r="P6" i="1" s="1"/>
  <c r="P7" i="1" l="1"/>
</calcChain>
</file>

<file path=xl/sharedStrings.xml><?xml version="1.0" encoding="utf-8"?>
<sst xmlns="http://schemas.openxmlformats.org/spreadsheetml/2006/main" count="55" uniqueCount="38">
  <si>
    <t>Nokia</t>
  </si>
  <si>
    <t>Fortum</t>
  </si>
  <si>
    <t>YIT</t>
  </si>
  <si>
    <t>Price</t>
  </si>
  <si>
    <t>Perceived</t>
  </si>
  <si>
    <t>Cash</t>
  </si>
  <si>
    <t>Nordea</t>
  </si>
  <si>
    <t>Recommendation</t>
  </si>
  <si>
    <t>Metso</t>
  </si>
  <si>
    <t>Buffer</t>
  </si>
  <si>
    <t>Buy</t>
  </si>
  <si>
    <t>Sell</t>
  </si>
  <si>
    <t>Optimal Weight</t>
  </si>
  <si>
    <t>New Porfolio</t>
  </si>
  <si>
    <t>Old Portfolio w</t>
  </si>
  <si>
    <t>Old porfolio</t>
  </si>
  <si>
    <t>New portfolio</t>
  </si>
  <si>
    <t>Asset</t>
  </si>
  <si>
    <t>Quantity</t>
  </si>
  <si>
    <t>Assets</t>
  </si>
  <si>
    <t>Tieto</t>
  </si>
  <si>
    <t>Kone</t>
  </si>
  <si>
    <t>Scores</t>
  </si>
  <si>
    <t>Weight</t>
  </si>
  <si>
    <t>Current portfolio</t>
  </si>
  <si>
    <t>Score to buy</t>
  </si>
  <si>
    <t>Score to sell</t>
  </si>
  <si>
    <t>Analyze all assets and give scores</t>
  </si>
  <si>
    <t xml:space="preserve">Analyze portfolio and give score to each </t>
  </si>
  <si>
    <t>Past returns</t>
  </si>
  <si>
    <t>Positive score -- want to own</t>
  </si>
  <si>
    <t>Negative score --&gt; don't want to own (sell, not buy)</t>
  </si>
  <si>
    <t>Perceived change</t>
  </si>
  <si>
    <t>Bids</t>
  </si>
  <si>
    <t>Asks</t>
  </si>
  <si>
    <t>Demand</t>
  </si>
  <si>
    <t>Supply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</si>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</sst>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784A0CA-C33C-4665-ABFD-FADCBF1C0ED2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04A0A385-D383-487D-9117-945DFCB566FA}">
      <dgm:prSet phldrT="[Text]"/>
      <dgm:spPr/>
      <dgm:t>
        <a:bodyPr/>
        <a:lstStyle/>
        <a:p>
          <a:r>
            <a:rPr lang="fi-FI"/>
            <a:t>Analyze All Assets</a:t>
          </a:r>
        </a:p>
      </dgm:t>
    </dgm:pt>
    <dgm:pt modelId="{0E00784C-015E-4FF4-941D-D420BF4D5252}" type="parTrans" cxnId="{F84D1191-3C74-4053-A17E-7E5965488053}">
      <dgm:prSet/>
      <dgm:spPr/>
      <dgm:t>
        <a:bodyPr/>
        <a:lstStyle/>
        <a:p>
          <a:endParaRPr lang="fi-FI"/>
        </a:p>
      </dgm:t>
    </dgm:pt>
    <dgm:pt modelId="{2D5B502A-5A6F-41C4-B85A-ABFE0934F3D2}" type="sibTrans" cxnId="{F84D1191-3C74-4053-A17E-7E5965488053}">
      <dgm:prSet/>
      <dgm:spPr/>
      <dgm:t>
        <a:bodyPr/>
        <a:lstStyle/>
        <a:p>
          <a:endParaRPr lang="fi-FI"/>
        </a:p>
      </dgm:t>
    </dgm:pt>
    <dgm:pt modelId="{FE30966E-3B76-473B-A067-C769F35B3F77}">
      <dgm:prSet phldrT="[Text]"/>
      <dgm:spPr/>
      <dgm:t>
        <a:bodyPr/>
        <a:lstStyle/>
        <a:p>
          <a:r>
            <a:rPr lang="fi-FI"/>
            <a:t>Analyze The Portfolio</a:t>
          </a:r>
        </a:p>
      </dgm:t>
    </dgm:pt>
    <dgm:pt modelId="{35619B46-A096-48C6-80FD-EDC6295296AC}" type="parTrans" cxnId="{43FF847B-5AEE-44DA-AC0D-E27FBAF421F3}">
      <dgm:prSet/>
      <dgm:spPr/>
      <dgm:t>
        <a:bodyPr/>
        <a:lstStyle/>
        <a:p>
          <a:endParaRPr lang="fi-FI"/>
        </a:p>
      </dgm:t>
    </dgm:pt>
    <dgm:pt modelId="{B8D167F3-F4B5-4FB1-AF09-51DABE788788}" type="sibTrans" cxnId="{43FF847B-5AEE-44DA-AC0D-E27FBAF421F3}">
      <dgm:prSet/>
      <dgm:spPr/>
      <dgm:t>
        <a:bodyPr/>
        <a:lstStyle/>
        <a:p>
          <a:endParaRPr lang="fi-FI"/>
        </a:p>
      </dgm:t>
    </dgm:pt>
    <dgm:pt modelId="{7C68F0AC-3C47-415B-B49E-F6565D132076}">
      <dgm:prSet phldrT="[Text]" phldr="1"/>
      <dgm:spPr/>
      <dgm:t>
        <a:bodyPr/>
        <a:lstStyle/>
        <a:p>
          <a:endParaRPr lang="fi-FI"/>
        </a:p>
      </dgm:t>
    </dgm:pt>
    <dgm:pt modelId="{B4AA0754-AE5A-447C-8579-5AABFA2EF564}" type="parTrans" cxnId="{45A8927B-926C-4BE3-AFE4-A4B819042ADB}">
      <dgm:prSet/>
      <dgm:spPr/>
      <dgm:t>
        <a:bodyPr/>
        <a:lstStyle/>
        <a:p>
          <a:endParaRPr lang="fi-FI"/>
        </a:p>
      </dgm:t>
    </dgm:pt>
    <dgm:pt modelId="{5F4DF227-C0C0-4D9D-9255-EDA28FEF0F87}" type="sibTrans" cxnId="{45A8927B-926C-4BE3-AFE4-A4B819042ADB}">
      <dgm:prSet/>
      <dgm:spPr/>
      <dgm:t>
        <a:bodyPr/>
        <a:lstStyle/>
        <a:p>
          <a:endParaRPr lang="fi-FI"/>
        </a:p>
      </dgm:t>
    </dgm:pt>
    <dgm:pt modelId="{5BFDA6C8-BFA3-4E62-A638-92857495EB52}" type="pres">
      <dgm:prSet presAssocID="{B784A0CA-C33C-4665-ABFD-FADCBF1C0ED2}" presName="Name0" presStyleCnt="0">
        <dgm:presLayoutVars>
          <dgm:dir/>
          <dgm:resizeHandles val="exact"/>
        </dgm:presLayoutVars>
      </dgm:prSet>
      <dgm:spPr/>
    </dgm:pt>
    <dgm:pt modelId="{38915B67-99CA-4D86-AB9A-202C2DACFD96}" type="pres">
      <dgm:prSet presAssocID="{04A0A385-D383-487D-9117-945DFCB566FA}" presName="node" presStyleLbl="node1" presStyleIdx="0" presStyleCnt="3">
        <dgm:presLayoutVars>
          <dgm:bulletEnabled val="1"/>
        </dgm:presLayoutVars>
      </dgm:prSet>
      <dgm:spPr/>
    </dgm:pt>
    <dgm:pt modelId="{7622573A-59B1-4CE7-8FEE-B3A1A15F68A7}" type="pres">
      <dgm:prSet presAssocID="{2D5B502A-5A6F-41C4-B85A-ABFE0934F3D2}" presName="sibTrans" presStyleLbl="sibTrans2D1" presStyleIdx="0" presStyleCnt="2"/>
      <dgm:spPr/>
    </dgm:pt>
    <dgm:pt modelId="{9621D19A-7844-4054-85AF-037799A6B80A}" type="pres">
      <dgm:prSet presAssocID="{2D5B502A-5A6F-41C4-B85A-ABFE0934F3D2}" presName="connectorText" presStyleLbl="sibTrans2D1" presStyleIdx="0" presStyleCnt="2"/>
      <dgm:spPr/>
    </dgm:pt>
    <dgm:pt modelId="{96D3FDC3-FA64-4A1A-9EC8-4A5AB50CD827}" type="pres">
      <dgm:prSet presAssocID="{FE30966E-3B76-473B-A067-C769F35B3F77}" presName="node" presStyleLbl="node1" presStyleIdx="1" presStyleCnt="3">
        <dgm:presLayoutVars>
          <dgm:bulletEnabled val="1"/>
        </dgm:presLayoutVars>
      </dgm:prSet>
      <dgm:spPr/>
    </dgm:pt>
    <dgm:pt modelId="{6B43DFD4-ED07-4DC6-B547-D69D4228B19E}" type="pres">
      <dgm:prSet presAssocID="{B8D167F3-F4B5-4FB1-AF09-51DABE788788}" presName="sibTrans" presStyleLbl="sibTrans2D1" presStyleIdx="1" presStyleCnt="2"/>
      <dgm:spPr/>
    </dgm:pt>
    <dgm:pt modelId="{F1E81003-6CD2-431D-81F6-C3F462673B8B}" type="pres">
      <dgm:prSet presAssocID="{B8D167F3-F4B5-4FB1-AF09-51DABE788788}" presName="connectorText" presStyleLbl="sibTrans2D1" presStyleIdx="1" presStyleCnt="2"/>
      <dgm:spPr/>
    </dgm:pt>
    <dgm:pt modelId="{61AD632E-F9B6-4864-BC5C-B04B2A4746BA}" type="pres">
      <dgm:prSet presAssocID="{7C68F0AC-3C47-415B-B49E-F6565D132076}" presName="node" presStyleLbl="node1" presStyleIdx="2" presStyleCnt="3">
        <dgm:presLayoutVars>
          <dgm:bulletEnabled val="1"/>
        </dgm:presLayoutVars>
      </dgm:prSet>
      <dgm:spPr/>
    </dgm:pt>
  </dgm:ptLst>
  <dgm:cxnLst>
    <dgm:cxn modelId="{2EFFC306-1A17-4D64-968D-E82682319C71}" type="presOf" srcId="{2D5B502A-5A6F-41C4-B85A-ABFE0934F3D2}" destId="{7622573A-59B1-4CE7-8FEE-B3A1A15F68A7}" srcOrd="0" destOrd="0" presId="urn:microsoft.com/office/officeart/2005/8/layout/process1"/>
    <dgm:cxn modelId="{81365626-5502-41CF-84A8-861F7E33433B}" type="presOf" srcId="{B8D167F3-F4B5-4FB1-AF09-51DABE788788}" destId="{6B43DFD4-ED07-4DC6-B547-D69D4228B19E}" srcOrd="0" destOrd="0" presId="urn:microsoft.com/office/officeart/2005/8/layout/process1"/>
    <dgm:cxn modelId="{E56FFB5B-A275-43B0-B914-642BD7C86B58}" type="presOf" srcId="{FE30966E-3B76-473B-A067-C769F35B3F77}" destId="{96D3FDC3-FA64-4A1A-9EC8-4A5AB50CD827}" srcOrd="0" destOrd="0" presId="urn:microsoft.com/office/officeart/2005/8/layout/process1"/>
    <dgm:cxn modelId="{2D3BB564-C8BF-4132-A7D7-705638F01B67}" type="presOf" srcId="{B784A0CA-C33C-4665-ABFD-FADCBF1C0ED2}" destId="{5BFDA6C8-BFA3-4E62-A638-92857495EB52}" srcOrd="0" destOrd="0" presId="urn:microsoft.com/office/officeart/2005/8/layout/process1"/>
    <dgm:cxn modelId="{2A31D172-75A0-40DE-B147-9759D6FAB530}" type="presOf" srcId="{04A0A385-D383-487D-9117-945DFCB566FA}" destId="{38915B67-99CA-4D86-AB9A-202C2DACFD96}" srcOrd="0" destOrd="0" presId="urn:microsoft.com/office/officeart/2005/8/layout/process1"/>
    <dgm:cxn modelId="{43FF847B-5AEE-44DA-AC0D-E27FBAF421F3}" srcId="{B784A0CA-C33C-4665-ABFD-FADCBF1C0ED2}" destId="{FE30966E-3B76-473B-A067-C769F35B3F77}" srcOrd="1" destOrd="0" parTransId="{35619B46-A096-48C6-80FD-EDC6295296AC}" sibTransId="{B8D167F3-F4B5-4FB1-AF09-51DABE788788}"/>
    <dgm:cxn modelId="{45A8927B-926C-4BE3-AFE4-A4B819042ADB}" srcId="{B784A0CA-C33C-4665-ABFD-FADCBF1C0ED2}" destId="{7C68F0AC-3C47-415B-B49E-F6565D132076}" srcOrd="2" destOrd="0" parTransId="{B4AA0754-AE5A-447C-8579-5AABFA2EF564}" sibTransId="{5F4DF227-C0C0-4D9D-9255-EDA28FEF0F87}"/>
    <dgm:cxn modelId="{A9D25581-8B7C-4617-BA25-6172AB2908A5}" type="presOf" srcId="{B8D167F3-F4B5-4FB1-AF09-51DABE788788}" destId="{F1E81003-6CD2-431D-81F6-C3F462673B8B}" srcOrd="1" destOrd="0" presId="urn:microsoft.com/office/officeart/2005/8/layout/process1"/>
    <dgm:cxn modelId="{F84D1191-3C74-4053-A17E-7E5965488053}" srcId="{B784A0CA-C33C-4665-ABFD-FADCBF1C0ED2}" destId="{04A0A385-D383-487D-9117-945DFCB566FA}" srcOrd="0" destOrd="0" parTransId="{0E00784C-015E-4FF4-941D-D420BF4D5252}" sibTransId="{2D5B502A-5A6F-41C4-B85A-ABFE0934F3D2}"/>
    <dgm:cxn modelId="{992C2095-8016-4A1F-89D3-86553F048CE7}" type="presOf" srcId="{7C68F0AC-3C47-415B-B49E-F6565D132076}" destId="{61AD632E-F9B6-4864-BC5C-B04B2A4746BA}" srcOrd="0" destOrd="0" presId="urn:microsoft.com/office/officeart/2005/8/layout/process1"/>
    <dgm:cxn modelId="{1CB60FE1-B20F-459D-A399-ED9E9C634A9C}" type="presOf" srcId="{2D5B502A-5A6F-41C4-B85A-ABFE0934F3D2}" destId="{9621D19A-7844-4054-85AF-037799A6B80A}" srcOrd="1" destOrd="0" presId="urn:microsoft.com/office/officeart/2005/8/layout/process1"/>
    <dgm:cxn modelId="{4D842C71-929E-4305-82EC-E424E194F904}" type="presParOf" srcId="{5BFDA6C8-BFA3-4E62-A638-92857495EB52}" destId="{38915B67-99CA-4D86-AB9A-202C2DACFD96}" srcOrd="0" destOrd="0" presId="urn:microsoft.com/office/officeart/2005/8/layout/process1"/>
    <dgm:cxn modelId="{86A8577B-2A4A-40B0-A701-124437AFE150}" type="presParOf" srcId="{5BFDA6C8-BFA3-4E62-A638-92857495EB52}" destId="{7622573A-59B1-4CE7-8FEE-B3A1A15F68A7}" srcOrd="1" destOrd="0" presId="urn:microsoft.com/office/officeart/2005/8/layout/process1"/>
    <dgm:cxn modelId="{91593932-22B4-4420-9990-159233F01929}" type="presParOf" srcId="{7622573A-59B1-4CE7-8FEE-B3A1A15F68A7}" destId="{9621D19A-7844-4054-85AF-037799A6B80A}" srcOrd="0" destOrd="0" presId="urn:microsoft.com/office/officeart/2005/8/layout/process1"/>
    <dgm:cxn modelId="{61A5ABFA-9BEE-4A20-955D-364B5F400C1F}" type="presParOf" srcId="{5BFDA6C8-BFA3-4E62-A638-92857495EB52}" destId="{96D3FDC3-FA64-4A1A-9EC8-4A5AB50CD827}" srcOrd="2" destOrd="0" presId="urn:microsoft.com/office/officeart/2005/8/layout/process1"/>
    <dgm:cxn modelId="{85F4E72F-6C86-4277-B948-A668D05874D0}" type="presParOf" srcId="{5BFDA6C8-BFA3-4E62-A638-92857495EB52}" destId="{6B43DFD4-ED07-4DC6-B547-D69D4228B19E}" srcOrd="3" destOrd="0" presId="urn:microsoft.com/office/officeart/2005/8/layout/process1"/>
    <dgm:cxn modelId="{C605A6E8-FB6F-4E1C-8B34-938965680130}" type="presParOf" srcId="{6B43DFD4-ED07-4DC6-B547-D69D4228B19E}" destId="{F1E81003-6CD2-431D-81F6-C3F462673B8B}" srcOrd="0" destOrd="0" presId="urn:microsoft.com/office/officeart/2005/8/layout/process1"/>
    <dgm:cxn modelId="{7FDE5211-A947-4828-ACF3-B0A8A50674C3}" type="presParOf" srcId="{5BFDA6C8-BFA3-4E62-A638-92857495EB52}" destId="{61AD632E-F9B6-4864-BC5C-B04B2A4746BA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78B8C08C-9F99-4BE2-830B-A6ECA2FF3D99}" type="doc">
      <dgm:prSet loTypeId="urn:microsoft.com/office/officeart/2008/layout/RadialCluster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i-FI"/>
        </a:p>
      </dgm:t>
    </dgm:pt>
    <dgm:pt modelId="{49F78BAE-7381-4E2B-B399-7E4B622547F3}">
      <dgm:prSet phldrT="[Text]"/>
      <dgm:spPr/>
      <dgm:t>
        <a:bodyPr/>
        <a:lstStyle/>
        <a:p>
          <a:r>
            <a:rPr lang="fi-FI"/>
            <a:t>Investment Decision</a:t>
          </a:r>
        </a:p>
      </dgm:t>
    </dgm:pt>
    <dgm:pt modelId="{6B42D1B2-8C54-42F2-8D3F-8EE40628349E}" type="parTrans" cxnId="{0794E07F-FDD0-48FE-B550-6755B1082E67}">
      <dgm:prSet/>
      <dgm:spPr/>
      <dgm:t>
        <a:bodyPr/>
        <a:lstStyle/>
        <a:p>
          <a:endParaRPr lang="fi-FI"/>
        </a:p>
      </dgm:t>
    </dgm:pt>
    <dgm:pt modelId="{E1ACD1BA-5963-4ABC-A276-762CC773E299}" type="sibTrans" cxnId="{0794E07F-FDD0-48FE-B550-6755B1082E67}">
      <dgm:prSet/>
      <dgm:spPr/>
      <dgm:t>
        <a:bodyPr/>
        <a:lstStyle/>
        <a:p>
          <a:endParaRPr lang="fi-FI"/>
        </a:p>
      </dgm:t>
    </dgm:pt>
    <dgm:pt modelId="{25231B75-F9B1-438D-8B9E-C03FBCB3535A}">
      <dgm:prSet phldrT="[Text]"/>
      <dgm:spPr/>
      <dgm:t>
        <a:bodyPr/>
        <a:lstStyle/>
        <a:p>
          <a:r>
            <a:rPr lang="fi-FI"/>
            <a:t>Past Performance</a:t>
          </a:r>
        </a:p>
      </dgm:t>
    </dgm:pt>
    <dgm:pt modelId="{DC7F05CA-36E8-41BE-8EBA-6068114B7458}" type="parTrans" cxnId="{1E40004F-EB4C-4124-B1FD-3E0D434F4497}">
      <dgm:prSet/>
      <dgm:spPr/>
      <dgm:t>
        <a:bodyPr/>
        <a:lstStyle/>
        <a:p>
          <a:endParaRPr lang="fi-FI"/>
        </a:p>
      </dgm:t>
    </dgm:pt>
    <dgm:pt modelId="{D553666B-DA1B-48DF-8004-0F16E45FB8E8}" type="sibTrans" cxnId="{1E40004F-EB4C-4124-B1FD-3E0D434F4497}">
      <dgm:prSet/>
      <dgm:spPr/>
      <dgm:t>
        <a:bodyPr/>
        <a:lstStyle/>
        <a:p>
          <a:endParaRPr lang="fi-FI"/>
        </a:p>
      </dgm:t>
    </dgm:pt>
    <dgm:pt modelId="{7461B4E1-ABD7-4F1F-B3E4-B5A47DF57E10}">
      <dgm:prSet phldrT="[Text]"/>
      <dgm:spPr/>
      <dgm:t>
        <a:bodyPr/>
        <a:lstStyle/>
        <a:p>
          <a:r>
            <a:rPr lang="fi-FI"/>
            <a:t>Behavioral Signals</a:t>
          </a:r>
        </a:p>
      </dgm:t>
    </dgm:pt>
    <dgm:pt modelId="{41C35705-DC41-4376-9188-A8FBADD4D8AB}" type="parTrans" cxnId="{9DEA73BD-97A7-4DD8-8C16-DC6A217AEF1F}">
      <dgm:prSet/>
      <dgm:spPr/>
      <dgm:t>
        <a:bodyPr/>
        <a:lstStyle/>
        <a:p>
          <a:endParaRPr lang="fi-FI"/>
        </a:p>
      </dgm:t>
    </dgm:pt>
    <dgm:pt modelId="{E3E827C2-964D-447F-9855-B610184A9A02}" type="sibTrans" cxnId="{9DEA73BD-97A7-4DD8-8C16-DC6A217AEF1F}">
      <dgm:prSet/>
      <dgm:spPr/>
      <dgm:t>
        <a:bodyPr/>
        <a:lstStyle/>
        <a:p>
          <a:endParaRPr lang="fi-FI"/>
        </a:p>
      </dgm:t>
    </dgm:pt>
    <dgm:pt modelId="{78B842D3-57C1-4979-9ACE-313133487B4F}">
      <dgm:prSet phldrT="[Text]"/>
      <dgm:spPr/>
      <dgm:t>
        <a:bodyPr/>
        <a:lstStyle/>
        <a:p>
          <a:r>
            <a:rPr lang="fi-FI"/>
            <a:t>Future Performance</a:t>
          </a:r>
        </a:p>
      </dgm:t>
    </dgm:pt>
    <dgm:pt modelId="{4B64F0D8-CFAA-40C8-9BD1-1E5476049D3B}" type="parTrans" cxnId="{40EF485D-19DC-47A2-A5C2-EF3E936D6BB2}">
      <dgm:prSet/>
      <dgm:spPr/>
      <dgm:t>
        <a:bodyPr/>
        <a:lstStyle/>
        <a:p>
          <a:endParaRPr lang="fi-FI"/>
        </a:p>
      </dgm:t>
    </dgm:pt>
    <dgm:pt modelId="{C1DDAB07-7E91-4C5E-A02B-F795630280A0}" type="sibTrans" cxnId="{40EF485D-19DC-47A2-A5C2-EF3E936D6BB2}">
      <dgm:prSet/>
      <dgm:spPr/>
      <dgm:t>
        <a:bodyPr/>
        <a:lstStyle/>
        <a:p>
          <a:endParaRPr lang="fi-FI"/>
        </a:p>
      </dgm:t>
    </dgm:pt>
    <dgm:pt modelId="{5D3DA681-3482-4AE9-AEA4-2B03E7106CFA}">
      <dgm:prSet phldrT="[Text]"/>
      <dgm:spPr/>
      <dgm:t>
        <a:bodyPr/>
        <a:lstStyle/>
        <a:p>
          <a:r>
            <a:rPr lang="fi-FI"/>
            <a:t>Failure of past investment</a:t>
          </a:r>
        </a:p>
      </dgm:t>
    </dgm:pt>
    <dgm:pt modelId="{656E8C52-7374-4868-B08A-6BA22CEB1FD6}" type="parTrans" cxnId="{5A02D1F3-7594-48B7-ACDB-4450C1D9F076}">
      <dgm:prSet/>
      <dgm:spPr/>
      <dgm:t>
        <a:bodyPr/>
        <a:lstStyle/>
        <a:p>
          <a:endParaRPr lang="fi-FI"/>
        </a:p>
      </dgm:t>
    </dgm:pt>
    <dgm:pt modelId="{161AC966-DD52-4FF0-A09C-CB754B1B26E4}" type="sibTrans" cxnId="{5A02D1F3-7594-48B7-ACDB-4450C1D9F076}">
      <dgm:prSet/>
      <dgm:spPr/>
      <dgm:t>
        <a:bodyPr/>
        <a:lstStyle/>
        <a:p>
          <a:endParaRPr lang="fi-FI"/>
        </a:p>
      </dgm:t>
    </dgm:pt>
    <dgm:pt modelId="{E7A06CE3-3F8F-48AA-B136-4AF95D31FD2C}">
      <dgm:prSet phldrT="[Text]"/>
      <dgm:spPr/>
      <dgm:t>
        <a:bodyPr/>
        <a:lstStyle/>
        <a:p>
          <a:r>
            <a:rPr lang="fi-FI"/>
            <a:t>Success of past investments</a:t>
          </a:r>
        </a:p>
      </dgm:t>
    </dgm:pt>
    <dgm:pt modelId="{FC9BE768-8BBE-4F6B-ACD0-C464B36D3CD7}" type="parTrans" cxnId="{10E63D5A-D512-4771-B9F2-41B7DB665C66}">
      <dgm:prSet/>
      <dgm:spPr/>
      <dgm:t>
        <a:bodyPr/>
        <a:lstStyle/>
        <a:p>
          <a:endParaRPr lang="fi-FI"/>
        </a:p>
      </dgm:t>
    </dgm:pt>
    <dgm:pt modelId="{C486D919-5066-46D7-ADDB-C71A6ED5F9ED}" type="sibTrans" cxnId="{10E63D5A-D512-4771-B9F2-41B7DB665C66}">
      <dgm:prSet/>
      <dgm:spPr/>
      <dgm:t>
        <a:bodyPr/>
        <a:lstStyle/>
        <a:p>
          <a:endParaRPr lang="fi-FI"/>
        </a:p>
      </dgm:t>
    </dgm:pt>
    <dgm:pt modelId="{9D524FBA-35FE-40E2-A1B7-A97D9209CDAF}">
      <dgm:prSet phldrT="[Text]"/>
      <dgm:spPr/>
      <dgm:t>
        <a:bodyPr/>
        <a:lstStyle/>
        <a:p>
          <a:r>
            <a:rPr lang="fi-FI"/>
            <a:t>Risk</a:t>
          </a:r>
        </a:p>
      </dgm:t>
    </dgm:pt>
    <dgm:pt modelId="{F1FCCCEE-0F12-4151-9F6B-E10D1C2F9B36}" type="parTrans" cxnId="{2C2FE7EF-5A25-4022-BF9B-F7644C8B085B}">
      <dgm:prSet/>
      <dgm:spPr/>
      <dgm:t>
        <a:bodyPr/>
        <a:lstStyle/>
        <a:p>
          <a:endParaRPr lang="fi-FI"/>
        </a:p>
      </dgm:t>
    </dgm:pt>
    <dgm:pt modelId="{92D63A11-8B58-4513-976E-DBF040A9EF69}" type="sibTrans" cxnId="{2C2FE7EF-5A25-4022-BF9B-F7644C8B085B}">
      <dgm:prSet/>
      <dgm:spPr/>
      <dgm:t>
        <a:bodyPr/>
        <a:lstStyle/>
        <a:p>
          <a:endParaRPr lang="fi-FI"/>
        </a:p>
      </dgm:t>
    </dgm:pt>
    <dgm:pt modelId="{04B79941-7D17-4102-83A9-B99C026B9B51}">
      <dgm:prSet phldrT="[Text]"/>
      <dgm:spPr/>
      <dgm:t>
        <a:bodyPr/>
        <a:lstStyle/>
        <a:p>
          <a:r>
            <a:rPr lang="fi-FI"/>
            <a:t>Risk</a:t>
          </a:r>
        </a:p>
      </dgm:t>
    </dgm:pt>
    <dgm:pt modelId="{E6BE96C9-DAA8-4903-AD11-B6EFB72E1623}" type="parTrans" cxnId="{D0057FD3-6647-4DCF-8C5D-FCF45B09894C}">
      <dgm:prSet/>
      <dgm:spPr/>
      <dgm:t>
        <a:bodyPr/>
        <a:lstStyle/>
        <a:p>
          <a:endParaRPr lang="fi-FI"/>
        </a:p>
      </dgm:t>
    </dgm:pt>
    <dgm:pt modelId="{166CD69A-DEEB-4C86-B9CB-55ECD3ADFD77}" type="sibTrans" cxnId="{D0057FD3-6647-4DCF-8C5D-FCF45B09894C}">
      <dgm:prSet/>
      <dgm:spPr/>
      <dgm:t>
        <a:bodyPr/>
        <a:lstStyle/>
        <a:p>
          <a:endParaRPr lang="fi-FI"/>
        </a:p>
      </dgm:t>
    </dgm:pt>
    <dgm:pt modelId="{9D5E6FAF-3707-4040-8A51-BB5D9F4F1867}">
      <dgm:prSet phldrT="[Text]"/>
      <dgm:spPr/>
      <dgm:t>
        <a:bodyPr/>
        <a:lstStyle/>
        <a:p>
          <a:r>
            <a:rPr lang="fi-FI"/>
            <a:t>Past Trend</a:t>
          </a:r>
        </a:p>
      </dgm:t>
    </dgm:pt>
    <dgm:pt modelId="{F2D423CB-F1EC-4251-902A-33BB234C3252}" type="parTrans" cxnId="{183BC66F-637E-4229-8BAB-DED836DEF0EB}">
      <dgm:prSet/>
      <dgm:spPr/>
      <dgm:t>
        <a:bodyPr/>
        <a:lstStyle/>
        <a:p>
          <a:endParaRPr lang="fi-FI"/>
        </a:p>
      </dgm:t>
    </dgm:pt>
    <dgm:pt modelId="{3082933B-91EA-4B99-AB0B-248EA2E5B1FC}" type="sibTrans" cxnId="{183BC66F-637E-4229-8BAB-DED836DEF0EB}">
      <dgm:prSet/>
      <dgm:spPr/>
      <dgm:t>
        <a:bodyPr/>
        <a:lstStyle/>
        <a:p>
          <a:endParaRPr lang="fi-FI"/>
        </a:p>
      </dgm:t>
    </dgm:pt>
    <dgm:pt modelId="{B5C736E4-7DDC-43CA-BD9F-9A51EFADB1D7}">
      <dgm:prSet phldrT="[Text]"/>
      <dgm:spPr/>
      <dgm:t>
        <a:bodyPr/>
        <a:lstStyle/>
        <a:p>
          <a:r>
            <a:rPr lang="fi-FI"/>
            <a:t>Projected Returns</a:t>
          </a:r>
        </a:p>
      </dgm:t>
    </dgm:pt>
    <dgm:pt modelId="{4A33D464-7001-41DB-B560-61BA20243EF5}" type="parTrans" cxnId="{879B1A0C-63CC-4355-8634-1EAE3452DF92}">
      <dgm:prSet/>
      <dgm:spPr/>
      <dgm:t>
        <a:bodyPr/>
        <a:lstStyle/>
        <a:p>
          <a:endParaRPr lang="fi-FI"/>
        </a:p>
      </dgm:t>
    </dgm:pt>
    <dgm:pt modelId="{9D626C1C-E087-4B90-98BF-33B2B888F059}" type="sibTrans" cxnId="{879B1A0C-63CC-4355-8634-1EAE3452DF92}">
      <dgm:prSet/>
      <dgm:spPr/>
      <dgm:t>
        <a:bodyPr/>
        <a:lstStyle/>
        <a:p>
          <a:endParaRPr lang="fi-FI"/>
        </a:p>
      </dgm:t>
    </dgm:pt>
    <dgm:pt modelId="{4CDAEC18-9A50-48E5-B3DA-3F85C9889177}">
      <dgm:prSet phldrT="[Text]"/>
      <dgm:spPr/>
      <dgm:t>
        <a:bodyPr/>
        <a:lstStyle/>
        <a:p>
          <a:r>
            <a:rPr lang="fi-FI"/>
            <a:t>Fitness to Portfolio</a:t>
          </a:r>
        </a:p>
      </dgm:t>
    </dgm:pt>
    <dgm:pt modelId="{AA11B13A-F446-4078-AB47-2F0565E144EA}" type="parTrans" cxnId="{C8134029-3559-4875-88A8-8EFC1E08BDDC}">
      <dgm:prSet/>
      <dgm:spPr/>
      <dgm:t>
        <a:bodyPr/>
        <a:lstStyle/>
        <a:p>
          <a:endParaRPr lang="fi-FI"/>
        </a:p>
      </dgm:t>
    </dgm:pt>
    <dgm:pt modelId="{391477E5-C3FC-4AF2-BCC1-F208CE55E66C}" type="sibTrans" cxnId="{C8134029-3559-4875-88A8-8EFC1E08BDDC}">
      <dgm:prSet/>
      <dgm:spPr/>
      <dgm:t>
        <a:bodyPr/>
        <a:lstStyle/>
        <a:p>
          <a:endParaRPr lang="fi-FI"/>
        </a:p>
      </dgm:t>
    </dgm:pt>
    <dgm:pt modelId="{683693AD-4BA8-4E1D-818D-531A459877CB}">
      <dgm:prSet phldrT="[Text]"/>
      <dgm:spPr/>
      <dgm:t>
        <a:bodyPr/>
        <a:lstStyle/>
        <a:p>
          <a:r>
            <a:rPr lang="fi-FI"/>
            <a:t>Current Weight</a:t>
          </a:r>
        </a:p>
      </dgm:t>
    </dgm:pt>
    <dgm:pt modelId="{25596E80-CECA-467D-954D-81DB279EE070}" type="parTrans" cxnId="{38FCDBA9-2A35-4A2C-9134-63E6D472CBE2}">
      <dgm:prSet/>
      <dgm:spPr/>
      <dgm:t>
        <a:bodyPr/>
        <a:lstStyle/>
        <a:p>
          <a:endParaRPr lang="fi-FI"/>
        </a:p>
      </dgm:t>
    </dgm:pt>
    <dgm:pt modelId="{3E412DD3-D2A0-4D11-A7C6-1F005B044105}" type="sibTrans" cxnId="{38FCDBA9-2A35-4A2C-9134-63E6D472CBE2}">
      <dgm:prSet/>
      <dgm:spPr/>
      <dgm:t>
        <a:bodyPr/>
        <a:lstStyle/>
        <a:p>
          <a:endParaRPr lang="fi-FI"/>
        </a:p>
      </dgm:t>
    </dgm:pt>
    <dgm:pt modelId="{921F70F7-D1C7-4327-B087-B4FFFC735342}">
      <dgm:prSet phldrT="[Text]"/>
      <dgm:spPr/>
      <dgm:t>
        <a:bodyPr/>
        <a:lstStyle/>
        <a:p>
          <a:r>
            <a:rPr lang="fi-FI"/>
            <a:t>Opportunity Cost</a:t>
          </a:r>
        </a:p>
      </dgm:t>
    </dgm:pt>
    <dgm:pt modelId="{C1EAD949-D4C6-486C-B802-BC2A758C9788}" type="parTrans" cxnId="{BF06DAEF-2C6E-4531-842C-F99D0DFE50CC}">
      <dgm:prSet/>
      <dgm:spPr/>
      <dgm:t>
        <a:bodyPr/>
        <a:lstStyle/>
        <a:p>
          <a:endParaRPr lang="fi-FI"/>
        </a:p>
      </dgm:t>
    </dgm:pt>
    <dgm:pt modelId="{96C2C19E-4358-49B1-8D13-6C45479EADEC}" type="sibTrans" cxnId="{BF06DAEF-2C6E-4531-842C-F99D0DFE50CC}">
      <dgm:prSet/>
      <dgm:spPr/>
      <dgm:t>
        <a:bodyPr/>
        <a:lstStyle/>
        <a:p>
          <a:endParaRPr lang="fi-FI"/>
        </a:p>
      </dgm:t>
    </dgm:pt>
    <dgm:pt modelId="{D07C94C2-C494-4166-A47A-437A8F21B7D4}" type="pres">
      <dgm:prSet presAssocID="{78B8C08C-9F99-4BE2-830B-A6ECA2FF3D99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8736FFEF-7330-4876-957B-B4BC32B8D3D6}" type="pres">
      <dgm:prSet presAssocID="{49F78BAE-7381-4E2B-B399-7E4B622547F3}" presName="textCenter" presStyleLbl="node1" presStyleIdx="0" presStyleCnt="13"/>
      <dgm:spPr/>
    </dgm:pt>
    <dgm:pt modelId="{7EAC1EF1-50D4-4780-ADEE-E963A22E6789}" type="pres">
      <dgm:prSet presAssocID="{49F78BAE-7381-4E2B-B399-7E4B622547F3}" presName="cycle_1" presStyleCnt="0"/>
      <dgm:spPr/>
    </dgm:pt>
    <dgm:pt modelId="{311D0156-9A4D-401C-ACED-DE9C37F1C6C8}" type="pres">
      <dgm:prSet presAssocID="{25231B75-F9B1-438D-8B9E-C03FBCB3535A}" presName="childCenter1" presStyleLbl="node1" presStyleIdx="1" presStyleCnt="13"/>
      <dgm:spPr/>
    </dgm:pt>
    <dgm:pt modelId="{3D44D881-D709-4E3D-8CAB-0048D47E88D5}" type="pres">
      <dgm:prSet presAssocID="{F1FCCCEE-0F12-4151-9F6B-E10D1C2F9B36}" presName="Name141" presStyleLbl="parChTrans1D3" presStyleIdx="0" presStyleCnt="8"/>
      <dgm:spPr/>
    </dgm:pt>
    <dgm:pt modelId="{5BFBD2A2-4B1A-47EE-ACBA-33527259F957}" type="pres">
      <dgm:prSet presAssocID="{9D524FBA-35FE-40E2-A1B7-A97D9209CDAF}" presName="text1" presStyleLbl="node1" presStyleIdx="2" presStyleCnt="13">
        <dgm:presLayoutVars>
          <dgm:bulletEnabled val="1"/>
        </dgm:presLayoutVars>
      </dgm:prSet>
      <dgm:spPr/>
    </dgm:pt>
    <dgm:pt modelId="{AD029987-B558-40BF-88D1-B9707FA28FEF}" type="pres">
      <dgm:prSet presAssocID="{F2D423CB-F1EC-4251-902A-33BB234C3252}" presName="Name141" presStyleLbl="parChTrans1D3" presStyleIdx="1" presStyleCnt="8"/>
      <dgm:spPr/>
    </dgm:pt>
    <dgm:pt modelId="{45EC3F87-4F83-40DA-8DC6-AD7BB3B59805}" type="pres">
      <dgm:prSet presAssocID="{9D5E6FAF-3707-4040-8A51-BB5D9F4F1867}" presName="text1" presStyleLbl="node1" presStyleIdx="3" presStyleCnt="13">
        <dgm:presLayoutVars>
          <dgm:bulletEnabled val="1"/>
        </dgm:presLayoutVars>
      </dgm:prSet>
      <dgm:spPr/>
    </dgm:pt>
    <dgm:pt modelId="{B0F947A3-9D45-49D5-8D7D-72FA4E98987D}" type="pres">
      <dgm:prSet presAssocID="{DC7F05CA-36E8-41BE-8EBA-6068114B7458}" presName="Name144" presStyleLbl="parChTrans1D2" presStyleIdx="0" presStyleCnt="4"/>
      <dgm:spPr/>
    </dgm:pt>
    <dgm:pt modelId="{ED1CD425-6E21-4018-8CD6-8B247CE6D342}" type="pres">
      <dgm:prSet presAssocID="{49F78BAE-7381-4E2B-B399-7E4B622547F3}" presName="cycle_2" presStyleCnt="0"/>
      <dgm:spPr/>
    </dgm:pt>
    <dgm:pt modelId="{0872624C-B1F8-4EAA-ACD5-92E78AE75577}" type="pres">
      <dgm:prSet presAssocID="{78B842D3-57C1-4979-9ACE-313133487B4F}" presName="childCenter2" presStyleLbl="node1" presStyleIdx="4" presStyleCnt="13"/>
      <dgm:spPr/>
    </dgm:pt>
    <dgm:pt modelId="{D9791F80-7B63-449D-AC02-D57F4456A1DF}" type="pres">
      <dgm:prSet presAssocID="{E6BE96C9-DAA8-4903-AD11-B6EFB72E1623}" presName="Name218" presStyleLbl="parChTrans1D3" presStyleIdx="2" presStyleCnt="8"/>
      <dgm:spPr/>
    </dgm:pt>
    <dgm:pt modelId="{6128A29D-B6F8-4A84-A78C-24B82CAA0201}" type="pres">
      <dgm:prSet presAssocID="{04B79941-7D17-4102-83A9-B99C026B9B51}" presName="text2" presStyleLbl="node1" presStyleIdx="5" presStyleCnt="13">
        <dgm:presLayoutVars>
          <dgm:bulletEnabled val="1"/>
        </dgm:presLayoutVars>
      </dgm:prSet>
      <dgm:spPr/>
    </dgm:pt>
    <dgm:pt modelId="{DE4106DA-919C-41F2-8E41-F75C086FB8FE}" type="pres">
      <dgm:prSet presAssocID="{4A33D464-7001-41DB-B560-61BA20243EF5}" presName="Name218" presStyleLbl="parChTrans1D3" presStyleIdx="3" presStyleCnt="8"/>
      <dgm:spPr/>
    </dgm:pt>
    <dgm:pt modelId="{4753F097-6374-44EF-A4C6-5F9C8CD4308B}" type="pres">
      <dgm:prSet presAssocID="{B5C736E4-7DDC-43CA-BD9F-9A51EFADB1D7}" presName="text2" presStyleLbl="node1" presStyleIdx="6" presStyleCnt="13">
        <dgm:presLayoutVars>
          <dgm:bulletEnabled val="1"/>
        </dgm:presLayoutVars>
      </dgm:prSet>
      <dgm:spPr/>
    </dgm:pt>
    <dgm:pt modelId="{64D5F093-BF03-4A58-81E8-7668DA20B19F}" type="pres">
      <dgm:prSet presAssocID="{4B64F0D8-CFAA-40C8-9BD1-1E5476049D3B}" presName="Name221" presStyleLbl="parChTrans1D2" presStyleIdx="1" presStyleCnt="4"/>
      <dgm:spPr/>
    </dgm:pt>
    <dgm:pt modelId="{5392FD58-F535-49B4-88BA-ECE8BC71B8F4}" type="pres">
      <dgm:prSet presAssocID="{49F78BAE-7381-4E2B-B399-7E4B622547F3}" presName="cycle_3" presStyleCnt="0"/>
      <dgm:spPr/>
    </dgm:pt>
    <dgm:pt modelId="{28313A01-8621-4387-B285-0B2B02D7D7FA}" type="pres">
      <dgm:prSet presAssocID="{4CDAEC18-9A50-48E5-B3DA-3F85C9889177}" presName="childCenter3" presStyleLbl="node1" presStyleIdx="7" presStyleCnt="13"/>
      <dgm:spPr/>
    </dgm:pt>
    <dgm:pt modelId="{AD85A007-FE03-4C5A-85E2-1E51B088DFD0}" type="pres">
      <dgm:prSet presAssocID="{25596E80-CECA-467D-954D-81DB279EE070}" presName="Name285" presStyleLbl="parChTrans1D3" presStyleIdx="4" presStyleCnt="8"/>
      <dgm:spPr/>
    </dgm:pt>
    <dgm:pt modelId="{244CF0E6-474C-44D5-8951-150B1EC4283C}" type="pres">
      <dgm:prSet presAssocID="{683693AD-4BA8-4E1D-818D-531A459877CB}" presName="text3" presStyleLbl="node1" presStyleIdx="8" presStyleCnt="13">
        <dgm:presLayoutVars>
          <dgm:bulletEnabled val="1"/>
        </dgm:presLayoutVars>
      </dgm:prSet>
      <dgm:spPr/>
    </dgm:pt>
    <dgm:pt modelId="{ACF25BB1-B81A-44AB-8C65-133244BA8B5C}" type="pres">
      <dgm:prSet presAssocID="{C1EAD949-D4C6-486C-B802-BC2A758C9788}" presName="Name285" presStyleLbl="parChTrans1D3" presStyleIdx="5" presStyleCnt="8"/>
      <dgm:spPr/>
    </dgm:pt>
    <dgm:pt modelId="{FDA8B948-FE18-48F0-8FD2-B3D52E3D2A5A}" type="pres">
      <dgm:prSet presAssocID="{921F70F7-D1C7-4327-B087-B4FFFC735342}" presName="text3" presStyleLbl="node1" presStyleIdx="9" presStyleCnt="13">
        <dgm:presLayoutVars>
          <dgm:bulletEnabled val="1"/>
        </dgm:presLayoutVars>
      </dgm:prSet>
      <dgm:spPr/>
    </dgm:pt>
    <dgm:pt modelId="{58820A71-34AC-449E-8260-704F394069B5}" type="pres">
      <dgm:prSet presAssocID="{AA11B13A-F446-4078-AB47-2F0565E144EA}" presName="Name288" presStyleLbl="parChTrans1D2" presStyleIdx="2" presStyleCnt="4"/>
      <dgm:spPr/>
    </dgm:pt>
    <dgm:pt modelId="{8C5CB185-36B0-4221-9AFE-376C2822F3E1}" type="pres">
      <dgm:prSet presAssocID="{49F78BAE-7381-4E2B-B399-7E4B622547F3}" presName="cycle_4" presStyleCnt="0"/>
      <dgm:spPr/>
    </dgm:pt>
    <dgm:pt modelId="{6CDAE46D-DAB1-4A8F-9B14-0118F2D80016}" type="pres">
      <dgm:prSet presAssocID="{7461B4E1-ABD7-4F1F-B3E4-B5A47DF57E10}" presName="childCenter4" presStyleLbl="node1" presStyleIdx="10" presStyleCnt="13"/>
      <dgm:spPr/>
    </dgm:pt>
    <dgm:pt modelId="{D1F5960E-219B-4357-953B-91A12F5A1773}" type="pres">
      <dgm:prSet presAssocID="{656E8C52-7374-4868-B08A-6BA22CEB1FD6}" presName="Name342" presStyleLbl="parChTrans1D3" presStyleIdx="6" presStyleCnt="8"/>
      <dgm:spPr/>
    </dgm:pt>
    <dgm:pt modelId="{009744B8-9DD4-4EF5-8A27-133900F80A1B}" type="pres">
      <dgm:prSet presAssocID="{5D3DA681-3482-4AE9-AEA4-2B03E7106CFA}" presName="text4" presStyleLbl="node1" presStyleIdx="11" presStyleCnt="13">
        <dgm:presLayoutVars>
          <dgm:bulletEnabled val="1"/>
        </dgm:presLayoutVars>
      </dgm:prSet>
      <dgm:spPr/>
    </dgm:pt>
    <dgm:pt modelId="{A4B45E27-38DB-4C25-986A-AE136B9AF5A5}" type="pres">
      <dgm:prSet presAssocID="{FC9BE768-8BBE-4F6B-ACD0-C464B36D3CD7}" presName="Name342" presStyleLbl="parChTrans1D3" presStyleIdx="7" presStyleCnt="8"/>
      <dgm:spPr/>
    </dgm:pt>
    <dgm:pt modelId="{BC1CECE1-0CD6-4E64-A798-DC1E071D6010}" type="pres">
      <dgm:prSet presAssocID="{E7A06CE3-3F8F-48AA-B136-4AF95D31FD2C}" presName="text4" presStyleLbl="node1" presStyleIdx="12" presStyleCnt="13">
        <dgm:presLayoutVars>
          <dgm:bulletEnabled val="1"/>
        </dgm:presLayoutVars>
      </dgm:prSet>
      <dgm:spPr/>
    </dgm:pt>
    <dgm:pt modelId="{C3A28168-29E5-476B-AF4E-7E9598CC91DA}" type="pres">
      <dgm:prSet presAssocID="{41C35705-DC41-4376-9188-A8FBADD4D8AB}" presName="Name345" presStyleLbl="parChTrans1D2" presStyleIdx="3" presStyleCnt="4"/>
      <dgm:spPr/>
    </dgm:pt>
  </dgm:ptLst>
  <dgm:cxnLst>
    <dgm:cxn modelId="{70F55E06-A12B-4D97-962B-37772C53F925}" type="presOf" srcId="{7461B4E1-ABD7-4F1F-B3E4-B5A47DF57E10}" destId="{6CDAE46D-DAB1-4A8F-9B14-0118F2D80016}" srcOrd="0" destOrd="0" presId="urn:microsoft.com/office/officeart/2008/layout/RadialCluster"/>
    <dgm:cxn modelId="{E4A8D10B-550D-49E2-9C81-6F302F8529BE}" type="presOf" srcId="{921F70F7-D1C7-4327-B087-B4FFFC735342}" destId="{FDA8B948-FE18-48F0-8FD2-B3D52E3D2A5A}" srcOrd="0" destOrd="0" presId="urn:microsoft.com/office/officeart/2008/layout/RadialCluster"/>
    <dgm:cxn modelId="{879B1A0C-63CC-4355-8634-1EAE3452DF92}" srcId="{78B842D3-57C1-4979-9ACE-313133487B4F}" destId="{B5C736E4-7DDC-43CA-BD9F-9A51EFADB1D7}" srcOrd="1" destOrd="0" parTransId="{4A33D464-7001-41DB-B560-61BA20243EF5}" sibTransId="{9D626C1C-E087-4B90-98BF-33B2B888F059}"/>
    <dgm:cxn modelId="{01C2CB1B-B2D8-4375-83F5-212F1669D940}" type="presOf" srcId="{25231B75-F9B1-438D-8B9E-C03FBCB3535A}" destId="{311D0156-9A4D-401C-ACED-DE9C37F1C6C8}" srcOrd="0" destOrd="0" presId="urn:microsoft.com/office/officeart/2008/layout/RadialCluster"/>
    <dgm:cxn modelId="{D72A331F-E46E-4D76-87D4-FF79F1DE4492}" type="presOf" srcId="{656E8C52-7374-4868-B08A-6BA22CEB1FD6}" destId="{D1F5960E-219B-4357-953B-91A12F5A1773}" srcOrd="0" destOrd="0" presId="urn:microsoft.com/office/officeart/2008/layout/RadialCluster"/>
    <dgm:cxn modelId="{C8134029-3559-4875-88A8-8EFC1E08BDDC}" srcId="{49F78BAE-7381-4E2B-B399-7E4B622547F3}" destId="{4CDAEC18-9A50-48E5-B3DA-3F85C9889177}" srcOrd="2" destOrd="0" parTransId="{AA11B13A-F446-4078-AB47-2F0565E144EA}" sibTransId="{391477E5-C3FC-4AF2-BCC1-F208CE55E66C}"/>
    <dgm:cxn modelId="{3A6F7A39-308A-47B8-B8CD-0FCF3ED55500}" type="presOf" srcId="{E7A06CE3-3F8F-48AA-B136-4AF95D31FD2C}" destId="{BC1CECE1-0CD6-4E64-A798-DC1E071D6010}" srcOrd="0" destOrd="0" presId="urn:microsoft.com/office/officeart/2008/layout/RadialCluster"/>
    <dgm:cxn modelId="{40EF485D-19DC-47A2-A5C2-EF3E936D6BB2}" srcId="{49F78BAE-7381-4E2B-B399-7E4B622547F3}" destId="{78B842D3-57C1-4979-9ACE-313133487B4F}" srcOrd="1" destOrd="0" parTransId="{4B64F0D8-CFAA-40C8-9BD1-1E5476049D3B}" sibTransId="{C1DDAB07-7E91-4C5E-A02B-F795630280A0}"/>
    <dgm:cxn modelId="{F4140F44-8E5D-4F6F-8AA9-A457B2155D21}" type="presOf" srcId="{F2D423CB-F1EC-4251-902A-33BB234C3252}" destId="{AD029987-B558-40BF-88D1-B9707FA28FEF}" srcOrd="0" destOrd="0" presId="urn:microsoft.com/office/officeart/2008/layout/RadialCluster"/>
    <dgm:cxn modelId="{FA331565-D55F-43CD-91BA-50325D5E14B2}" type="presOf" srcId="{5D3DA681-3482-4AE9-AEA4-2B03E7106CFA}" destId="{009744B8-9DD4-4EF5-8A27-133900F80A1B}" srcOrd="0" destOrd="0" presId="urn:microsoft.com/office/officeart/2008/layout/RadialCluster"/>
    <dgm:cxn modelId="{8D338A46-DF0F-4D5C-800D-C0EBF7E6B889}" type="presOf" srcId="{AA11B13A-F446-4078-AB47-2F0565E144EA}" destId="{58820A71-34AC-449E-8260-704F394069B5}" srcOrd="0" destOrd="0" presId="urn:microsoft.com/office/officeart/2008/layout/RadialCluster"/>
    <dgm:cxn modelId="{88742567-EAB6-4FBF-8091-D96AC12BACE5}" type="presOf" srcId="{4B64F0D8-CFAA-40C8-9BD1-1E5476049D3B}" destId="{64D5F093-BF03-4A58-81E8-7668DA20B19F}" srcOrd="0" destOrd="0" presId="urn:microsoft.com/office/officeart/2008/layout/RadialCluster"/>
    <dgm:cxn modelId="{2893374A-73B3-4429-9191-060C04770C18}" type="presOf" srcId="{25596E80-CECA-467D-954D-81DB279EE070}" destId="{AD85A007-FE03-4C5A-85E2-1E51B088DFD0}" srcOrd="0" destOrd="0" presId="urn:microsoft.com/office/officeart/2008/layout/RadialCluster"/>
    <dgm:cxn modelId="{1A7FA64A-35AC-446F-BB17-6AD3F033E9FD}" type="presOf" srcId="{FC9BE768-8BBE-4F6B-ACD0-C464B36D3CD7}" destId="{A4B45E27-38DB-4C25-986A-AE136B9AF5A5}" srcOrd="0" destOrd="0" presId="urn:microsoft.com/office/officeart/2008/layout/RadialCluster"/>
    <dgm:cxn modelId="{1E40004F-EB4C-4124-B1FD-3E0D434F4497}" srcId="{49F78BAE-7381-4E2B-B399-7E4B622547F3}" destId="{25231B75-F9B1-438D-8B9E-C03FBCB3535A}" srcOrd="0" destOrd="0" parTransId="{DC7F05CA-36E8-41BE-8EBA-6068114B7458}" sibTransId="{D553666B-DA1B-48DF-8004-0F16E45FB8E8}"/>
    <dgm:cxn modelId="{183BC66F-637E-4229-8BAB-DED836DEF0EB}" srcId="{25231B75-F9B1-438D-8B9E-C03FBCB3535A}" destId="{9D5E6FAF-3707-4040-8A51-BB5D9F4F1867}" srcOrd="1" destOrd="0" parTransId="{F2D423CB-F1EC-4251-902A-33BB234C3252}" sibTransId="{3082933B-91EA-4B99-AB0B-248EA2E5B1FC}"/>
    <dgm:cxn modelId="{99595A54-6EB8-4762-9DD3-01462CEB0A2D}" type="presOf" srcId="{4CDAEC18-9A50-48E5-B3DA-3F85C9889177}" destId="{28313A01-8621-4387-B285-0B2B02D7D7FA}" srcOrd="0" destOrd="0" presId="urn:microsoft.com/office/officeart/2008/layout/RadialCluster"/>
    <dgm:cxn modelId="{10E63D5A-D512-4771-B9F2-41B7DB665C66}" srcId="{7461B4E1-ABD7-4F1F-B3E4-B5A47DF57E10}" destId="{E7A06CE3-3F8F-48AA-B136-4AF95D31FD2C}" srcOrd="1" destOrd="0" parTransId="{FC9BE768-8BBE-4F6B-ACD0-C464B36D3CD7}" sibTransId="{C486D919-5066-46D7-ADDB-C71A6ED5F9ED}"/>
    <dgm:cxn modelId="{0794E07F-FDD0-48FE-B550-6755B1082E67}" srcId="{78B8C08C-9F99-4BE2-830B-A6ECA2FF3D99}" destId="{49F78BAE-7381-4E2B-B399-7E4B622547F3}" srcOrd="0" destOrd="0" parTransId="{6B42D1B2-8C54-42F2-8D3F-8EE40628349E}" sibTransId="{E1ACD1BA-5963-4ABC-A276-762CC773E299}"/>
    <dgm:cxn modelId="{032F6A80-5406-4620-825E-03E1AB76D945}" type="presOf" srcId="{04B79941-7D17-4102-83A9-B99C026B9B51}" destId="{6128A29D-B6F8-4A84-A78C-24B82CAA0201}" srcOrd="0" destOrd="0" presId="urn:microsoft.com/office/officeart/2008/layout/RadialCluster"/>
    <dgm:cxn modelId="{33684684-92B1-4567-8620-DF81BE30C8A9}" type="presOf" srcId="{41C35705-DC41-4376-9188-A8FBADD4D8AB}" destId="{C3A28168-29E5-476B-AF4E-7E9598CC91DA}" srcOrd="0" destOrd="0" presId="urn:microsoft.com/office/officeart/2008/layout/RadialCluster"/>
    <dgm:cxn modelId="{8EC8AD85-E979-49F9-83F6-D52CD15AF159}" type="presOf" srcId="{49F78BAE-7381-4E2B-B399-7E4B622547F3}" destId="{8736FFEF-7330-4876-957B-B4BC32B8D3D6}" srcOrd="0" destOrd="0" presId="urn:microsoft.com/office/officeart/2008/layout/RadialCluster"/>
    <dgm:cxn modelId="{EEF5EF9B-6A3C-4739-BADB-BA5442E4F588}" type="presOf" srcId="{9D524FBA-35FE-40E2-A1B7-A97D9209CDAF}" destId="{5BFBD2A2-4B1A-47EE-ACBA-33527259F957}" srcOrd="0" destOrd="0" presId="urn:microsoft.com/office/officeart/2008/layout/RadialCluster"/>
    <dgm:cxn modelId="{85BD4AA2-8236-4FA2-87C6-A8B311A39B8B}" type="presOf" srcId="{DC7F05CA-36E8-41BE-8EBA-6068114B7458}" destId="{B0F947A3-9D45-49D5-8D7D-72FA4E98987D}" srcOrd="0" destOrd="0" presId="urn:microsoft.com/office/officeart/2008/layout/RadialCluster"/>
    <dgm:cxn modelId="{38FCDBA9-2A35-4A2C-9134-63E6D472CBE2}" srcId="{4CDAEC18-9A50-48E5-B3DA-3F85C9889177}" destId="{683693AD-4BA8-4E1D-818D-531A459877CB}" srcOrd="0" destOrd="0" parTransId="{25596E80-CECA-467D-954D-81DB279EE070}" sibTransId="{3E412DD3-D2A0-4D11-A7C6-1F005B044105}"/>
    <dgm:cxn modelId="{7DCC76B2-3851-4B97-B1F7-C5949F88E7AB}" type="presOf" srcId="{F1FCCCEE-0F12-4151-9F6B-E10D1C2F9B36}" destId="{3D44D881-D709-4E3D-8CAB-0048D47E88D5}" srcOrd="0" destOrd="0" presId="urn:microsoft.com/office/officeart/2008/layout/RadialCluster"/>
    <dgm:cxn modelId="{08AACAB2-6DA6-4A06-9488-7B3FF30D3AB4}" type="presOf" srcId="{4A33D464-7001-41DB-B560-61BA20243EF5}" destId="{DE4106DA-919C-41F2-8E41-F75C086FB8FE}" srcOrd="0" destOrd="0" presId="urn:microsoft.com/office/officeart/2008/layout/RadialCluster"/>
    <dgm:cxn modelId="{9DEA73BD-97A7-4DD8-8C16-DC6A217AEF1F}" srcId="{49F78BAE-7381-4E2B-B399-7E4B622547F3}" destId="{7461B4E1-ABD7-4F1F-B3E4-B5A47DF57E10}" srcOrd="3" destOrd="0" parTransId="{41C35705-DC41-4376-9188-A8FBADD4D8AB}" sibTransId="{E3E827C2-964D-447F-9855-B610184A9A02}"/>
    <dgm:cxn modelId="{9ED837C1-1E26-4954-9C47-E476B3E2BC54}" type="presOf" srcId="{78B8C08C-9F99-4BE2-830B-A6ECA2FF3D99}" destId="{D07C94C2-C494-4166-A47A-437A8F21B7D4}" srcOrd="0" destOrd="0" presId="urn:microsoft.com/office/officeart/2008/layout/RadialCluster"/>
    <dgm:cxn modelId="{863796C5-6EC6-4256-821A-85C1BF6730F1}" type="presOf" srcId="{78B842D3-57C1-4979-9ACE-313133487B4F}" destId="{0872624C-B1F8-4EAA-ACD5-92E78AE75577}" srcOrd="0" destOrd="0" presId="urn:microsoft.com/office/officeart/2008/layout/RadialCluster"/>
    <dgm:cxn modelId="{0F751AC7-2686-4466-BCB2-7E5964470FCB}" type="presOf" srcId="{B5C736E4-7DDC-43CA-BD9F-9A51EFADB1D7}" destId="{4753F097-6374-44EF-A4C6-5F9C8CD4308B}" srcOrd="0" destOrd="0" presId="urn:microsoft.com/office/officeart/2008/layout/RadialCluster"/>
    <dgm:cxn modelId="{2FD13CCA-C087-4609-A33B-B8332F4516DE}" type="presOf" srcId="{E6BE96C9-DAA8-4903-AD11-B6EFB72E1623}" destId="{D9791F80-7B63-449D-AC02-D57F4456A1DF}" srcOrd="0" destOrd="0" presId="urn:microsoft.com/office/officeart/2008/layout/RadialCluster"/>
    <dgm:cxn modelId="{D0057FD3-6647-4DCF-8C5D-FCF45B09894C}" srcId="{78B842D3-57C1-4979-9ACE-313133487B4F}" destId="{04B79941-7D17-4102-83A9-B99C026B9B51}" srcOrd="0" destOrd="0" parTransId="{E6BE96C9-DAA8-4903-AD11-B6EFB72E1623}" sibTransId="{166CD69A-DEEB-4C86-B9CB-55ECD3ADFD77}"/>
    <dgm:cxn modelId="{65A5F9DC-0917-40FA-B1BE-843B9E454556}" type="presOf" srcId="{C1EAD949-D4C6-486C-B802-BC2A758C9788}" destId="{ACF25BB1-B81A-44AB-8C65-133244BA8B5C}" srcOrd="0" destOrd="0" presId="urn:microsoft.com/office/officeart/2008/layout/RadialCluster"/>
    <dgm:cxn modelId="{0B168BE3-54A6-443A-9F75-F16228994C56}" type="presOf" srcId="{9D5E6FAF-3707-4040-8A51-BB5D9F4F1867}" destId="{45EC3F87-4F83-40DA-8DC6-AD7BB3B59805}" srcOrd="0" destOrd="0" presId="urn:microsoft.com/office/officeart/2008/layout/RadialCluster"/>
    <dgm:cxn modelId="{064172EA-6658-422C-8F3D-A3B691F4C072}" type="presOf" srcId="{683693AD-4BA8-4E1D-818D-531A459877CB}" destId="{244CF0E6-474C-44D5-8951-150B1EC4283C}" srcOrd="0" destOrd="0" presId="urn:microsoft.com/office/officeart/2008/layout/RadialCluster"/>
    <dgm:cxn modelId="{BF06DAEF-2C6E-4531-842C-F99D0DFE50CC}" srcId="{4CDAEC18-9A50-48E5-B3DA-3F85C9889177}" destId="{921F70F7-D1C7-4327-B087-B4FFFC735342}" srcOrd="1" destOrd="0" parTransId="{C1EAD949-D4C6-486C-B802-BC2A758C9788}" sibTransId="{96C2C19E-4358-49B1-8D13-6C45479EADEC}"/>
    <dgm:cxn modelId="{2C2FE7EF-5A25-4022-BF9B-F7644C8B085B}" srcId="{25231B75-F9B1-438D-8B9E-C03FBCB3535A}" destId="{9D524FBA-35FE-40E2-A1B7-A97D9209CDAF}" srcOrd="0" destOrd="0" parTransId="{F1FCCCEE-0F12-4151-9F6B-E10D1C2F9B36}" sibTransId="{92D63A11-8B58-4513-976E-DBF040A9EF69}"/>
    <dgm:cxn modelId="{5A02D1F3-7594-48B7-ACDB-4450C1D9F076}" srcId="{7461B4E1-ABD7-4F1F-B3E4-B5A47DF57E10}" destId="{5D3DA681-3482-4AE9-AEA4-2B03E7106CFA}" srcOrd="0" destOrd="0" parTransId="{656E8C52-7374-4868-B08A-6BA22CEB1FD6}" sibTransId="{161AC966-DD52-4FF0-A09C-CB754B1B26E4}"/>
    <dgm:cxn modelId="{55BDD3D2-0866-40A7-AEDC-E38EA22300AD}" type="presParOf" srcId="{D07C94C2-C494-4166-A47A-437A8F21B7D4}" destId="{8736FFEF-7330-4876-957B-B4BC32B8D3D6}" srcOrd="0" destOrd="0" presId="urn:microsoft.com/office/officeart/2008/layout/RadialCluster"/>
    <dgm:cxn modelId="{772A239E-FC27-4345-8C90-21AD1A770979}" type="presParOf" srcId="{D07C94C2-C494-4166-A47A-437A8F21B7D4}" destId="{7EAC1EF1-50D4-4780-ADEE-E963A22E6789}" srcOrd="1" destOrd="0" presId="urn:microsoft.com/office/officeart/2008/layout/RadialCluster"/>
    <dgm:cxn modelId="{408B6C0F-C6B6-4BE3-9F67-6B69123D7E46}" type="presParOf" srcId="{7EAC1EF1-50D4-4780-ADEE-E963A22E6789}" destId="{311D0156-9A4D-401C-ACED-DE9C37F1C6C8}" srcOrd="0" destOrd="0" presId="urn:microsoft.com/office/officeart/2008/layout/RadialCluster"/>
    <dgm:cxn modelId="{C88E4E8C-4F5B-4952-A766-114C542852AB}" type="presParOf" srcId="{7EAC1EF1-50D4-4780-ADEE-E963A22E6789}" destId="{3D44D881-D709-4E3D-8CAB-0048D47E88D5}" srcOrd="1" destOrd="0" presId="urn:microsoft.com/office/officeart/2008/layout/RadialCluster"/>
    <dgm:cxn modelId="{FD1D5315-04C1-4FFA-A661-EBE78A2BEEF9}" type="presParOf" srcId="{7EAC1EF1-50D4-4780-ADEE-E963A22E6789}" destId="{5BFBD2A2-4B1A-47EE-ACBA-33527259F957}" srcOrd="2" destOrd="0" presId="urn:microsoft.com/office/officeart/2008/layout/RadialCluster"/>
    <dgm:cxn modelId="{14506A86-99A4-48A6-B495-A0F50C5048B1}" type="presParOf" srcId="{7EAC1EF1-50D4-4780-ADEE-E963A22E6789}" destId="{AD029987-B558-40BF-88D1-B9707FA28FEF}" srcOrd="3" destOrd="0" presId="urn:microsoft.com/office/officeart/2008/layout/RadialCluster"/>
    <dgm:cxn modelId="{6693A5A8-2B02-44EC-847F-9D12F2ADC1A2}" type="presParOf" srcId="{7EAC1EF1-50D4-4780-ADEE-E963A22E6789}" destId="{45EC3F87-4F83-40DA-8DC6-AD7BB3B59805}" srcOrd="4" destOrd="0" presId="urn:microsoft.com/office/officeart/2008/layout/RadialCluster"/>
    <dgm:cxn modelId="{AEBF5E00-0A42-4983-BFF1-1074C3344D9B}" type="presParOf" srcId="{D07C94C2-C494-4166-A47A-437A8F21B7D4}" destId="{B0F947A3-9D45-49D5-8D7D-72FA4E98987D}" srcOrd="2" destOrd="0" presId="urn:microsoft.com/office/officeart/2008/layout/RadialCluster"/>
    <dgm:cxn modelId="{E84BE18A-3F71-4401-85AA-E44F45170EBE}" type="presParOf" srcId="{D07C94C2-C494-4166-A47A-437A8F21B7D4}" destId="{ED1CD425-6E21-4018-8CD6-8B247CE6D342}" srcOrd="3" destOrd="0" presId="urn:microsoft.com/office/officeart/2008/layout/RadialCluster"/>
    <dgm:cxn modelId="{FE45AAE5-1061-48CF-BF5A-DD0A79C9F90F}" type="presParOf" srcId="{ED1CD425-6E21-4018-8CD6-8B247CE6D342}" destId="{0872624C-B1F8-4EAA-ACD5-92E78AE75577}" srcOrd="0" destOrd="0" presId="urn:microsoft.com/office/officeart/2008/layout/RadialCluster"/>
    <dgm:cxn modelId="{FEF5A3E0-0224-4B6F-89D7-2C783CB2BB5E}" type="presParOf" srcId="{ED1CD425-6E21-4018-8CD6-8B247CE6D342}" destId="{D9791F80-7B63-449D-AC02-D57F4456A1DF}" srcOrd="1" destOrd="0" presId="urn:microsoft.com/office/officeart/2008/layout/RadialCluster"/>
    <dgm:cxn modelId="{81A37312-3E53-4847-92CD-2C13AC7A0E78}" type="presParOf" srcId="{ED1CD425-6E21-4018-8CD6-8B247CE6D342}" destId="{6128A29D-B6F8-4A84-A78C-24B82CAA0201}" srcOrd="2" destOrd="0" presId="urn:microsoft.com/office/officeart/2008/layout/RadialCluster"/>
    <dgm:cxn modelId="{A77DCC88-9D8C-4A2C-B285-838E9BF9E797}" type="presParOf" srcId="{ED1CD425-6E21-4018-8CD6-8B247CE6D342}" destId="{DE4106DA-919C-41F2-8E41-F75C086FB8FE}" srcOrd="3" destOrd="0" presId="urn:microsoft.com/office/officeart/2008/layout/RadialCluster"/>
    <dgm:cxn modelId="{0943F1AA-D84C-4515-B492-54CA336164A3}" type="presParOf" srcId="{ED1CD425-6E21-4018-8CD6-8B247CE6D342}" destId="{4753F097-6374-44EF-A4C6-5F9C8CD4308B}" srcOrd="4" destOrd="0" presId="urn:microsoft.com/office/officeart/2008/layout/RadialCluster"/>
    <dgm:cxn modelId="{027CE1C9-5103-48D5-ABA5-E668FF5D8241}" type="presParOf" srcId="{D07C94C2-C494-4166-A47A-437A8F21B7D4}" destId="{64D5F093-BF03-4A58-81E8-7668DA20B19F}" srcOrd="4" destOrd="0" presId="urn:microsoft.com/office/officeart/2008/layout/RadialCluster"/>
    <dgm:cxn modelId="{0F227B8F-CFED-45B5-AB17-6A003F656768}" type="presParOf" srcId="{D07C94C2-C494-4166-A47A-437A8F21B7D4}" destId="{5392FD58-F535-49B4-88BA-ECE8BC71B8F4}" srcOrd="5" destOrd="0" presId="urn:microsoft.com/office/officeart/2008/layout/RadialCluster"/>
    <dgm:cxn modelId="{59346052-ABDE-461C-AD1D-585E6E713248}" type="presParOf" srcId="{5392FD58-F535-49B4-88BA-ECE8BC71B8F4}" destId="{28313A01-8621-4387-B285-0B2B02D7D7FA}" srcOrd="0" destOrd="0" presId="urn:microsoft.com/office/officeart/2008/layout/RadialCluster"/>
    <dgm:cxn modelId="{93F89E36-703F-41BE-B904-67DABEB60748}" type="presParOf" srcId="{5392FD58-F535-49B4-88BA-ECE8BC71B8F4}" destId="{AD85A007-FE03-4C5A-85E2-1E51B088DFD0}" srcOrd="1" destOrd="0" presId="urn:microsoft.com/office/officeart/2008/layout/RadialCluster"/>
    <dgm:cxn modelId="{2B44473F-5B6F-44CC-8B8C-F793C1A02D46}" type="presParOf" srcId="{5392FD58-F535-49B4-88BA-ECE8BC71B8F4}" destId="{244CF0E6-474C-44D5-8951-150B1EC4283C}" srcOrd="2" destOrd="0" presId="urn:microsoft.com/office/officeart/2008/layout/RadialCluster"/>
    <dgm:cxn modelId="{750463B0-449E-4119-91AC-F12DDAA0DCE4}" type="presParOf" srcId="{5392FD58-F535-49B4-88BA-ECE8BC71B8F4}" destId="{ACF25BB1-B81A-44AB-8C65-133244BA8B5C}" srcOrd="3" destOrd="0" presId="urn:microsoft.com/office/officeart/2008/layout/RadialCluster"/>
    <dgm:cxn modelId="{9D963AA0-B007-4B43-A240-8B32927415C6}" type="presParOf" srcId="{5392FD58-F535-49B4-88BA-ECE8BC71B8F4}" destId="{FDA8B948-FE18-48F0-8FD2-B3D52E3D2A5A}" srcOrd="4" destOrd="0" presId="urn:microsoft.com/office/officeart/2008/layout/RadialCluster"/>
    <dgm:cxn modelId="{AB6C7540-E5E6-49AC-B9F4-409514057557}" type="presParOf" srcId="{D07C94C2-C494-4166-A47A-437A8F21B7D4}" destId="{58820A71-34AC-449E-8260-704F394069B5}" srcOrd="6" destOrd="0" presId="urn:microsoft.com/office/officeart/2008/layout/RadialCluster"/>
    <dgm:cxn modelId="{477414F1-88D4-467E-9593-190311C530AC}" type="presParOf" srcId="{D07C94C2-C494-4166-A47A-437A8F21B7D4}" destId="{8C5CB185-36B0-4221-9AFE-376C2822F3E1}" srcOrd="7" destOrd="0" presId="urn:microsoft.com/office/officeart/2008/layout/RadialCluster"/>
    <dgm:cxn modelId="{D98F6427-CB20-4AF8-86E2-79EF9F14C733}" type="presParOf" srcId="{8C5CB185-36B0-4221-9AFE-376C2822F3E1}" destId="{6CDAE46D-DAB1-4A8F-9B14-0118F2D80016}" srcOrd="0" destOrd="0" presId="urn:microsoft.com/office/officeart/2008/layout/RadialCluster"/>
    <dgm:cxn modelId="{A0D183C1-3950-40BD-906A-E121FC378C56}" type="presParOf" srcId="{8C5CB185-36B0-4221-9AFE-376C2822F3E1}" destId="{D1F5960E-219B-4357-953B-91A12F5A1773}" srcOrd="1" destOrd="0" presId="urn:microsoft.com/office/officeart/2008/layout/RadialCluster"/>
    <dgm:cxn modelId="{CE9BE1E1-8FBD-4021-A323-DB95BE6648F4}" type="presParOf" srcId="{8C5CB185-36B0-4221-9AFE-376C2822F3E1}" destId="{009744B8-9DD4-4EF5-8A27-133900F80A1B}" srcOrd="2" destOrd="0" presId="urn:microsoft.com/office/officeart/2008/layout/RadialCluster"/>
    <dgm:cxn modelId="{1FF37F0C-7E14-489B-B3CE-5E77A8FF2208}" type="presParOf" srcId="{8C5CB185-36B0-4221-9AFE-376C2822F3E1}" destId="{A4B45E27-38DB-4C25-986A-AE136B9AF5A5}" srcOrd="3" destOrd="0" presId="urn:microsoft.com/office/officeart/2008/layout/RadialCluster"/>
    <dgm:cxn modelId="{4C514D7A-7341-4D2B-AF47-4FD5CBD90D21}" type="presParOf" srcId="{8C5CB185-36B0-4221-9AFE-376C2822F3E1}" destId="{BC1CECE1-0CD6-4E64-A798-DC1E071D6010}" srcOrd="4" destOrd="0" presId="urn:microsoft.com/office/officeart/2008/layout/RadialCluster"/>
    <dgm:cxn modelId="{B13886BA-6B53-4617-9843-759C31FFD48A}" type="presParOf" srcId="{D07C94C2-C494-4166-A47A-437A8F21B7D4}" destId="{C3A28168-29E5-476B-AF4E-7E9598CC91DA}" srcOrd="8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B784A0CA-C33C-4665-ABFD-FADCBF1C0ED2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04A0A385-D383-487D-9117-945DFCB566FA}">
      <dgm:prSet phldrT="[Text]"/>
      <dgm:spPr/>
      <dgm:t>
        <a:bodyPr/>
        <a:lstStyle/>
        <a:p>
          <a:r>
            <a:rPr lang="fi-FI"/>
            <a:t>Analyze All Assets</a:t>
          </a:r>
        </a:p>
      </dgm:t>
    </dgm:pt>
    <dgm:pt modelId="{0E00784C-015E-4FF4-941D-D420BF4D5252}" type="parTrans" cxnId="{F84D1191-3C74-4053-A17E-7E5965488053}">
      <dgm:prSet/>
      <dgm:spPr/>
      <dgm:t>
        <a:bodyPr/>
        <a:lstStyle/>
        <a:p>
          <a:endParaRPr lang="fi-FI"/>
        </a:p>
      </dgm:t>
    </dgm:pt>
    <dgm:pt modelId="{2D5B502A-5A6F-41C4-B85A-ABFE0934F3D2}" type="sibTrans" cxnId="{F84D1191-3C74-4053-A17E-7E5965488053}">
      <dgm:prSet/>
      <dgm:spPr/>
      <dgm:t>
        <a:bodyPr/>
        <a:lstStyle/>
        <a:p>
          <a:endParaRPr lang="fi-FI"/>
        </a:p>
      </dgm:t>
    </dgm:pt>
    <dgm:pt modelId="{FE30966E-3B76-473B-A067-C769F35B3F77}">
      <dgm:prSet phldrT="[Text]"/>
      <dgm:spPr/>
      <dgm:t>
        <a:bodyPr/>
        <a:lstStyle/>
        <a:p>
          <a:r>
            <a:rPr lang="fi-FI"/>
            <a:t>Analyze The Portfolio</a:t>
          </a:r>
        </a:p>
      </dgm:t>
    </dgm:pt>
    <dgm:pt modelId="{35619B46-A096-48C6-80FD-EDC6295296AC}" type="parTrans" cxnId="{43FF847B-5AEE-44DA-AC0D-E27FBAF421F3}">
      <dgm:prSet/>
      <dgm:spPr/>
      <dgm:t>
        <a:bodyPr/>
        <a:lstStyle/>
        <a:p>
          <a:endParaRPr lang="fi-FI"/>
        </a:p>
      </dgm:t>
    </dgm:pt>
    <dgm:pt modelId="{B8D167F3-F4B5-4FB1-AF09-51DABE788788}" type="sibTrans" cxnId="{43FF847B-5AEE-44DA-AC0D-E27FBAF421F3}">
      <dgm:prSet/>
      <dgm:spPr/>
      <dgm:t>
        <a:bodyPr/>
        <a:lstStyle/>
        <a:p>
          <a:endParaRPr lang="fi-FI"/>
        </a:p>
      </dgm:t>
    </dgm:pt>
    <dgm:pt modelId="{7C68F0AC-3C47-415B-B49E-F6565D132076}">
      <dgm:prSet phldrT="[Text]" phldr="1"/>
      <dgm:spPr/>
      <dgm:t>
        <a:bodyPr/>
        <a:lstStyle/>
        <a:p>
          <a:endParaRPr lang="fi-FI"/>
        </a:p>
      </dgm:t>
    </dgm:pt>
    <dgm:pt modelId="{B4AA0754-AE5A-447C-8579-5AABFA2EF564}" type="parTrans" cxnId="{45A8927B-926C-4BE3-AFE4-A4B819042ADB}">
      <dgm:prSet/>
      <dgm:spPr/>
      <dgm:t>
        <a:bodyPr/>
        <a:lstStyle/>
        <a:p>
          <a:endParaRPr lang="fi-FI"/>
        </a:p>
      </dgm:t>
    </dgm:pt>
    <dgm:pt modelId="{5F4DF227-C0C0-4D9D-9255-EDA28FEF0F87}" type="sibTrans" cxnId="{45A8927B-926C-4BE3-AFE4-A4B819042ADB}">
      <dgm:prSet/>
      <dgm:spPr/>
      <dgm:t>
        <a:bodyPr/>
        <a:lstStyle/>
        <a:p>
          <a:endParaRPr lang="fi-FI"/>
        </a:p>
      </dgm:t>
    </dgm:pt>
    <dgm:pt modelId="{7A75F60F-16D1-416E-A3A2-997C3DD3AC4D}">
      <dgm:prSet phldrT="[Text]"/>
      <dgm:spPr/>
      <dgm:t>
        <a:bodyPr/>
        <a:lstStyle/>
        <a:p>
          <a:r>
            <a:rPr lang="fi-FI"/>
            <a:t>Score by Attractiveness</a:t>
          </a:r>
        </a:p>
      </dgm:t>
    </dgm:pt>
    <dgm:pt modelId="{CC119D19-E470-4CE8-95A5-4A58E2BCE1CC}" type="parTrans" cxnId="{44E506D8-4B88-4A06-96E7-ED439EA29D3A}">
      <dgm:prSet/>
      <dgm:spPr/>
      <dgm:t>
        <a:bodyPr/>
        <a:lstStyle/>
        <a:p>
          <a:endParaRPr lang="fi-FI"/>
        </a:p>
      </dgm:t>
    </dgm:pt>
    <dgm:pt modelId="{67A7C6E7-1B47-497E-AE15-F08F12171D3D}" type="sibTrans" cxnId="{44E506D8-4B88-4A06-96E7-ED439EA29D3A}">
      <dgm:prSet/>
      <dgm:spPr/>
      <dgm:t>
        <a:bodyPr/>
        <a:lstStyle/>
        <a:p>
          <a:endParaRPr lang="fi-FI"/>
        </a:p>
      </dgm:t>
    </dgm:pt>
    <dgm:pt modelId="{0BE94E3C-FF65-4516-A17F-C9FAFCF7F3B6}">
      <dgm:prSet phldrT="[Text]"/>
      <dgm:spPr/>
      <dgm:t>
        <a:bodyPr/>
        <a:lstStyle/>
        <a:p>
          <a:r>
            <a:rPr lang="fi-FI"/>
            <a:t>Rate the fittness to portfolio</a:t>
          </a:r>
        </a:p>
      </dgm:t>
    </dgm:pt>
    <dgm:pt modelId="{7CE99FCD-DE4E-498A-A50D-5C0A752AF92C}" type="parTrans" cxnId="{088ABDD2-ED6E-409D-840E-DE7D3CA8F7F5}">
      <dgm:prSet/>
      <dgm:spPr/>
      <dgm:t>
        <a:bodyPr/>
        <a:lstStyle/>
        <a:p>
          <a:endParaRPr lang="fi-FI"/>
        </a:p>
      </dgm:t>
    </dgm:pt>
    <dgm:pt modelId="{2AF027AE-1067-429A-8BC9-16A3CAC87007}" type="sibTrans" cxnId="{088ABDD2-ED6E-409D-840E-DE7D3CA8F7F5}">
      <dgm:prSet/>
      <dgm:spPr/>
      <dgm:t>
        <a:bodyPr/>
        <a:lstStyle/>
        <a:p>
          <a:endParaRPr lang="fi-FI"/>
        </a:p>
      </dgm:t>
    </dgm:pt>
    <dgm:pt modelId="{0FC5E60C-1789-4F79-95CF-43C614FB03DC}">
      <dgm:prSet phldrT="[Text]"/>
      <dgm:spPr/>
      <dgm:t>
        <a:bodyPr/>
        <a:lstStyle/>
        <a:p>
          <a:r>
            <a:rPr lang="fi-FI"/>
            <a:t>Penalize/reward previous actions</a:t>
          </a:r>
        </a:p>
      </dgm:t>
    </dgm:pt>
    <dgm:pt modelId="{DB296429-4EDC-40CF-99FA-3363A88F5295}" type="parTrans" cxnId="{AF6A5449-BDE8-4889-9303-FC9704DB7B85}">
      <dgm:prSet/>
      <dgm:spPr/>
      <dgm:t>
        <a:bodyPr/>
        <a:lstStyle/>
        <a:p>
          <a:endParaRPr lang="fi-FI"/>
        </a:p>
      </dgm:t>
    </dgm:pt>
    <dgm:pt modelId="{37A5B2D1-2C43-4E1E-9FE2-DABD8FF1C397}" type="sibTrans" cxnId="{AF6A5449-BDE8-4889-9303-FC9704DB7B85}">
      <dgm:prSet/>
      <dgm:spPr/>
      <dgm:t>
        <a:bodyPr/>
        <a:lstStyle/>
        <a:p>
          <a:endParaRPr lang="fi-FI"/>
        </a:p>
      </dgm:t>
    </dgm:pt>
    <dgm:pt modelId="{5BFDA6C8-BFA3-4E62-A638-92857495EB52}" type="pres">
      <dgm:prSet presAssocID="{B784A0CA-C33C-4665-ABFD-FADCBF1C0ED2}" presName="Name0" presStyleCnt="0">
        <dgm:presLayoutVars>
          <dgm:dir/>
          <dgm:resizeHandles val="exact"/>
        </dgm:presLayoutVars>
      </dgm:prSet>
      <dgm:spPr/>
    </dgm:pt>
    <dgm:pt modelId="{38915B67-99CA-4D86-AB9A-202C2DACFD96}" type="pres">
      <dgm:prSet presAssocID="{04A0A385-D383-487D-9117-945DFCB566FA}" presName="node" presStyleLbl="node1" presStyleIdx="0" presStyleCnt="3">
        <dgm:presLayoutVars>
          <dgm:bulletEnabled val="1"/>
        </dgm:presLayoutVars>
      </dgm:prSet>
      <dgm:spPr/>
    </dgm:pt>
    <dgm:pt modelId="{7622573A-59B1-4CE7-8FEE-B3A1A15F68A7}" type="pres">
      <dgm:prSet presAssocID="{2D5B502A-5A6F-41C4-B85A-ABFE0934F3D2}" presName="sibTrans" presStyleLbl="sibTrans2D1" presStyleIdx="0" presStyleCnt="2"/>
      <dgm:spPr/>
    </dgm:pt>
    <dgm:pt modelId="{9621D19A-7844-4054-85AF-037799A6B80A}" type="pres">
      <dgm:prSet presAssocID="{2D5B502A-5A6F-41C4-B85A-ABFE0934F3D2}" presName="connectorText" presStyleLbl="sibTrans2D1" presStyleIdx="0" presStyleCnt="2"/>
      <dgm:spPr/>
    </dgm:pt>
    <dgm:pt modelId="{96D3FDC3-FA64-4A1A-9EC8-4A5AB50CD827}" type="pres">
      <dgm:prSet presAssocID="{FE30966E-3B76-473B-A067-C769F35B3F77}" presName="node" presStyleLbl="node1" presStyleIdx="1" presStyleCnt="3">
        <dgm:presLayoutVars>
          <dgm:bulletEnabled val="1"/>
        </dgm:presLayoutVars>
      </dgm:prSet>
      <dgm:spPr/>
    </dgm:pt>
    <dgm:pt modelId="{6B43DFD4-ED07-4DC6-B547-D69D4228B19E}" type="pres">
      <dgm:prSet presAssocID="{B8D167F3-F4B5-4FB1-AF09-51DABE788788}" presName="sibTrans" presStyleLbl="sibTrans2D1" presStyleIdx="1" presStyleCnt="2"/>
      <dgm:spPr/>
    </dgm:pt>
    <dgm:pt modelId="{F1E81003-6CD2-431D-81F6-C3F462673B8B}" type="pres">
      <dgm:prSet presAssocID="{B8D167F3-F4B5-4FB1-AF09-51DABE788788}" presName="connectorText" presStyleLbl="sibTrans2D1" presStyleIdx="1" presStyleCnt="2"/>
      <dgm:spPr/>
    </dgm:pt>
    <dgm:pt modelId="{61AD632E-F9B6-4864-BC5C-B04B2A4746BA}" type="pres">
      <dgm:prSet presAssocID="{7C68F0AC-3C47-415B-B49E-F6565D132076}" presName="node" presStyleLbl="node1" presStyleIdx="2" presStyleCnt="3">
        <dgm:presLayoutVars>
          <dgm:bulletEnabled val="1"/>
        </dgm:presLayoutVars>
      </dgm:prSet>
      <dgm:spPr/>
    </dgm:pt>
  </dgm:ptLst>
  <dgm:cxnLst>
    <dgm:cxn modelId="{2EFFC306-1A17-4D64-968D-E82682319C71}" type="presOf" srcId="{2D5B502A-5A6F-41C4-B85A-ABFE0934F3D2}" destId="{7622573A-59B1-4CE7-8FEE-B3A1A15F68A7}" srcOrd="0" destOrd="0" presId="urn:microsoft.com/office/officeart/2005/8/layout/process1"/>
    <dgm:cxn modelId="{81365626-5502-41CF-84A8-861F7E33433B}" type="presOf" srcId="{B8D167F3-F4B5-4FB1-AF09-51DABE788788}" destId="{6B43DFD4-ED07-4DC6-B547-D69D4228B19E}" srcOrd="0" destOrd="0" presId="urn:microsoft.com/office/officeart/2005/8/layout/process1"/>
    <dgm:cxn modelId="{AEB65033-2EFC-4DBF-BA10-0F707A71ECC7}" type="presOf" srcId="{0BE94E3C-FF65-4516-A17F-C9FAFCF7F3B6}" destId="{96D3FDC3-FA64-4A1A-9EC8-4A5AB50CD827}" srcOrd="0" destOrd="1" presId="urn:microsoft.com/office/officeart/2005/8/layout/process1"/>
    <dgm:cxn modelId="{E56FFB5B-A275-43B0-B914-642BD7C86B58}" type="presOf" srcId="{FE30966E-3B76-473B-A067-C769F35B3F77}" destId="{96D3FDC3-FA64-4A1A-9EC8-4A5AB50CD827}" srcOrd="0" destOrd="0" presId="urn:microsoft.com/office/officeart/2005/8/layout/process1"/>
    <dgm:cxn modelId="{2D3BB564-C8BF-4132-A7D7-705638F01B67}" type="presOf" srcId="{B784A0CA-C33C-4665-ABFD-FADCBF1C0ED2}" destId="{5BFDA6C8-BFA3-4E62-A638-92857495EB52}" srcOrd="0" destOrd="0" presId="urn:microsoft.com/office/officeart/2005/8/layout/process1"/>
    <dgm:cxn modelId="{DE60C144-627A-4AFF-BAE4-843840EEF837}" type="presOf" srcId="{7A75F60F-16D1-416E-A3A2-997C3DD3AC4D}" destId="{38915B67-99CA-4D86-AB9A-202C2DACFD96}" srcOrd="0" destOrd="1" presId="urn:microsoft.com/office/officeart/2005/8/layout/process1"/>
    <dgm:cxn modelId="{AF6A5449-BDE8-4889-9303-FC9704DB7B85}" srcId="{04A0A385-D383-487D-9117-945DFCB566FA}" destId="{0FC5E60C-1789-4F79-95CF-43C614FB03DC}" srcOrd="1" destOrd="0" parTransId="{DB296429-4EDC-40CF-99FA-3363A88F5295}" sibTransId="{37A5B2D1-2C43-4E1E-9FE2-DABD8FF1C397}"/>
    <dgm:cxn modelId="{2A31D172-75A0-40DE-B147-9759D6FAB530}" type="presOf" srcId="{04A0A385-D383-487D-9117-945DFCB566FA}" destId="{38915B67-99CA-4D86-AB9A-202C2DACFD96}" srcOrd="0" destOrd="0" presId="urn:microsoft.com/office/officeart/2005/8/layout/process1"/>
    <dgm:cxn modelId="{43FF847B-5AEE-44DA-AC0D-E27FBAF421F3}" srcId="{B784A0CA-C33C-4665-ABFD-FADCBF1C0ED2}" destId="{FE30966E-3B76-473B-A067-C769F35B3F77}" srcOrd="1" destOrd="0" parTransId="{35619B46-A096-48C6-80FD-EDC6295296AC}" sibTransId="{B8D167F3-F4B5-4FB1-AF09-51DABE788788}"/>
    <dgm:cxn modelId="{45A8927B-926C-4BE3-AFE4-A4B819042ADB}" srcId="{B784A0CA-C33C-4665-ABFD-FADCBF1C0ED2}" destId="{7C68F0AC-3C47-415B-B49E-F6565D132076}" srcOrd="2" destOrd="0" parTransId="{B4AA0754-AE5A-447C-8579-5AABFA2EF564}" sibTransId="{5F4DF227-C0C0-4D9D-9255-EDA28FEF0F87}"/>
    <dgm:cxn modelId="{A9D25581-8B7C-4617-BA25-6172AB2908A5}" type="presOf" srcId="{B8D167F3-F4B5-4FB1-AF09-51DABE788788}" destId="{F1E81003-6CD2-431D-81F6-C3F462673B8B}" srcOrd="1" destOrd="0" presId="urn:microsoft.com/office/officeart/2005/8/layout/process1"/>
    <dgm:cxn modelId="{F84D1191-3C74-4053-A17E-7E5965488053}" srcId="{B784A0CA-C33C-4665-ABFD-FADCBF1C0ED2}" destId="{04A0A385-D383-487D-9117-945DFCB566FA}" srcOrd="0" destOrd="0" parTransId="{0E00784C-015E-4FF4-941D-D420BF4D5252}" sibTransId="{2D5B502A-5A6F-41C4-B85A-ABFE0934F3D2}"/>
    <dgm:cxn modelId="{992C2095-8016-4A1F-89D3-86553F048CE7}" type="presOf" srcId="{7C68F0AC-3C47-415B-B49E-F6565D132076}" destId="{61AD632E-F9B6-4864-BC5C-B04B2A4746BA}" srcOrd="0" destOrd="0" presId="urn:microsoft.com/office/officeart/2005/8/layout/process1"/>
    <dgm:cxn modelId="{CB043ABA-5BC9-4C46-A3BE-4A12CDEC8783}" type="presOf" srcId="{0FC5E60C-1789-4F79-95CF-43C614FB03DC}" destId="{38915B67-99CA-4D86-AB9A-202C2DACFD96}" srcOrd="0" destOrd="2" presId="urn:microsoft.com/office/officeart/2005/8/layout/process1"/>
    <dgm:cxn modelId="{088ABDD2-ED6E-409D-840E-DE7D3CA8F7F5}" srcId="{FE30966E-3B76-473B-A067-C769F35B3F77}" destId="{0BE94E3C-FF65-4516-A17F-C9FAFCF7F3B6}" srcOrd="0" destOrd="0" parTransId="{7CE99FCD-DE4E-498A-A50D-5C0A752AF92C}" sibTransId="{2AF027AE-1067-429A-8BC9-16A3CAC87007}"/>
    <dgm:cxn modelId="{44E506D8-4B88-4A06-96E7-ED439EA29D3A}" srcId="{04A0A385-D383-487D-9117-945DFCB566FA}" destId="{7A75F60F-16D1-416E-A3A2-997C3DD3AC4D}" srcOrd="0" destOrd="0" parTransId="{CC119D19-E470-4CE8-95A5-4A58E2BCE1CC}" sibTransId="{67A7C6E7-1B47-497E-AE15-F08F12171D3D}"/>
    <dgm:cxn modelId="{1CB60FE1-B20F-459D-A399-ED9E9C634A9C}" type="presOf" srcId="{2D5B502A-5A6F-41C4-B85A-ABFE0934F3D2}" destId="{9621D19A-7844-4054-85AF-037799A6B80A}" srcOrd="1" destOrd="0" presId="urn:microsoft.com/office/officeart/2005/8/layout/process1"/>
    <dgm:cxn modelId="{4D842C71-929E-4305-82EC-E424E194F904}" type="presParOf" srcId="{5BFDA6C8-BFA3-4E62-A638-92857495EB52}" destId="{38915B67-99CA-4D86-AB9A-202C2DACFD96}" srcOrd="0" destOrd="0" presId="urn:microsoft.com/office/officeart/2005/8/layout/process1"/>
    <dgm:cxn modelId="{86A8577B-2A4A-40B0-A701-124437AFE150}" type="presParOf" srcId="{5BFDA6C8-BFA3-4E62-A638-92857495EB52}" destId="{7622573A-59B1-4CE7-8FEE-B3A1A15F68A7}" srcOrd="1" destOrd="0" presId="urn:microsoft.com/office/officeart/2005/8/layout/process1"/>
    <dgm:cxn modelId="{91593932-22B4-4420-9990-159233F01929}" type="presParOf" srcId="{7622573A-59B1-4CE7-8FEE-B3A1A15F68A7}" destId="{9621D19A-7844-4054-85AF-037799A6B80A}" srcOrd="0" destOrd="0" presId="urn:microsoft.com/office/officeart/2005/8/layout/process1"/>
    <dgm:cxn modelId="{61A5ABFA-9BEE-4A20-955D-364B5F400C1F}" type="presParOf" srcId="{5BFDA6C8-BFA3-4E62-A638-92857495EB52}" destId="{96D3FDC3-FA64-4A1A-9EC8-4A5AB50CD827}" srcOrd="2" destOrd="0" presId="urn:microsoft.com/office/officeart/2005/8/layout/process1"/>
    <dgm:cxn modelId="{85F4E72F-6C86-4277-B948-A668D05874D0}" type="presParOf" srcId="{5BFDA6C8-BFA3-4E62-A638-92857495EB52}" destId="{6B43DFD4-ED07-4DC6-B547-D69D4228B19E}" srcOrd="3" destOrd="0" presId="urn:microsoft.com/office/officeart/2005/8/layout/process1"/>
    <dgm:cxn modelId="{C605A6E8-FB6F-4E1C-8B34-938965680130}" type="presParOf" srcId="{6B43DFD4-ED07-4DC6-B547-D69D4228B19E}" destId="{F1E81003-6CD2-431D-81F6-C3F462673B8B}" srcOrd="0" destOrd="0" presId="urn:microsoft.com/office/officeart/2005/8/layout/process1"/>
    <dgm:cxn modelId="{7FDE5211-A947-4828-ACF3-B0A8A50674C3}" type="presParOf" srcId="{5BFDA6C8-BFA3-4E62-A638-92857495EB52}" destId="{61AD632E-F9B6-4864-BC5C-B04B2A4746BA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78B8C08C-9F99-4BE2-830B-A6ECA2FF3D99}" type="doc">
      <dgm:prSet loTypeId="urn:microsoft.com/office/officeart/2008/layout/RadialCluster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i-FI"/>
        </a:p>
      </dgm:t>
    </dgm:pt>
    <dgm:pt modelId="{49F78BAE-7381-4E2B-B399-7E4B622547F3}">
      <dgm:prSet phldrT="[Text]"/>
      <dgm:spPr/>
      <dgm:t>
        <a:bodyPr/>
        <a:lstStyle/>
        <a:p>
          <a:r>
            <a:rPr lang="fi-FI"/>
            <a:t>Attractiveness of a Stock</a:t>
          </a:r>
        </a:p>
      </dgm:t>
    </dgm:pt>
    <dgm:pt modelId="{6B42D1B2-8C54-42F2-8D3F-8EE40628349E}" type="parTrans" cxnId="{0794E07F-FDD0-48FE-B550-6755B1082E67}">
      <dgm:prSet/>
      <dgm:spPr/>
      <dgm:t>
        <a:bodyPr/>
        <a:lstStyle/>
        <a:p>
          <a:endParaRPr lang="fi-FI"/>
        </a:p>
      </dgm:t>
    </dgm:pt>
    <dgm:pt modelId="{E1ACD1BA-5963-4ABC-A276-762CC773E299}" type="sibTrans" cxnId="{0794E07F-FDD0-48FE-B550-6755B1082E67}">
      <dgm:prSet/>
      <dgm:spPr/>
      <dgm:t>
        <a:bodyPr/>
        <a:lstStyle/>
        <a:p>
          <a:endParaRPr lang="fi-FI"/>
        </a:p>
      </dgm:t>
    </dgm:pt>
    <dgm:pt modelId="{F8694D37-9A5B-4163-9FA6-C51BCD64E974}">
      <dgm:prSet phldrT="[Text]"/>
      <dgm:spPr/>
      <dgm:t>
        <a:bodyPr/>
        <a:lstStyle/>
        <a:p>
          <a:r>
            <a:rPr lang="fi-FI"/>
            <a:t>Past Performance</a:t>
          </a:r>
        </a:p>
      </dgm:t>
    </dgm:pt>
    <dgm:pt modelId="{B041A518-83EF-4AD6-848D-990048511A9B}" type="parTrans" cxnId="{3D52DB0B-A33C-469C-B8BE-27486FA4CBE9}">
      <dgm:prSet/>
      <dgm:spPr/>
      <dgm:t>
        <a:bodyPr/>
        <a:lstStyle/>
        <a:p>
          <a:endParaRPr lang="fi-FI"/>
        </a:p>
      </dgm:t>
    </dgm:pt>
    <dgm:pt modelId="{2E3800AE-2548-4B4A-AA65-4A98687F2C01}" type="sibTrans" cxnId="{3D52DB0B-A33C-469C-B8BE-27486FA4CBE9}">
      <dgm:prSet/>
      <dgm:spPr/>
      <dgm:t>
        <a:bodyPr/>
        <a:lstStyle/>
        <a:p>
          <a:endParaRPr lang="fi-FI"/>
        </a:p>
      </dgm:t>
    </dgm:pt>
    <dgm:pt modelId="{C290E8D9-A203-4274-A17E-E87EBEE48240}">
      <dgm:prSet phldrT="[Text]"/>
      <dgm:spPr/>
      <dgm:t>
        <a:bodyPr/>
        <a:lstStyle/>
        <a:p>
          <a:r>
            <a:rPr lang="fi-FI"/>
            <a:t>Volatility</a:t>
          </a:r>
        </a:p>
      </dgm:t>
    </dgm:pt>
    <dgm:pt modelId="{BDAFE5EB-07B4-4139-8FA4-331B01FDA9B9}" type="parTrans" cxnId="{9BA0C861-67E9-430C-9F64-A8C53B2BFF84}">
      <dgm:prSet/>
      <dgm:spPr/>
      <dgm:t>
        <a:bodyPr/>
        <a:lstStyle/>
        <a:p>
          <a:endParaRPr lang="fi-FI"/>
        </a:p>
      </dgm:t>
    </dgm:pt>
    <dgm:pt modelId="{9FBC8D3A-5FAC-4FD7-B212-16872CDD3408}" type="sibTrans" cxnId="{9BA0C861-67E9-430C-9F64-A8C53B2BFF84}">
      <dgm:prSet/>
      <dgm:spPr/>
      <dgm:t>
        <a:bodyPr/>
        <a:lstStyle/>
        <a:p>
          <a:endParaRPr lang="fi-FI"/>
        </a:p>
      </dgm:t>
    </dgm:pt>
    <dgm:pt modelId="{F2E918FA-F5E8-484A-916F-8B1D2B8CF7C0}">
      <dgm:prSet phldrT="[Text]"/>
      <dgm:spPr/>
      <dgm:t>
        <a:bodyPr/>
        <a:lstStyle/>
        <a:p>
          <a:r>
            <a:rPr lang="fi-FI"/>
            <a:t>Past Returns</a:t>
          </a:r>
        </a:p>
      </dgm:t>
    </dgm:pt>
    <dgm:pt modelId="{83C97047-002E-4E00-BA06-38F6A48FE000}" type="parTrans" cxnId="{D48947B0-8E2D-457B-B816-70BC8A9280B3}">
      <dgm:prSet/>
      <dgm:spPr/>
      <dgm:t>
        <a:bodyPr/>
        <a:lstStyle/>
        <a:p>
          <a:endParaRPr lang="fi-FI"/>
        </a:p>
      </dgm:t>
    </dgm:pt>
    <dgm:pt modelId="{92508982-0A27-419B-BED2-4E0EF6A7450F}" type="sibTrans" cxnId="{D48947B0-8E2D-457B-B816-70BC8A9280B3}">
      <dgm:prSet/>
      <dgm:spPr/>
      <dgm:t>
        <a:bodyPr/>
        <a:lstStyle/>
        <a:p>
          <a:endParaRPr lang="fi-FI"/>
        </a:p>
      </dgm:t>
    </dgm:pt>
    <dgm:pt modelId="{07136C7C-A070-4BB1-B508-5614521F4813}">
      <dgm:prSet phldrT="[Text]"/>
      <dgm:spPr/>
      <dgm:t>
        <a:bodyPr/>
        <a:lstStyle/>
        <a:p>
          <a:r>
            <a:rPr lang="fi-FI"/>
            <a:t>Future Performance</a:t>
          </a:r>
        </a:p>
      </dgm:t>
    </dgm:pt>
    <dgm:pt modelId="{2F25F6F5-6780-45B2-A872-74B4A2BD7AC3}" type="parTrans" cxnId="{840D0338-E0E1-4AD8-AD93-7FD52B937900}">
      <dgm:prSet/>
      <dgm:spPr/>
      <dgm:t>
        <a:bodyPr/>
        <a:lstStyle/>
        <a:p>
          <a:endParaRPr lang="fi-FI"/>
        </a:p>
      </dgm:t>
    </dgm:pt>
    <dgm:pt modelId="{451F77D5-D2FC-4B4F-AECA-D53E7B718824}" type="sibTrans" cxnId="{840D0338-E0E1-4AD8-AD93-7FD52B937900}">
      <dgm:prSet/>
      <dgm:spPr/>
      <dgm:t>
        <a:bodyPr/>
        <a:lstStyle/>
        <a:p>
          <a:endParaRPr lang="fi-FI"/>
        </a:p>
      </dgm:t>
    </dgm:pt>
    <dgm:pt modelId="{29A9E155-F79D-4181-BBAA-65D3472B98F3}">
      <dgm:prSet phldrT="[Text]"/>
      <dgm:spPr/>
      <dgm:t>
        <a:bodyPr/>
        <a:lstStyle/>
        <a:p>
          <a:r>
            <a:rPr lang="fi-FI"/>
            <a:t>Projected Return</a:t>
          </a:r>
        </a:p>
      </dgm:t>
    </dgm:pt>
    <dgm:pt modelId="{CD976926-CD92-415A-9F64-9BC8A6B0AF44}" type="parTrans" cxnId="{7EF43CD6-5198-4311-AFEC-E695BE1D258D}">
      <dgm:prSet/>
      <dgm:spPr/>
      <dgm:t>
        <a:bodyPr/>
        <a:lstStyle/>
        <a:p>
          <a:endParaRPr lang="fi-FI"/>
        </a:p>
      </dgm:t>
    </dgm:pt>
    <dgm:pt modelId="{2702D744-6C51-4D80-8C40-C3E31A3F387A}" type="sibTrans" cxnId="{7EF43CD6-5198-4311-AFEC-E695BE1D258D}">
      <dgm:prSet/>
      <dgm:spPr/>
      <dgm:t>
        <a:bodyPr/>
        <a:lstStyle/>
        <a:p>
          <a:endParaRPr lang="fi-FI"/>
        </a:p>
      </dgm:t>
    </dgm:pt>
    <dgm:pt modelId="{7D6B4AA4-CE0F-4445-BCE8-115AF0A3A33F}">
      <dgm:prSet phldrT="[Text]"/>
      <dgm:spPr/>
      <dgm:t>
        <a:bodyPr/>
        <a:lstStyle/>
        <a:p>
          <a:r>
            <a:rPr lang="fi-FI"/>
            <a:t>Projected risk</a:t>
          </a:r>
        </a:p>
      </dgm:t>
    </dgm:pt>
    <dgm:pt modelId="{9A3E514B-0EDD-4573-ACF9-29CA95C2B4B4}" type="parTrans" cxnId="{7591483E-778A-4A0F-BB7E-017B9FC473E4}">
      <dgm:prSet/>
      <dgm:spPr/>
      <dgm:t>
        <a:bodyPr/>
        <a:lstStyle/>
        <a:p>
          <a:endParaRPr lang="fi-FI"/>
        </a:p>
      </dgm:t>
    </dgm:pt>
    <dgm:pt modelId="{B3BFF765-0CDA-4171-B6EA-EEC97AA2CE85}" type="sibTrans" cxnId="{7591483E-778A-4A0F-BB7E-017B9FC473E4}">
      <dgm:prSet/>
      <dgm:spPr/>
      <dgm:t>
        <a:bodyPr/>
        <a:lstStyle/>
        <a:p>
          <a:endParaRPr lang="fi-FI"/>
        </a:p>
      </dgm:t>
    </dgm:pt>
    <dgm:pt modelId="{CCA5D35A-584E-4632-B27F-47868E0F482D}">
      <dgm:prSet phldrT="[Text]"/>
      <dgm:spPr/>
      <dgm:t>
        <a:bodyPr/>
        <a:lstStyle/>
        <a:p>
          <a:r>
            <a:rPr lang="fi-FI"/>
            <a:t>(Current-perceived)/Current</a:t>
          </a:r>
        </a:p>
      </dgm:t>
    </dgm:pt>
    <dgm:pt modelId="{51F07FA4-1C31-47BD-813E-E298D9543C62}" type="parTrans" cxnId="{EA90A140-B40D-44B8-9242-7D0A75A0FE0E}">
      <dgm:prSet/>
      <dgm:spPr/>
      <dgm:t>
        <a:bodyPr/>
        <a:lstStyle/>
        <a:p>
          <a:endParaRPr lang="fi-FI"/>
        </a:p>
      </dgm:t>
    </dgm:pt>
    <dgm:pt modelId="{A29F5B28-ED04-4A5C-9CB1-83146ACF3E58}" type="sibTrans" cxnId="{EA90A140-B40D-44B8-9242-7D0A75A0FE0E}">
      <dgm:prSet/>
      <dgm:spPr/>
      <dgm:t>
        <a:bodyPr/>
        <a:lstStyle/>
        <a:p>
          <a:endParaRPr lang="fi-FI"/>
        </a:p>
      </dgm:t>
    </dgm:pt>
    <dgm:pt modelId="{FE3DB8EA-B2DC-4C4D-A67B-22ABEC23A908}">
      <dgm:prSet phldrT="[Text]"/>
      <dgm:spPr/>
      <dgm:t>
        <a:bodyPr/>
        <a:lstStyle/>
        <a:p>
          <a:r>
            <a:rPr lang="fi-FI"/>
            <a:t>Portfolio Allocation</a:t>
          </a:r>
        </a:p>
      </dgm:t>
    </dgm:pt>
    <dgm:pt modelId="{50845C89-CD9F-4C57-856A-A91AE5D669A2}" type="parTrans" cxnId="{E5CF56C5-E152-49A2-92AF-E99B93AFC78C}">
      <dgm:prSet/>
      <dgm:spPr/>
      <dgm:t>
        <a:bodyPr/>
        <a:lstStyle/>
        <a:p>
          <a:endParaRPr lang="fi-FI"/>
        </a:p>
      </dgm:t>
    </dgm:pt>
    <dgm:pt modelId="{E9C3C7EE-2FB5-4F00-8E7E-44D7299C3EAB}" type="sibTrans" cxnId="{E5CF56C5-E152-49A2-92AF-E99B93AFC78C}">
      <dgm:prSet/>
      <dgm:spPr/>
      <dgm:t>
        <a:bodyPr/>
        <a:lstStyle/>
        <a:p>
          <a:endParaRPr lang="fi-FI"/>
        </a:p>
      </dgm:t>
    </dgm:pt>
    <dgm:pt modelId="{A4111B4C-4A83-4561-BB06-C14D03AAD265}">
      <dgm:prSet phldrT="[Text]"/>
      <dgm:spPr/>
      <dgm:t>
        <a:bodyPr/>
        <a:lstStyle/>
        <a:p>
          <a:endParaRPr lang="fi-FI"/>
        </a:p>
      </dgm:t>
    </dgm:pt>
    <dgm:pt modelId="{C4FD4C63-54D0-48E3-9EA0-705431F745AF}" type="parTrans" cxnId="{160F9C30-6C15-46E8-A7EA-58DAFCE182B5}">
      <dgm:prSet/>
      <dgm:spPr/>
      <dgm:t>
        <a:bodyPr/>
        <a:lstStyle/>
        <a:p>
          <a:endParaRPr lang="fi-FI"/>
        </a:p>
      </dgm:t>
    </dgm:pt>
    <dgm:pt modelId="{983F54F3-B9AC-4F85-AC5A-E7A716308056}" type="sibTrans" cxnId="{160F9C30-6C15-46E8-A7EA-58DAFCE182B5}">
      <dgm:prSet/>
      <dgm:spPr/>
      <dgm:t>
        <a:bodyPr/>
        <a:lstStyle/>
        <a:p>
          <a:endParaRPr lang="fi-FI"/>
        </a:p>
      </dgm:t>
    </dgm:pt>
    <dgm:pt modelId="{D07C94C2-C494-4166-A47A-437A8F21B7D4}" type="pres">
      <dgm:prSet presAssocID="{78B8C08C-9F99-4BE2-830B-A6ECA2FF3D99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E160E67-E476-40D9-8F8F-F715E3087039}" type="pres">
      <dgm:prSet presAssocID="{49F78BAE-7381-4E2B-B399-7E4B622547F3}" presName="textCenter" presStyleLbl="node1" presStyleIdx="0" presStyleCnt="9"/>
      <dgm:spPr/>
    </dgm:pt>
    <dgm:pt modelId="{D5465AE3-C6A0-48BF-88DB-7387888E6D74}" type="pres">
      <dgm:prSet presAssocID="{49F78BAE-7381-4E2B-B399-7E4B622547F3}" presName="cycle_1" presStyleCnt="0"/>
      <dgm:spPr/>
    </dgm:pt>
    <dgm:pt modelId="{CE4D03FA-8142-42DC-8FA5-3DA4D770F66D}" type="pres">
      <dgm:prSet presAssocID="{F8694D37-9A5B-4163-9FA6-C51BCD64E974}" presName="childCenter1" presStyleLbl="node1" presStyleIdx="1" presStyleCnt="9"/>
      <dgm:spPr/>
    </dgm:pt>
    <dgm:pt modelId="{2493314E-94C0-4E43-B01F-BCDFBE03E887}" type="pres">
      <dgm:prSet presAssocID="{BDAFE5EB-07B4-4139-8FA4-331B01FDA9B9}" presName="Name141" presStyleLbl="parChTrans1D3" presStyleIdx="0" presStyleCnt="5"/>
      <dgm:spPr/>
    </dgm:pt>
    <dgm:pt modelId="{8DF7AD22-5FA8-44E0-91A9-0FE6A3C494C7}" type="pres">
      <dgm:prSet presAssocID="{C290E8D9-A203-4274-A17E-E87EBEE48240}" presName="text1" presStyleLbl="node1" presStyleIdx="2" presStyleCnt="9">
        <dgm:presLayoutVars>
          <dgm:bulletEnabled val="1"/>
        </dgm:presLayoutVars>
      </dgm:prSet>
      <dgm:spPr/>
    </dgm:pt>
    <dgm:pt modelId="{72542D4F-D8EE-4BF9-A234-0072A3998756}" type="pres">
      <dgm:prSet presAssocID="{83C97047-002E-4E00-BA06-38F6A48FE000}" presName="Name141" presStyleLbl="parChTrans1D3" presStyleIdx="1" presStyleCnt="5"/>
      <dgm:spPr/>
    </dgm:pt>
    <dgm:pt modelId="{FDD574D5-A616-4A5E-A529-5960E3730621}" type="pres">
      <dgm:prSet presAssocID="{F2E918FA-F5E8-484A-916F-8B1D2B8CF7C0}" presName="text1" presStyleLbl="node1" presStyleIdx="3" presStyleCnt="9">
        <dgm:presLayoutVars>
          <dgm:bulletEnabled val="1"/>
        </dgm:presLayoutVars>
      </dgm:prSet>
      <dgm:spPr/>
    </dgm:pt>
    <dgm:pt modelId="{097BB967-F4D9-4420-868F-D39D16E613F8}" type="pres">
      <dgm:prSet presAssocID="{B041A518-83EF-4AD6-848D-990048511A9B}" presName="Name144" presStyleLbl="parChTrans1D2" presStyleIdx="0" presStyleCnt="3"/>
      <dgm:spPr/>
    </dgm:pt>
    <dgm:pt modelId="{1CB683F7-C272-489F-9D69-39EB04EF16A1}" type="pres">
      <dgm:prSet presAssocID="{49F78BAE-7381-4E2B-B399-7E4B622547F3}" presName="cycle_2" presStyleCnt="0"/>
      <dgm:spPr/>
    </dgm:pt>
    <dgm:pt modelId="{0391BA13-E35E-40F5-9A02-21B35922B83A}" type="pres">
      <dgm:prSet presAssocID="{07136C7C-A070-4BB1-B508-5614521F4813}" presName="childCenter2" presStyleLbl="node1" presStyleIdx="4" presStyleCnt="9"/>
      <dgm:spPr/>
    </dgm:pt>
    <dgm:pt modelId="{D56CF27E-0D25-4834-8ACA-992658462003}" type="pres">
      <dgm:prSet presAssocID="{CD976926-CD92-415A-9F64-9BC8A6B0AF44}" presName="Name218" presStyleLbl="parChTrans1D3" presStyleIdx="2" presStyleCnt="5"/>
      <dgm:spPr/>
    </dgm:pt>
    <dgm:pt modelId="{5A49CFC3-433F-4EB0-84BE-CD781210EC29}" type="pres">
      <dgm:prSet presAssocID="{29A9E155-F79D-4181-BBAA-65D3472B98F3}" presName="text2" presStyleLbl="node1" presStyleIdx="5" presStyleCnt="9">
        <dgm:presLayoutVars>
          <dgm:bulletEnabled val="1"/>
        </dgm:presLayoutVars>
      </dgm:prSet>
      <dgm:spPr/>
    </dgm:pt>
    <dgm:pt modelId="{51111E4E-707F-4F91-867E-34AD40C354CA}" type="pres">
      <dgm:prSet presAssocID="{9A3E514B-0EDD-4573-ACF9-29CA95C2B4B4}" presName="Name218" presStyleLbl="parChTrans1D3" presStyleIdx="3" presStyleCnt="5"/>
      <dgm:spPr/>
    </dgm:pt>
    <dgm:pt modelId="{32336F5C-D9C1-4451-873F-9084D83FFD7D}" type="pres">
      <dgm:prSet presAssocID="{7D6B4AA4-CE0F-4445-BCE8-115AF0A3A33F}" presName="text2" presStyleLbl="node1" presStyleIdx="6" presStyleCnt="9">
        <dgm:presLayoutVars>
          <dgm:bulletEnabled val="1"/>
        </dgm:presLayoutVars>
      </dgm:prSet>
      <dgm:spPr/>
    </dgm:pt>
    <dgm:pt modelId="{4EB39CC6-7921-482A-A1CD-88928D845A75}" type="pres">
      <dgm:prSet presAssocID="{2F25F6F5-6780-45B2-A872-74B4A2BD7AC3}" presName="Name221" presStyleLbl="parChTrans1D2" presStyleIdx="1" presStyleCnt="3"/>
      <dgm:spPr/>
    </dgm:pt>
    <dgm:pt modelId="{6E129C39-E6C6-443E-9ACF-1E0CCC477A67}" type="pres">
      <dgm:prSet presAssocID="{49F78BAE-7381-4E2B-B399-7E4B622547F3}" presName="cycle_3" presStyleCnt="0"/>
      <dgm:spPr/>
    </dgm:pt>
    <dgm:pt modelId="{A903C4FF-4F43-4D62-AAD6-CD89C8FB066B}" type="pres">
      <dgm:prSet presAssocID="{FE3DB8EA-B2DC-4C4D-A67B-22ABEC23A908}" presName="childCenter3" presStyleLbl="node1" presStyleIdx="7" presStyleCnt="9"/>
      <dgm:spPr/>
    </dgm:pt>
    <dgm:pt modelId="{0C38DFD5-2C1C-41A0-93AE-B5AAFE3202A3}" type="pres">
      <dgm:prSet presAssocID="{C4FD4C63-54D0-48E3-9EA0-705431F745AF}" presName="Name285" presStyleLbl="parChTrans1D3" presStyleIdx="4" presStyleCnt="5"/>
      <dgm:spPr/>
    </dgm:pt>
    <dgm:pt modelId="{77A39326-9EE9-4CCD-96F5-7040E63E6BA6}" type="pres">
      <dgm:prSet presAssocID="{A4111B4C-4A83-4561-BB06-C14D03AAD265}" presName="text3" presStyleLbl="node1" presStyleIdx="8" presStyleCnt="9">
        <dgm:presLayoutVars>
          <dgm:bulletEnabled val="1"/>
        </dgm:presLayoutVars>
      </dgm:prSet>
      <dgm:spPr/>
    </dgm:pt>
    <dgm:pt modelId="{FE04AFAE-48F2-46F6-87BC-6C4E5AA751CB}" type="pres">
      <dgm:prSet presAssocID="{50845C89-CD9F-4C57-856A-A91AE5D669A2}" presName="Name288" presStyleLbl="parChTrans1D2" presStyleIdx="2" presStyleCnt="3"/>
      <dgm:spPr/>
    </dgm:pt>
  </dgm:ptLst>
  <dgm:cxnLst>
    <dgm:cxn modelId="{41DEC60A-E7D9-4BD0-A6BA-EAC7F9DC3C2F}" type="presOf" srcId="{50845C89-CD9F-4C57-856A-A91AE5D669A2}" destId="{FE04AFAE-48F2-46F6-87BC-6C4E5AA751CB}" srcOrd="0" destOrd="0" presId="urn:microsoft.com/office/officeart/2008/layout/RadialCluster"/>
    <dgm:cxn modelId="{3D52DB0B-A33C-469C-B8BE-27486FA4CBE9}" srcId="{49F78BAE-7381-4E2B-B399-7E4B622547F3}" destId="{F8694D37-9A5B-4163-9FA6-C51BCD64E974}" srcOrd="0" destOrd="0" parTransId="{B041A518-83EF-4AD6-848D-990048511A9B}" sibTransId="{2E3800AE-2548-4B4A-AA65-4A98687F2C01}"/>
    <dgm:cxn modelId="{A404F10D-980F-4F40-874C-4952D8643BCD}" type="presOf" srcId="{C4FD4C63-54D0-48E3-9EA0-705431F745AF}" destId="{0C38DFD5-2C1C-41A0-93AE-B5AAFE3202A3}" srcOrd="0" destOrd="0" presId="urn:microsoft.com/office/officeart/2008/layout/RadialCluster"/>
    <dgm:cxn modelId="{49AD1720-E509-4C5B-884C-D89F5E78AD92}" type="presOf" srcId="{F8694D37-9A5B-4163-9FA6-C51BCD64E974}" destId="{CE4D03FA-8142-42DC-8FA5-3DA4D770F66D}" srcOrd="0" destOrd="0" presId="urn:microsoft.com/office/officeart/2008/layout/RadialCluster"/>
    <dgm:cxn modelId="{729D4828-4DE2-4F01-AF18-40FCEC5A3839}" type="presOf" srcId="{CCA5D35A-584E-4632-B27F-47868E0F482D}" destId="{5A49CFC3-433F-4EB0-84BE-CD781210EC29}" srcOrd="0" destOrd="1" presId="urn:microsoft.com/office/officeart/2008/layout/RadialCluster"/>
    <dgm:cxn modelId="{160F9C30-6C15-46E8-A7EA-58DAFCE182B5}" srcId="{FE3DB8EA-B2DC-4C4D-A67B-22ABEC23A908}" destId="{A4111B4C-4A83-4561-BB06-C14D03AAD265}" srcOrd="0" destOrd="0" parTransId="{C4FD4C63-54D0-48E3-9EA0-705431F745AF}" sibTransId="{983F54F3-B9AC-4F85-AC5A-E7A716308056}"/>
    <dgm:cxn modelId="{840D0338-E0E1-4AD8-AD93-7FD52B937900}" srcId="{49F78BAE-7381-4E2B-B399-7E4B622547F3}" destId="{07136C7C-A070-4BB1-B508-5614521F4813}" srcOrd="1" destOrd="0" parTransId="{2F25F6F5-6780-45B2-A872-74B4A2BD7AC3}" sibTransId="{451F77D5-D2FC-4B4F-AECA-D53E7B718824}"/>
    <dgm:cxn modelId="{7591483E-778A-4A0F-BB7E-017B9FC473E4}" srcId="{07136C7C-A070-4BB1-B508-5614521F4813}" destId="{7D6B4AA4-CE0F-4445-BCE8-115AF0A3A33F}" srcOrd="1" destOrd="0" parTransId="{9A3E514B-0EDD-4573-ACF9-29CA95C2B4B4}" sibTransId="{B3BFF765-0CDA-4171-B6EA-EEC97AA2CE85}"/>
    <dgm:cxn modelId="{EA90A140-B40D-44B8-9242-7D0A75A0FE0E}" srcId="{29A9E155-F79D-4181-BBAA-65D3472B98F3}" destId="{CCA5D35A-584E-4632-B27F-47868E0F482D}" srcOrd="0" destOrd="0" parTransId="{51F07FA4-1C31-47BD-813E-E298D9543C62}" sibTransId="{A29F5B28-ED04-4A5C-9CB1-83146ACF3E58}"/>
    <dgm:cxn modelId="{16B9D75C-CE3F-45C8-9F72-ECAC8EB014E3}" type="presOf" srcId="{CD976926-CD92-415A-9F64-9BC8A6B0AF44}" destId="{D56CF27E-0D25-4834-8ACA-992658462003}" srcOrd="0" destOrd="0" presId="urn:microsoft.com/office/officeart/2008/layout/RadialCluster"/>
    <dgm:cxn modelId="{9BA0C861-67E9-430C-9F64-A8C53B2BFF84}" srcId="{F8694D37-9A5B-4163-9FA6-C51BCD64E974}" destId="{C290E8D9-A203-4274-A17E-E87EBEE48240}" srcOrd="0" destOrd="0" parTransId="{BDAFE5EB-07B4-4139-8FA4-331B01FDA9B9}" sibTransId="{9FBC8D3A-5FAC-4FD7-B212-16872CDD3408}"/>
    <dgm:cxn modelId="{D32D5564-5A56-4C66-AD54-E7417FF8F090}" type="presOf" srcId="{B041A518-83EF-4AD6-848D-990048511A9B}" destId="{097BB967-F4D9-4420-868F-D39D16E613F8}" srcOrd="0" destOrd="0" presId="urn:microsoft.com/office/officeart/2008/layout/RadialCluster"/>
    <dgm:cxn modelId="{0794E07F-FDD0-48FE-B550-6755B1082E67}" srcId="{78B8C08C-9F99-4BE2-830B-A6ECA2FF3D99}" destId="{49F78BAE-7381-4E2B-B399-7E4B622547F3}" srcOrd="0" destOrd="0" parTransId="{6B42D1B2-8C54-42F2-8D3F-8EE40628349E}" sibTransId="{E1ACD1BA-5963-4ABC-A276-762CC773E299}"/>
    <dgm:cxn modelId="{0586EC7F-8214-44BB-8D32-28E9FF66B36A}" type="presOf" srcId="{07136C7C-A070-4BB1-B508-5614521F4813}" destId="{0391BA13-E35E-40F5-9A02-21B35922B83A}" srcOrd="0" destOrd="0" presId="urn:microsoft.com/office/officeart/2008/layout/RadialCluster"/>
    <dgm:cxn modelId="{81250089-E5C0-40B6-A486-EEA809A72016}" type="presOf" srcId="{A4111B4C-4A83-4561-BB06-C14D03AAD265}" destId="{77A39326-9EE9-4CCD-96F5-7040E63E6BA6}" srcOrd="0" destOrd="0" presId="urn:microsoft.com/office/officeart/2008/layout/RadialCluster"/>
    <dgm:cxn modelId="{A6F19D8F-7B2E-4F07-8633-9784266572E4}" type="presOf" srcId="{49F78BAE-7381-4E2B-B399-7E4B622547F3}" destId="{7E160E67-E476-40D9-8F8F-F715E3087039}" srcOrd="0" destOrd="0" presId="urn:microsoft.com/office/officeart/2008/layout/RadialCluster"/>
    <dgm:cxn modelId="{5EC07DAF-5BB4-458B-8501-B941B8B996EA}" type="presOf" srcId="{9A3E514B-0EDD-4573-ACF9-29CA95C2B4B4}" destId="{51111E4E-707F-4F91-867E-34AD40C354CA}" srcOrd="0" destOrd="0" presId="urn:microsoft.com/office/officeart/2008/layout/RadialCluster"/>
    <dgm:cxn modelId="{D48947B0-8E2D-457B-B816-70BC8A9280B3}" srcId="{F8694D37-9A5B-4163-9FA6-C51BCD64E974}" destId="{F2E918FA-F5E8-484A-916F-8B1D2B8CF7C0}" srcOrd="1" destOrd="0" parTransId="{83C97047-002E-4E00-BA06-38F6A48FE000}" sibTransId="{92508982-0A27-419B-BED2-4E0EF6A7450F}"/>
    <dgm:cxn modelId="{9ED837C1-1E26-4954-9C47-E476B3E2BC54}" type="presOf" srcId="{78B8C08C-9F99-4BE2-830B-A6ECA2FF3D99}" destId="{D07C94C2-C494-4166-A47A-437A8F21B7D4}" srcOrd="0" destOrd="0" presId="urn:microsoft.com/office/officeart/2008/layout/RadialCluster"/>
    <dgm:cxn modelId="{E5CF56C5-E152-49A2-92AF-E99B93AFC78C}" srcId="{49F78BAE-7381-4E2B-B399-7E4B622547F3}" destId="{FE3DB8EA-B2DC-4C4D-A67B-22ABEC23A908}" srcOrd="2" destOrd="0" parTransId="{50845C89-CD9F-4C57-856A-A91AE5D669A2}" sibTransId="{E9C3C7EE-2FB5-4F00-8E7E-44D7299C3EAB}"/>
    <dgm:cxn modelId="{AA4FC5D1-1BC7-4A22-A346-D7F9DDF4E4B6}" type="presOf" srcId="{FE3DB8EA-B2DC-4C4D-A67B-22ABEC23A908}" destId="{A903C4FF-4F43-4D62-AAD6-CD89C8FB066B}" srcOrd="0" destOrd="0" presId="urn:microsoft.com/office/officeart/2008/layout/RadialCluster"/>
    <dgm:cxn modelId="{7C36F0D3-CAC9-419B-9771-5DA3F2EB8845}" type="presOf" srcId="{BDAFE5EB-07B4-4139-8FA4-331B01FDA9B9}" destId="{2493314E-94C0-4E43-B01F-BCDFBE03E887}" srcOrd="0" destOrd="0" presId="urn:microsoft.com/office/officeart/2008/layout/RadialCluster"/>
    <dgm:cxn modelId="{7EF43CD6-5198-4311-AFEC-E695BE1D258D}" srcId="{07136C7C-A070-4BB1-B508-5614521F4813}" destId="{29A9E155-F79D-4181-BBAA-65D3472B98F3}" srcOrd="0" destOrd="0" parTransId="{CD976926-CD92-415A-9F64-9BC8A6B0AF44}" sibTransId="{2702D744-6C51-4D80-8C40-C3E31A3F387A}"/>
    <dgm:cxn modelId="{660D4CDD-FAFC-4E9F-9F5E-DCAF9FA27DF4}" type="presOf" srcId="{2F25F6F5-6780-45B2-A872-74B4A2BD7AC3}" destId="{4EB39CC6-7921-482A-A1CD-88928D845A75}" srcOrd="0" destOrd="0" presId="urn:microsoft.com/office/officeart/2008/layout/RadialCluster"/>
    <dgm:cxn modelId="{32912BEA-A617-453E-8FC2-23744603FFD2}" type="presOf" srcId="{29A9E155-F79D-4181-BBAA-65D3472B98F3}" destId="{5A49CFC3-433F-4EB0-84BE-CD781210EC29}" srcOrd="0" destOrd="0" presId="urn:microsoft.com/office/officeart/2008/layout/RadialCluster"/>
    <dgm:cxn modelId="{A41E6BEC-37F5-4FD4-B99A-42CA47D14A5C}" type="presOf" srcId="{C290E8D9-A203-4274-A17E-E87EBEE48240}" destId="{8DF7AD22-5FA8-44E0-91A9-0FE6A3C494C7}" srcOrd="0" destOrd="0" presId="urn:microsoft.com/office/officeart/2008/layout/RadialCluster"/>
    <dgm:cxn modelId="{E75FDBEF-57C4-49A1-AF7D-85B87EFBE061}" type="presOf" srcId="{83C97047-002E-4E00-BA06-38F6A48FE000}" destId="{72542D4F-D8EE-4BF9-A234-0072A3998756}" srcOrd="0" destOrd="0" presId="urn:microsoft.com/office/officeart/2008/layout/RadialCluster"/>
    <dgm:cxn modelId="{B76623F5-0FE9-4D61-B7B9-36F6B0138C9B}" type="presOf" srcId="{7D6B4AA4-CE0F-4445-BCE8-115AF0A3A33F}" destId="{32336F5C-D9C1-4451-873F-9084D83FFD7D}" srcOrd="0" destOrd="0" presId="urn:microsoft.com/office/officeart/2008/layout/RadialCluster"/>
    <dgm:cxn modelId="{978043F6-4C7A-406A-B26F-BF7DC03CDC01}" type="presOf" srcId="{F2E918FA-F5E8-484A-916F-8B1D2B8CF7C0}" destId="{FDD574D5-A616-4A5E-A529-5960E3730621}" srcOrd="0" destOrd="0" presId="urn:microsoft.com/office/officeart/2008/layout/RadialCluster"/>
    <dgm:cxn modelId="{049F8FDC-FD9B-4D9F-9138-F667E2D849E7}" type="presParOf" srcId="{D07C94C2-C494-4166-A47A-437A8F21B7D4}" destId="{7E160E67-E476-40D9-8F8F-F715E3087039}" srcOrd="0" destOrd="0" presId="urn:microsoft.com/office/officeart/2008/layout/RadialCluster"/>
    <dgm:cxn modelId="{9CD2A9DB-ED52-4EF6-8DDF-5373387F20E1}" type="presParOf" srcId="{D07C94C2-C494-4166-A47A-437A8F21B7D4}" destId="{D5465AE3-C6A0-48BF-88DB-7387888E6D74}" srcOrd="1" destOrd="0" presId="urn:microsoft.com/office/officeart/2008/layout/RadialCluster"/>
    <dgm:cxn modelId="{A1726057-B088-4B6A-90C4-F4905EB939F0}" type="presParOf" srcId="{D5465AE3-C6A0-48BF-88DB-7387888E6D74}" destId="{CE4D03FA-8142-42DC-8FA5-3DA4D770F66D}" srcOrd="0" destOrd="0" presId="urn:microsoft.com/office/officeart/2008/layout/RadialCluster"/>
    <dgm:cxn modelId="{E1483C7F-3F1D-405E-8AB4-B3BDEFEC2B11}" type="presParOf" srcId="{D5465AE3-C6A0-48BF-88DB-7387888E6D74}" destId="{2493314E-94C0-4E43-B01F-BCDFBE03E887}" srcOrd="1" destOrd="0" presId="urn:microsoft.com/office/officeart/2008/layout/RadialCluster"/>
    <dgm:cxn modelId="{60E06105-E0D7-45AA-B6FA-BF0A6961A599}" type="presParOf" srcId="{D5465AE3-C6A0-48BF-88DB-7387888E6D74}" destId="{8DF7AD22-5FA8-44E0-91A9-0FE6A3C494C7}" srcOrd="2" destOrd="0" presId="urn:microsoft.com/office/officeart/2008/layout/RadialCluster"/>
    <dgm:cxn modelId="{83C8A91B-2AAD-4716-A58C-0E4737BB6798}" type="presParOf" srcId="{D5465AE3-C6A0-48BF-88DB-7387888E6D74}" destId="{72542D4F-D8EE-4BF9-A234-0072A3998756}" srcOrd="3" destOrd="0" presId="urn:microsoft.com/office/officeart/2008/layout/RadialCluster"/>
    <dgm:cxn modelId="{5B2DF4B1-3850-44B8-89C9-567B487F8EDA}" type="presParOf" srcId="{D5465AE3-C6A0-48BF-88DB-7387888E6D74}" destId="{FDD574D5-A616-4A5E-A529-5960E3730621}" srcOrd="4" destOrd="0" presId="urn:microsoft.com/office/officeart/2008/layout/RadialCluster"/>
    <dgm:cxn modelId="{6CB4F014-333F-4BC2-886D-F60245B30744}" type="presParOf" srcId="{D07C94C2-C494-4166-A47A-437A8F21B7D4}" destId="{097BB967-F4D9-4420-868F-D39D16E613F8}" srcOrd="2" destOrd="0" presId="urn:microsoft.com/office/officeart/2008/layout/RadialCluster"/>
    <dgm:cxn modelId="{C9AB4DB3-6DA6-404B-9B96-75911EA98AA4}" type="presParOf" srcId="{D07C94C2-C494-4166-A47A-437A8F21B7D4}" destId="{1CB683F7-C272-489F-9D69-39EB04EF16A1}" srcOrd="3" destOrd="0" presId="urn:microsoft.com/office/officeart/2008/layout/RadialCluster"/>
    <dgm:cxn modelId="{87230B7D-3F5F-4F3E-914B-F9CC6DFFF8ED}" type="presParOf" srcId="{1CB683F7-C272-489F-9D69-39EB04EF16A1}" destId="{0391BA13-E35E-40F5-9A02-21B35922B83A}" srcOrd="0" destOrd="0" presId="urn:microsoft.com/office/officeart/2008/layout/RadialCluster"/>
    <dgm:cxn modelId="{3B0E63E2-0221-4209-942C-6ED3629627CA}" type="presParOf" srcId="{1CB683F7-C272-489F-9D69-39EB04EF16A1}" destId="{D56CF27E-0D25-4834-8ACA-992658462003}" srcOrd="1" destOrd="0" presId="urn:microsoft.com/office/officeart/2008/layout/RadialCluster"/>
    <dgm:cxn modelId="{0EA61608-B827-4AED-9D1A-A08A82D0FA6E}" type="presParOf" srcId="{1CB683F7-C272-489F-9D69-39EB04EF16A1}" destId="{5A49CFC3-433F-4EB0-84BE-CD781210EC29}" srcOrd="2" destOrd="0" presId="urn:microsoft.com/office/officeart/2008/layout/RadialCluster"/>
    <dgm:cxn modelId="{5657BDD2-DAD3-4DF4-9D2C-397F031A3932}" type="presParOf" srcId="{1CB683F7-C272-489F-9D69-39EB04EF16A1}" destId="{51111E4E-707F-4F91-867E-34AD40C354CA}" srcOrd="3" destOrd="0" presId="urn:microsoft.com/office/officeart/2008/layout/RadialCluster"/>
    <dgm:cxn modelId="{9CF03A18-61BE-4247-A780-99D8CAEB72C1}" type="presParOf" srcId="{1CB683F7-C272-489F-9D69-39EB04EF16A1}" destId="{32336F5C-D9C1-4451-873F-9084D83FFD7D}" srcOrd="4" destOrd="0" presId="urn:microsoft.com/office/officeart/2008/layout/RadialCluster"/>
    <dgm:cxn modelId="{0BD79CDC-CB9E-4721-B843-3796EAFDEB2C}" type="presParOf" srcId="{D07C94C2-C494-4166-A47A-437A8F21B7D4}" destId="{4EB39CC6-7921-482A-A1CD-88928D845A75}" srcOrd="4" destOrd="0" presId="urn:microsoft.com/office/officeart/2008/layout/RadialCluster"/>
    <dgm:cxn modelId="{B46085DA-699F-4692-ACF6-9DA77A9BB487}" type="presParOf" srcId="{D07C94C2-C494-4166-A47A-437A8F21B7D4}" destId="{6E129C39-E6C6-443E-9ACF-1E0CCC477A67}" srcOrd="5" destOrd="0" presId="urn:microsoft.com/office/officeart/2008/layout/RadialCluster"/>
    <dgm:cxn modelId="{71BDB615-D3C1-44D6-B489-58464F107874}" type="presParOf" srcId="{6E129C39-E6C6-443E-9ACF-1E0CCC477A67}" destId="{A903C4FF-4F43-4D62-AAD6-CD89C8FB066B}" srcOrd="0" destOrd="0" presId="urn:microsoft.com/office/officeart/2008/layout/RadialCluster"/>
    <dgm:cxn modelId="{88E46B87-D78A-464A-9D13-9FDCB449F466}" type="presParOf" srcId="{6E129C39-E6C6-443E-9ACF-1E0CCC477A67}" destId="{0C38DFD5-2C1C-41A0-93AE-B5AAFE3202A3}" srcOrd="1" destOrd="0" presId="urn:microsoft.com/office/officeart/2008/layout/RadialCluster"/>
    <dgm:cxn modelId="{1A8C38A3-3FF3-4602-9560-279F2ED4AF4F}" type="presParOf" srcId="{6E129C39-E6C6-443E-9ACF-1E0CCC477A67}" destId="{77A39326-9EE9-4CCD-96F5-7040E63E6BA6}" srcOrd="2" destOrd="0" presId="urn:microsoft.com/office/officeart/2008/layout/RadialCluster"/>
    <dgm:cxn modelId="{044244F0-CF64-4484-9258-7C84F3790C40}" type="presParOf" srcId="{D07C94C2-C494-4166-A47A-437A8F21B7D4}" destId="{FE04AFAE-48F2-46F6-87BC-6C4E5AA751C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6B8FAE51-48C5-4DE7-9409-978BA46188D0}" type="doc">
      <dgm:prSet loTypeId="urn:microsoft.com/office/officeart/2005/8/layout/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i-FI"/>
        </a:p>
      </dgm:t>
    </dgm:pt>
    <dgm:pt modelId="{140ECA71-8B6C-4830-904E-4D1F86ABC5DD}">
      <dgm:prSet phldrT="[Text]"/>
      <dgm:spPr/>
      <dgm:t>
        <a:bodyPr/>
        <a:lstStyle/>
        <a:p>
          <a:r>
            <a:rPr lang="fi-FI"/>
            <a:t>Filter tradable</a:t>
          </a:r>
        </a:p>
      </dgm:t>
    </dgm:pt>
    <dgm:pt modelId="{5FA9D3A1-4E5D-4C5D-93CC-01F11AC91EE0}" type="parTrans" cxnId="{F62FCBBD-9BFD-4CFC-AFE4-F705CE658389}">
      <dgm:prSet/>
      <dgm:spPr/>
      <dgm:t>
        <a:bodyPr/>
        <a:lstStyle/>
        <a:p>
          <a:endParaRPr lang="fi-FI"/>
        </a:p>
      </dgm:t>
    </dgm:pt>
    <dgm:pt modelId="{977816DD-D9AC-4590-9FE8-D24611CB3052}" type="sibTrans" cxnId="{F62FCBBD-9BFD-4CFC-AFE4-F705CE658389}">
      <dgm:prSet/>
      <dgm:spPr/>
      <dgm:t>
        <a:bodyPr/>
        <a:lstStyle/>
        <a:p>
          <a:endParaRPr lang="fi-FI"/>
        </a:p>
      </dgm:t>
    </dgm:pt>
    <dgm:pt modelId="{85E55653-89C7-4514-BE2D-96474247BCE7}">
      <dgm:prSet phldrT="[Text]"/>
      <dgm:spPr/>
      <dgm:t>
        <a:bodyPr/>
        <a:lstStyle/>
        <a:p>
          <a:r>
            <a:rPr lang="fi-FI"/>
            <a:t>Reflect analysts' opinions</a:t>
          </a:r>
        </a:p>
      </dgm:t>
    </dgm:pt>
    <dgm:pt modelId="{A89207DC-C686-4A93-B1B5-38943A337C09}" type="parTrans" cxnId="{4CE86BE1-D60F-40C4-A5B3-CDF39F76522A}">
      <dgm:prSet/>
      <dgm:spPr/>
      <dgm:t>
        <a:bodyPr/>
        <a:lstStyle/>
        <a:p>
          <a:endParaRPr lang="fi-FI"/>
        </a:p>
      </dgm:t>
    </dgm:pt>
    <dgm:pt modelId="{7C825E33-AED7-4EC0-8CAE-76D422D93163}" type="sibTrans" cxnId="{4CE86BE1-D60F-40C4-A5B3-CDF39F76522A}">
      <dgm:prSet/>
      <dgm:spPr/>
      <dgm:t>
        <a:bodyPr/>
        <a:lstStyle/>
        <a:p>
          <a:endParaRPr lang="fi-FI"/>
        </a:p>
      </dgm:t>
    </dgm:pt>
    <dgm:pt modelId="{4D44BCD4-C1D8-434B-9421-0EE054024E3F}">
      <dgm:prSet phldrT="[Text]"/>
      <dgm:spPr/>
      <dgm:t>
        <a:bodyPr/>
        <a:lstStyle/>
        <a:p>
          <a:r>
            <a:rPr lang="fi-FI"/>
            <a:t>Decide trade value</a:t>
          </a:r>
        </a:p>
      </dgm:t>
    </dgm:pt>
    <dgm:pt modelId="{D2C57470-56E9-4E6C-AF58-3EFEEC234F98}" type="parTrans" cxnId="{F8DA6820-4B1C-42EA-9C66-B15AFCBC06E7}">
      <dgm:prSet/>
      <dgm:spPr/>
      <dgm:t>
        <a:bodyPr/>
        <a:lstStyle/>
        <a:p>
          <a:endParaRPr lang="fi-FI"/>
        </a:p>
      </dgm:t>
    </dgm:pt>
    <dgm:pt modelId="{7BDEB621-7512-448D-9E2E-678EE3762F62}" type="sibTrans" cxnId="{F8DA6820-4B1C-42EA-9C66-B15AFCBC06E7}">
      <dgm:prSet/>
      <dgm:spPr/>
      <dgm:t>
        <a:bodyPr/>
        <a:lstStyle/>
        <a:p>
          <a:endParaRPr lang="fi-FI"/>
        </a:p>
      </dgm:t>
    </dgm:pt>
    <dgm:pt modelId="{FFC2F25F-D734-480B-BA44-2FE4F5C6E77C}">
      <dgm:prSet phldrT="[Text]"/>
      <dgm:spPr/>
      <dgm:t>
        <a:bodyPr/>
        <a:lstStyle/>
        <a:p>
          <a:r>
            <a:rPr lang="fi-FI"/>
            <a:t>Reflect risk allocation</a:t>
          </a:r>
        </a:p>
      </dgm:t>
    </dgm:pt>
    <dgm:pt modelId="{D8B87E7F-1CB5-4380-BF09-A0BA79DB70BD}" type="parTrans" cxnId="{2569A739-AF54-4A65-BA7F-C91AA2A064E6}">
      <dgm:prSet/>
      <dgm:spPr/>
      <dgm:t>
        <a:bodyPr/>
        <a:lstStyle/>
        <a:p>
          <a:endParaRPr lang="fi-FI"/>
        </a:p>
      </dgm:t>
    </dgm:pt>
    <dgm:pt modelId="{374B30B5-7432-4A4E-9B89-7ADDE22A6654}" type="sibTrans" cxnId="{2569A739-AF54-4A65-BA7F-C91AA2A064E6}">
      <dgm:prSet/>
      <dgm:spPr/>
      <dgm:t>
        <a:bodyPr/>
        <a:lstStyle/>
        <a:p>
          <a:endParaRPr lang="fi-FI"/>
        </a:p>
      </dgm:t>
    </dgm:pt>
    <dgm:pt modelId="{79ADB987-5301-4CF5-A4D6-E8390CAE633C}">
      <dgm:prSet phldrT="[Text]"/>
      <dgm:spPr/>
      <dgm:t>
        <a:bodyPr/>
        <a:lstStyle/>
        <a:p>
          <a:r>
            <a:rPr lang="fi-FI"/>
            <a:t>Decide trade price</a:t>
          </a:r>
        </a:p>
      </dgm:t>
    </dgm:pt>
    <dgm:pt modelId="{998A46D5-E279-4A3B-9EA5-30D075BF7DD7}" type="parTrans" cxnId="{AE28A0CC-A9E7-4B5C-8351-DBCAA947E87E}">
      <dgm:prSet/>
      <dgm:spPr/>
      <dgm:t>
        <a:bodyPr/>
        <a:lstStyle/>
        <a:p>
          <a:endParaRPr lang="fi-FI"/>
        </a:p>
      </dgm:t>
    </dgm:pt>
    <dgm:pt modelId="{6C5D8BE4-7E7B-4C45-BAFF-018BE8A75B08}" type="sibTrans" cxnId="{AE28A0CC-A9E7-4B5C-8351-DBCAA947E87E}">
      <dgm:prSet/>
      <dgm:spPr/>
      <dgm:t>
        <a:bodyPr/>
        <a:lstStyle/>
        <a:p>
          <a:endParaRPr lang="fi-FI"/>
        </a:p>
      </dgm:t>
    </dgm:pt>
    <dgm:pt modelId="{52B77915-DDBA-40BD-BF9F-24DEAB4A61CF}">
      <dgm:prSet phldrT="[Text]"/>
      <dgm:spPr/>
      <dgm:t>
        <a:bodyPr/>
        <a:lstStyle/>
        <a:p>
          <a:r>
            <a:rPr lang="fi-FI"/>
            <a:t>Reflect supply and demand</a:t>
          </a:r>
        </a:p>
      </dgm:t>
    </dgm:pt>
    <dgm:pt modelId="{93603CE0-0E38-4B2D-8375-8BEA6D7405E1}" type="parTrans" cxnId="{D0680502-C1D1-46B1-B5E9-A8BF07958F83}">
      <dgm:prSet/>
      <dgm:spPr/>
      <dgm:t>
        <a:bodyPr/>
        <a:lstStyle/>
        <a:p>
          <a:endParaRPr lang="fi-FI"/>
        </a:p>
      </dgm:t>
    </dgm:pt>
    <dgm:pt modelId="{6B98D2AC-9725-449D-8C46-C3E97BE49021}" type="sibTrans" cxnId="{D0680502-C1D1-46B1-B5E9-A8BF07958F83}">
      <dgm:prSet/>
      <dgm:spPr/>
      <dgm:t>
        <a:bodyPr/>
        <a:lstStyle/>
        <a:p>
          <a:endParaRPr lang="fi-FI"/>
        </a:p>
      </dgm:t>
    </dgm:pt>
    <dgm:pt modelId="{2A84A7C8-444D-4DBB-B2C9-9DC6AB2D5A9D}" type="pres">
      <dgm:prSet presAssocID="{6B8FAE51-48C5-4DE7-9409-978BA46188D0}" presName="linearFlow" presStyleCnt="0">
        <dgm:presLayoutVars>
          <dgm:dir/>
          <dgm:animLvl val="lvl"/>
          <dgm:resizeHandles val="exact"/>
        </dgm:presLayoutVars>
      </dgm:prSet>
      <dgm:spPr/>
    </dgm:pt>
    <dgm:pt modelId="{B6BECF30-9F83-4962-B340-301C52F062F9}" type="pres">
      <dgm:prSet presAssocID="{140ECA71-8B6C-4830-904E-4D1F86ABC5DD}" presName="composite" presStyleCnt="0"/>
      <dgm:spPr/>
    </dgm:pt>
    <dgm:pt modelId="{2E125DB8-396D-45EF-B240-5DA185421075}" type="pres">
      <dgm:prSet presAssocID="{140ECA71-8B6C-4830-904E-4D1F86ABC5DD}" presName="parTx" presStyleLbl="node1" presStyleIdx="0" presStyleCnt="3">
        <dgm:presLayoutVars>
          <dgm:chMax val="0"/>
          <dgm:chPref val="0"/>
          <dgm:bulletEnabled val="1"/>
        </dgm:presLayoutVars>
      </dgm:prSet>
      <dgm:spPr/>
    </dgm:pt>
    <dgm:pt modelId="{1C5445DE-C786-4E60-9014-C2243409061A}" type="pres">
      <dgm:prSet presAssocID="{140ECA71-8B6C-4830-904E-4D1F86ABC5DD}" presName="parSh" presStyleLbl="node1" presStyleIdx="0" presStyleCnt="3"/>
      <dgm:spPr/>
    </dgm:pt>
    <dgm:pt modelId="{1801DE8D-30F6-4626-A893-7F315C0B3177}" type="pres">
      <dgm:prSet presAssocID="{140ECA71-8B6C-4830-904E-4D1F86ABC5DD}" presName="desTx" presStyleLbl="fgAcc1" presStyleIdx="0" presStyleCnt="3">
        <dgm:presLayoutVars>
          <dgm:bulletEnabled val="1"/>
        </dgm:presLayoutVars>
      </dgm:prSet>
      <dgm:spPr/>
    </dgm:pt>
    <dgm:pt modelId="{4552E65F-AC54-47AF-A7EF-052AEA5587B9}" type="pres">
      <dgm:prSet presAssocID="{977816DD-D9AC-4590-9FE8-D24611CB3052}" presName="sibTrans" presStyleLbl="sibTrans2D1" presStyleIdx="0" presStyleCnt="2"/>
      <dgm:spPr/>
    </dgm:pt>
    <dgm:pt modelId="{B167EBFD-C575-4B6F-A4AF-1E6DEB1EAED1}" type="pres">
      <dgm:prSet presAssocID="{977816DD-D9AC-4590-9FE8-D24611CB3052}" presName="connTx" presStyleLbl="sibTrans2D1" presStyleIdx="0" presStyleCnt="2"/>
      <dgm:spPr/>
    </dgm:pt>
    <dgm:pt modelId="{301B00A2-C68C-4352-9BC2-1FCD8520FBBA}" type="pres">
      <dgm:prSet presAssocID="{4D44BCD4-C1D8-434B-9421-0EE054024E3F}" presName="composite" presStyleCnt="0"/>
      <dgm:spPr/>
    </dgm:pt>
    <dgm:pt modelId="{7AE30F29-CC44-47D3-BFDA-091F252832E8}" type="pres">
      <dgm:prSet presAssocID="{4D44BCD4-C1D8-434B-9421-0EE054024E3F}" presName="parTx" presStyleLbl="node1" presStyleIdx="0" presStyleCnt="3">
        <dgm:presLayoutVars>
          <dgm:chMax val="0"/>
          <dgm:chPref val="0"/>
          <dgm:bulletEnabled val="1"/>
        </dgm:presLayoutVars>
      </dgm:prSet>
      <dgm:spPr/>
    </dgm:pt>
    <dgm:pt modelId="{E70EE39F-E362-40F3-BFE7-67A33736C239}" type="pres">
      <dgm:prSet presAssocID="{4D44BCD4-C1D8-434B-9421-0EE054024E3F}" presName="parSh" presStyleLbl="node1" presStyleIdx="1" presStyleCnt="3"/>
      <dgm:spPr/>
    </dgm:pt>
    <dgm:pt modelId="{33C8D3C5-53BE-43F0-9EC1-056E2E44B799}" type="pres">
      <dgm:prSet presAssocID="{4D44BCD4-C1D8-434B-9421-0EE054024E3F}" presName="desTx" presStyleLbl="fgAcc1" presStyleIdx="1" presStyleCnt="3">
        <dgm:presLayoutVars>
          <dgm:bulletEnabled val="1"/>
        </dgm:presLayoutVars>
      </dgm:prSet>
      <dgm:spPr/>
    </dgm:pt>
    <dgm:pt modelId="{048DD06B-C3A2-4568-B00E-0569EFB5DD16}" type="pres">
      <dgm:prSet presAssocID="{7BDEB621-7512-448D-9E2E-678EE3762F62}" presName="sibTrans" presStyleLbl="sibTrans2D1" presStyleIdx="1" presStyleCnt="2"/>
      <dgm:spPr/>
    </dgm:pt>
    <dgm:pt modelId="{A06DD6A1-21FB-4138-8683-E95C1B6A414D}" type="pres">
      <dgm:prSet presAssocID="{7BDEB621-7512-448D-9E2E-678EE3762F62}" presName="connTx" presStyleLbl="sibTrans2D1" presStyleIdx="1" presStyleCnt="2"/>
      <dgm:spPr/>
    </dgm:pt>
    <dgm:pt modelId="{FE2AA748-4BBF-44E9-8ACD-036C4D4A398D}" type="pres">
      <dgm:prSet presAssocID="{79ADB987-5301-4CF5-A4D6-E8390CAE633C}" presName="composite" presStyleCnt="0"/>
      <dgm:spPr/>
    </dgm:pt>
    <dgm:pt modelId="{E84D6108-F607-4A60-BB9E-D2953FD07B2E}" type="pres">
      <dgm:prSet presAssocID="{79ADB987-5301-4CF5-A4D6-E8390CAE633C}" presName="parTx" presStyleLbl="node1" presStyleIdx="1" presStyleCnt="3">
        <dgm:presLayoutVars>
          <dgm:chMax val="0"/>
          <dgm:chPref val="0"/>
          <dgm:bulletEnabled val="1"/>
        </dgm:presLayoutVars>
      </dgm:prSet>
      <dgm:spPr/>
    </dgm:pt>
    <dgm:pt modelId="{CFF45BFE-C722-4A62-8CD7-D438E5DE3A85}" type="pres">
      <dgm:prSet presAssocID="{79ADB987-5301-4CF5-A4D6-E8390CAE633C}" presName="parSh" presStyleLbl="node1" presStyleIdx="2" presStyleCnt="3"/>
      <dgm:spPr/>
    </dgm:pt>
    <dgm:pt modelId="{4DECE976-8500-44BB-9F09-79D181EB062E}" type="pres">
      <dgm:prSet presAssocID="{79ADB987-5301-4CF5-A4D6-E8390CAE633C}" presName="desTx" presStyleLbl="fgAcc1" presStyleIdx="2" presStyleCnt="3">
        <dgm:presLayoutVars>
          <dgm:bulletEnabled val="1"/>
        </dgm:presLayoutVars>
      </dgm:prSet>
      <dgm:spPr/>
    </dgm:pt>
  </dgm:ptLst>
  <dgm:cxnLst>
    <dgm:cxn modelId="{D0680502-C1D1-46B1-B5E9-A8BF07958F83}" srcId="{79ADB987-5301-4CF5-A4D6-E8390CAE633C}" destId="{52B77915-DDBA-40BD-BF9F-24DEAB4A61CF}" srcOrd="0" destOrd="0" parTransId="{93603CE0-0E38-4B2D-8375-8BEA6D7405E1}" sibTransId="{6B98D2AC-9725-449D-8C46-C3E97BE49021}"/>
    <dgm:cxn modelId="{F8DA6820-4B1C-42EA-9C66-B15AFCBC06E7}" srcId="{6B8FAE51-48C5-4DE7-9409-978BA46188D0}" destId="{4D44BCD4-C1D8-434B-9421-0EE054024E3F}" srcOrd="1" destOrd="0" parTransId="{D2C57470-56E9-4E6C-AF58-3EFEEC234F98}" sibTransId="{7BDEB621-7512-448D-9E2E-678EE3762F62}"/>
    <dgm:cxn modelId="{779C8327-C4F6-4669-8248-B9C00CBA5267}" type="presOf" srcId="{4D44BCD4-C1D8-434B-9421-0EE054024E3F}" destId="{7AE30F29-CC44-47D3-BFDA-091F252832E8}" srcOrd="0" destOrd="0" presId="urn:microsoft.com/office/officeart/2005/8/layout/process3"/>
    <dgm:cxn modelId="{2569A739-AF54-4A65-BA7F-C91AA2A064E6}" srcId="{4D44BCD4-C1D8-434B-9421-0EE054024E3F}" destId="{FFC2F25F-D734-480B-BA44-2FE4F5C6E77C}" srcOrd="0" destOrd="0" parTransId="{D8B87E7F-1CB5-4380-BF09-A0BA79DB70BD}" sibTransId="{374B30B5-7432-4A4E-9B89-7ADDE22A6654}"/>
    <dgm:cxn modelId="{E3DCD643-68EC-4FD6-ACD3-CD0F31CFD44B}" type="presOf" srcId="{79ADB987-5301-4CF5-A4D6-E8390CAE633C}" destId="{CFF45BFE-C722-4A62-8CD7-D438E5DE3A85}" srcOrd="1" destOrd="0" presId="urn:microsoft.com/office/officeart/2005/8/layout/process3"/>
    <dgm:cxn modelId="{968E0B6D-6FB2-4F2E-B474-41B081F75C30}" type="presOf" srcId="{85E55653-89C7-4514-BE2D-96474247BCE7}" destId="{1801DE8D-30F6-4626-A893-7F315C0B3177}" srcOrd="0" destOrd="0" presId="urn:microsoft.com/office/officeart/2005/8/layout/process3"/>
    <dgm:cxn modelId="{5E0A9351-3C07-4CD0-8ADB-2F0A3AA709B0}" type="presOf" srcId="{140ECA71-8B6C-4830-904E-4D1F86ABC5DD}" destId="{1C5445DE-C786-4E60-9014-C2243409061A}" srcOrd="1" destOrd="0" presId="urn:microsoft.com/office/officeart/2005/8/layout/process3"/>
    <dgm:cxn modelId="{FCA5777D-0C91-47DB-B408-AF5BA29B98DA}" type="presOf" srcId="{977816DD-D9AC-4590-9FE8-D24611CB3052}" destId="{4552E65F-AC54-47AF-A7EF-052AEA5587B9}" srcOrd="0" destOrd="0" presId="urn:microsoft.com/office/officeart/2005/8/layout/process3"/>
    <dgm:cxn modelId="{B7F1828C-F807-4FA8-83F4-95ADEF5E2C6F}" type="presOf" srcId="{FFC2F25F-D734-480B-BA44-2FE4F5C6E77C}" destId="{33C8D3C5-53BE-43F0-9EC1-056E2E44B799}" srcOrd="0" destOrd="0" presId="urn:microsoft.com/office/officeart/2005/8/layout/process3"/>
    <dgm:cxn modelId="{DD90EB8D-CDF1-4377-9752-F0AE1356CF0C}" type="presOf" srcId="{7BDEB621-7512-448D-9E2E-678EE3762F62}" destId="{048DD06B-C3A2-4568-B00E-0569EFB5DD16}" srcOrd="0" destOrd="0" presId="urn:microsoft.com/office/officeart/2005/8/layout/process3"/>
    <dgm:cxn modelId="{89FE8BA5-3B86-4A7A-A450-B49188741C2D}" type="presOf" srcId="{52B77915-DDBA-40BD-BF9F-24DEAB4A61CF}" destId="{4DECE976-8500-44BB-9F09-79D181EB062E}" srcOrd="0" destOrd="0" presId="urn:microsoft.com/office/officeart/2005/8/layout/process3"/>
    <dgm:cxn modelId="{556219B6-B909-43E4-A0EE-965F476C8D50}" type="presOf" srcId="{6B8FAE51-48C5-4DE7-9409-978BA46188D0}" destId="{2A84A7C8-444D-4DBB-B2C9-9DC6AB2D5A9D}" srcOrd="0" destOrd="0" presId="urn:microsoft.com/office/officeart/2005/8/layout/process3"/>
    <dgm:cxn modelId="{F62FCBBD-9BFD-4CFC-AFE4-F705CE658389}" srcId="{6B8FAE51-48C5-4DE7-9409-978BA46188D0}" destId="{140ECA71-8B6C-4830-904E-4D1F86ABC5DD}" srcOrd="0" destOrd="0" parTransId="{5FA9D3A1-4E5D-4C5D-93CC-01F11AC91EE0}" sibTransId="{977816DD-D9AC-4590-9FE8-D24611CB3052}"/>
    <dgm:cxn modelId="{AE28A0CC-A9E7-4B5C-8351-DBCAA947E87E}" srcId="{6B8FAE51-48C5-4DE7-9409-978BA46188D0}" destId="{79ADB987-5301-4CF5-A4D6-E8390CAE633C}" srcOrd="2" destOrd="0" parTransId="{998A46D5-E279-4A3B-9EA5-30D075BF7DD7}" sibTransId="{6C5D8BE4-7E7B-4C45-BAFF-018BE8A75B08}"/>
    <dgm:cxn modelId="{F243A5D3-B9EC-458E-8AED-CE72CCA1EB04}" type="presOf" srcId="{977816DD-D9AC-4590-9FE8-D24611CB3052}" destId="{B167EBFD-C575-4B6F-A4AF-1E6DEB1EAED1}" srcOrd="1" destOrd="0" presId="urn:microsoft.com/office/officeart/2005/8/layout/process3"/>
    <dgm:cxn modelId="{CE1F47DB-5C3F-4397-859D-068B882FF92F}" type="presOf" srcId="{79ADB987-5301-4CF5-A4D6-E8390CAE633C}" destId="{E84D6108-F607-4A60-BB9E-D2953FD07B2E}" srcOrd="0" destOrd="0" presId="urn:microsoft.com/office/officeart/2005/8/layout/process3"/>
    <dgm:cxn modelId="{4CE86BE1-D60F-40C4-A5B3-CDF39F76522A}" srcId="{140ECA71-8B6C-4830-904E-4D1F86ABC5DD}" destId="{85E55653-89C7-4514-BE2D-96474247BCE7}" srcOrd="0" destOrd="0" parTransId="{A89207DC-C686-4A93-B1B5-38943A337C09}" sibTransId="{7C825E33-AED7-4EC0-8CAE-76D422D93163}"/>
    <dgm:cxn modelId="{830995E6-0633-47EE-B092-5DDF7E40CEC9}" type="presOf" srcId="{7BDEB621-7512-448D-9E2E-678EE3762F62}" destId="{A06DD6A1-21FB-4138-8683-E95C1B6A414D}" srcOrd="1" destOrd="0" presId="urn:microsoft.com/office/officeart/2005/8/layout/process3"/>
    <dgm:cxn modelId="{79E129EB-8DB7-4292-8995-10A551DF6940}" type="presOf" srcId="{140ECA71-8B6C-4830-904E-4D1F86ABC5DD}" destId="{2E125DB8-396D-45EF-B240-5DA185421075}" srcOrd="0" destOrd="0" presId="urn:microsoft.com/office/officeart/2005/8/layout/process3"/>
    <dgm:cxn modelId="{7C6D11FB-1257-463A-9048-E8596B7928D8}" type="presOf" srcId="{4D44BCD4-C1D8-434B-9421-0EE054024E3F}" destId="{E70EE39F-E362-40F3-BFE7-67A33736C239}" srcOrd="1" destOrd="0" presId="urn:microsoft.com/office/officeart/2005/8/layout/process3"/>
    <dgm:cxn modelId="{55783399-863E-421D-A9C3-330304D3BAA0}" type="presParOf" srcId="{2A84A7C8-444D-4DBB-B2C9-9DC6AB2D5A9D}" destId="{B6BECF30-9F83-4962-B340-301C52F062F9}" srcOrd="0" destOrd="0" presId="urn:microsoft.com/office/officeart/2005/8/layout/process3"/>
    <dgm:cxn modelId="{D7DDA7D9-43DF-43BD-AED5-856DBF202494}" type="presParOf" srcId="{B6BECF30-9F83-4962-B340-301C52F062F9}" destId="{2E125DB8-396D-45EF-B240-5DA185421075}" srcOrd="0" destOrd="0" presId="urn:microsoft.com/office/officeart/2005/8/layout/process3"/>
    <dgm:cxn modelId="{F9DE047B-75DD-430B-8A7E-3B044C78BE41}" type="presParOf" srcId="{B6BECF30-9F83-4962-B340-301C52F062F9}" destId="{1C5445DE-C786-4E60-9014-C2243409061A}" srcOrd="1" destOrd="0" presId="urn:microsoft.com/office/officeart/2005/8/layout/process3"/>
    <dgm:cxn modelId="{971B2840-B37E-4A80-BD33-6626AADD2D8E}" type="presParOf" srcId="{B6BECF30-9F83-4962-B340-301C52F062F9}" destId="{1801DE8D-30F6-4626-A893-7F315C0B3177}" srcOrd="2" destOrd="0" presId="urn:microsoft.com/office/officeart/2005/8/layout/process3"/>
    <dgm:cxn modelId="{D4C89CB8-A539-4C95-BBC7-BEBE40FFB9B5}" type="presParOf" srcId="{2A84A7C8-444D-4DBB-B2C9-9DC6AB2D5A9D}" destId="{4552E65F-AC54-47AF-A7EF-052AEA5587B9}" srcOrd="1" destOrd="0" presId="urn:microsoft.com/office/officeart/2005/8/layout/process3"/>
    <dgm:cxn modelId="{97F4AA0B-3CF9-460E-A61C-B421A7D02DDA}" type="presParOf" srcId="{4552E65F-AC54-47AF-A7EF-052AEA5587B9}" destId="{B167EBFD-C575-4B6F-A4AF-1E6DEB1EAED1}" srcOrd="0" destOrd="0" presId="urn:microsoft.com/office/officeart/2005/8/layout/process3"/>
    <dgm:cxn modelId="{42DB445D-76CF-4E07-8A18-3E886A225E60}" type="presParOf" srcId="{2A84A7C8-444D-4DBB-B2C9-9DC6AB2D5A9D}" destId="{301B00A2-C68C-4352-9BC2-1FCD8520FBBA}" srcOrd="2" destOrd="0" presId="urn:microsoft.com/office/officeart/2005/8/layout/process3"/>
    <dgm:cxn modelId="{71AB4D2E-16DD-44C9-8E86-9BE0F1B62301}" type="presParOf" srcId="{301B00A2-C68C-4352-9BC2-1FCD8520FBBA}" destId="{7AE30F29-CC44-47D3-BFDA-091F252832E8}" srcOrd="0" destOrd="0" presId="urn:microsoft.com/office/officeart/2005/8/layout/process3"/>
    <dgm:cxn modelId="{B70FF030-92BB-466D-A633-341C54212491}" type="presParOf" srcId="{301B00A2-C68C-4352-9BC2-1FCD8520FBBA}" destId="{E70EE39F-E362-40F3-BFE7-67A33736C239}" srcOrd="1" destOrd="0" presId="urn:microsoft.com/office/officeart/2005/8/layout/process3"/>
    <dgm:cxn modelId="{2CBAA22A-2407-4B47-B4AD-8A18AD42C64E}" type="presParOf" srcId="{301B00A2-C68C-4352-9BC2-1FCD8520FBBA}" destId="{33C8D3C5-53BE-43F0-9EC1-056E2E44B799}" srcOrd="2" destOrd="0" presId="urn:microsoft.com/office/officeart/2005/8/layout/process3"/>
    <dgm:cxn modelId="{C223D520-8B41-4A6D-8E34-A4D8BF014725}" type="presParOf" srcId="{2A84A7C8-444D-4DBB-B2C9-9DC6AB2D5A9D}" destId="{048DD06B-C3A2-4568-B00E-0569EFB5DD16}" srcOrd="3" destOrd="0" presId="urn:microsoft.com/office/officeart/2005/8/layout/process3"/>
    <dgm:cxn modelId="{14337083-B87F-4B42-8B66-BC9BCB9B7639}" type="presParOf" srcId="{048DD06B-C3A2-4568-B00E-0569EFB5DD16}" destId="{A06DD6A1-21FB-4138-8683-E95C1B6A414D}" srcOrd="0" destOrd="0" presId="urn:microsoft.com/office/officeart/2005/8/layout/process3"/>
    <dgm:cxn modelId="{CB8C567A-8572-4103-A5B9-00DA8E461AFF}" type="presParOf" srcId="{2A84A7C8-444D-4DBB-B2C9-9DC6AB2D5A9D}" destId="{FE2AA748-4BBF-44E9-8ACD-036C4D4A398D}" srcOrd="4" destOrd="0" presId="urn:microsoft.com/office/officeart/2005/8/layout/process3"/>
    <dgm:cxn modelId="{3C7E5DAD-13A7-4FA7-9F09-EF00DDCABE06}" type="presParOf" srcId="{FE2AA748-4BBF-44E9-8ACD-036C4D4A398D}" destId="{E84D6108-F607-4A60-BB9E-D2953FD07B2E}" srcOrd="0" destOrd="0" presId="urn:microsoft.com/office/officeart/2005/8/layout/process3"/>
    <dgm:cxn modelId="{7426ED65-68AC-4A63-AFD4-E5DAD92C19B1}" type="presParOf" srcId="{FE2AA748-4BBF-44E9-8ACD-036C4D4A398D}" destId="{CFF45BFE-C722-4A62-8CD7-D438E5DE3A85}" srcOrd="1" destOrd="0" presId="urn:microsoft.com/office/officeart/2005/8/layout/process3"/>
    <dgm:cxn modelId="{49C6C3BE-EF20-4331-A644-111620F894E4}" type="presParOf" srcId="{FE2AA748-4BBF-44E9-8ACD-036C4D4A398D}" destId="{4DECE976-8500-44BB-9F09-79D181EB062E}" srcOrd="2" destOrd="0" presId="urn:microsoft.com/office/officeart/2005/8/layout/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915B67-99CA-4D86-AB9A-202C2DACFD96}">
      <dsp:nvSpPr>
        <dsp:cNvPr id="0" name=""/>
        <dsp:cNvSpPr/>
      </dsp:nvSpPr>
      <dsp:spPr>
        <a:xfrm>
          <a:off x="4018" y="893059"/>
          <a:ext cx="1201042" cy="95708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800" kern="1200"/>
            <a:t>Analyze All Assets</a:t>
          </a:r>
        </a:p>
      </dsp:txBody>
      <dsp:txXfrm>
        <a:off x="32050" y="921091"/>
        <a:ext cx="1144978" cy="901017"/>
      </dsp:txXfrm>
    </dsp:sp>
    <dsp:sp modelId="{7622573A-59B1-4CE7-8FEE-B3A1A15F68A7}">
      <dsp:nvSpPr>
        <dsp:cNvPr id="0" name=""/>
        <dsp:cNvSpPr/>
      </dsp:nvSpPr>
      <dsp:spPr>
        <a:xfrm>
          <a:off x="1325165" y="1222670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1200" kern="1200"/>
        </a:p>
      </dsp:txBody>
      <dsp:txXfrm>
        <a:off x="1325165" y="1282242"/>
        <a:ext cx="178235" cy="178714"/>
      </dsp:txXfrm>
    </dsp:sp>
    <dsp:sp modelId="{96D3FDC3-FA64-4A1A-9EC8-4A5AB50CD827}">
      <dsp:nvSpPr>
        <dsp:cNvPr id="0" name=""/>
        <dsp:cNvSpPr/>
      </dsp:nvSpPr>
      <dsp:spPr>
        <a:xfrm>
          <a:off x="1685478" y="893059"/>
          <a:ext cx="1201042" cy="95708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800" kern="1200"/>
            <a:t>Analyze The Portfolio</a:t>
          </a:r>
        </a:p>
      </dsp:txBody>
      <dsp:txXfrm>
        <a:off x="1713510" y="921091"/>
        <a:ext cx="1144978" cy="901017"/>
      </dsp:txXfrm>
    </dsp:sp>
    <dsp:sp modelId="{6B43DFD4-ED07-4DC6-B547-D69D4228B19E}">
      <dsp:nvSpPr>
        <dsp:cNvPr id="0" name=""/>
        <dsp:cNvSpPr/>
      </dsp:nvSpPr>
      <dsp:spPr>
        <a:xfrm>
          <a:off x="3006625" y="1222670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1200" kern="1200"/>
        </a:p>
      </dsp:txBody>
      <dsp:txXfrm>
        <a:off x="3006625" y="1282242"/>
        <a:ext cx="178235" cy="178714"/>
      </dsp:txXfrm>
    </dsp:sp>
    <dsp:sp modelId="{61AD632E-F9B6-4864-BC5C-B04B2A4746BA}">
      <dsp:nvSpPr>
        <dsp:cNvPr id="0" name=""/>
        <dsp:cNvSpPr/>
      </dsp:nvSpPr>
      <dsp:spPr>
        <a:xfrm>
          <a:off x="3366938" y="893059"/>
          <a:ext cx="1201042" cy="95708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1800" kern="1200"/>
        </a:p>
      </dsp:txBody>
      <dsp:txXfrm>
        <a:off x="3394970" y="921091"/>
        <a:ext cx="1144978" cy="90101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3A28168-29E5-476B-AF4E-7E9598CC91DA}">
      <dsp:nvSpPr>
        <dsp:cNvPr id="0" name=""/>
        <dsp:cNvSpPr/>
      </dsp:nvSpPr>
      <dsp:spPr>
        <a:xfrm rot="10800000">
          <a:off x="4626465" y="2972189"/>
          <a:ext cx="452264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52264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820A71-34AC-449E-8260-704F394069B5}">
      <dsp:nvSpPr>
        <dsp:cNvPr id="0" name=""/>
        <dsp:cNvSpPr/>
      </dsp:nvSpPr>
      <dsp:spPr>
        <a:xfrm rot="5400000">
          <a:off x="5443147" y="3788872"/>
          <a:ext cx="452264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52264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D5F093-BF03-4A58-81E8-7668DA20B19F}">
      <dsp:nvSpPr>
        <dsp:cNvPr id="0" name=""/>
        <dsp:cNvSpPr/>
      </dsp:nvSpPr>
      <dsp:spPr>
        <a:xfrm>
          <a:off x="6259830" y="2972189"/>
          <a:ext cx="452264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52264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F947A3-9D45-49D5-8D7D-72FA4E98987D}">
      <dsp:nvSpPr>
        <dsp:cNvPr id="0" name=""/>
        <dsp:cNvSpPr/>
      </dsp:nvSpPr>
      <dsp:spPr>
        <a:xfrm rot="16200000">
          <a:off x="5443147" y="2155507"/>
          <a:ext cx="452264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52264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36FFEF-7330-4876-957B-B4BC32B8D3D6}">
      <dsp:nvSpPr>
        <dsp:cNvPr id="0" name=""/>
        <dsp:cNvSpPr/>
      </dsp:nvSpPr>
      <dsp:spPr>
        <a:xfrm>
          <a:off x="5078729" y="2381639"/>
          <a:ext cx="1181099" cy="1181099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40640" rIns="40640" bIns="4064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600" kern="1200"/>
            <a:t>Investment Decision</a:t>
          </a:r>
        </a:p>
      </dsp:txBody>
      <dsp:txXfrm>
        <a:off x="5136386" y="2439296"/>
        <a:ext cx="1065785" cy="1065785"/>
      </dsp:txXfrm>
    </dsp:sp>
    <dsp:sp modelId="{311D0156-9A4D-401C-ACED-DE9C37F1C6C8}">
      <dsp:nvSpPr>
        <dsp:cNvPr id="0" name=""/>
        <dsp:cNvSpPr/>
      </dsp:nvSpPr>
      <dsp:spPr>
        <a:xfrm>
          <a:off x="5273611" y="1138038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900" kern="1200"/>
            <a:t>Past Performance</a:t>
          </a:r>
        </a:p>
      </dsp:txBody>
      <dsp:txXfrm>
        <a:off x="5312241" y="1176668"/>
        <a:ext cx="714077" cy="714077"/>
      </dsp:txXfrm>
    </dsp:sp>
    <dsp:sp modelId="{3D44D881-D709-4E3D-8CAB-0048D47E88D5}">
      <dsp:nvSpPr>
        <dsp:cNvPr id="0" name=""/>
        <dsp:cNvSpPr/>
      </dsp:nvSpPr>
      <dsp:spPr>
        <a:xfrm rot="13500000">
          <a:off x="4925504" y="993847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FBD2A2-4B1A-47EE-ACBA-33527259F957}">
      <dsp:nvSpPr>
        <dsp:cNvPr id="0" name=""/>
        <dsp:cNvSpPr/>
      </dsp:nvSpPr>
      <dsp:spPr>
        <a:xfrm>
          <a:off x="4193893" y="58319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Risk</a:t>
          </a:r>
        </a:p>
      </dsp:txBody>
      <dsp:txXfrm>
        <a:off x="4232523" y="96949"/>
        <a:ext cx="714077" cy="714077"/>
      </dsp:txXfrm>
    </dsp:sp>
    <dsp:sp modelId="{AD029987-B558-40BF-88D1-B9707FA28FEF}">
      <dsp:nvSpPr>
        <dsp:cNvPr id="0" name=""/>
        <dsp:cNvSpPr/>
      </dsp:nvSpPr>
      <dsp:spPr>
        <a:xfrm rot="18900000">
          <a:off x="6005222" y="993847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C3F87-4F83-40DA-8DC6-AD7BB3B59805}">
      <dsp:nvSpPr>
        <dsp:cNvPr id="0" name=""/>
        <dsp:cNvSpPr/>
      </dsp:nvSpPr>
      <dsp:spPr>
        <a:xfrm>
          <a:off x="6353329" y="58319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Past Trend</a:t>
          </a:r>
        </a:p>
      </dsp:txBody>
      <dsp:txXfrm>
        <a:off x="6391959" y="96949"/>
        <a:ext cx="714077" cy="714077"/>
      </dsp:txXfrm>
    </dsp:sp>
    <dsp:sp modelId="{0872624C-B1F8-4EAA-ACD5-92E78AE75577}">
      <dsp:nvSpPr>
        <dsp:cNvPr id="0" name=""/>
        <dsp:cNvSpPr/>
      </dsp:nvSpPr>
      <dsp:spPr>
        <a:xfrm>
          <a:off x="6712094" y="2576521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900" kern="1200"/>
            <a:t>Future Performance</a:t>
          </a:r>
        </a:p>
      </dsp:txBody>
      <dsp:txXfrm>
        <a:off x="6750724" y="2615151"/>
        <a:ext cx="714077" cy="714077"/>
      </dsp:txXfrm>
    </dsp:sp>
    <dsp:sp modelId="{D9791F80-7B63-449D-AC02-D57F4456A1DF}">
      <dsp:nvSpPr>
        <dsp:cNvPr id="0" name=""/>
        <dsp:cNvSpPr/>
      </dsp:nvSpPr>
      <dsp:spPr>
        <a:xfrm rot="18900000">
          <a:off x="7443706" y="2432330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28A29D-B6F8-4A84-A78C-24B82CAA0201}">
      <dsp:nvSpPr>
        <dsp:cNvPr id="0" name=""/>
        <dsp:cNvSpPr/>
      </dsp:nvSpPr>
      <dsp:spPr>
        <a:xfrm>
          <a:off x="7791813" y="1496803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Risk</a:t>
          </a:r>
        </a:p>
      </dsp:txBody>
      <dsp:txXfrm>
        <a:off x="7830443" y="1535433"/>
        <a:ext cx="714077" cy="714077"/>
      </dsp:txXfrm>
    </dsp:sp>
    <dsp:sp modelId="{DE4106DA-919C-41F2-8E41-F75C086FB8FE}">
      <dsp:nvSpPr>
        <dsp:cNvPr id="0" name=""/>
        <dsp:cNvSpPr/>
      </dsp:nvSpPr>
      <dsp:spPr>
        <a:xfrm rot="2700000">
          <a:off x="7443706" y="3512049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53F097-6374-44EF-A4C6-5F9C8CD4308B}">
      <dsp:nvSpPr>
        <dsp:cNvPr id="0" name=""/>
        <dsp:cNvSpPr/>
      </dsp:nvSpPr>
      <dsp:spPr>
        <a:xfrm>
          <a:off x="7791813" y="3656239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Projected Returns</a:t>
          </a:r>
        </a:p>
      </dsp:txBody>
      <dsp:txXfrm>
        <a:off x="7830443" y="3694869"/>
        <a:ext cx="714077" cy="714077"/>
      </dsp:txXfrm>
    </dsp:sp>
    <dsp:sp modelId="{28313A01-8621-4387-B285-0B2B02D7D7FA}">
      <dsp:nvSpPr>
        <dsp:cNvPr id="0" name=""/>
        <dsp:cNvSpPr/>
      </dsp:nvSpPr>
      <dsp:spPr>
        <a:xfrm>
          <a:off x="5273611" y="4015004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900" kern="1200"/>
            <a:t>Fitness to Portfolio</a:t>
          </a:r>
        </a:p>
      </dsp:txBody>
      <dsp:txXfrm>
        <a:off x="5312241" y="4053634"/>
        <a:ext cx="714077" cy="714077"/>
      </dsp:txXfrm>
    </dsp:sp>
    <dsp:sp modelId="{AD85A007-FE03-4C5A-85E2-1E51B088DFD0}">
      <dsp:nvSpPr>
        <dsp:cNvPr id="0" name=""/>
        <dsp:cNvSpPr/>
      </dsp:nvSpPr>
      <dsp:spPr>
        <a:xfrm rot="2700000">
          <a:off x="6005222" y="4950532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4CF0E6-474C-44D5-8951-150B1EC4283C}">
      <dsp:nvSpPr>
        <dsp:cNvPr id="0" name=""/>
        <dsp:cNvSpPr/>
      </dsp:nvSpPr>
      <dsp:spPr>
        <a:xfrm>
          <a:off x="6353329" y="5094723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Current Weight</a:t>
          </a:r>
        </a:p>
      </dsp:txBody>
      <dsp:txXfrm>
        <a:off x="6391959" y="5133353"/>
        <a:ext cx="714077" cy="714077"/>
      </dsp:txXfrm>
    </dsp:sp>
    <dsp:sp modelId="{ACF25BB1-B81A-44AB-8C65-133244BA8B5C}">
      <dsp:nvSpPr>
        <dsp:cNvPr id="0" name=""/>
        <dsp:cNvSpPr/>
      </dsp:nvSpPr>
      <dsp:spPr>
        <a:xfrm rot="8100000">
          <a:off x="4925504" y="4950532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A8B948-FE18-48F0-8FD2-B3D52E3D2A5A}">
      <dsp:nvSpPr>
        <dsp:cNvPr id="0" name=""/>
        <dsp:cNvSpPr/>
      </dsp:nvSpPr>
      <dsp:spPr>
        <a:xfrm>
          <a:off x="4193893" y="5094723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Opportunity Cost</a:t>
          </a:r>
        </a:p>
      </dsp:txBody>
      <dsp:txXfrm>
        <a:off x="4232523" y="5133353"/>
        <a:ext cx="714077" cy="714077"/>
      </dsp:txXfrm>
    </dsp:sp>
    <dsp:sp modelId="{6CDAE46D-DAB1-4A8F-9B14-0118F2D80016}">
      <dsp:nvSpPr>
        <dsp:cNvPr id="0" name=""/>
        <dsp:cNvSpPr/>
      </dsp:nvSpPr>
      <dsp:spPr>
        <a:xfrm>
          <a:off x="3835128" y="2576521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900" kern="1200"/>
            <a:t>Behavioral Signals</a:t>
          </a:r>
        </a:p>
      </dsp:txBody>
      <dsp:txXfrm>
        <a:off x="3873758" y="2615151"/>
        <a:ext cx="714077" cy="714077"/>
      </dsp:txXfrm>
    </dsp:sp>
    <dsp:sp modelId="{D1F5960E-219B-4357-953B-91A12F5A1773}">
      <dsp:nvSpPr>
        <dsp:cNvPr id="0" name=""/>
        <dsp:cNvSpPr/>
      </dsp:nvSpPr>
      <dsp:spPr>
        <a:xfrm rot="8100000">
          <a:off x="3487021" y="3512049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9744B8-9DD4-4EF5-8A27-133900F80A1B}">
      <dsp:nvSpPr>
        <dsp:cNvPr id="0" name=""/>
        <dsp:cNvSpPr/>
      </dsp:nvSpPr>
      <dsp:spPr>
        <a:xfrm>
          <a:off x="2755409" y="3656239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Failure of past investment</a:t>
          </a:r>
        </a:p>
      </dsp:txBody>
      <dsp:txXfrm>
        <a:off x="2794039" y="3694869"/>
        <a:ext cx="714077" cy="714077"/>
      </dsp:txXfrm>
    </dsp:sp>
    <dsp:sp modelId="{A4B45E27-38DB-4C25-986A-AE136B9AF5A5}">
      <dsp:nvSpPr>
        <dsp:cNvPr id="0" name=""/>
        <dsp:cNvSpPr/>
      </dsp:nvSpPr>
      <dsp:spPr>
        <a:xfrm rot="13500000">
          <a:off x="3487021" y="2432330"/>
          <a:ext cx="40783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07832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1CECE1-0CD6-4E64-A798-DC1E071D6010}">
      <dsp:nvSpPr>
        <dsp:cNvPr id="0" name=""/>
        <dsp:cNvSpPr/>
      </dsp:nvSpPr>
      <dsp:spPr>
        <a:xfrm>
          <a:off x="2755409" y="1496803"/>
          <a:ext cx="791337" cy="7913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Success of past investments</a:t>
          </a:r>
        </a:p>
      </dsp:txBody>
      <dsp:txXfrm>
        <a:off x="2794039" y="1535433"/>
        <a:ext cx="714077" cy="71407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915B67-99CA-4D86-AB9A-202C2DACFD96}">
      <dsp:nvSpPr>
        <dsp:cNvPr id="0" name=""/>
        <dsp:cNvSpPr/>
      </dsp:nvSpPr>
      <dsp:spPr>
        <a:xfrm>
          <a:off x="4018" y="724162"/>
          <a:ext cx="1201042" cy="129487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400" kern="1200"/>
            <a:t>Analyze All Assets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i-FI" sz="1100" kern="1200"/>
            <a:t>Score by Attractiveness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i-FI" sz="1100" kern="1200"/>
            <a:t>Penalize/reward previous actions</a:t>
          </a:r>
        </a:p>
      </dsp:txBody>
      <dsp:txXfrm>
        <a:off x="39195" y="759339"/>
        <a:ext cx="1130688" cy="1224520"/>
      </dsp:txXfrm>
    </dsp:sp>
    <dsp:sp modelId="{7622573A-59B1-4CE7-8FEE-B3A1A15F68A7}">
      <dsp:nvSpPr>
        <dsp:cNvPr id="0" name=""/>
        <dsp:cNvSpPr/>
      </dsp:nvSpPr>
      <dsp:spPr>
        <a:xfrm>
          <a:off x="1325165" y="1222670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1100" kern="1200"/>
        </a:p>
      </dsp:txBody>
      <dsp:txXfrm>
        <a:off x="1325165" y="1282242"/>
        <a:ext cx="178235" cy="178714"/>
      </dsp:txXfrm>
    </dsp:sp>
    <dsp:sp modelId="{96D3FDC3-FA64-4A1A-9EC8-4A5AB50CD827}">
      <dsp:nvSpPr>
        <dsp:cNvPr id="0" name=""/>
        <dsp:cNvSpPr/>
      </dsp:nvSpPr>
      <dsp:spPr>
        <a:xfrm>
          <a:off x="1685478" y="724162"/>
          <a:ext cx="1201042" cy="129487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400" kern="1200"/>
            <a:t>Analyze The Portfolio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i-FI" sz="1100" kern="1200"/>
            <a:t>Rate the fittness to portfolio</a:t>
          </a:r>
        </a:p>
      </dsp:txBody>
      <dsp:txXfrm>
        <a:off x="1720655" y="759339"/>
        <a:ext cx="1130688" cy="1224520"/>
      </dsp:txXfrm>
    </dsp:sp>
    <dsp:sp modelId="{6B43DFD4-ED07-4DC6-B547-D69D4228B19E}">
      <dsp:nvSpPr>
        <dsp:cNvPr id="0" name=""/>
        <dsp:cNvSpPr/>
      </dsp:nvSpPr>
      <dsp:spPr>
        <a:xfrm>
          <a:off x="3006625" y="1222670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1100" kern="1200"/>
        </a:p>
      </dsp:txBody>
      <dsp:txXfrm>
        <a:off x="3006625" y="1282242"/>
        <a:ext cx="178235" cy="178714"/>
      </dsp:txXfrm>
    </dsp:sp>
    <dsp:sp modelId="{61AD632E-F9B6-4864-BC5C-B04B2A4746BA}">
      <dsp:nvSpPr>
        <dsp:cNvPr id="0" name=""/>
        <dsp:cNvSpPr/>
      </dsp:nvSpPr>
      <dsp:spPr>
        <a:xfrm>
          <a:off x="3366938" y="724162"/>
          <a:ext cx="1201042" cy="129487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1400" kern="1200"/>
        </a:p>
      </dsp:txBody>
      <dsp:txXfrm>
        <a:off x="3402115" y="759339"/>
        <a:ext cx="1130688" cy="122452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04AFAE-48F2-46F6-87BC-6C4E5AA751CB}">
      <dsp:nvSpPr>
        <dsp:cNvPr id="0" name=""/>
        <dsp:cNvSpPr/>
      </dsp:nvSpPr>
      <dsp:spPr>
        <a:xfrm rot="9115985">
          <a:off x="4811139" y="3585009"/>
          <a:ext cx="252936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52936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B39CC6-7921-482A-A1CD-88928D845A75}">
      <dsp:nvSpPr>
        <dsp:cNvPr id="0" name=""/>
        <dsp:cNvSpPr/>
      </dsp:nvSpPr>
      <dsp:spPr>
        <a:xfrm rot="2281760">
          <a:off x="6279155" y="3709447"/>
          <a:ext cx="96103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6103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7BB967-F4D9-4420-868F-D39D16E613F8}">
      <dsp:nvSpPr>
        <dsp:cNvPr id="0" name=""/>
        <dsp:cNvSpPr/>
      </dsp:nvSpPr>
      <dsp:spPr>
        <a:xfrm rot="16200000">
          <a:off x="5371233" y="2276751"/>
          <a:ext cx="59609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596092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160E67-E476-40D9-8F8F-F715E3087039}">
      <dsp:nvSpPr>
        <dsp:cNvPr id="0" name=""/>
        <dsp:cNvSpPr/>
      </dsp:nvSpPr>
      <dsp:spPr>
        <a:xfrm>
          <a:off x="5049202" y="2574798"/>
          <a:ext cx="1240155" cy="12401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400" kern="1200"/>
            <a:t>Attractiveness of a Stock</a:t>
          </a:r>
        </a:p>
      </dsp:txBody>
      <dsp:txXfrm>
        <a:off x="5109741" y="2635337"/>
        <a:ext cx="1119077" cy="1119077"/>
      </dsp:txXfrm>
    </dsp:sp>
    <dsp:sp modelId="{CE4D03FA-8142-42DC-8FA5-3DA4D770F66D}">
      <dsp:nvSpPr>
        <dsp:cNvPr id="0" name=""/>
        <dsp:cNvSpPr/>
      </dsp:nvSpPr>
      <dsp:spPr>
        <a:xfrm>
          <a:off x="5272490" y="1185127"/>
          <a:ext cx="793578" cy="79357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900" kern="1200"/>
            <a:t>Past Performance</a:t>
          </a:r>
        </a:p>
      </dsp:txBody>
      <dsp:txXfrm>
        <a:off x="5311229" y="1223866"/>
        <a:ext cx="716100" cy="716100"/>
      </dsp:txXfrm>
    </dsp:sp>
    <dsp:sp modelId="{2493314E-94C0-4E43-B01F-BCDFBE03E887}">
      <dsp:nvSpPr>
        <dsp:cNvPr id="0" name=""/>
        <dsp:cNvSpPr/>
      </dsp:nvSpPr>
      <dsp:spPr>
        <a:xfrm rot="13500000">
          <a:off x="4977625" y="1062990"/>
          <a:ext cx="345456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45456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F7AD22-5FA8-44E0-91A9-0FE6A3C494C7}">
      <dsp:nvSpPr>
        <dsp:cNvPr id="0" name=""/>
        <dsp:cNvSpPr/>
      </dsp:nvSpPr>
      <dsp:spPr>
        <a:xfrm>
          <a:off x="4234638" y="147274"/>
          <a:ext cx="793578" cy="79357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800" kern="1200"/>
            <a:t>Volatility</a:t>
          </a:r>
        </a:p>
      </dsp:txBody>
      <dsp:txXfrm>
        <a:off x="4273377" y="186013"/>
        <a:ext cx="716100" cy="716100"/>
      </dsp:txXfrm>
    </dsp:sp>
    <dsp:sp modelId="{72542D4F-D8EE-4BF9-A234-0072A3998756}">
      <dsp:nvSpPr>
        <dsp:cNvPr id="0" name=""/>
        <dsp:cNvSpPr/>
      </dsp:nvSpPr>
      <dsp:spPr>
        <a:xfrm rot="18900000">
          <a:off x="6015478" y="1062990"/>
          <a:ext cx="345456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45456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D574D5-A616-4A5E-A529-5960E3730621}">
      <dsp:nvSpPr>
        <dsp:cNvPr id="0" name=""/>
        <dsp:cNvSpPr/>
      </dsp:nvSpPr>
      <dsp:spPr>
        <a:xfrm>
          <a:off x="6310343" y="147274"/>
          <a:ext cx="793578" cy="79357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800" kern="1200"/>
            <a:t>Past Returns</a:t>
          </a:r>
        </a:p>
      </dsp:txBody>
      <dsp:txXfrm>
        <a:off x="6349082" y="186013"/>
        <a:ext cx="716100" cy="716100"/>
      </dsp:txXfrm>
    </dsp:sp>
    <dsp:sp modelId="{0391BA13-E35E-40F5-9A02-21B35922B83A}">
      <dsp:nvSpPr>
        <dsp:cNvPr id="0" name=""/>
        <dsp:cNvSpPr/>
      </dsp:nvSpPr>
      <dsp:spPr>
        <a:xfrm>
          <a:off x="6365057" y="3648527"/>
          <a:ext cx="830903" cy="83090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900" kern="1200"/>
            <a:t>Future Performance</a:t>
          </a:r>
        </a:p>
      </dsp:txBody>
      <dsp:txXfrm>
        <a:off x="6405618" y="3689088"/>
        <a:ext cx="749781" cy="749781"/>
      </dsp:txXfrm>
    </dsp:sp>
    <dsp:sp modelId="{D56CF27E-0D25-4834-8ACA-992658462003}">
      <dsp:nvSpPr>
        <dsp:cNvPr id="0" name=""/>
        <dsp:cNvSpPr/>
      </dsp:nvSpPr>
      <dsp:spPr>
        <a:xfrm rot="20700000">
          <a:off x="7185463" y="3872922"/>
          <a:ext cx="616160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6160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49CFC3-433F-4EB0-84BE-CD781210EC29}">
      <dsp:nvSpPr>
        <dsp:cNvPr id="0" name=""/>
        <dsp:cNvSpPr/>
      </dsp:nvSpPr>
      <dsp:spPr>
        <a:xfrm>
          <a:off x="7791126" y="3266413"/>
          <a:ext cx="830903" cy="83090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t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800" kern="1200"/>
            <a:t>Projected Return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i-FI" sz="600" kern="1200"/>
            <a:t>(Current-perceived)/Current</a:t>
          </a:r>
        </a:p>
      </dsp:txBody>
      <dsp:txXfrm>
        <a:off x="7831687" y="3306974"/>
        <a:ext cx="749781" cy="749781"/>
      </dsp:txXfrm>
    </dsp:sp>
    <dsp:sp modelId="{51111E4E-707F-4F91-867E-34AD40C354CA}">
      <dsp:nvSpPr>
        <dsp:cNvPr id="0" name=""/>
        <dsp:cNvSpPr/>
      </dsp:nvSpPr>
      <dsp:spPr>
        <a:xfrm rot="4500000">
          <a:off x="6663486" y="4777013"/>
          <a:ext cx="616160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6160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336F5C-D9C1-4451-873F-9084D83FFD7D}">
      <dsp:nvSpPr>
        <dsp:cNvPr id="0" name=""/>
        <dsp:cNvSpPr/>
      </dsp:nvSpPr>
      <dsp:spPr>
        <a:xfrm>
          <a:off x="6747171" y="5074596"/>
          <a:ext cx="830903" cy="83090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800" kern="1200"/>
            <a:t>Projected risk</a:t>
          </a:r>
        </a:p>
      </dsp:txBody>
      <dsp:txXfrm>
        <a:off x="6787732" y="5115157"/>
        <a:ext cx="749781" cy="749781"/>
      </dsp:txXfrm>
    </dsp:sp>
    <dsp:sp modelId="{A903C4FF-4F43-4D62-AAD6-CD89C8FB066B}">
      <dsp:nvSpPr>
        <dsp:cNvPr id="0" name=""/>
        <dsp:cNvSpPr/>
      </dsp:nvSpPr>
      <dsp:spPr>
        <a:xfrm>
          <a:off x="3995108" y="3450583"/>
          <a:ext cx="830903" cy="83090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900" kern="1200"/>
            <a:t>Portfolio Allocation</a:t>
          </a:r>
        </a:p>
      </dsp:txBody>
      <dsp:txXfrm>
        <a:off x="4035669" y="3491144"/>
        <a:ext cx="749781" cy="749781"/>
      </dsp:txXfrm>
    </dsp:sp>
    <dsp:sp modelId="{0C38DFD5-2C1C-41A0-93AE-B5AAFE3202A3}">
      <dsp:nvSpPr>
        <dsp:cNvPr id="0" name=""/>
        <dsp:cNvSpPr/>
      </dsp:nvSpPr>
      <dsp:spPr>
        <a:xfrm rot="9000000">
          <a:off x="3512806" y="4235129"/>
          <a:ext cx="516929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51692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39326-9EE9-4CCD-96F5-7040E63E6BA6}">
      <dsp:nvSpPr>
        <dsp:cNvPr id="0" name=""/>
        <dsp:cNvSpPr/>
      </dsp:nvSpPr>
      <dsp:spPr>
        <a:xfrm>
          <a:off x="2716529" y="4188771"/>
          <a:ext cx="830903" cy="83090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800" kern="1200"/>
        </a:p>
      </dsp:txBody>
      <dsp:txXfrm>
        <a:off x="2757090" y="4229332"/>
        <a:ext cx="749781" cy="749781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C5445DE-C786-4E60-9014-C2243409061A}">
      <dsp:nvSpPr>
        <dsp:cNvPr id="0" name=""/>
        <dsp:cNvSpPr/>
      </dsp:nvSpPr>
      <dsp:spPr>
        <a:xfrm>
          <a:off x="2273" y="870587"/>
          <a:ext cx="1033923" cy="5850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1120" tIns="71120" rIns="71120" bIns="38100" numCol="1" spcCol="1270" anchor="t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Filter tradable</a:t>
          </a:r>
        </a:p>
      </dsp:txBody>
      <dsp:txXfrm>
        <a:off x="2273" y="870587"/>
        <a:ext cx="1033923" cy="390025"/>
      </dsp:txXfrm>
    </dsp:sp>
    <dsp:sp modelId="{1801DE8D-30F6-4626-A893-7F315C0B3177}">
      <dsp:nvSpPr>
        <dsp:cNvPr id="0" name=""/>
        <dsp:cNvSpPr/>
      </dsp:nvSpPr>
      <dsp:spPr>
        <a:xfrm>
          <a:off x="214041" y="1260612"/>
          <a:ext cx="1033923" cy="61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i-FI" sz="1000" kern="1200"/>
            <a:t>Reflect analysts' opinions</a:t>
          </a:r>
        </a:p>
      </dsp:txBody>
      <dsp:txXfrm>
        <a:off x="231966" y="1278537"/>
        <a:ext cx="998073" cy="576150"/>
      </dsp:txXfrm>
    </dsp:sp>
    <dsp:sp modelId="{4552E65F-AC54-47AF-A7EF-052AEA5587B9}">
      <dsp:nvSpPr>
        <dsp:cNvPr id="0" name=""/>
        <dsp:cNvSpPr/>
      </dsp:nvSpPr>
      <dsp:spPr>
        <a:xfrm>
          <a:off x="1192936" y="936891"/>
          <a:ext cx="332286" cy="257417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800" kern="1200"/>
        </a:p>
      </dsp:txBody>
      <dsp:txXfrm>
        <a:off x="1192936" y="988374"/>
        <a:ext cx="255061" cy="154451"/>
      </dsp:txXfrm>
    </dsp:sp>
    <dsp:sp modelId="{E70EE39F-E362-40F3-BFE7-67A33736C239}">
      <dsp:nvSpPr>
        <dsp:cNvPr id="0" name=""/>
        <dsp:cNvSpPr/>
      </dsp:nvSpPr>
      <dsp:spPr>
        <a:xfrm>
          <a:off x="1663154" y="870587"/>
          <a:ext cx="1033923" cy="5850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1120" tIns="71120" rIns="71120" bIns="38100" numCol="1" spcCol="1270" anchor="t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Decide trade value</a:t>
          </a:r>
        </a:p>
      </dsp:txBody>
      <dsp:txXfrm>
        <a:off x="1663154" y="870587"/>
        <a:ext cx="1033923" cy="390025"/>
      </dsp:txXfrm>
    </dsp:sp>
    <dsp:sp modelId="{33C8D3C5-53BE-43F0-9EC1-056E2E44B799}">
      <dsp:nvSpPr>
        <dsp:cNvPr id="0" name=""/>
        <dsp:cNvSpPr/>
      </dsp:nvSpPr>
      <dsp:spPr>
        <a:xfrm>
          <a:off x="1874921" y="1260612"/>
          <a:ext cx="1033923" cy="61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i-FI" sz="1000" kern="1200"/>
            <a:t>Reflect risk allocation</a:t>
          </a:r>
        </a:p>
      </dsp:txBody>
      <dsp:txXfrm>
        <a:off x="1892846" y="1278537"/>
        <a:ext cx="998073" cy="576150"/>
      </dsp:txXfrm>
    </dsp:sp>
    <dsp:sp modelId="{048DD06B-C3A2-4568-B00E-0569EFB5DD16}">
      <dsp:nvSpPr>
        <dsp:cNvPr id="0" name=""/>
        <dsp:cNvSpPr/>
      </dsp:nvSpPr>
      <dsp:spPr>
        <a:xfrm>
          <a:off x="2853817" y="936891"/>
          <a:ext cx="332286" cy="257417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i-FI" sz="800" kern="1200"/>
        </a:p>
      </dsp:txBody>
      <dsp:txXfrm>
        <a:off x="2853817" y="988374"/>
        <a:ext cx="255061" cy="154451"/>
      </dsp:txXfrm>
    </dsp:sp>
    <dsp:sp modelId="{CFF45BFE-C722-4A62-8CD7-D438E5DE3A85}">
      <dsp:nvSpPr>
        <dsp:cNvPr id="0" name=""/>
        <dsp:cNvSpPr/>
      </dsp:nvSpPr>
      <dsp:spPr>
        <a:xfrm>
          <a:off x="3324034" y="870587"/>
          <a:ext cx="1033923" cy="5850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1120" tIns="71120" rIns="71120" bIns="38100" numCol="1" spcCol="1270" anchor="t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i-FI" sz="1000" kern="1200"/>
            <a:t>Decide trade price</a:t>
          </a:r>
        </a:p>
      </dsp:txBody>
      <dsp:txXfrm>
        <a:off x="3324034" y="870587"/>
        <a:ext cx="1033923" cy="390025"/>
      </dsp:txXfrm>
    </dsp:sp>
    <dsp:sp modelId="{4DECE976-8500-44BB-9F09-79D181EB062E}">
      <dsp:nvSpPr>
        <dsp:cNvPr id="0" name=""/>
        <dsp:cNvSpPr/>
      </dsp:nvSpPr>
      <dsp:spPr>
        <a:xfrm>
          <a:off x="3535802" y="1260612"/>
          <a:ext cx="1033923" cy="61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i-FI" sz="1000" kern="1200"/>
            <a:t>Reflect supply and demand</a:t>
          </a:r>
        </a:p>
      </dsp:txBody>
      <dsp:txXfrm>
        <a:off x="3553727" y="1278537"/>
        <a:ext cx="998073" cy="5761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process3">
  <dgm:title val=""/>
  <dgm:desc val=""/>
  <dgm:catLst>
    <dgm:cat type="process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3" destOrd="0"/>
        <dgm:cxn modelId="12" srcId="1" destId="11" srcOrd="0" destOrd="0"/>
        <dgm:cxn modelId="23" srcId="2" destId="21" srcOrd="0" destOrd="0"/>
        <dgm:cxn modelId="34" srcId="3" destId="31" srcOrd="0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41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osite" refType="w"/>
      <dgm:constr type="w" for="ch" ptType="sibTrans" refType="w" refFor="ch" refForName="composite" fact="0.3333"/>
      <dgm:constr type="w" for="des" forName="parTx"/>
      <dgm:constr type="h" for="des" forName="parTx" op="equ"/>
      <dgm:constr type="h" for="des" forName="parSh" op="equ"/>
      <dgm:constr type="w" for="des" forName="desTx"/>
      <dgm:constr type="h" for="des" forName="desTx" op="equ"/>
      <dgm:constr type="w" for="des" forName="parSh"/>
      <dgm:constr type="primFontSz" for="des" forName="parTx" val="65"/>
      <dgm:constr type="secFontSz" for="des" forName="desTx" refType="primFontSz" refFor="des" refForName="parTx" op="equ"/>
      <dgm:constr type="primFontSz" for="des" forName="connTx" refType="primFontSz" refFor="des" refForName="parTx" fact="0.8"/>
      <dgm:constr type="primFontSz" for="des" forName="connTx" refType="primFontSz" refFor="des" refForName="parTx" op="lte" fact="0.8"/>
      <dgm:constr type="h" for="des" forName="parTx" refType="primFontSz" refFor="des" refForName="parTx" fact="0.8"/>
      <dgm:constr type="h" for="des" forName="parSh" refType="primFontSz" refFor="des" refForName="parTx" fact="1.2"/>
      <dgm:constr type="h" for="des" forName="desTx" refType="primFontSz" refFor="des" refForName="parTx" fact="1.6"/>
      <dgm:constr type="h" for="des" forName="parSh" refType="h" refFor="des" refForName="parTx" op="lte" fact="1.5"/>
      <dgm:constr type="h" for="des" forName="parSh" refType="h" refFor="des" refForName="parTx" op="gte" fact="1.5"/>
    </dgm:constrLst>
    <dgm:ruleLst>
      <dgm:rule type="w" for="ch" forName="composite" val="0" fact="NaN" max="NaN"/>
      <dgm:rule type="primFontSz" for="des" forName="parTx" val="5" fact="NaN" max="NaN"/>
    </dgm:ruleLst>
    <dgm:forEach name="Name3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4">
          <dgm:if name="Name5" func="var" arg="dir" op="equ" val="norm">
            <dgm:constrLst>
              <dgm:constr type="h" refType="w" fact="1000"/>
              <dgm:constr type="l" for="ch" forName="parTx"/>
              <dgm:constr type="w" for="ch" forName="parTx" refType="w" fact="0.83"/>
              <dgm:constr type="t" for="ch" forName="parTx"/>
              <dgm:constr type="l" for="ch" forName="parSh"/>
              <dgm:constr type="w" for="ch" forName="parSh" refType="w" refFor="ch" refForName="parTx"/>
              <dgm:constr type="t" for="ch" forName="parSh"/>
              <dgm:constr type="l" for="ch" forName="desTx" refType="w" fact="0.17"/>
              <dgm:constr type="w" for="ch" forName="desTx" refType="w" refFor="ch" refForName="parTx"/>
              <dgm:constr type="t" for="ch" forName="desTx" refType="h" refFor="ch" refForName="parTx"/>
            </dgm:constrLst>
          </dgm:if>
          <dgm:else name="Name6">
            <dgm:constrLst>
              <dgm:constr type="h" refType="w" fact="1000"/>
              <dgm:constr type="l" for="ch" forName="parTx" refType="w" fact="0.17"/>
              <dgm:constr type="w" for="ch" forName="parTx" refType="w" fact="0.83"/>
              <dgm:constr type="t" for="ch" forName="parTx"/>
              <dgm:constr type="l" for="ch" forName="parSh" refType="w" fact="0.15"/>
              <dgm:constr type="w" for="ch" forName="parSh" refType="w" refFor="ch" refForName="parTx"/>
              <dgm:constr type="t" for="ch" forName="parSh"/>
              <dgm:constr type="l" for="ch" forName="desTx"/>
              <dgm:constr type="w" for="ch" forName="desTx" refType="w" refFor="ch" refForName="parTx"/>
              <dgm:constr type="t" for="ch" forName="desTx" refType="h" refFor="ch" refForName="parTx"/>
            </dgm:constrLst>
          </dgm:else>
        </dgm:choose>
        <dgm:ruleLst>
          <dgm:rule type="h" val="INF" fact="NaN" max="NaN"/>
        </dgm:ruleLst>
        <dgm:layoutNode name="parTx">
          <dgm:varLst>
            <dgm:chMax val="0"/>
            <dgm:chPref val="0"/>
            <dgm:bulletEnabled val="1"/>
          </dgm:varLst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 zOrderOff="1" hideGeom="1">
            <dgm:adjLst>
              <dgm:adj idx="1" val="0.1"/>
            </dgm:adjLst>
          </dgm:shape>
          <dgm:presOf axis="self" ptType="node"/>
          <dgm:constrLst>
            <dgm:constr type="h" refType="w" op="lte" fact="0.4"/>
            <dgm:constr type="bMarg" refType="primFontSz" fact="0.3"/>
            <dgm:constr type="h"/>
          </dgm:constrLst>
          <dgm:ruleLst>
            <dgm:rule type="h" val="INF" fact="NaN" max="NaN"/>
          </dgm:ruleLst>
        </dgm:layoutNode>
        <dgm:layoutNode name="parSh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 ptType="node"/>
          <dgm:constrLst>
            <dgm:constr type="h"/>
          </dgm:constrLst>
          <dgm:ruleLst/>
        </dgm:layoutNode>
        <dgm:layoutNode name="desTx" styleLbl="f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Rect" r:blip="">
            <dgm:adjLst>
              <dgm:adj idx="1" val="0.1"/>
            </dgm:adjLst>
          </dgm:shape>
          <dgm:presOf axis="des" ptType="node"/>
          <dgm:constrLst>
            <dgm:constr type="secFontSz" val="65"/>
            <dgm:constr type="primFontSz" refType="secFontSz"/>
            <dgm:constr type="h"/>
          </dgm:constrLst>
          <dgm:ruleLst>
            <dgm:rule type="h" val="INF" fact="NaN" max="NaN"/>
          </dgm:ruleLst>
        </dgm:layoutNode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  <dgm:param type="srcNode" val="parTx"/>
            <dgm:param type="dstNode" val="parTx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Tx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3</xdr:row>
      <xdr:rowOff>83820</xdr:rowOff>
    </xdr:from>
    <xdr:to>
      <xdr:col>30</xdr:col>
      <xdr:colOff>457200</xdr:colOff>
      <xdr:row>18</xdr:row>
      <xdr:rowOff>83820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5E4723D-9DAA-4362-B594-5F9F2F9F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0</xdr:colOff>
      <xdr:row>31</xdr:row>
      <xdr:rowOff>68580</xdr:rowOff>
    </xdr:from>
    <xdr:to>
      <xdr:col>18</xdr:col>
      <xdr:colOff>365760</xdr:colOff>
      <xdr:row>63</xdr:row>
      <xdr:rowOff>121920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08636EB-D80A-43EE-8938-C38DC8708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548640</xdr:colOff>
      <xdr:row>4</xdr:row>
      <xdr:rowOff>167640</xdr:rowOff>
    </xdr:from>
    <xdr:to>
      <xdr:col>13</xdr:col>
      <xdr:colOff>243840</xdr:colOff>
      <xdr:row>19</xdr:row>
      <xdr:rowOff>167640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F9AF308-09CE-46F0-832A-6A606799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22</xdr:col>
      <xdr:colOff>365760</xdr:colOff>
      <xdr:row>42</xdr:row>
      <xdr:rowOff>53340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71C5DA8-1188-4CBB-B17C-361654FC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16</xdr:row>
      <xdr:rowOff>76200</xdr:rowOff>
    </xdr:from>
    <xdr:to>
      <xdr:col>17</xdr:col>
      <xdr:colOff>175260</xdr:colOff>
      <xdr:row>31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E2A3F0C-0FD0-48C3-90BF-71E728EB3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6BEE-26E7-4DF3-A644-619F77A283A2}">
  <dimension ref="B3:C6"/>
  <sheetViews>
    <sheetView workbookViewId="0">
      <selection activeCell="D28" sqref="D28"/>
    </sheetView>
  </sheetViews>
  <sheetFormatPr defaultRowHeight="14.4" x14ac:dyDescent="0.3"/>
  <sheetData>
    <row r="3" spans="2:3" x14ac:dyDescent="0.3">
      <c r="B3" t="s">
        <v>27</v>
      </c>
    </row>
    <row r="4" spans="2:3" x14ac:dyDescent="0.3">
      <c r="C4" t="s">
        <v>31</v>
      </c>
    </row>
    <row r="5" spans="2:3" x14ac:dyDescent="0.3">
      <c r="C5" t="s">
        <v>30</v>
      </c>
    </row>
    <row r="6" spans="2:3" x14ac:dyDescent="0.3">
      <c r="B6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A95A-9D7D-4650-A891-D123C4B83A75}">
  <dimension ref="A4"/>
  <sheetViews>
    <sheetView topLeftCell="A7" workbookViewId="0">
      <selection activeCell="H53" sqref="H53"/>
    </sheetView>
  </sheetViews>
  <sheetFormatPr defaultRowHeight="14.4" x14ac:dyDescent="0.3"/>
  <sheetData>
    <row r="4" spans="1:1" x14ac:dyDescent="0.3">
      <c r="A4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F9C5-45B5-4125-B01E-EA38D181147C}">
  <dimension ref="A1:P9"/>
  <sheetViews>
    <sheetView workbookViewId="0">
      <selection activeCell="M10" sqref="M10"/>
    </sheetView>
  </sheetViews>
  <sheetFormatPr defaultRowHeight="14.4" x14ac:dyDescent="0.3"/>
  <cols>
    <col min="6" max="6" width="15.33203125" bestFit="1" customWidth="1"/>
    <col min="7" max="8" width="0" hidden="1" customWidth="1"/>
    <col min="10" max="10" width="13.77734375" bestFit="1" customWidth="1"/>
    <col min="13" max="13" width="10.77734375" bestFit="1" customWidth="1"/>
    <col min="14" max="14" width="13.44140625" bestFit="1" customWidth="1"/>
    <col min="15" max="15" width="12.44140625" bestFit="1" customWidth="1"/>
  </cols>
  <sheetData>
    <row r="1" spans="1:16" x14ac:dyDescent="0.3">
      <c r="B1" t="s">
        <v>3</v>
      </c>
      <c r="C1" t="s">
        <v>4</v>
      </c>
      <c r="D1" t="s">
        <v>15</v>
      </c>
      <c r="F1" t="s">
        <v>32</v>
      </c>
      <c r="G1" t="s">
        <v>10</v>
      </c>
      <c r="H1" t="s">
        <v>11</v>
      </c>
      <c r="I1" t="s">
        <v>7</v>
      </c>
      <c r="J1" t="s">
        <v>12</v>
      </c>
      <c r="K1" t="s">
        <v>13</v>
      </c>
      <c r="N1" t="s">
        <v>14</v>
      </c>
      <c r="O1" t="s">
        <v>16</v>
      </c>
    </row>
    <row r="2" spans="1:16" x14ac:dyDescent="0.3">
      <c r="A2" t="s">
        <v>0</v>
      </c>
      <c r="B2">
        <v>5.3</v>
      </c>
      <c r="C2">
        <v>5.7</v>
      </c>
      <c r="D2">
        <v>2500</v>
      </c>
      <c r="F2" s="2">
        <f>(C2-B2)/B2</f>
        <v>7.5471698113207614E-2</v>
      </c>
      <c r="G2" s="3" t="b">
        <f>IF(AND(F2&gt;0,F2-$B$8&gt;0),TRUE,FALSE)</f>
        <v>1</v>
      </c>
      <c r="H2" s="2" t="b">
        <f>IF(AND(F2&lt;0,F2+$B$8&lt;0),TRUE,FALSE)</f>
        <v>0</v>
      </c>
      <c r="I2" s="6" t="str">
        <f>IF(G2,"BUY",IF(H2,"SELL","HOLD"))</f>
        <v>BUY</v>
      </c>
      <c r="J2">
        <f>IF(F2-$B$8&gt;0,F2-$B$8,0)</f>
        <v>5.547169811320761E-2</v>
      </c>
      <c r="K2" s="1">
        <f>J2/SUM($J$2:$J$6)</f>
        <v>0.44841198636282076</v>
      </c>
      <c r="N2" s="4">
        <f>D2/$D$7</f>
        <v>0.25</v>
      </c>
      <c r="O2">
        <f>K2*$O$7</f>
        <v>4484.1198636282079</v>
      </c>
      <c r="P2">
        <f>O2-D2</f>
        <v>1984.1198636282079</v>
      </c>
    </row>
    <row r="3" spans="1:16" x14ac:dyDescent="0.3">
      <c r="A3" t="s">
        <v>1</v>
      </c>
      <c r="B3">
        <v>7.2</v>
      </c>
      <c r="C3">
        <v>7</v>
      </c>
      <c r="D3">
        <v>2000</v>
      </c>
      <c r="F3" s="2">
        <f t="shared" ref="F3:F6" si="0">(C3-B3)/B3</f>
        <v>-2.7777777777777801E-2</v>
      </c>
      <c r="G3" s="3" t="b">
        <f t="shared" ref="G3:G6" si="1">IF(AND(F3&gt;0,F3-$B$8&gt;0),TRUE,FALSE)</f>
        <v>0</v>
      </c>
      <c r="H3" s="2" t="b">
        <f t="shared" ref="H3:H6" si="2">IF(AND(F3&lt;0,F3+$B$8&lt;0),TRUE,FALSE)</f>
        <v>1</v>
      </c>
      <c r="I3" t="str">
        <f t="shared" ref="I3:I6" si="3">IF(G3,"BUY",IF(H3,"SELL","HOLD"))</f>
        <v>SELL</v>
      </c>
      <c r="J3">
        <f>IF(F3-$B$8&gt;0,F3-$B$8,0)</f>
        <v>0</v>
      </c>
      <c r="K3" s="1">
        <f t="shared" ref="K3:K6" si="4">J3/SUM($J$2:$J$6)</f>
        <v>0</v>
      </c>
      <c r="N3" s="4">
        <f t="shared" ref="N3:N6" si="5">D3/$D$7</f>
        <v>0.2</v>
      </c>
      <c r="O3">
        <f t="shared" ref="O3:O6" si="6">K3*$O$7</f>
        <v>0</v>
      </c>
      <c r="P3">
        <f>O3-D3</f>
        <v>-2000</v>
      </c>
    </row>
    <row r="4" spans="1:16" x14ac:dyDescent="0.3">
      <c r="A4" t="s">
        <v>2</v>
      </c>
      <c r="B4">
        <v>4.5</v>
      </c>
      <c r="C4">
        <v>4.4000000000000004</v>
      </c>
      <c r="D4">
        <v>2000</v>
      </c>
      <c r="F4" s="2">
        <f t="shared" si="0"/>
        <v>-2.2222222222222143E-2</v>
      </c>
      <c r="G4" s="3" t="b">
        <f t="shared" si="1"/>
        <v>0</v>
      </c>
      <c r="H4" s="2" t="b">
        <f t="shared" si="2"/>
        <v>1</v>
      </c>
      <c r="I4" t="str">
        <f t="shared" si="3"/>
        <v>SELL</v>
      </c>
      <c r="J4">
        <f>IF(F4-$B$8&gt;0,F4-$B$8,0)</f>
        <v>0</v>
      </c>
      <c r="K4" s="1">
        <f t="shared" si="4"/>
        <v>0</v>
      </c>
      <c r="N4" s="4">
        <f t="shared" si="5"/>
        <v>0.2</v>
      </c>
      <c r="O4">
        <f t="shared" si="6"/>
        <v>0</v>
      </c>
      <c r="P4">
        <f>O4-D4</f>
        <v>-2000</v>
      </c>
    </row>
    <row r="5" spans="1:16" x14ac:dyDescent="0.3">
      <c r="A5" t="s">
        <v>6</v>
      </c>
      <c r="B5">
        <v>3.4</v>
      </c>
      <c r="C5">
        <v>3.7</v>
      </c>
      <c r="D5">
        <v>3000</v>
      </c>
      <c r="F5" s="2">
        <f t="shared" si="0"/>
        <v>8.8235294117647134E-2</v>
      </c>
      <c r="G5" s="3" t="b">
        <f t="shared" si="1"/>
        <v>1</v>
      </c>
      <c r="H5" s="2" t="b">
        <f t="shared" si="2"/>
        <v>0</v>
      </c>
      <c r="I5" s="6" t="str">
        <f t="shared" si="3"/>
        <v>BUY</v>
      </c>
      <c r="J5">
        <f>IF(F5-$B$8&gt;0,F5-$B$8,0)</f>
        <v>6.823529411764713E-2</v>
      </c>
      <c r="K5" s="1">
        <f t="shared" si="4"/>
        <v>0.55158801363717924</v>
      </c>
      <c r="N5" s="4">
        <f t="shared" si="5"/>
        <v>0.3</v>
      </c>
      <c r="O5">
        <f t="shared" si="6"/>
        <v>5515.8801363717921</v>
      </c>
      <c r="P5">
        <f>O5-D5</f>
        <v>2515.8801363717921</v>
      </c>
    </row>
    <row r="6" spans="1:16" x14ac:dyDescent="0.3">
      <c r="A6" t="s">
        <v>8</v>
      </c>
      <c r="B6">
        <v>5.0999999999999996</v>
      </c>
      <c r="C6">
        <v>5.2</v>
      </c>
      <c r="D6">
        <v>500</v>
      </c>
      <c r="F6" s="2">
        <f t="shared" si="0"/>
        <v>1.9607843137255009E-2</v>
      </c>
      <c r="G6" s="3" t="b">
        <f t="shared" si="1"/>
        <v>0</v>
      </c>
      <c r="H6" s="2" t="b">
        <f t="shared" si="2"/>
        <v>0</v>
      </c>
      <c r="I6" t="str">
        <f t="shared" si="3"/>
        <v>HOLD</v>
      </c>
      <c r="J6">
        <f>IF(F6-$B$8&gt;0,F6-$B$8,0)</f>
        <v>0</v>
      </c>
      <c r="K6" s="1">
        <f t="shared" si="4"/>
        <v>0</v>
      </c>
      <c r="N6" s="4">
        <f t="shared" si="5"/>
        <v>0.05</v>
      </c>
      <c r="O6">
        <f t="shared" si="6"/>
        <v>0</v>
      </c>
      <c r="P6">
        <f>O6-D6</f>
        <v>-500</v>
      </c>
    </row>
    <row r="7" spans="1:16" x14ac:dyDescent="0.3">
      <c r="D7">
        <f>SUM(D2:D6)</f>
        <v>10000</v>
      </c>
      <c r="L7" s="4"/>
      <c r="O7">
        <f>D7</f>
        <v>10000</v>
      </c>
      <c r="P7">
        <f>SUM(P2:P6)</f>
        <v>0</v>
      </c>
    </row>
    <row r="8" spans="1:16" x14ac:dyDescent="0.3">
      <c r="A8" t="s">
        <v>9</v>
      </c>
      <c r="B8" s="4">
        <v>0.02</v>
      </c>
    </row>
    <row r="9" spans="1:16" x14ac:dyDescent="0.3">
      <c r="A9" t="s">
        <v>5</v>
      </c>
      <c r="B9">
        <v>2000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5B70-2549-4802-B422-E064C144132C}">
  <dimension ref="A1:C3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17</v>
      </c>
      <c r="B1" t="s">
        <v>3</v>
      </c>
      <c r="C1" t="s">
        <v>18</v>
      </c>
    </row>
    <row r="2" spans="1:3" x14ac:dyDescent="0.3">
      <c r="A2" t="s">
        <v>1</v>
      </c>
      <c r="B2">
        <v>7</v>
      </c>
    </row>
    <row r="3" spans="1:3" x14ac:dyDescent="0.3">
      <c r="A3" t="s">
        <v>0</v>
      </c>
      <c r="B3">
        <v>5.3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8FE8-10CA-4BFE-BB37-988C2FB95A65}">
  <dimension ref="A1:I18"/>
  <sheetViews>
    <sheetView workbookViewId="0">
      <selection activeCell="L8" sqref="L8"/>
    </sheetView>
  </sheetViews>
  <sheetFormatPr defaultRowHeight="14.4" x14ac:dyDescent="0.3"/>
  <cols>
    <col min="3" max="3" width="2.5546875" customWidth="1"/>
    <col min="8" max="8" width="11.109375" bestFit="1" customWidth="1"/>
    <col min="9" max="9" width="10.88671875" bestFit="1" customWidth="1"/>
  </cols>
  <sheetData>
    <row r="1" spans="1:9" x14ac:dyDescent="0.3">
      <c r="A1" t="s">
        <v>19</v>
      </c>
      <c r="B1" t="s">
        <v>22</v>
      </c>
      <c r="D1" t="s">
        <v>23</v>
      </c>
      <c r="H1" t="s">
        <v>25</v>
      </c>
      <c r="I1" t="s">
        <v>26</v>
      </c>
    </row>
    <row r="2" spans="1:9" x14ac:dyDescent="0.3">
      <c r="A2" t="s">
        <v>0</v>
      </c>
      <c r="B2">
        <v>5</v>
      </c>
      <c r="D2" s="5">
        <f t="shared" ref="D2:D7" si="0">B2/SUM($B$2:$B$7)</f>
        <v>0.16129032258064516</v>
      </c>
      <c r="H2">
        <v>3</v>
      </c>
      <c r="I2">
        <v>3</v>
      </c>
    </row>
    <row r="3" spans="1:9" x14ac:dyDescent="0.3">
      <c r="A3" t="s">
        <v>1</v>
      </c>
      <c r="B3">
        <v>4</v>
      </c>
      <c r="D3" s="5">
        <f t="shared" si="0"/>
        <v>0.12903225806451613</v>
      </c>
      <c r="H3">
        <v>5</v>
      </c>
      <c r="I3">
        <v>5</v>
      </c>
    </row>
    <row r="4" spans="1:9" x14ac:dyDescent="0.3">
      <c r="A4" t="s">
        <v>2</v>
      </c>
      <c r="B4">
        <v>6</v>
      </c>
      <c r="D4" s="5">
        <f t="shared" si="0"/>
        <v>0.19354838709677419</v>
      </c>
      <c r="H4">
        <v>6</v>
      </c>
      <c r="I4">
        <v>6</v>
      </c>
    </row>
    <row r="5" spans="1:9" x14ac:dyDescent="0.3">
      <c r="A5" t="s">
        <v>20</v>
      </c>
      <c r="B5">
        <v>7</v>
      </c>
      <c r="D5" s="5">
        <f t="shared" si="0"/>
        <v>0.22580645161290322</v>
      </c>
      <c r="H5">
        <v>4</v>
      </c>
      <c r="I5">
        <v>3</v>
      </c>
    </row>
    <row r="6" spans="1:9" x14ac:dyDescent="0.3">
      <c r="A6" t="s">
        <v>6</v>
      </c>
      <c r="B6">
        <v>3</v>
      </c>
      <c r="D6" s="5">
        <f t="shared" si="0"/>
        <v>9.6774193548387094E-2</v>
      </c>
      <c r="H6">
        <v>6</v>
      </c>
      <c r="I6">
        <v>4</v>
      </c>
    </row>
    <row r="7" spans="1:9" x14ac:dyDescent="0.3">
      <c r="A7" t="s">
        <v>21</v>
      </c>
      <c r="B7">
        <v>6</v>
      </c>
      <c r="D7" s="5">
        <f t="shared" si="0"/>
        <v>0.19354838709677419</v>
      </c>
      <c r="H7">
        <v>2</v>
      </c>
      <c r="I7">
        <v>6</v>
      </c>
    </row>
    <row r="12" spans="1:9" x14ac:dyDescent="0.3">
      <c r="A12" t="s">
        <v>24</v>
      </c>
    </row>
    <row r="13" spans="1:9" x14ac:dyDescent="0.3">
      <c r="A13" t="s">
        <v>0</v>
      </c>
    </row>
    <row r="14" spans="1:9" x14ac:dyDescent="0.3">
      <c r="A14" t="s">
        <v>1</v>
      </c>
    </row>
    <row r="15" spans="1:9" x14ac:dyDescent="0.3">
      <c r="A15" t="s">
        <v>2</v>
      </c>
    </row>
    <row r="16" spans="1:9" x14ac:dyDescent="0.3">
      <c r="A16" t="s">
        <v>20</v>
      </c>
    </row>
    <row r="17" spans="1:1" x14ac:dyDescent="0.3">
      <c r="A17" t="s">
        <v>6</v>
      </c>
    </row>
    <row r="18" spans="1:1" x14ac:dyDescent="0.3">
      <c r="A18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39BA-B81A-4129-B55E-07C07D0A5480}">
  <dimension ref="A1:H9"/>
  <sheetViews>
    <sheetView tabSelected="1" workbookViewId="0">
      <selection activeCell="O12" sqref="O12"/>
    </sheetView>
  </sheetViews>
  <sheetFormatPr defaultRowHeight="14.4" x14ac:dyDescent="0.3"/>
  <sheetData>
    <row r="1" spans="1:8" x14ac:dyDescent="0.3">
      <c r="A1" t="s">
        <v>33</v>
      </c>
      <c r="D1" t="s">
        <v>34</v>
      </c>
    </row>
    <row r="2" spans="1:8" x14ac:dyDescent="0.3">
      <c r="A2" t="s">
        <v>18</v>
      </c>
      <c r="B2" t="s">
        <v>3</v>
      </c>
      <c r="D2" t="s">
        <v>18</v>
      </c>
      <c r="E2" t="s">
        <v>3</v>
      </c>
    </row>
    <row r="3" spans="1:8" x14ac:dyDescent="0.3">
      <c r="A3">
        <v>200</v>
      </c>
      <c r="B3">
        <v>5.3</v>
      </c>
      <c r="D3">
        <v>200</v>
      </c>
      <c r="E3">
        <v>5.3</v>
      </c>
    </row>
    <row r="4" spans="1:8" x14ac:dyDescent="0.3">
      <c r="A4">
        <v>300</v>
      </c>
      <c r="D4">
        <v>300</v>
      </c>
      <c r="E4">
        <v>5.4</v>
      </c>
    </row>
    <row r="5" spans="1:8" x14ac:dyDescent="0.3">
      <c r="A5">
        <v>100</v>
      </c>
      <c r="D5">
        <v>200</v>
      </c>
      <c r="E5">
        <v>5.45</v>
      </c>
    </row>
    <row r="6" spans="1:8" x14ac:dyDescent="0.3">
      <c r="A6">
        <v>50</v>
      </c>
      <c r="D6">
        <v>104</v>
      </c>
      <c r="E6">
        <v>5.49</v>
      </c>
    </row>
    <row r="8" spans="1:8" x14ac:dyDescent="0.3">
      <c r="A8" t="s">
        <v>35</v>
      </c>
      <c r="D8" t="s">
        <v>36</v>
      </c>
      <c r="F8" t="s">
        <v>37</v>
      </c>
    </row>
    <row r="9" spans="1:8" x14ac:dyDescent="0.3">
      <c r="A9">
        <f>SUM(A3:A6)</f>
        <v>650</v>
      </c>
      <c r="D9">
        <f>SUM(D3:D6)</f>
        <v>804</v>
      </c>
      <c r="F9">
        <v>5.25</v>
      </c>
      <c r="G9">
        <f>A9/D9</f>
        <v>0.80845771144278611</v>
      </c>
      <c r="H9">
        <f>G9*F9</f>
        <v>4.2444029850746272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</vt:lpstr>
      <vt:lpstr>Attractiveness of Share</vt:lpstr>
      <vt:lpstr>Active</vt:lpstr>
      <vt:lpstr>Sheet2</vt:lpstr>
      <vt:lpstr>Sheet3</vt:lpstr>
      <vt:lpstr>order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Koli</dc:creator>
  <cp:lastModifiedBy>Mikael Koli</cp:lastModifiedBy>
  <dcterms:created xsi:type="dcterms:W3CDTF">2019-02-23T23:44:23Z</dcterms:created>
  <dcterms:modified xsi:type="dcterms:W3CDTF">2019-03-13T19:08:09Z</dcterms:modified>
</cp:coreProperties>
</file>