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mvigraha\Documents\"/>
    </mc:Choice>
  </mc:AlternateContent>
  <bookViews>
    <workbookView xWindow="0" yWindow="0" windowWidth="2370" windowHeight="0" tabRatio="892" firstSheet="1" activeTab="6"/>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F68" i="7" l="1"/>
  <c r="E23" i="24"/>
  <c r="E17" i="24" l="1"/>
  <c r="G23" i="24" l="1"/>
  <c r="G20" i="24"/>
  <c r="G17" i="24"/>
  <c r="C75" i="23"/>
  <c r="C93" i="23" s="1"/>
  <c r="C104" i="23" s="1"/>
  <c r="C74" i="23"/>
  <c r="B44" i="5" l="1"/>
  <c r="B42" i="5"/>
  <c r="C26" i="5"/>
  <c r="C20" i="5"/>
  <c r="C18" i="5"/>
  <c r="C17" i="5"/>
  <c r="B11" i="5"/>
  <c r="B10" i="5"/>
  <c r="F69" i="7"/>
  <c r="D20" i="7"/>
  <c r="D19" i="7"/>
  <c r="B69" i="7"/>
  <c r="B68" i="7"/>
  <c r="F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<sst xmlns="http://schemas.openxmlformats.org/spreadsheetml/2006/main" count="635" uniqueCount="491">
  <si>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</si>
  <si>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</si>
  <si>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</si>
  <si>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</si>
  <si>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</si>
  <si>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</si>
  <si>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</si>
  <si>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</si>
  <si>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</si>
  <si>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</si>
  <si>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</si>
  <si>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</si>
  <si>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</si>
  <si>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</si>
  <si>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</si>
  <si>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</si>
  <si>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</si>
  <si>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</si>
  <si>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</si>
  <si>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</si>
  <si>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</si>
  <si>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</si>
  <si>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</si>
  <si>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</si>
  <si>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</si>
  <si>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</si>
  <si>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</si>
  <si>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</si>
  <si>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</si>
  <si>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</si>
  <si>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</si>
  <si>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</si>
  <si>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</si>
  <si>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</si>
  <si>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</si>
  <si>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</si>
  <si>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</si>
  <si>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</si>
  <si>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</si>
  <si>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</si>
  <si>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</si>
  <si>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</si>
  <si>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</si>
  <si>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</si>
  <si>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</si>
  <si>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</si>
  <si>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</si>
  <si>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</si>
  <si>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</si>
  <si>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</si>
  <si>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</si>
  <si>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</si>
  <si>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</si>
  <si>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</si>
  <si>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</si>
  <si>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</si>
  <si>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</si>
  <si>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</si>
  <si>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</si>
  <si>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</si>
  <si>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</si>
  <si>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</si>
  <si>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</si>
  <si>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</si>
  <si>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</si>
  <si>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</si>
  <si>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</si>
  <si>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</si>
  <si>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</si>
  <si>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</si>
  <si>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</si>
  <si>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</si>
  <si>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</si>
  <si>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</si>
  <si>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</si>
  <si>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</si>
  <si>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</si>
  <si>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</si>
  <si>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</si>
  <si>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</si>
  <si>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</si>
  <si>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</si>
  <si>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</si>
  <si>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</si>
  <si>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</si>
  <si>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</si>
  <si>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</si>
  <si>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</si>
  <si>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</si>
  <si>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</si>
  <si>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</si>
  <si>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</si>
  <si>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</si>
  <si>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</si>
  <si>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</si>
  <si>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</si>
  <si>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</si>
  <si>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</si>
  <si>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</si>
  <si>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</si>
  <si>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</si>
  <si>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</si>
  <si>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</si>
  <si>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</si>
  <si>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</si>
  <si>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</si>
  <si>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</si>
  <si>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</si>
  <si>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</si>
  <si>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</si>
  <si>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</si>
  <si>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</si>
  <si>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</si>
  <si>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</si>
  <si>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</si>
  <si>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</si>
  <si>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</si>
  <si>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</si>
  <si>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</si>
  <si>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</si>
  <si>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</si>
  <si>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</si>
  <si>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</si>
  <si>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</si>
  <si>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</si>
  <si>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</si>
  <si>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</si>
  <si>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</si>
  <si>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</si>
  <si>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</si>
  <si>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</si>
  <si>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</si>
  <si>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</si>
  <si>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</si>
  <si>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</si>
  <si>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</si>
  <si>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</si>
  <si>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</si>
  <si>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</si>
  <si>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</si>
  <si>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</si>
  <si>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</si>
  <si>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</si>
  <si>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</si>
  <si>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</si>
  <si>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</si>
  <si>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</si>
  <si>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</si>
  <si>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</si>
  <si>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</si>
  <si>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</si>
  <si>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</si>
  <si>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</si>
  <si>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</si>
  <si>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</si>
  <si>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</si>
  <si>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</si>
  <si>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</si>
  <si>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</si>
  <si>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</si>
  <si>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</si>
  <si>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</si>
  <si>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</si>
  <si>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</si>
  <si>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</si>
  <si>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</si>
  <si>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</si>
  <si>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</si>
  <si>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</si>
  <si>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</si>
  <si>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</si>
  <si>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</si>
  <si>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</si>
  <si>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</si>
  <si>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</si>
  <si>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</si>
  <si>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</si>
  <si>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</si>
  <si>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</si>
  <si>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</si>
  <si>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</si>
  <si>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</si>
  <si>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</si>
  <si>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</si>
  <si>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</si>
  <si>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</si>
  <si>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</si>
  <si>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</si>
  <si>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</si>
  <si>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</si>
  <si>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</si>
  <si>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</si>
  <si>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</si>
  <si>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</si>
  <si>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</si>
  <si>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</si>
  <si>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</si>
  <si>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</si>
  <si>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</si>
  <si>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</si>
  <si>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</si>
  <si>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</si>
  <si>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</si>
  <si>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</si>
  <si>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</si>
  <si>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</si>
  <si>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</si>
  <si>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</si>
  <si>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</si>
  <si>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</si>
  <si>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</si>
  <si>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</si>
  <si>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</si>
  <si>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</si>
  <si>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</si>
  <si>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</si>
  <si>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</si>
  <si>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</si>
  <si>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</si>
  <si>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</si>
  <si>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</si>
  <si>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</si>
  <si>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</si>
  <si>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</si>
  <si>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</si>
  <si>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</si>
  <si>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</si>
  <si>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</si>
  <si>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</si>
  <si>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</si>
  <si>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</si>
  <si>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</si>
  <si>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</si>
  <si>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</si>
  <si>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</si>
  <si>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</si>
  <si>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</si>
  <si>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</si>
  <si>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</si>
  <si>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</si>
  <si>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</si>
  <si>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</si>
  <si>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</si>
  <si>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</si>
  <si>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</si>
  <si>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</si>
  <si>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</si>
  <si>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</si>
  <si>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</si>
  <si>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</si>
  <si>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</si>
  <si>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</si>
  <si>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</si>
  <si>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</si>
  <si>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</si>
  <si>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</si>
  <si>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</si>
  <si>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</si>
  <si>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</si>
  <si>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</si>
  <si>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</si>
  <si>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</si>
  <si>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</si>
  <si>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</si>
  <si>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</si>
  <si>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</si>
  <si>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</si>
  <si>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</si>
  <si>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</si>
  <si>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</si>
  <si>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</si>
  <si>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</si>
  <si>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</si>
  <si>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</si>
  <si>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</si>
  <si>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</si>
  <si>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</si>
  <si>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</si>
  <si>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</si>
  <si>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</si>
  <si>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</si>
  <si>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</si>
  <si>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</si>
  <si>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</si>
  <si>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</si>
  <si>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</si>
  <si>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</si>
  <si>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</si>
  <si>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</si>
  <si>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</si>
  <si>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</si>
  <si>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</si>
  <si>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</si>
  <si>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</si>
  <si>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</si>
  <si>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</si>
  <si>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</si>
  <si>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</si>
  <si>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</si>
  <si>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</si>
  <si>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</si>
  <si>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</si>
  <si>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</si>
  <si>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</si>
  <si>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</si>
  <si>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</si>
  <si>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</si>
  <si>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</si>
  <si>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</si>
  <si>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</si>
  <si>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</si>
  <si>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</si>
  <si>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</si>
  <si>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</si>
  <si>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</si>
  <si>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</si>
  <si>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</si>
  <si>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</si>
  <si>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</si>
  <si>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</si>
  <si>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</si>
  <si>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</si>
  <si>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</si>
  <si>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</si>
  <si>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</si>
  <si>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</si>
  <si>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</si>
  <si>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</si>
  <si>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</si>
  <si>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</si>
  <si>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</si>
  <si>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</si>
  <si>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</si>
  <si>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</si>
  <si>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</si>
  <si>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</si>
  <si>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</si>
  <si>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</si>
  <si>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</si>
  <si>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</si>
  <si>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</si>
  <si>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</si>
  <si>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</si>
  <si>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</si>
  <si>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</si>
  <si>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</si>
  <si>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</si>
  <si>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</si>
  <si>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</si>
  <si>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</si>
  <si>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</si>
  <si>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</si>
  <si>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</si>
  <si>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</si>
  <si>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</si>
  <si>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</si>
  <si>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</si>
  <si>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</si>
  <si>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</si>
  <si>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</si>
  <si>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</si>
  <si>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</si>
  <si>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</si>
  <si>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</si>
  <si>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</si>
  <si>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</si>
  <si>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</si>
  <si>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</si>
  <si>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</si>
  <si>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</si>
  <si>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</si>
  <si>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</si>
  <si>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</si>
  <si>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</si>
  <si>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</si>
  <si>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</si>
  <si>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</si>
  <si>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</si>
  <si>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</si>
  <si>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</si>
  <si>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</si>
  <si>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</si>
  <si>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</si>
  <si>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</si>
  <si>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</si>
  <si>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</si>
  <si>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</si>
  <si>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</si>
  <si>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</si>
  <si>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</si>
  <si>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</si>
  <si>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</si>
  <si>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</si>
  <si>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</si>
  <si>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</si>
  <si>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</si>
  <si>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</si>
  <si>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</si>
  <si>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</si>
  <si>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</si>
  <si>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</si>
  <si>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</si>
  <si>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</si>
  <si>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</si>
  <si>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</si>
  <si>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</si>
  <si>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</si>
  <si>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</si>
  <si>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</si>
  <si>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</si>
  <si>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</si>
  <si>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</si>
  <si>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</si>
  <si>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</si>
  <si>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</si>
  <si>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</si>
  <si>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</si>
  <si>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</si>
  <si>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</si>
  <si>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</si>
  <si>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</si>
  <si>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</si>
  <si>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</si>
  <si>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</si>
  <si>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</si>
  <si>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</si>
  <si>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</si>
  <si>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</si>
  <si>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</si>
  <si>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</si>
  <si>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</si>
  <si>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</si>
  <si>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</si>
  <si>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</si>
  <si>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</si>
  <si>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</si>
  <si>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</si>
  <si>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</si>
  <si>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</si>
  <si>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</si>
  <si>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</si>
  <si>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</si>
  <si>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</si>
  <si>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</si>
  <si>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</si>
  <si>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</si>
  <si>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</si>
  <si>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</si>
  <si>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</si>
  <si>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</si>
  <si>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</si>
  <si>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</si>
  <si>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</si>
  <si>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</si>
  <si>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</si>
  <si>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</si>
  <si>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</si>
  <si>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</si>
  <si>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</si>
  <si>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</si>
  <si>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</si>
  <si>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</si>
  <si>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</si>
  <si>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</si>
  <si>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</si>
  <si>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</si>
  <si>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</si>
  <si>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</si>
  <si>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</si>
  <si>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</si>
  <si>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Milaan</t>
  </si>
  <si>
    <t>Vigraham</t>
  </si>
  <si>
    <t>Associate Consultant</t>
  </si>
  <si>
    <t>B1</t>
  </si>
  <si>
    <t>Mumbai</t>
  </si>
  <si>
    <t>Male</t>
  </si>
  <si>
    <t>Single</t>
  </si>
  <si>
    <t>milaanvigraham@gmail.com</t>
  </si>
  <si>
    <t>Govardhan</t>
  </si>
  <si>
    <t>Meera</t>
  </si>
  <si>
    <t>503 A Wing, Sinchan, Veera Desai Road, Andheri (West), Mumbai - 400053</t>
  </si>
  <si>
    <t>305 B Wing, Sejal, Veera Desai Road, Andheri (West), Mumbai - 400053</t>
  </si>
  <si>
    <t>English</t>
  </si>
  <si>
    <t>Englisj</t>
  </si>
  <si>
    <t>Hindi</t>
  </si>
  <si>
    <t>Maharashtra, 400053</t>
  </si>
  <si>
    <t>Meera Vigraham</t>
  </si>
  <si>
    <t>Govardhan Vigraham</t>
  </si>
  <si>
    <t>Father</t>
  </si>
  <si>
    <t>HDFC Bank - 50100047295936</t>
  </si>
  <si>
    <t>Govasrdhan Vigraham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</si>
</sst>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1">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6" fillId="6" borderId="14" xfId="0" applyFont="1" applyFill="1" applyBorder="1"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milaanvigraham@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Milaan  Vigraham</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43285</v>
      </c>
      <c r="D3" s="458"/>
      <c r="E3" s="54"/>
      <c r="F3" s="41" t="s">
        <v>79</v>
      </c>
      <c r="G3" s="64" t="str">
        <f>+MASTERSHEET!B5</f>
        <v>Associate Consultant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Mumbai</v>
      </c>
      <c r="C20" s="54"/>
      <c r="D20" s="54"/>
      <c r="E20" s="124" t="s">
        <v>106</v>
      </c>
      <c r="F20" s="125">
        <f>+MASTERSHEET!B6</f>
        <v>43285</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Milaan  Vigraham</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Milaan</v>
      </c>
      <c r="C31" s="41">
        <f>MASTERSHEET!D4</f>
        <v>0</v>
      </c>
      <c r="D31" s="40"/>
      <c r="E31" s="41" t="str">
        <f>MASTERSHEET!F4</f>
        <v>Vigraham</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43285</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43285</v>
      </c>
      <c r="C35" s="38"/>
      <c r="D35" s="38"/>
      <c r="E35" s="38"/>
      <c r="F35" s="38"/>
      <c r="G35" s="38"/>
      <c r="H35" s="48"/>
    </row>
    <row r="36" spans="1:8" ht="15.75" thickBot="1" x14ac:dyDescent="0.3">
      <c r="A36" s="71" t="s">
        <v>36</v>
      </c>
      <c r="B36" s="73" t="str">
        <f>MASTERSHEET!D6</f>
        <v>Mumbai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Milaan</v>
      </c>
      <c r="C11" s="41" t="str">
        <f>MASTERSHEET!F4</f>
        <v>Vigraham</v>
      </c>
      <c r="D11" s="48"/>
      <c r="E11" s="38"/>
    </row>
    <row r="12" spans="1:5" ht="15" customHeight="1" x14ac:dyDescent="0.25">
      <c r="A12" s="49" t="s">
        <v>121</v>
      </c>
      <c r="B12" s="57">
        <f>MASTERSHEET!B6</f>
        <v>43285</v>
      </c>
      <c r="C12" s="41"/>
      <c r="D12" s="48"/>
      <c r="E12" s="38"/>
    </row>
    <row r="13" spans="1:5" ht="15" customHeight="1" x14ac:dyDescent="0.25">
      <c r="A13" s="49" t="s">
        <v>122</v>
      </c>
      <c r="B13" s="41" t="str">
        <f>MASTERSHEET!D6</f>
        <v>Mumbai</v>
      </c>
      <c r="C13" s="41"/>
      <c r="D13" s="48"/>
      <c r="E13" s="38"/>
    </row>
    <row r="14" spans="1:5" ht="15" customHeight="1" x14ac:dyDescent="0.25">
      <c r="A14" s="49" t="s">
        <v>79</v>
      </c>
      <c r="B14" s="41" t="str">
        <f>MASTERSHEET!B5</f>
        <v>Associate Consultant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Milaan</v>
      </c>
      <c r="C28" s="41" t="str">
        <f>MASTERSHEET!F4</f>
        <v>Vigraham</v>
      </c>
      <c r="D28" s="48"/>
      <c r="E28" s="38"/>
    </row>
    <row r="29" spans="1:5" x14ac:dyDescent="0.25">
      <c r="A29" s="49"/>
      <c r="B29" s="38"/>
      <c r="C29" s="38"/>
      <c r="D29" s="48"/>
      <c r="E29" s="38"/>
    </row>
    <row r="30" spans="1:5" x14ac:dyDescent="0.25">
      <c r="A30" s="49" t="s">
        <v>106</v>
      </c>
      <c r="B30" s="57">
        <f>MASTERSHEET!B6</f>
        <v>43285</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Milaan</v>
      </c>
      <c r="D28" s="41" t="str">
        <f>MASTERSHEET!F4</f>
        <v>Vigraham</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43285</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43285</v>
      </c>
      <c r="D33" s="38"/>
      <c r="E33" s="38"/>
      <c r="F33" s="38"/>
      <c r="G33" s="38"/>
      <c r="H33" s="38"/>
      <c r="I33" s="17" t="s">
        <v>120</v>
      </c>
      <c r="J33" s="81"/>
    </row>
    <row r="34" spans="1:10" ht="15" x14ac:dyDescent="0.25">
      <c r="A34" s="68" t="s">
        <v>36</v>
      </c>
      <c r="B34" s="38"/>
      <c r="C34" s="87" t="str">
        <f>MASTERSHEET!D6</f>
        <v>Mumbai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43285</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5" zoomScale="80" zoomScaleNormal="80" workbookViewId="0">
      <selection activeCell="B21" sqref="B21:D2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Govardhan  Vigraham</v>
      </c>
      <c r="S3" s="172" t="str">
        <f>CONCATENATE(B18," ",C18," ",D18)</f>
        <v>Govardhan  Vigraham</v>
      </c>
      <c r="T3" s="173" t="str">
        <f>CONCATENATE(B19," ",C19," ",D19)</f>
        <v>Meera  Vigraham</v>
      </c>
      <c r="W3" s="165" t="s">
        <v>188</v>
      </c>
    </row>
    <row r="4" spans="1:41" s="165" customFormat="1" ht="18" customHeight="1" x14ac:dyDescent="0.3">
      <c r="A4" s="449" t="s">
        <v>155</v>
      </c>
      <c r="B4" s="418" t="s">
        <v>470</v>
      </c>
      <c r="C4" s="452" t="s">
        <v>31</v>
      </c>
      <c r="D4" s="418"/>
      <c r="E4" s="452" t="s">
        <v>156</v>
      </c>
      <c r="F4" s="413" t="s">
        <v>471</v>
      </c>
      <c r="G4" s="144"/>
      <c r="H4" s="141"/>
      <c r="J4" s="167" t="s">
        <v>205</v>
      </c>
      <c r="L4" s="168" t="s">
        <v>191</v>
      </c>
      <c r="N4" s="169" t="s">
        <v>268</v>
      </c>
      <c r="R4" s="165" t="str">
        <f>CONCATENATE(B4," ",D4," ",F4)</f>
        <v>Milaan  Vigraham</v>
      </c>
      <c r="W4" s="165" t="s">
        <v>190</v>
      </c>
    </row>
    <row r="5" spans="1:41" s="165" customFormat="1" ht="30.95" customHeight="1" x14ac:dyDescent="0.3">
      <c r="A5" s="451" t="s">
        <v>157</v>
      </c>
      <c r="B5" s="418" t="s">
        <v>472</v>
      </c>
      <c r="C5" s="430" t="s">
        <v>195</v>
      </c>
      <c r="D5" s="418" t="s">
        <v>473</v>
      </c>
      <c r="E5" s="430" t="s">
        <v>197</v>
      </c>
      <c r="F5" s="413" t="s">
        <v>198</v>
      </c>
      <c r="G5" s="144"/>
      <c r="H5" s="141"/>
      <c r="J5" s="167" t="s">
        <v>198</v>
      </c>
      <c r="L5" s="168" t="s">
        <v>189</v>
      </c>
      <c r="N5" s="169" t="s">
        <v>302</v>
      </c>
      <c r="R5" s="165" t="str">
        <f>F4</f>
        <v>Vigraham</v>
      </c>
      <c r="W5" s="165" t="s">
        <v>107</v>
      </c>
    </row>
    <row r="6" spans="1:41" s="165" customFormat="1" ht="18" customHeight="1" x14ac:dyDescent="0.3">
      <c r="A6" s="450" t="s">
        <v>158</v>
      </c>
      <c r="B6" s="419">
        <v>43285</v>
      </c>
      <c r="C6" s="430" t="s">
        <v>159</v>
      </c>
      <c r="D6" s="418" t="s">
        <v>474</v>
      </c>
      <c r="E6" s="430" t="s">
        <v>196</v>
      </c>
      <c r="F6" s="413">
        <v>9920685529</v>
      </c>
      <c r="G6" s="144"/>
      <c r="H6" s="141"/>
      <c r="J6" s="167" t="s">
        <v>199</v>
      </c>
      <c r="L6" s="168" t="s">
        <v>188</v>
      </c>
      <c r="N6" s="169" t="s">
        <v>303</v>
      </c>
      <c r="W6" s="165" t="s">
        <v>108</v>
      </c>
    </row>
    <row r="7" spans="1:41" s="165" customFormat="1" ht="18" customHeight="1" thickBot="1" x14ac:dyDescent="0.35">
      <c r="A7" s="450" t="s">
        <v>161</v>
      </c>
      <c r="B7" s="418" t="s">
        <v>475</v>
      </c>
      <c r="C7" s="430" t="s">
        <v>52</v>
      </c>
      <c r="D7" s="418" t="s">
        <v>476</v>
      </c>
      <c r="E7" s="430" t="s">
        <v>160</v>
      </c>
      <c r="F7" s="414" t="s">
        <v>477</v>
      </c>
      <c r="G7" s="144"/>
      <c r="H7" s="141"/>
      <c r="J7" s="167" t="s">
        <v>202</v>
      </c>
      <c r="L7" s="168" t="s">
        <v>219</v>
      </c>
      <c r="N7" s="169" t="s">
        <v>275</v>
      </c>
      <c r="O7" s="165" t="s">
        <v>277</v>
      </c>
      <c r="W7" s="165" t="s">
        <v>109</v>
      </c>
    </row>
    <row r="8" spans="1:41" s="165" customFormat="1" ht="18" customHeight="1" x14ac:dyDescent="0.3">
      <c r="A8" s="450" t="s">
        <v>53</v>
      </c>
      <c r="B8" s="419">
        <v>35001</v>
      </c>
      <c r="C8" s="430" t="s">
        <v>175</v>
      </c>
      <c r="D8" s="418" t="s">
        <v>474</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 xml:space="preserve">503 A Wing, Sinchan, Veera Desai Road, Andheri (West), Mumbai - 400053 </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Mumbai</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Maharashtra, 400053</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503 A Wing, Sinchan, Veera Desai Road, Andheri (West), Mumbai - 400053   Mumbai Maharashtra, 400053</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478</v>
      </c>
      <c r="C18" s="418"/>
      <c r="D18" s="418" t="s">
        <v>471</v>
      </c>
      <c r="E18" s="430" t="s">
        <v>443</v>
      </c>
      <c r="F18" s="419"/>
      <c r="G18" s="418"/>
      <c r="H18" s="420"/>
    </row>
    <row r="19" spans="1:41" s="165" customFormat="1" ht="18" customHeight="1" thickBot="1" x14ac:dyDescent="0.35">
      <c r="A19" s="429" t="s">
        <v>75</v>
      </c>
      <c r="B19" s="421" t="s">
        <v>479</v>
      </c>
      <c r="C19" s="418"/>
      <c r="D19" s="418" t="s">
        <v>471</v>
      </c>
      <c r="E19" s="431" t="s">
        <v>442</v>
      </c>
      <c r="F19" s="422"/>
      <c r="G19" s="418"/>
      <c r="H19" s="420"/>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t="s">
        <v>489</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690" t="s">
        <v>480</v>
      </c>
      <c r="C25" s="441" t="s">
        <v>481</v>
      </c>
      <c r="D25" s="433"/>
      <c r="E25" s="434" t="s">
        <v>482</v>
      </c>
      <c r="F25" s="434" t="s">
        <v>482</v>
      </c>
      <c r="G25" s="434" t="s">
        <v>483</v>
      </c>
      <c r="H25" s="432"/>
    </row>
    <row r="26" spans="1:41" ht="18" customHeight="1" x14ac:dyDescent="0.3">
      <c r="A26" s="428" t="s">
        <v>262</v>
      </c>
      <c r="B26" s="418"/>
      <c r="C26" s="433"/>
      <c r="D26" s="433"/>
      <c r="E26" s="434" t="s">
        <v>484</v>
      </c>
      <c r="F26" s="434" t="s">
        <v>484</v>
      </c>
      <c r="G26" s="434" t="s">
        <v>484</v>
      </c>
      <c r="H26" s="432"/>
    </row>
    <row r="27" spans="1:41" ht="18" customHeight="1" x14ac:dyDescent="0.3">
      <c r="A27" s="428" t="s">
        <v>263</v>
      </c>
      <c r="B27" s="418"/>
      <c r="C27" s="433"/>
      <c r="D27" s="433"/>
      <c r="E27" s="434"/>
      <c r="F27" s="434"/>
      <c r="G27" s="434"/>
      <c r="H27" s="432"/>
    </row>
    <row r="28" spans="1:41" ht="18" customHeight="1" x14ac:dyDescent="0.3">
      <c r="A28" s="447" t="s">
        <v>264</v>
      </c>
      <c r="B28" s="418" t="s">
        <v>474</v>
      </c>
      <c r="C28" s="433" t="s">
        <v>474</v>
      </c>
      <c r="D28" s="433"/>
      <c r="E28" s="434"/>
      <c r="F28" s="434"/>
      <c r="G28" s="434"/>
      <c r="H28" s="432"/>
    </row>
    <row r="29" spans="1:41" ht="18" customHeight="1" x14ac:dyDescent="0.3">
      <c r="A29" s="447" t="s">
        <v>265</v>
      </c>
      <c r="B29" s="418" t="s">
        <v>485</v>
      </c>
      <c r="C29" s="433" t="s">
        <v>485</v>
      </c>
      <c r="D29" s="433"/>
      <c r="E29" s="434"/>
      <c r="F29" s="434"/>
      <c r="G29" s="435"/>
      <c r="H29" s="432"/>
    </row>
    <row r="30" spans="1:41" ht="18" customHeight="1" x14ac:dyDescent="0.3">
      <c r="A30" s="447" t="s">
        <v>64</v>
      </c>
      <c r="B30" s="433" t="s">
        <v>486</v>
      </c>
      <c r="C30" s="433"/>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9820327098</v>
      </c>
      <c r="C32" s="433"/>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487</v>
      </c>
      <c r="C36" s="418" t="s">
        <v>488</v>
      </c>
      <c r="D36" s="418" t="s">
        <v>481</v>
      </c>
      <c r="E36" s="418">
        <v>53</v>
      </c>
      <c r="F36" s="440"/>
      <c r="G36" s="439"/>
      <c r="H36" s="432"/>
    </row>
    <row r="37" spans="1:8" ht="18" customHeight="1" x14ac:dyDescent="0.3">
      <c r="A37" s="428" t="s">
        <v>37</v>
      </c>
      <c r="B37" s="418"/>
      <c r="C37" s="418"/>
      <c r="D37" s="418"/>
      <c r="E37" s="418"/>
      <c r="F37" s="440"/>
      <c r="G37" s="439"/>
      <c r="H37" s="432"/>
    </row>
    <row r="38" spans="1:8" ht="28.5" customHeight="1" x14ac:dyDescent="0.3">
      <c r="A38" s="448" t="s">
        <v>450</v>
      </c>
      <c r="B38" s="418"/>
      <c r="C38" s="418"/>
      <c r="D38" s="418"/>
      <c r="E38" s="418"/>
      <c r="F38" s="440"/>
      <c r="G38" s="439"/>
      <c r="H38" s="432"/>
    </row>
    <row r="39" spans="1:8" ht="18" customHeight="1" x14ac:dyDescent="0.3">
      <c r="A39" s="428" t="s">
        <v>60</v>
      </c>
      <c r="B39" s="418"/>
      <c r="C39" s="418"/>
      <c r="D39" s="418"/>
      <c r="E39" s="418"/>
      <c r="F39" s="440"/>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Milaan</v>
      </c>
      <c r="B10" s="505">
        <f>MASTERSHEET!D4</f>
        <v>0</v>
      </c>
      <c r="C10" s="506" t="str">
        <f>MASTERSHEET!F4</f>
        <v>Vigraham</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43285</v>
      </c>
      <c r="C14" s="500"/>
    </row>
    <row r="15" spans="1:3" ht="14.25" x14ac:dyDescent="0.2">
      <c r="A15" s="19" t="s">
        <v>67</v>
      </c>
      <c r="B15" s="497" t="str">
        <f>MASTERSHEET!B5</f>
        <v>Associate Consultant</v>
      </c>
      <c r="C15" s="498"/>
    </row>
    <row r="16" spans="1:3" ht="14.25" x14ac:dyDescent="0.2">
      <c r="A16" s="19" t="s">
        <v>68</v>
      </c>
      <c r="B16" s="497" t="str">
        <f>MASTERSHEET!D5</f>
        <v>B1</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503 A Wing, Sinchan, Veera Desai Road, Andheri (West), Mumbai - 400053</v>
      </c>
      <c r="B19" s="30" t="str">
        <f>MASTERSHEET!C25</f>
        <v>305 B Wing, Sejal, Veera Desai Road, Andheri (West), Mumbai - 400053</v>
      </c>
      <c r="C19" s="31">
        <f>MASTERSHEET!D25</f>
        <v>0</v>
      </c>
    </row>
    <row r="20" spans="1:3" x14ac:dyDescent="0.25">
      <c r="A20" s="29">
        <f>MASTERSHEET!B26</f>
        <v>0</v>
      </c>
      <c r="B20" s="30">
        <f>MASTERSHEET!C26</f>
        <v>0</v>
      </c>
      <c r="C20" s="31">
        <f>MASTERSHEET!D26</f>
        <v>0</v>
      </c>
    </row>
    <row r="21" spans="1:3" x14ac:dyDescent="0.25">
      <c r="A21" s="29">
        <f>MASTERSHEET!B27</f>
        <v>0</v>
      </c>
      <c r="B21" s="30">
        <f>MASTERSHEET!C27</f>
        <v>0</v>
      </c>
      <c r="C21" s="31">
        <f>MASTERSHEET!D27</f>
        <v>0</v>
      </c>
    </row>
    <row r="22" spans="1:3" x14ac:dyDescent="0.25">
      <c r="A22" s="29" t="str">
        <f>MASTERSHEET!B28</f>
        <v>Mumbai</v>
      </c>
      <c r="B22" s="30" t="str">
        <f>MASTERSHEET!C28</f>
        <v>Mumbai</v>
      </c>
      <c r="C22" s="31">
        <f>MASTERSHEET!D28</f>
        <v>0</v>
      </c>
    </row>
    <row r="23" spans="1:3" x14ac:dyDescent="0.25">
      <c r="A23" s="29" t="str">
        <f>MASTERSHEET!B29</f>
        <v>Maharashtra, 400053</v>
      </c>
      <c r="B23" s="30" t="str">
        <f>MASTERSHEET!C29</f>
        <v>Maharashtra, 400053</v>
      </c>
      <c r="C23" s="31">
        <f>MASTERSHEET!D29</f>
        <v>0</v>
      </c>
    </row>
    <row r="24" spans="1:3" ht="14.25" x14ac:dyDescent="0.2">
      <c r="A24" s="28" t="s">
        <v>64</v>
      </c>
      <c r="B24" s="192" t="s">
        <v>64</v>
      </c>
      <c r="C24" s="193" t="s">
        <v>64</v>
      </c>
    </row>
    <row r="25" spans="1:3" x14ac:dyDescent="0.25">
      <c r="A25" s="29" t="str">
        <f>MASTERSHEET!B30</f>
        <v>Meera Vigraham</v>
      </c>
      <c r="B25" s="30">
        <f>MASTERSHEET!C30</f>
        <v>0</v>
      </c>
      <c r="C25" s="31">
        <f>MASTERSHEET!D30</f>
        <v>0</v>
      </c>
    </row>
    <row r="26" spans="1:3" ht="14.25" x14ac:dyDescent="0.2">
      <c r="A26" s="28" t="s">
        <v>62</v>
      </c>
      <c r="B26" s="192" t="s">
        <v>62</v>
      </c>
      <c r="C26" s="193" t="s">
        <v>62</v>
      </c>
    </row>
    <row r="27" spans="1:3" x14ac:dyDescent="0.25">
      <c r="A27" s="29">
        <f>MASTERSHEET!B32</f>
        <v>9820327098</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milaanvigraham@gmail.com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35001</v>
      </c>
      <c r="C41" s="21"/>
    </row>
    <row r="42" spans="1:3" x14ac:dyDescent="0.25">
      <c r="A42" s="29"/>
      <c r="B42" s="30"/>
      <c r="C42" s="21"/>
    </row>
    <row r="43" spans="1:3" x14ac:dyDescent="0.25">
      <c r="A43" s="32" t="s">
        <v>15</v>
      </c>
      <c r="B43" s="30" t="str">
        <f>MASTERSHEET!D8</f>
        <v>Mumbai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9920685529</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43285</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2" workbookViewId="0">
      <selection activeCell="D36" sqref="D36"/>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MILAAN    VIGRAHAM</v>
      </c>
      <c r="C11" s="520"/>
      <c r="D11" s="520"/>
      <c r="E11" s="250" t="s">
        <v>426</v>
      </c>
      <c r="F11" s="278"/>
      <c r="G11" s="250"/>
      <c r="H11" s="251"/>
    </row>
    <row r="12" spans="1:13" ht="32.25" customHeight="1" x14ac:dyDescent="0.25">
      <c r="A12" s="521" t="str">
        <f>PROPER(MASTERSHEET!B25&amp;" "&amp;MASTERSHEET!B26&amp;" "&amp;MASTERSHEET!B27&amp;" "&amp;MASTERSHEET!B28&amp;" "&amp;MASTERSHEET!B29)</f>
        <v>503 A Wing, Sinchan, Veera Desai Road, Andheri (West), Mumbai - 400053   Mumbai Maharashtra, 400053</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Govardhan Vigraham</v>
      </c>
      <c r="E17" s="269">
        <f>+MASTERSHEET!H15</f>
        <v>0</v>
      </c>
      <c r="F17" s="266" t="str">
        <f>+MASTERSHEET!D36</f>
        <v>305 B Wing, Sejal, Veera Desai Road, Andheri (West), Mumbai - 400053</v>
      </c>
      <c r="G17" s="270">
        <f>+MASTERSHEET!F36</f>
        <v>0</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t="str">
        <f>+MASTERSHEET!B36</f>
        <v>Govardhan Vigraham</v>
      </c>
      <c r="E20" s="266">
        <f>+MASTERSHEET!H15</f>
        <v>0</v>
      </c>
      <c r="F20" s="266" t="str">
        <f>+MASTERSHEET!D36</f>
        <v>305 B Wing, Sejal, Veera Desai Road, Andheri (West), Mumbai - 400053</v>
      </c>
      <c r="G20" s="270">
        <f>+MASTERSHEET!F36</f>
        <v>0</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ht="45" x14ac:dyDescent="0.2">
      <c r="A23" s="267"/>
      <c r="B23" s="268"/>
      <c r="C23" s="513" t="s">
        <v>434</v>
      </c>
      <c r="D23" s="266" t="str">
        <f>+MASTERSHEET!B36</f>
        <v>Govardhan Vigraham</v>
      </c>
      <c r="E23" s="416" t="str">
        <f>+MASTERSHEET!C36</f>
        <v>Father</v>
      </c>
      <c r="F23" s="266" t="str">
        <f>+MASTERSHEET!D36</f>
        <v>305 B Wing, Sejal, Veera Desai Road, Andheri (West), Mumbai - 400053</v>
      </c>
      <c r="G23" s="270">
        <f>+MASTERSHEET!F36</f>
        <v>0</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43285</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Mumbai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Milaan  Vigraham</v>
      </c>
      <c r="C10" s="531"/>
      <c r="D10" s="405" t="s">
        <v>454</v>
      </c>
      <c r="E10" s="404"/>
      <c r="F10" s="38"/>
      <c r="G10" s="48"/>
    </row>
    <row r="11" spans="1:7" ht="21" customHeight="1" x14ac:dyDescent="0.25">
      <c r="A11" s="49" t="s">
        <v>54</v>
      </c>
      <c r="B11" s="37" t="str">
        <f>PROPER(MASTERSHEET!B25&amp;" "&amp;MASTERSHEET!B26&amp;" "&amp;MASTERSHEET!B27&amp;" "&amp;MASTERSHEET!B28&amp;" "&amp;MASTERSHEET!B29)</f>
        <v>503 A Wing, Sinchan, Veera Desai Road, Andheri (West), Mumbai - 400053   Mumbai Maharashtra, 400053</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f>+MASTERSHEET!B37</f>
        <v>0</v>
      </c>
      <c r="D17" s="260"/>
      <c r="E17" s="38"/>
      <c r="F17" s="38"/>
      <c r="G17" s="48"/>
    </row>
    <row r="18" spans="1:7" x14ac:dyDescent="0.25">
      <c r="A18" s="49"/>
      <c r="B18" s="518" t="s">
        <v>458</v>
      </c>
      <c r="C18" s="518">
        <f>+MASTERSHEET!C37</f>
        <v>0</v>
      </c>
      <c r="D18" s="518"/>
      <c r="E18" s="38"/>
      <c r="F18" s="38"/>
      <c r="G18" s="48"/>
    </row>
    <row r="19" spans="1:7" ht="15.75" thickBot="1" x14ac:dyDescent="0.3">
      <c r="A19" s="49"/>
      <c r="B19" s="519"/>
      <c r="C19" s="519"/>
      <c r="D19" s="519"/>
      <c r="E19" s="38"/>
      <c r="F19" s="38"/>
      <c r="G19" s="48"/>
    </row>
    <row r="20" spans="1:7" x14ac:dyDescent="0.25">
      <c r="A20" s="49"/>
      <c r="B20" s="529" t="s">
        <v>459</v>
      </c>
      <c r="C20" s="518">
        <f>+MASTERSHEET!D37</f>
        <v>0</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0</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43285</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Mumbai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abSelected="1" topLeftCell="A50" zoomScale="80" zoomScaleNormal="80" workbookViewId="0">
      <selection activeCell="D69" sqref="D69:E69"/>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MILAAN  VIGRAHAM</v>
      </c>
      <c r="E16" s="297"/>
      <c r="F16" s="297"/>
      <c r="G16" s="298"/>
    </row>
    <row r="17" spans="2:7" x14ac:dyDescent="0.25">
      <c r="B17" s="302" t="s">
        <v>310</v>
      </c>
      <c r="C17" s="303" t="s">
        <v>330</v>
      </c>
      <c r="D17" s="417" t="str">
        <f>UPPER(MASTERSHEET!R3&amp;"/"&amp;MASTERSHEET!R9)</f>
        <v xml:space="preserve">GOVARDHAN  VIGRAHAM/  </v>
      </c>
      <c r="E17" s="297"/>
      <c r="F17" s="297"/>
      <c r="G17" s="298"/>
    </row>
    <row r="18" spans="2:7" x14ac:dyDescent="0.25">
      <c r="B18" s="302" t="s">
        <v>311</v>
      </c>
      <c r="C18" s="303" t="s">
        <v>330</v>
      </c>
      <c r="D18" s="305">
        <f>MASTERSHEET!B8</f>
        <v>35001</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503 A Wing, Sinchan, Veera Desai Road, Andheri (West), Mumbai - 400053,  ,, Mumbai , Maharashtra, 400053</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f>+MASTERSHEET!B38</f>
        <v>0</v>
      </c>
      <c r="C34" s="325">
        <f>+MASTERSHEET!D38</f>
        <v>0</v>
      </c>
      <c r="D34" s="326">
        <f>+MASTERSHEET!C38</f>
        <v>0</v>
      </c>
      <c r="E34" s="326">
        <f>+MASTERSHEET!E38</f>
        <v>0</v>
      </c>
      <c r="F34" s="327">
        <f>+MASTERSHEET!F38</f>
        <v>0</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
        <v>486</v>
      </c>
      <c r="D57" s="604">
        <v>24465</v>
      </c>
      <c r="E57" s="604"/>
      <c r="F57" s="605">
        <f>MASTERSHEET!H15</f>
        <v>0</v>
      </c>
      <c r="G57" s="606"/>
    </row>
    <row r="58" spans="2:7" x14ac:dyDescent="0.25">
      <c r="B58" s="344">
        <v>2</v>
      </c>
      <c r="C58" s="343" t="s">
        <v>490</v>
      </c>
      <c r="D58" s="564">
        <v>23899</v>
      </c>
      <c r="E58" s="564"/>
      <c r="F58" s="605">
        <f>MASTERSHEET!H16</f>
        <v>0</v>
      </c>
      <c r="G58" s="607"/>
    </row>
    <row r="59" spans="2:7" x14ac:dyDescent="0.25">
      <c r="B59" s="342"/>
      <c r="C59" s="343"/>
      <c r="D59" s="564"/>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Govardhan  Vigraham</v>
      </c>
      <c r="C68" s="575"/>
      <c r="D68" s="564">
        <v>23899</v>
      </c>
      <c r="E68" s="564"/>
      <c r="F68" s="576">
        <f>+MASTERSHEET!H18</f>
        <v>0</v>
      </c>
      <c r="G68" s="576"/>
    </row>
    <row r="69" spans="2:9" ht="15.75" customHeight="1" x14ac:dyDescent="0.25">
      <c r="B69" s="562" t="str">
        <f>+MASTERSHEET!B19&amp;" "&amp;MASTERSHEET!C19&amp;" "&amp;MASTERSHEET!D19</f>
        <v>Meera  Vigraham</v>
      </c>
      <c r="C69" s="563"/>
      <c r="D69" s="564">
        <v>24465</v>
      </c>
      <c r="E69" s="564"/>
      <c r="F69" s="565">
        <f>+MASTERSHEET!H19</f>
        <v>0</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43285</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Milaan  Vigraham</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Mumbai</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43285</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22"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MILAAN  VIGRAHAM</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f>+MASTERSHEET!B39</f>
        <v>0</v>
      </c>
      <c r="C32" s="652"/>
      <c r="D32" s="652"/>
      <c r="E32" s="653"/>
      <c r="F32" s="651">
        <f>+MASTERSHEET!C39</f>
        <v>0</v>
      </c>
      <c r="G32" s="653"/>
      <c r="H32" s="393">
        <f>+MASTERSHEET!E39</f>
        <v>0</v>
      </c>
      <c r="I32" s="394">
        <f>+MASTERSHEET!F39</f>
        <v>0</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MILAAN  VIGRAHAM</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MUMBAI</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ASSOCIATE CONSULTANT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43285</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503 A Wing, Sinchan, Veera Desai Road, Andheri (West), Mumbai - 400053,  ,, Mumbai , Maharashtra, 400053</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MUMBAI</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43285</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MUMBAI</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43285</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43285</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43285</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Milaan</v>
      </c>
      <c r="D31" s="37">
        <f>MASTERSHEET!D4</f>
        <v>0</v>
      </c>
      <c r="E31" s="37" t="str">
        <f>MASTERSHEET!F4</f>
        <v>Vigraham</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Mumbai</v>
      </c>
      <c r="D34" s="37"/>
      <c r="E34" s="37"/>
      <c r="F34" s="38"/>
      <c r="G34" s="48"/>
      <c r="H34" s="38"/>
    </row>
    <row r="35" spans="1:8" x14ac:dyDescent="0.25">
      <c r="A35" s="49" t="s">
        <v>29</v>
      </c>
      <c r="B35" s="38"/>
      <c r="C35" s="57">
        <f>MASTERSHEET!B6</f>
        <v>43285</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Vigraham, Milaan</cp:lastModifiedBy>
  <cp:lastPrinted>2015-12-01T11:26:18Z</cp:lastPrinted>
  <dcterms:created xsi:type="dcterms:W3CDTF">2006-10-17T09:26:01Z</dcterms:created>
  <dcterms:modified xsi:type="dcterms:W3CDTF">2018-10-01T09:35:19Z</dcterms:modified>
</cp:coreProperties>
</file>