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2"/>
  <c r="H7"/>
  <c r="H6"/>
  <c r="H4"/>
  <c r="H5"/>
  <c r="H3"/>
  <c r="A6"/>
  <c r="A4"/>
  <c r="A5"/>
  <c r="A3"/>
  <c r="F12" i="1"/>
  <c r="G12"/>
  <c r="O12"/>
  <c r="P12"/>
  <c r="X12"/>
  <c r="Y12"/>
  <c r="K12"/>
  <c r="L12"/>
  <c r="M12"/>
  <c r="N12"/>
  <c r="T12"/>
  <c r="U12"/>
  <c r="V12"/>
  <c r="W12"/>
  <c r="C12"/>
  <c r="D12"/>
  <c r="E12"/>
  <c r="B12"/>
</calcChain>
</file>

<file path=xl/sharedStrings.xml><?xml version="1.0" encoding="utf-8"?>
<sst xmlns="http://schemas.openxmlformats.org/spreadsheetml/2006/main" count="54" uniqueCount="25">
  <si>
    <t>Net profit</t>
  </si>
  <si>
    <t>Cashflow (Investing) in Mio.</t>
  </si>
  <si>
    <t>Cashflow (Operations) in Mio.</t>
  </si>
  <si>
    <t>Cashflow (Financing) in Mio.</t>
  </si>
  <si>
    <t>Cashflow/share</t>
  </si>
  <si>
    <t>Free Cashflow in Mio.</t>
  </si>
  <si>
    <t>Book value per share</t>
  </si>
  <si>
    <t>EPS</t>
  </si>
  <si>
    <t>EPS. Earning per share</t>
  </si>
  <si>
    <t>EPS is a company’s net earnings divided by the number of shares outstanding. </t>
  </si>
  <si>
    <t>Price-to-earnings (P/E) ratio is a company’s stock price divided by current earnings per share (EPS)</t>
  </si>
  <si>
    <t>P/E</t>
  </si>
  <si>
    <t>Actual Stock Price</t>
  </si>
  <si>
    <t>PE</t>
  </si>
  <si>
    <t>Estimated</t>
  </si>
  <si>
    <t>Estimate</t>
  </si>
  <si>
    <t>VW (VOW3)</t>
  </si>
  <si>
    <t>BMW (BMW)</t>
  </si>
  <si>
    <t>Daimler (DAI)</t>
  </si>
  <si>
    <t>BMW</t>
  </si>
  <si>
    <t>Open</t>
  </si>
  <si>
    <t>Prev Close</t>
  </si>
  <si>
    <t>APPLE</t>
  </si>
  <si>
    <t>P/E calc.</t>
  </si>
  <si>
    <t>PEG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</si>
</sst>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b/>
      <sz val="9"/>
      <color rgb="FF262626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DDDDD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1" xfId="0" applyFont="1" applyFill="1" applyBorder="1" applyAlignment="1">
      <alignment horizontal="left" vertical="top"/>
    </xf>
    <xf numFmtId="4" fontId="2" fillId="0" borderId="1" xfId="0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 wrapText="1"/>
    </xf>
    <xf numFmtId="4" fontId="2" fillId="0" borderId="1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 wrapText="1"/>
    </xf>
    <xf numFmtId="0" fontId="5" fillId="0" borderId="0" xfId="0" applyFon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right" wrapText="1"/>
    </xf>
    <xf numFmtId="0" fontId="6" fillId="2" borderId="3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2" fontId="6" fillId="2" borderId="3" xfId="1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vertical="center"/>
    </xf>
    <xf numFmtId="0" fontId="7" fillId="0" borderId="0" xfId="2" applyAlignment="1" applyProtection="1"/>
    <xf numFmtId="0" fontId="6" fillId="0" borderId="0" xfId="0" applyFont="1"/>
    <xf numFmtId="0" fontId="2" fillId="0" borderId="0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right" vertical="top" wrapText="1"/>
    </xf>
    <xf numFmtId="0" fontId="4" fillId="0" borderId="4" xfId="0" applyFont="1" applyFill="1" applyBorder="1"/>
    <xf numFmtId="0" fontId="0" fillId="0" borderId="4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Border="1"/>
    <xf numFmtId="0" fontId="7" fillId="0" borderId="0" xfId="2" applyAlignment="1" applyProtection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n.boerse-frankfurt.de/stock/keydata/Volkswagen_vz-share/FSE" TargetMode="External"/><Relationship Id="rId1" Type="http://schemas.openxmlformats.org/officeDocument/2006/relationships/hyperlink" Target="http://www.4-traders.com/VOLKSWAGEN-AG-436737/financial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sn.com/en-us/money/stockdetails/fi-200.1.BMW.FR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6"/>
  <sheetViews>
    <sheetView topLeftCell="H1" workbookViewId="0">
      <selection activeCell="X5" sqref="X5"/>
    </sheetView>
  </sheetViews>
  <sheetFormatPr defaultRowHeight="15"/>
  <cols>
    <col min="1" max="1" width="17.42578125" customWidth="1"/>
    <col min="8" max="8" width="15.28515625" customWidth="1"/>
    <col min="15" max="15" width="14.85546875" customWidth="1"/>
    <col min="16" max="18" width="9.42578125" bestFit="1" customWidth="1"/>
    <col min="19" max="19" width="14.28515625" customWidth="1"/>
  </cols>
  <sheetData>
    <row r="1" spans="1:25" ht="21.75" thickBot="1">
      <c r="A1" s="27" t="s">
        <v>18</v>
      </c>
      <c r="B1" s="27"/>
      <c r="C1" s="27"/>
      <c r="D1" s="27"/>
      <c r="E1" s="27"/>
      <c r="F1" s="28" t="s">
        <v>15</v>
      </c>
      <c r="G1" s="28"/>
      <c r="H1" s="15"/>
      <c r="I1" s="15"/>
      <c r="J1" s="29" t="s">
        <v>17</v>
      </c>
      <c r="K1" s="29"/>
      <c r="L1" s="29"/>
      <c r="M1" s="29"/>
      <c r="N1" s="29"/>
      <c r="O1" s="28" t="s">
        <v>15</v>
      </c>
      <c r="P1" s="28"/>
      <c r="R1" s="16"/>
      <c r="S1" s="26" t="s">
        <v>16</v>
      </c>
      <c r="T1" s="26"/>
      <c r="U1" s="26"/>
      <c r="V1" s="26"/>
      <c r="W1" s="26"/>
      <c r="X1" s="26" t="s">
        <v>14</v>
      </c>
      <c r="Y1" s="26"/>
    </row>
    <row r="2" spans="1:25" ht="21.75" thickBot="1">
      <c r="A2" s="8"/>
      <c r="B2" s="11">
        <v>2012</v>
      </c>
      <c r="C2" s="11">
        <v>2013</v>
      </c>
      <c r="D2" s="11">
        <v>2014</v>
      </c>
      <c r="E2" s="11">
        <v>2015</v>
      </c>
      <c r="F2" s="13">
        <v>2016</v>
      </c>
      <c r="G2" s="13">
        <v>2017</v>
      </c>
      <c r="J2" s="9"/>
      <c r="K2" s="11">
        <v>2012</v>
      </c>
      <c r="L2" s="11">
        <v>2013</v>
      </c>
      <c r="M2" s="11">
        <v>2014</v>
      </c>
      <c r="N2" s="11">
        <v>2015</v>
      </c>
      <c r="O2" s="11">
        <v>2016</v>
      </c>
      <c r="P2" s="11">
        <v>2017</v>
      </c>
      <c r="S2" s="10"/>
      <c r="T2" s="11">
        <v>2012</v>
      </c>
      <c r="U2" s="11">
        <v>2013</v>
      </c>
      <c r="V2" s="11">
        <v>2014</v>
      </c>
      <c r="W2" s="11">
        <v>2015</v>
      </c>
      <c r="X2" s="13">
        <v>2016</v>
      </c>
      <c r="Y2" s="13">
        <v>2017</v>
      </c>
    </row>
    <row r="3" spans="1:25" ht="15.75" thickBot="1">
      <c r="A3" s="1" t="s">
        <v>0</v>
      </c>
      <c r="B3" s="2">
        <v>6095</v>
      </c>
      <c r="C3" s="2">
        <v>6842</v>
      </c>
      <c r="D3" s="2">
        <v>6962</v>
      </c>
      <c r="E3" s="2">
        <v>8649</v>
      </c>
      <c r="J3" s="3" t="s">
        <v>0</v>
      </c>
      <c r="K3" s="5">
        <v>5096</v>
      </c>
      <c r="L3" s="5">
        <v>5314</v>
      </c>
      <c r="M3" s="5">
        <v>5798</v>
      </c>
      <c r="N3" s="5">
        <v>6369</v>
      </c>
      <c r="O3" s="12"/>
      <c r="P3" s="12"/>
      <c r="S3" s="3" t="s">
        <v>0</v>
      </c>
      <c r="T3" s="5">
        <v>21716</v>
      </c>
      <c r="U3" s="5">
        <v>9066</v>
      </c>
      <c r="V3" s="5">
        <v>10846.5</v>
      </c>
      <c r="W3" s="5">
        <v>-1582</v>
      </c>
    </row>
    <row r="4" spans="1:25" ht="15.75" thickBot="1">
      <c r="A4" s="3" t="s">
        <v>13</v>
      </c>
      <c r="B4" s="4">
        <v>7.25</v>
      </c>
      <c r="C4" s="4">
        <v>9.85</v>
      </c>
      <c r="D4" s="4">
        <v>11.38</v>
      </c>
      <c r="E4" s="4">
        <v>9.6300000000000008</v>
      </c>
      <c r="F4" s="18">
        <v>8.66</v>
      </c>
      <c r="G4" s="18">
        <v>8.35</v>
      </c>
      <c r="J4" s="3" t="s">
        <v>13</v>
      </c>
      <c r="K4" s="4">
        <v>9.4</v>
      </c>
      <c r="L4" s="4">
        <v>10.56</v>
      </c>
      <c r="M4" s="4">
        <v>10.199999999999999</v>
      </c>
      <c r="N4" s="4">
        <v>10.119999999999999</v>
      </c>
      <c r="O4" s="17">
        <v>10.3</v>
      </c>
      <c r="P4" s="17">
        <v>10.199999999999999</v>
      </c>
      <c r="S4" s="3" t="s">
        <v>13</v>
      </c>
      <c r="T4" s="4">
        <v>7.23</v>
      </c>
      <c r="U4" s="4">
        <v>10.93</v>
      </c>
      <c r="V4" s="4">
        <v>8.44</v>
      </c>
      <c r="W4" s="4">
        <v>-41.99</v>
      </c>
      <c r="X4" s="14">
        <v>9.1300000000000008</v>
      </c>
      <c r="Y4" s="14">
        <v>7.42</v>
      </c>
    </row>
    <row r="5" spans="1:25" ht="24.75" thickBot="1">
      <c r="A5" s="3" t="s">
        <v>8</v>
      </c>
      <c r="B5" s="4">
        <v>5.71</v>
      </c>
      <c r="C5" s="4">
        <v>6.4</v>
      </c>
      <c r="D5" s="4">
        <v>6.11</v>
      </c>
      <c r="E5" s="4">
        <v>8.08</v>
      </c>
      <c r="F5" s="18">
        <v>8.23</v>
      </c>
      <c r="G5" s="18">
        <v>8.5399999999999991</v>
      </c>
      <c r="J5" s="3" t="s">
        <v>7</v>
      </c>
      <c r="K5" s="4">
        <v>7.77</v>
      </c>
      <c r="L5" s="4">
        <v>8.1</v>
      </c>
      <c r="M5" s="4">
        <v>8.83</v>
      </c>
      <c r="N5" s="4">
        <v>9.6999999999999993</v>
      </c>
      <c r="O5" s="18">
        <v>8.56</v>
      </c>
      <c r="P5" s="18">
        <v>8.61</v>
      </c>
      <c r="S5" s="3" t="s">
        <v>7</v>
      </c>
      <c r="T5" s="4">
        <v>23.82</v>
      </c>
      <c r="U5" s="4">
        <v>18.690000000000001</v>
      </c>
      <c r="V5" s="4">
        <v>21.9</v>
      </c>
      <c r="W5" s="4">
        <v>-3.2</v>
      </c>
      <c r="X5" s="14">
        <v>16.399999999999999</v>
      </c>
      <c r="Y5" s="14">
        <v>20.2</v>
      </c>
    </row>
    <row r="6" spans="1:25" ht="36.75" thickBot="1">
      <c r="A6" s="3" t="s">
        <v>1</v>
      </c>
      <c r="B6" s="5">
        <v>-5526</v>
      </c>
      <c r="C6" s="5">
        <v>-6767</v>
      </c>
      <c r="D6" s="5">
        <v>-5535</v>
      </c>
      <c r="E6" s="5">
        <v>-7799</v>
      </c>
      <c r="J6" s="3" t="s">
        <v>1</v>
      </c>
      <c r="K6" s="5">
        <v>-5430</v>
      </c>
      <c r="L6" s="5">
        <v>-6981</v>
      </c>
      <c r="M6" s="5">
        <v>-6029</v>
      </c>
      <c r="N6" s="5">
        <v>-7524</v>
      </c>
      <c r="S6" s="3" t="s">
        <v>1</v>
      </c>
      <c r="T6" s="5">
        <v>-16455</v>
      </c>
      <c r="U6" s="5">
        <v>-16199</v>
      </c>
      <c r="V6" s="5">
        <v>-18004</v>
      </c>
      <c r="W6" s="5">
        <v>-15553</v>
      </c>
    </row>
    <row r="7" spans="1:25" ht="36.75" thickBot="1">
      <c r="A7" s="3" t="s">
        <v>2</v>
      </c>
      <c r="B7" s="5">
        <v>8427.5</v>
      </c>
      <c r="C7" s="5">
        <v>10198</v>
      </c>
      <c r="D7" s="5">
        <v>10425</v>
      </c>
      <c r="E7" s="5">
        <v>13050</v>
      </c>
      <c r="J7" s="3" t="s">
        <v>2</v>
      </c>
      <c r="K7" s="5">
        <v>9088.5</v>
      </c>
      <c r="L7" s="5">
        <v>9450</v>
      </c>
      <c r="M7" s="5">
        <v>9423</v>
      </c>
      <c r="N7" s="5">
        <v>11836</v>
      </c>
      <c r="S7" s="3" t="s">
        <v>2</v>
      </c>
      <c r="T7" s="5">
        <v>16230</v>
      </c>
      <c r="U7" s="5">
        <v>20612</v>
      </c>
      <c r="V7" s="5">
        <v>21593</v>
      </c>
      <c r="W7" s="5">
        <v>17197</v>
      </c>
    </row>
    <row r="8" spans="1:25" ht="36.75" thickBot="1">
      <c r="A8" s="3" t="s">
        <v>3</v>
      </c>
      <c r="B8" s="5">
        <v>5150</v>
      </c>
      <c r="C8" s="5">
        <v>-2893.4</v>
      </c>
      <c r="D8" s="5">
        <v>-2679.9</v>
      </c>
      <c r="E8" s="5">
        <v>-2780</v>
      </c>
      <c r="J8" s="3" t="s">
        <v>3</v>
      </c>
      <c r="K8" s="4">
        <v>484.5</v>
      </c>
      <c r="L8" s="5">
        <v>-1924</v>
      </c>
      <c r="M8" s="5">
        <v>-3367.5</v>
      </c>
      <c r="N8" s="5">
        <v>-5313</v>
      </c>
      <c r="S8" s="3" t="s">
        <v>3</v>
      </c>
      <c r="T8" s="5">
        <v>2551</v>
      </c>
      <c r="U8" s="5">
        <v>1734</v>
      </c>
      <c r="V8" s="5">
        <v>-7802</v>
      </c>
      <c r="W8" s="5">
        <v>-1751</v>
      </c>
    </row>
    <row r="9" spans="1:25" ht="24.75" thickBot="1">
      <c r="A9" s="3" t="s">
        <v>4</v>
      </c>
      <c r="B9" s="4">
        <v>8.32</v>
      </c>
      <c r="C9" s="4">
        <v>9.83</v>
      </c>
      <c r="D9" s="4">
        <v>9.2899999999999991</v>
      </c>
      <c r="E9" s="4">
        <v>11.87</v>
      </c>
      <c r="J9" s="3" t="s">
        <v>4</v>
      </c>
      <c r="K9" s="4">
        <v>11.34</v>
      </c>
      <c r="L9" s="4">
        <v>14.18</v>
      </c>
      <c r="M9" s="4">
        <v>13.62</v>
      </c>
      <c r="N9" s="4">
        <v>18.350000000000001</v>
      </c>
      <c r="S9" s="3" t="s">
        <v>4</v>
      </c>
      <c r="T9" s="4">
        <v>40.49</v>
      </c>
      <c r="U9" s="4">
        <v>38.04</v>
      </c>
      <c r="V9" s="4">
        <v>43.53</v>
      </c>
      <c r="W9" s="4">
        <v>36.64</v>
      </c>
    </row>
    <row r="10" spans="1:25" ht="36.75" thickBot="1">
      <c r="A10" s="3" t="s">
        <v>5</v>
      </c>
      <c r="B10" s="5">
        <v>1452</v>
      </c>
      <c r="C10" s="4">
        <v>-274</v>
      </c>
      <c r="D10" s="5">
        <v>4858.6499999999996</v>
      </c>
      <c r="E10" s="5">
        <v>5150.7</v>
      </c>
      <c r="J10" s="3" t="s">
        <v>5</v>
      </c>
      <c r="K10" s="5">
        <v>3730.5</v>
      </c>
      <c r="L10" s="5">
        <v>2687</v>
      </c>
      <c r="M10" s="5">
        <v>3441.5</v>
      </c>
      <c r="N10" s="5">
        <v>5404</v>
      </c>
      <c r="S10" s="3" t="s">
        <v>5</v>
      </c>
      <c r="T10" s="4">
        <v>151</v>
      </c>
      <c r="U10" s="5">
        <v>5551</v>
      </c>
      <c r="V10" s="5">
        <v>5497</v>
      </c>
      <c r="W10" s="5">
        <v>6128</v>
      </c>
    </row>
    <row r="11" spans="1:25" ht="36">
      <c r="A11" s="19" t="s">
        <v>6</v>
      </c>
      <c r="B11" s="20">
        <v>40.69</v>
      </c>
      <c r="C11" s="20">
        <v>40.98</v>
      </c>
      <c r="D11" s="20">
        <v>44.18</v>
      </c>
      <c r="E11" s="20">
        <v>46.66</v>
      </c>
      <c r="F11" s="21"/>
      <c r="G11" s="21"/>
      <c r="H11" s="21"/>
      <c r="I11" s="21"/>
      <c r="J11" s="19" t="s">
        <v>6</v>
      </c>
      <c r="K11" s="20">
        <v>46.21</v>
      </c>
      <c r="L11" s="20">
        <v>54.05</v>
      </c>
      <c r="M11" s="20">
        <v>56.72</v>
      </c>
      <c r="N11" s="20">
        <v>64.78</v>
      </c>
      <c r="O11" s="21"/>
      <c r="P11" s="21"/>
      <c r="Q11" s="21"/>
      <c r="R11" s="21"/>
      <c r="S11" s="19" t="s">
        <v>6</v>
      </c>
      <c r="T11" s="20">
        <v>166.62</v>
      </c>
      <c r="U11" s="20">
        <v>180.49</v>
      </c>
      <c r="V11" s="20">
        <v>181.41</v>
      </c>
      <c r="W11" s="20">
        <v>175.7</v>
      </c>
      <c r="X11" s="22"/>
      <c r="Y11" s="22"/>
    </row>
    <row r="12" spans="1:25" ht="36">
      <c r="A12" s="6" t="s">
        <v>12</v>
      </c>
      <c r="B12">
        <f t="shared" ref="B12:G12" si="0">B4*B5</f>
        <v>41.397500000000001</v>
      </c>
      <c r="C12">
        <f t="shared" si="0"/>
        <v>63.04</v>
      </c>
      <c r="D12">
        <f t="shared" si="0"/>
        <v>69.531800000000004</v>
      </c>
      <c r="E12">
        <f t="shared" si="0"/>
        <v>77.810400000000001</v>
      </c>
      <c r="F12">
        <f t="shared" si="0"/>
        <v>71.271799999999999</v>
      </c>
      <c r="G12">
        <f t="shared" si="0"/>
        <v>71.308999999999983</v>
      </c>
      <c r="J12" s="6" t="s">
        <v>12</v>
      </c>
      <c r="K12">
        <f t="shared" ref="K12:P12" si="1">K4*K5</f>
        <v>73.037999999999997</v>
      </c>
      <c r="L12">
        <f t="shared" si="1"/>
        <v>85.536000000000001</v>
      </c>
      <c r="M12">
        <f t="shared" si="1"/>
        <v>90.065999999999988</v>
      </c>
      <c r="N12">
        <f t="shared" si="1"/>
        <v>98.163999999999987</v>
      </c>
      <c r="O12">
        <f t="shared" si="1"/>
        <v>88.168000000000006</v>
      </c>
      <c r="P12">
        <f t="shared" si="1"/>
        <v>87.821999999999989</v>
      </c>
      <c r="S12" s="6" t="s">
        <v>12</v>
      </c>
      <c r="T12">
        <f t="shared" ref="T12:Y12" si="2">T4*T5</f>
        <v>172.21860000000001</v>
      </c>
      <c r="U12">
        <f t="shared" si="2"/>
        <v>204.2817</v>
      </c>
      <c r="V12">
        <f t="shared" si="2"/>
        <v>184.83599999999998</v>
      </c>
      <c r="W12">
        <f t="shared" si="2"/>
        <v>134.36800000000002</v>
      </c>
      <c r="X12">
        <f t="shared" si="2"/>
        <v>149.732</v>
      </c>
      <c r="Y12">
        <f t="shared" si="2"/>
        <v>149.88399999999999</v>
      </c>
    </row>
    <row r="13" spans="1:25">
      <c r="A13" s="6"/>
      <c r="J13" s="6"/>
      <c r="S13" s="6"/>
    </row>
    <row r="14" spans="1:25">
      <c r="A14" s="6"/>
      <c r="J14" s="6"/>
      <c r="S14" s="6"/>
    </row>
    <row r="15" spans="1:25">
      <c r="A15" s="6" t="s">
        <v>7</v>
      </c>
      <c r="B15" s="7" t="s">
        <v>9</v>
      </c>
    </row>
    <row r="16" spans="1:25">
      <c r="A16" s="6" t="s">
        <v>11</v>
      </c>
      <c r="B16" s="7" t="s">
        <v>10</v>
      </c>
    </row>
  </sheetData>
  <mergeCells count="6">
    <mergeCell ref="X1:Y1"/>
    <mergeCell ref="S1:W1"/>
    <mergeCell ref="A1:E1"/>
    <mergeCell ref="F1:G1"/>
    <mergeCell ref="O1:P1"/>
    <mergeCell ref="J1:N1"/>
  </mergeCells>
  <hyperlinks>
    <hyperlink ref="X1:Y1" r:id="rId1" display="Estimated"/>
    <hyperlink ref="R1:U1" r:id="rId2" display="VW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tabSelected="1" zoomScaleNormal="100" workbookViewId="0">
      <selection activeCell="M9" sqref="M9"/>
    </sheetView>
  </sheetViews>
  <sheetFormatPr defaultRowHeight="15"/>
  <cols>
    <col min="1" max="1" width="10.7109375" bestFit="1" customWidth="1"/>
    <col min="5" max="5" width="10.28515625" style="25" bestFit="1" customWidth="1"/>
    <col min="6" max="6" width="9.140625" style="25"/>
    <col min="9" max="10" width="10.28515625" bestFit="1" customWidth="1"/>
  </cols>
  <sheetData>
    <row r="1" spans="1:13">
      <c r="B1" s="26" t="s">
        <v>19</v>
      </c>
      <c r="C1" s="26"/>
      <c r="D1" s="26"/>
      <c r="E1" s="26"/>
      <c r="G1" s="16"/>
      <c r="H1" s="26" t="s">
        <v>22</v>
      </c>
      <c r="I1" s="26"/>
      <c r="J1" s="26"/>
      <c r="K1" s="26"/>
      <c r="L1" s="26"/>
      <c r="M1" s="26"/>
    </row>
    <row r="2" spans="1:13">
      <c r="A2" t="s">
        <v>23</v>
      </c>
      <c r="B2" t="s">
        <v>11</v>
      </c>
      <c r="C2" t="s">
        <v>7</v>
      </c>
      <c r="D2" t="s">
        <v>20</v>
      </c>
      <c r="E2" s="25" t="s">
        <v>21</v>
      </c>
      <c r="F2" s="23" t="s">
        <v>24</v>
      </c>
      <c r="H2" t="s">
        <v>23</v>
      </c>
      <c r="I2" t="s">
        <v>11</v>
      </c>
      <c r="J2" t="s">
        <v>7</v>
      </c>
      <c r="K2" t="s">
        <v>20</v>
      </c>
      <c r="L2" t="s">
        <v>21</v>
      </c>
      <c r="M2" t="s">
        <v>24</v>
      </c>
    </row>
    <row r="3" spans="1:13">
      <c r="A3" s="24">
        <f>E3/C3</f>
        <v>6.9025862068965518</v>
      </c>
      <c r="B3">
        <v>6.9</v>
      </c>
      <c r="C3">
        <v>11.6</v>
      </c>
      <c r="D3">
        <v>80.069999999999993</v>
      </c>
      <c r="E3" s="25">
        <v>80.069999999999993</v>
      </c>
      <c r="H3" s="24">
        <f>K3/J3</f>
        <v>18.108720271800681</v>
      </c>
      <c r="I3">
        <v>18.25</v>
      </c>
      <c r="J3">
        <v>8.83</v>
      </c>
      <c r="K3">
        <v>159.9</v>
      </c>
      <c r="L3">
        <v>161.08000000000001</v>
      </c>
    </row>
    <row r="4" spans="1:13">
      <c r="A4" s="24">
        <f t="shared" ref="A4:A6" si="0">E4/C4</f>
        <v>6.8879310344827589</v>
      </c>
      <c r="B4">
        <v>6.87</v>
      </c>
      <c r="C4">
        <v>11.6</v>
      </c>
      <c r="D4">
        <v>79.39</v>
      </c>
      <c r="E4" s="25">
        <v>79.900000000000006</v>
      </c>
      <c r="H4" s="24">
        <f t="shared" ref="H4:H5" si="1">K4/J4</f>
        <v>17.734994337485844</v>
      </c>
      <c r="I4" s="23">
        <v>17.829999999999998</v>
      </c>
      <c r="J4" s="23">
        <v>8.83</v>
      </c>
      <c r="K4" s="23">
        <v>156.6</v>
      </c>
      <c r="L4" s="23">
        <v>155.32</v>
      </c>
    </row>
    <row r="5" spans="1:13">
      <c r="A5" s="24">
        <f t="shared" si="0"/>
        <v>6.875</v>
      </c>
      <c r="B5">
        <v>6.87</v>
      </c>
      <c r="C5">
        <v>11.6</v>
      </c>
      <c r="D5">
        <v>80</v>
      </c>
      <c r="E5" s="25">
        <v>79.75</v>
      </c>
      <c r="H5" s="24">
        <f t="shared" si="1"/>
        <v>17.734994337485844</v>
      </c>
      <c r="I5" s="23">
        <v>17.829999999999998</v>
      </c>
      <c r="J5" s="23">
        <v>8.83</v>
      </c>
      <c r="K5" s="23">
        <v>156.6</v>
      </c>
      <c r="L5" s="23">
        <v>157.47999999999999</v>
      </c>
    </row>
    <row r="6" spans="1:13">
      <c r="A6" s="24">
        <f t="shared" si="0"/>
        <v>6.9396551724137936</v>
      </c>
      <c r="B6">
        <v>6.94</v>
      </c>
      <c r="C6">
        <v>11.6</v>
      </c>
      <c r="D6">
        <v>80.760000000000005</v>
      </c>
      <c r="E6" s="23">
        <v>80.5</v>
      </c>
      <c r="H6" s="24">
        <f>K6/J6</f>
        <v>18.04303510758777</v>
      </c>
      <c r="I6" s="23">
        <v>18.12</v>
      </c>
      <c r="J6" s="23">
        <v>8.83</v>
      </c>
      <c r="K6" s="23">
        <v>159.32</v>
      </c>
      <c r="L6" s="23">
        <v>157.47999999999999</v>
      </c>
      <c r="M6">
        <v>2.16</v>
      </c>
    </row>
    <row r="7" spans="1:13">
      <c r="H7" s="24">
        <f>K7/J7</f>
        <v>17.701019252548132</v>
      </c>
      <c r="I7" s="23">
        <v>18.48</v>
      </c>
      <c r="J7" s="23">
        <v>8.83</v>
      </c>
      <c r="K7" s="23">
        <v>156.30000000000001</v>
      </c>
      <c r="L7" s="23">
        <v>158.69999999999999</v>
      </c>
      <c r="M7" s="23">
        <v>2.21</v>
      </c>
    </row>
    <row r="8" spans="1:13">
      <c r="H8" s="24">
        <f>K8/J8</f>
        <v>17.877689694224237</v>
      </c>
      <c r="I8" s="23">
        <v>17.829999999999998</v>
      </c>
      <c r="J8" s="23">
        <v>8.83</v>
      </c>
      <c r="K8" s="23">
        <v>157.86000000000001</v>
      </c>
      <c r="L8" s="23">
        <v>157.86000000000001</v>
      </c>
      <c r="M8" s="23">
        <v>2.13</v>
      </c>
    </row>
  </sheetData>
  <mergeCells count="2">
    <mergeCell ref="B1:E1"/>
    <mergeCell ref="H1:M1"/>
  </mergeCells>
  <hyperlinks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2017-01-14T16:02:15Z</dcterms:created>
  <dcterms:modified xsi:type="dcterms:W3CDTF">2017-08-21T09:26:22Z</dcterms:modified>
</cp:coreProperties>
</file>