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sktop\charts\"/>
    </mc:Choice>
  </mc:AlternateContent>
  <xr:revisionPtr revIDLastSave="0" documentId="13_ncr:1_{1D515641-4E70-492E-96B2-650E2DE52C1B}" xr6:coauthVersionLast="45" xr6:coauthVersionMax="45" xr10:uidLastSave="{00000000-0000-0000-0000-000000000000}"/>
  <bookViews>
    <workbookView xWindow="-108" yWindow="-108" windowWidth="23256" windowHeight="12576" activeTab="2" xr2:uid="{B3AB28AA-F53F-49EB-8B7A-5B1A4AC05CC9}"/>
  </bookViews>
  <sheets>
    <sheet name="Active" sheetId="2" r:id="rId1"/>
    <sheet name="Death" sheetId="3" r:id="rId2"/>
    <sheet name="Total Cases" sheetId="5" r:id="rId3"/>
    <sheet name="Total Death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B19" i="6"/>
  <c r="B10" i="6"/>
  <c r="B9" i="6"/>
  <c r="B12" i="6"/>
  <c r="B13" i="6"/>
  <c r="B8" i="6"/>
  <c r="B20" i="6"/>
  <c r="B5" i="6"/>
  <c r="B14" i="6"/>
  <c r="B3" i="6"/>
  <c r="B7" i="6"/>
  <c r="B6" i="6"/>
  <c r="B2" i="6"/>
  <c r="B15" i="6"/>
  <c r="B17" i="6"/>
  <c r="B18" i="6"/>
  <c r="B4" i="6"/>
  <c r="W45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C27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C23" i="3"/>
  <c r="B26" i="3"/>
  <c r="B21" i="5"/>
  <c r="B16" i="5"/>
  <c r="B19" i="5"/>
  <c r="B10" i="5"/>
  <c r="B9" i="5"/>
  <c r="B12" i="5"/>
  <c r="B13" i="5"/>
  <c r="B8" i="5"/>
  <c r="B20" i="5"/>
  <c r="B5" i="5"/>
  <c r="B14" i="5"/>
  <c r="B3" i="5"/>
  <c r="B7" i="5"/>
  <c r="B6" i="5"/>
  <c r="B2" i="5"/>
  <c r="B15" i="5"/>
  <c r="B17" i="5"/>
  <c r="B18" i="5"/>
  <c r="B4" i="5"/>
  <c r="C28" i="2"/>
  <c r="D28" i="2"/>
  <c r="E28" i="2"/>
  <c r="F28" i="2"/>
  <c r="G28" i="2"/>
  <c r="H28" i="2"/>
  <c r="I28" i="2"/>
  <c r="I44" i="2" s="1"/>
  <c r="J28" i="2"/>
  <c r="K28" i="2"/>
  <c r="L28" i="2"/>
  <c r="M28" i="2"/>
  <c r="N28" i="2"/>
  <c r="O28" i="2"/>
  <c r="P28" i="2"/>
  <c r="Q28" i="2"/>
  <c r="Q44" i="2" s="1"/>
  <c r="R28" i="2"/>
  <c r="S28" i="2"/>
  <c r="T28" i="2"/>
  <c r="U28" i="2"/>
  <c r="V28" i="2"/>
  <c r="W28" i="2"/>
  <c r="C29" i="2"/>
  <c r="D29" i="2"/>
  <c r="D44" i="2" s="1"/>
  <c r="E29" i="2"/>
  <c r="F29" i="2"/>
  <c r="G29" i="2"/>
  <c r="H29" i="2"/>
  <c r="I29" i="2"/>
  <c r="J29" i="2"/>
  <c r="K29" i="2"/>
  <c r="L29" i="2"/>
  <c r="L44" i="2" s="1"/>
  <c r="M29" i="2"/>
  <c r="N29" i="2"/>
  <c r="O29" i="2"/>
  <c r="P29" i="2"/>
  <c r="Q29" i="2"/>
  <c r="R29" i="2"/>
  <c r="S29" i="2"/>
  <c r="T29" i="2"/>
  <c r="U29" i="2"/>
  <c r="V29" i="2"/>
  <c r="W29" i="2"/>
  <c r="C30" i="2"/>
  <c r="D30" i="2"/>
  <c r="E30" i="2"/>
  <c r="F30" i="2"/>
  <c r="G30" i="2"/>
  <c r="G44" i="2" s="1"/>
  <c r="H30" i="2"/>
  <c r="I30" i="2"/>
  <c r="J30" i="2"/>
  <c r="K30" i="2"/>
  <c r="L30" i="2"/>
  <c r="M30" i="2"/>
  <c r="N30" i="2"/>
  <c r="O30" i="2"/>
  <c r="O44" i="2" s="1"/>
  <c r="P30" i="2"/>
  <c r="Q30" i="2"/>
  <c r="R30" i="2"/>
  <c r="S30" i="2"/>
  <c r="T30" i="2"/>
  <c r="U30" i="2"/>
  <c r="V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7" i="2"/>
  <c r="C24" i="2"/>
  <c r="D24" i="2"/>
  <c r="E24" i="2"/>
  <c r="F24" i="2"/>
  <c r="G24" i="2"/>
  <c r="H24" i="2"/>
  <c r="I24" i="2"/>
  <c r="J24" i="2"/>
  <c r="J26" i="2" s="1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F26" i="2" s="1"/>
  <c r="G25" i="2"/>
  <c r="H25" i="2"/>
  <c r="I25" i="2"/>
  <c r="J25" i="2"/>
  <c r="K25" i="2"/>
  <c r="L25" i="2"/>
  <c r="M25" i="2"/>
  <c r="M26" i="2" s="1"/>
  <c r="N25" i="2"/>
  <c r="O25" i="2"/>
  <c r="P25" i="2"/>
  <c r="Q25" i="2"/>
  <c r="R25" i="2"/>
  <c r="S25" i="2"/>
  <c r="T25" i="2"/>
  <c r="U25" i="2"/>
  <c r="V25" i="2"/>
  <c r="W25" i="2"/>
  <c r="W44" i="2" s="1"/>
  <c r="W45" i="2" s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P26" i="2" s="1"/>
  <c r="Q23" i="2"/>
  <c r="R23" i="2"/>
  <c r="S23" i="2"/>
  <c r="T23" i="2"/>
  <c r="U23" i="2"/>
  <c r="V23" i="2"/>
  <c r="W23" i="2"/>
  <c r="K26" i="2"/>
  <c r="L26" i="2"/>
  <c r="C23" i="2"/>
  <c r="C26" i="2" s="1"/>
  <c r="D26" i="2"/>
  <c r="G26" i="2"/>
  <c r="I26" i="2"/>
  <c r="O26" i="2"/>
  <c r="Q26" i="2"/>
  <c r="X26" i="2"/>
  <c r="B26" i="2"/>
  <c r="X45" i="2"/>
  <c r="X44" i="2"/>
  <c r="B44" i="2"/>
  <c r="A43" i="3"/>
  <c r="A42" i="3"/>
  <c r="A41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5" i="3"/>
  <c r="A24" i="3"/>
  <c r="A23" i="3"/>
  <c r="A24" i="2"/>
  <c r="A2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3" i="2"/>
  <c r="E44" i="2" l="1"/>
  <c r="H44" i="2"/>
  <c r="S44" i="2"/>
  <c r="R44" i="2"/>
  <c r="W26" i="2"/>
  <c r="M44" i="2"/>
  <c r="E26" i="2"/>
  <c r="V44" i="2"/>
  <c r="V45" i="2" s="1"/>
  <c r="N44" i="2"/>
  <c r="F44" i="2"/>
  <c r="U26" i="2"/>
  <c r="T26" i="2"/>
  <c r="N26" i="2"/>
  <c r="H26" i="2"/>
  <c r="V26" i="2"/>
  <c r="K44" i="2"/>
  <c r="U44" i="2"/>
  <c r="S26" i="2"/>
  <c r="T44" i="2"/>
  <c r="J44" i="2"/>
  <c r="R26" i="2"/>
  <c r="P44" i="2"/>
  <c r="C44" i="2"/>
  <c r="U45" i="2" l="1"/>
  <c r="T45" i="2" s="1"/>
  <c r="S45" i="2" s="1"/>
  <c r="R45" i="2" s="1"/>
  <c r="Q45" i="2" s="1"/>
  <c r="P45" i="2" s="1"/>
  <c r="O45" i="2" s="1"/>
  <c r="N45" i="2" s="1"/>
  <c r="M45" i="2" s="1"/>
  <c r="L45" i="2" s="1"/>
  <c r="K45" i="2" s="1"/>
  <c r="J45" i="2" s="1"/>
  <c r="I45" i="2" s="1"/>
  <c r="H45" i="2" s="1"/>
  <c r="G45" i="2" s="1"/>
  <c r="F45" i="2" s="1"/>
  <c r="E45" i="2" s="1"/>
  <c r="D45" i="2" s="1"/>
  <c r="C45" i="2" s="1"/>
  <c r="B45" i="2" s="1"/>
  <c r="V45" i="3"/>
  <c r="U45" i="3" s="1"/>
  <c r="T45" i="3" s="1"/>
  <c r="S45" i="3" s="1"/>
  <c r="R45" i="3" s="1"/>
  <c r="Q45" i="3" s="1"/>
  <c r="P45" i="3" s="1"/>
  <c r="O45" i="3" s="1"/>
  <c r="N45" i="3" s="1"/>
  <c r="M45" i="3" s="1"/>
  <c r="L45" i="3" s="1"/>
  <c r="K45" i="3" s="1"/>
  <c r="J45" i="3" s="1"/>
  <c r="I45" i="3" s="1"/>
  <c r="H45" i="3" s="1"/>
  <c r="G45" i="3" s="1"/>
  <c r="F45" i="3" s="1"/>
  <c r="E45" i="3" s="1"/>
  <c r="D45" i="3" s="1"/>
  <c r="C45" i="3" s="1"/>
  <c r="B45" i="3" s="1"/>
</calcChain>
</file>

<file path=xl/sharedStrings.xml><?xml version="1.0" encoding="utf-8"?>
<sst xmlns="http://schemas.openxmlformats.org/spreadsheetml/2006/main" count="853" uniqueCount="547">
  <si>
    <t>بغداد الرصافة 439</t>
  </si>
  <si>
    <t>بغداد الكرخ 1115</t>
  </si>
  <si>
    <t>مدينة الطب 109</t>
  </si>
  <si>
    <t>النجف 181</t>
  </si>
  <si>
    <t>السليمانية 138</t>
  </si>
  <si>
    <t>أربيل 267</t>
  </si>
  <si>
    <t>دهوك 204</t>
  </si>
  <si>
    <t>كربلاء 150</t>
  </si>
  <si>
    <t>كركوك 187</t>
  </si>
  <si>
    <t>ديالى 69</t>
  </si>
  <si>
    <t>واسط 333</t>
  </si>
  <si>
    <t>البصرة 322</t>
  </si>
  <si>
    <t>ميسان 174</t>
  </si>
  <si>
    <t>بابل 113</t>
  </si>
  <si>
    <t>الديوانية 188</t>
  </si>
  <si>
    <t>ذي قار 226</t>
  </si>
  <si>
    <t>الأنبار 17</t>
  </si>
  <si>
    <t>المثنى 309</t>
  </si>
  <si>
    <t>نينوى 82</t>
  </si>
  <si>
    <t>صلاح الدين 132</t>
  </si>
  <si>
    <t>بغداد الرصافة 4</t>
  </si>
  <si>
    <t>بغداد الكرخ 2</t>
  </si>
  <si>
    <t>مدينة الطب 3</t>
  </si>
  <si>
    <t>النجف 6</t>
  </si>
  <si>
    <t>السليمانية 6</t>
  </si>
  <si>
    <t>أربيل 9</t>
  </si>
  <si>
    <t>دهوك 8</t>
  </si>
  <si>
    <t>كربلاء 2</t>
  </si>
  <si>
    <t>كركوك 2</t>
  </si>
  <si>
    <t>ديالى 2</t>
  </si>
  <si>
    <t>واسط 2</t>
  </si>
  <si>
    <t>البصرة 8</t>
  </si>
  <si>
    <t>ميسان 2</t>
  </si>
  <si>
    <t>بابل 2</t>
  </si>
  <si>
    <t>الديوانية 3</t>
  </si>
  <si>
    <t>ذي قار 6</t>
  </si>
  <si>
    <t>المثنى 2</t>
  </si>
  <si>
    <t>نينوى 4</t>
  </si>
  <si>
    <t>صلاح الدين 1</t>
  </si>
  <si>
    <t>بغداد الرصافة 414</t>
  </si>
  <si>
    <t>بغداد الكرخ 671</t>
  </si>
  <si>
    <t>مدينة الطب 127</t>
  </si>
  <si>
    <t>النجف 207</t>
  </si>
  <si>
    <t>السليمانية 147</t>
  </si>
  <si>
    <t>أربيل 164</t>
  </si>
  <si>
    <t>دهوك 268</t>
  </si>
  <si>
    <t>كربلاء 250</t>
  </si>
  <si>
    <t>كركوك 128</t>
  </si>
  <si>
    <t>ديالى 88</t>
  </si>
  <si>
    <t>واسط 207</t>
  </si>
  <si>
    <t>البصرة 157</t>
  </si>
  <si>
    <t>ميسان 163</t>
  </si>
  <si>
    <t>بابل 122</t>
  </si>
  <si>
    <t>الديوانية 194</t>
  </si>
  <si>
    <t>ذي قار 204</t>
  </si>
  <si>
    <t>الأنبار 25</t>
  </si>
  <si>
    <t>المثنى 174</t>
  </si>
  <si>
    <t>نينوى 140</t>
  </si>
  <si>
    <t>صلاح الدين 96</t>
  </si>
  <si>
    <t>بغداد الرصافة 3</t>
  </si>
  <si>
    <t>بغداد الكرخ 5</t>
  </si>
  <si>
    <t>النجف 4</t>
  </si>
  <si>
    <t>السليمانية 12</t>
  </si>
  <si>
    <t>أربيل 8</t>
  </si>
  <si>
    <t>دهوك 7</t>
  </si>
  <si>
    <t>كربلاء 5</t>
  </si>
  <si>
    <t>ديالى 1</t>
  </si>
  <si>
    <t>واسط 3</t>
  </si>
  <si>
    <t>البصرة 3</t>
  </si>
  <si>
    <t>ميسان 1</t>
  </si>
  <si>
    <t>بابل1</t>
  </si>
  <si>
    <t>الديوانية 9</t>
  </si>
  <si>
    <t>ذي قار 8</t>
  </si>
  <si>
    <t>المثنى 1</t>
  </si>
  <si>
    <t>نينوى 5</t>
  </si>
  <si>
    <t>بغداد الرصافة 463</t>
  </si>
  <si>
    <t>بغداد الكرخ 328</t>
  </si>
  <si>
    <t>مدينة الطب 67</t>
  </si>
  <si>
    <t>النجف 229</t>
  </si>
  <si>
    <t>السليمانية 175</t>
  </si>
  <si>
    <t>أربيل 189</t>
  </si>
  <si>
    <t>دهوك 231</t>
  </si>
  <si>
    <t>كربلاء 220</t>
  </si>
  <si>
    <t>كركوك 122</t>
  </si>
  <si>
    <t>ديالى 78</t>
  </si>
  <si>
    <t>واسط 99</t>
  </si>
  <si>
    <t>البصرة 200</t>
  </si>
  <si>
    <t>ميسان 149</t>
  </si>
  <si>
    <t>بابل 59</t>
  </si>
  <si>
    <t>الديوانية 210</t>
  </si>
  <si>
    <t>ذي قار 245</t>
  </si>
  <si>
    <t>الأنبار 15</t>
  </si>
  <si>
    <t>المثنى 220</t>
  </si>
  <si>
    <t>نينوى 95</t>
  </si>
  <si>
    <t>صلاح الدين 10</t>
  </si>
  <si>
    <t>مدينة الطب 6</t>
  </si>
  <si>
    <t>النجف 2</t>
  </si>
  <si>
    <t>السليمانية 9</t>
  </si>
  <si>
    <t>أربيل 10</t>
  </si>
  <si>
    <t>دهوك 5</t>
  </si>
  <si>
    <t>كربلاء 4</t>
  </si>
  <si>
    <t>كركوك 8</t>
  </si>
  <si>
    <t>واسط 1</t>
  </si>
  <si>
    <t>البصرة 9</t>
  </si>
  <si>
    <t>الديوانية 2</t>
  </si>
  <si>
    <t>نينوى 3</t>
  </si>
  <si>
    <t>بغداد الرصافة 402</t>
  </si>
  <si>
    <t>بغداد الكرخ 343</t>
  </si>
  <si>
    <t>مدينة الطب 93</t>
  </si>
  <si>
    <t>النجف 272</t>
  </si>
  <si>
    <t>السليمانية 179</t>
  </si>
  <si>
    <t>أربيل 169</t>
  </si>
  <si>
    <t>دهوك 243</t>
  </si>
  <si>
    <t>كربلاء 251</t>
  </si>
  <si>
    <t>كركوك 126</t>
  </si>
  <si>
    <t>ديالى 128</t>
  </si>
  <si>
    <t>واسط 143</t>
  </si>
  <si>
    <t>البصرة 319</t>
  </si>
  <si>
    <t>ميسان 71</t>
  </si>
  <si>
    <t>بابل 146</t>
  </si>
  <si>
    <t>الديوانية 202</t>
  </si>
  <si>
    <t>ذي قار 211</t>
  </si>
  <si>
    <t>الأنبار 55</t>
  </si>
  <si>
    <t>المثنى 142</t>
  </si>
  <si>
    <t>نينوى 109</t>
  </si>
  <si>
    <t>صلاح الدين 153</t>
  </si>
  <si>
    <t>بغداد الرصافة 374</t>
  </si>
  <si>
    <t>بغداد الكرخ 346</t>
  </si>
  <si>
    <t>مدينة الطب 62</t>
  </si>
  <si>
    <t>النجف 334</t>
  </si>
  <si>
    <t>السليمانية 161</t>
  </si>
  <si>
    <t>أربيل 138</t>
  </si>
  <si>
    <t>دهوك 241</t>
  </si>
  <si>
    <t>كربلاء 269</t>
  </si>
  <si>
    <t>كركوك 118</t>
  </si>
  <si>
    <t>ديالى 75</t>
  </si>
  <si>
    <t>واسط 246</t>
  </si>
  <si>
    <t>البصرة 395</t>
  </si>
  <si>
    <t>ميسان 137</t>
  </si>
  <si>
    <t>بابل 53</t>
  </si>
  <si>
    <t>الديوانية 163</t>
  </si>
  <si>
    <t>ذي قار 242</t>
  </si>
  <si>
    <t>الأنبار 35</t>
  </si>
  <si>
    <t>المثنى 187</t>
  </si>
  <si>
    <t>نينوى 128</t>
  </si>
  <si>
    <t>صلاح الدين 27</t>
  </si>
  <si>
    <t>بغداد الرصافة 5</t>
  </si>
  <si>
    <t>بغداد الكرخ 3</t>
  </si>
  <si>
    <t>مدينة الطب 1</t>
  </si>
  <si>
    <t>النجف 1</t>
  </si>
  <si>
    <t>السليمانية 1</t>
  </si>
  <si>
    <t>أربيل 14</t>
  </si>
  <si>
    <t>دهوك 2</t>
  </si>
  <si>
    <t>كربلاء 1</t>
  </si>
  <si>
    <t>كركوك 4</t>
  </si>
  <si>
    <t>بابل 3</t>
  </si>
  <si>
    <t>الديوانية 1</t>
  </si>
  <si>
    <t>الأنبار 2</t>
  </si>
  <si>
    <t>المثنى 4</t>
  </si>
  <si>
    <t>نينوى 14</t>
  </si>
  <si>
    <t>غداد الرصافة 5</t>
  </si>
  <si>
    <t>بغداد الرصافة 6</t>
  </si>
  <si>
    <t>بغداد الكرخ 1</t>
  </si>
  <si>
    <t>النجف 3</t>
  </si>
  <si>
    <t>السليمانية 13</t>
  </si>
  <si>
    <t>دهوك 3</t>
  </si>
  <si>
    <t>كربلاء 3</t>
  </si>
  <si>
    <t>كركوك 6</t>
  </si>
  <si>
    <t>واسط 4</t>
  </si>
  <si>
    <t>ميسان 4</t>
  </si>
  <si>
    <t>الديوانية 4</t>
  </si>
  <si>
    <t>ذي قار 2</t>
  </si>
  <si>
    <t>المثنى 3</t>
  </si>
  <si>
    <t>بغداد الرصافة 403</t>
  </si>
  <si>
    <t>بغداد الكرخ 242</t>
  </si>
  <si>
    <t>مدينة الطب 113</t>
  </si>
  <si>
    <t>النجف 291</t>
  </si>
  <si>
    <t>السليمانية 126</t>
  </si>
  <si>
    <t>أربيل 195</t>
  </si>
  <si>
    <t>دهوك 41</t>
  </si>
  <si>
    <t>كركوك 135</t>
  </si>
  <si>
    <t>ديالى 113</t>
  </si>
  <si>
    <t>واسط 307</t>
  </si>
  <si>
    <t>البصرة 277</t>
  </si>
  <si>
    <t>ميسان 138</t>
  </si>
  <si>
    <t>بابل 150</t>
  </si>
  <si>
    <t>الديوانية 135</t>
  </si>
  <si>
    <t>ذي قار 266</t>
  </si>
  <si>
    <t>الأنبار 50</t>
  </si>
  <si>
    <t>المثنى 239</t>
  </si>
  <si>
    <t>نينوى 350</t>
  </si>
  <si>
    <t>صلاح الدين 13</t>
  </si>
  <si>
    <t>مدينة الطب 2</t>
  </si>
  <si>
    <t>السليمانية 10</t>
  </si>
  <si>
    <t>أربيل 12</t>
  </si>
  <si>
    <t>كركوك 1</t>
  </si>
  <si>
    <t>البصرة 7</t>
  </si>
  <si>
    <t>ميسان 6</t>
  </si>
  <si>
    <t>بابل 9</t>
  </si>
  <si>
    <t>ذي قار 7</t>
  </si>
  <si>
    <t>نينوى 1</t>
  </si>
  <si>
    <t>بغداد الرصافة 529</t>
  </si>
  <si>
    <t>بغداد الكرخ 455</t>
  </si>
  <si>
    <t>مدينة الطب 134</t>
  </si>
  <si>
    <t>النجف 280</t>
  </si>
  <si>
    <t>السليمانية 131</t>
  </si>
  <si>
    <t>أربيل 208</t>
  </si>
  <si>
    <t>دهوك 119</t>
  </si>
  <si>
    <t>كربلاء 293</t>
  </si>
  <si>
    <t>كركوك 165</t>
  </si>
  <si>
    <t>ديالى 92</t>
  </si>
  <si>
    <t>واسط 273</t>
  </si>
  <si>
    <t>البصرة 338</t>
  </si>
  <si>
    <t>ميسان 166</t>
  </si>
  <si>
    <t>بابل 201</t>
  </si>
  <si>
    <t>الديوانية 121</t>
  </si>
  <si>
    <t>ذي قار 186</t>
  </si>
  <si>
    <t>الأنبار 38</t>
  </si>
  <si>
    <t>المثنى 136</t>
  </si>
  <si>
    <t>نينوى 166</t>
  </si>
  <si>
    <t>صلاح الدين 146</t>
  </si>
  <si>
    <t>السليمانية 11</t>
  </si>
  <si>
    <t>دهوك 6</t>
  </si>
  <si>
    <t>البصرة 4</t>
  </si>
  <si>
    <t>الأنبار 1</t>
  </si>
  <si>
    <t>نينوى 6</t>
  </si>
  <si>
    <t>بغداد الرصافة 408</t>
  </si>
  <si>
    <t>بغداد الكرخ 304</t>
  </si>
  <si>
    <t>مدينة الطب 71</t>
  </si>
  <si>
    <t>النجف 299</t>
  </si>
  <si>
    <t>السليمانية 111</t>
  </si>
  <si>
    <t>أربيل 220</t>
  </si>
  <si>
    <t>دهوك 78</t>
  </si>
  <si>
    <t>كربلاء 260</t>
  </si>
  <si>
    <t>كركوك 151</t>
  </si>
  <si>
    <t>ديالى 67</t>
  </si>
  <si>
    <t>واسط 240</t>
  </si>
  <si>
    <t>البصرة 254</t>
  </si>
  <si>
    <t>ميسان 242</t>
  </si>
  <si>
    <t>بابل 133</t>
  </si>
  <si>
    <t>الديوانية 151</t>
  </si>
  <si>
    <t>ذي قار 113</t>
  </si>
  <si>
    <t>الأنبار 62</t>
  </si>
  <si>
    <t>المثنى 224</t>
  </si>
  <si>
    <t>نينوى 141</t>
  </si>
  <si>
    <t>صلاح الدين 122</t>
  </si>
  <si>
    <t>السليمانية 4</t>
  </si>
  <si>
    <t>أربيل 11</t>
  </si>
  <si>
    <t>دهوك 4</t>
  </si>
  <si>
    <t>كربلاء 9</t>
  </si>
  <si>
    <t>ديالى 3</t>
  </si>
  <si>
    <t>بابل 5</t>
  </si>
  <si>
    <t>بغداد الرصافة 442</t>
  </si>
  <si>
    <t>بغداد الكرخ 225</t>
  </si>
  <si>
    <t>مدينة الطب 148</t>
  </si>
  <si>
    <t>النجف 110</t>
  </si>
  <si>
    <t>السليمانية 109</t>
  </si>
  <si>
    <t>أربيل 264</t>
  </si>
  <si>
    <t>دهوك 90</t>
  </si>
  <si>
    <t>كربلاء 335</t>
  </si>
  <si>
    <t>كركوك 191</t>
  </si>
  <si>
    <t>ديالى 91</t>
  </si>
  <si>
    <t>واسط 229</t>
  </si>
  <si>
    <t>البصرة 320</t>
  </si>
  <si>
    <t>ميسان 96</t>
  </si>
  <si>
    <t>بابل 163</t>
  </si>
  <si>
    <t>الديوانية 192</t>
  </si>
  <si>
    <t>ذي قار 270</t>
  </si>
  <si>
    <t>الأنبار 85</t>
  </si>
  <si>
    <t>المثنى 278</t>
  </si>
  <si>
    <t>نينوى 150</t>
  </si>
  <si>
    <t>صلاح الدين 49</t>
  </si>
  <si>
    <t>بغداد الكرخ 4</t>
  </si>
  <si>
    <t>كركوك 3</t>
  </si>
  <si>
    <t>بابل 4</t>
  </si>
  <si>
    <t>الديوانية 5</t>
  </si>
  <si>
    <t>ذي قار 1</t>
  </si>
  <si>
    <t>صلاح الدين 2</t>
  </si>
  <si>
    <t>بغداد الرصافة 487</t>
  </si>
  <si>
    <t>بغداد الكرخ 249</t>
  </si>
  <si>
    <t>النجف 121</t>
  </si>
  <si>
    <t>السليمانية 140</t>
  </si>
  <si>
    <t>أربيل 343</t>
  </si>
  <si>
    <t>دهوك 194</t>
  </si>
  <si>
    <t>كربلاء 239</t>
  </si>
  <si>
    <t>كركوك 238</t>
  </si>
  <si>
    <t>ديالى 104</t>
  </si>
  <si>
    <t>البصرة 392</t>
  </si>
  <si>
    <t>ميسان 156</t>
  </si>
  <si>
    <t>الديوانية 141</t>
  </si>
  <si>
    <t>ذي قار 253</t>
  </si>
  <si>
    <t>الأنبار 83</t>
  </si>
  <si>
    <t>المثنى 53</t>
  </si>
  <si>
    <t>نينوى 251</t>
  </si>
  <si>
    <t>صلاح الدين 46</t>
  </si>
  <si>
    <t>السليمانية 7</t>
  </si>
  <si>
    <t>أربيل 6</t>
  </si>
  <si>
    <t>كركوك 7</t>
  </si>
  <si>
    <t>واسط 7</t>
  </si>
  <si>
    <t>بابل 11</t>
  </si>
  <si>
    <t>بغداد الرصافة 527</t>
  </si>
  <si>
    <t>بغداد الكرخ 185</t>
  </si>
  <si>
    <t>مدينة الطب 54</t>
  </si>
  <si>
    <t>أربيل 194</t>
  </si>
  <si>
    <t>دهوك 189</t>
  </si>
  <si>
    <t>كربلاء 221</t>
  </si>
  <si>
    <t>كركوك 96</t>
  </si>
  <si>
    <t>ديالى 148</t>
  </si>
  <si>
    <t>واسط 146</t>
  </si>
  <si>
    <t>البصرة 330</t>
  </si>
  <si>
    <t>ميسان 132</t>
  </si>
  <si>
    <t>بابل 48</t>
  </si>
  <si>
    <t>الديوانية 125</t>
  </si>
  <si>
    <t>ذي قار 199</t>
  </si>
  <si>
    <t>الأنبار 97</t>
  </si>
  <si>
    <t>المثنى 78</t>
  </si>
  <si>
    <t>صلاح الدين 47</t>
  </si>
  <si>
    <t>أربيل 10</t>
  </si>
  <si>
    <t>واسط 6</t>
  </si>
  <si>
    <t>بغداد الرصافة 503</t>
  </si>
  <si>
    <t>بغداد الكرخ 374</t>
  </si>
  <si>
    <t>مدينة الطب 103</t>
  </si>
  <si>
    <t>النجف 275</t>
  </si>
  <si>
    <t>السليمانية 117</t>
  </si>
  <si>
    <t>أربيل 214</t>
  </si>
  <si>
    <t>دهوك 201</t>
  </si>
  <si>
    <t>كربلاء 304</t>
  </si>
  <si>
    <t>كركوك 117</t>
  </si>
  <si>
    <t>ديالى 173</t>
  </si>
  <si>
    <t>واسط 201</t>
  </si>
  <si>
    <t>البصرة 335</t>
  </si>
  <si>
    <t>ميسان 81</t>
  </si>
  <si>
    <t>بابل 88</t>
  </si>
  <si>
    <t>الديوانية 238</t>
  </si>
  <si>
    <t>ذي قار 280</t>
  </si>
  <si>
    <t>الأنبار 83</t>
  </si>
  <si>
    <t>المثنى 166</t>
  </si>
  <si>
    <t>نينوى 84</t>
  </si>
  <si>
    <t>صلاح الدين 28</t>
  </si>
  <si>
    <t>البصرة 10</t>
  </si>
  <si>
    <t>بابل 8</t>
  </si>
  <si>
    <t>ذي قار 4</t>
  </si>
  <si>
    <t>صلاح الدين 3</t>
  </si>
  <si>
    <t>بغداد الرصافة 574</t>
  </si>
  <si>
    <t>بغداد الكرخ 274</t>
  </si>
  <si>
    <t>مدينة الطب 65</t>
  </si>
  <si>
    <t>النجف 302</t>
  </si>
  <si>
    <t>السليمانية 142</t>
  </si>
  <si>
    <t>أربيل 219</t>
  </si>
  <si>
    <t>دهوك 174</t>
  </si>
  <si>
    <t>كربلاء 336</t>
  </si>
  <si>
    <t>كركوك 217</t>
  </si>
  <si>
    <t>ديالى 108</t>
  </si>
  <si>
    <t>واسط 251</t>
  </si>
  <si>
    <t>البصرة 583</t>
  </si>
  <si>
    <t>بابل 130</t>
  </si>
  <si>
    <t>الديوانية 110</t>
  </si>
  <si>
    <t>ذي قار 264</t>
  </si>
  <si>
    <t>المثنى 153</t>
  </si>
  <si>
    <t>نينوى 104</t>
  </si>
  <si>
    <t>صلاح الدين 83</t>
  </si>
  <si>
    <t>أربيل 15</t>
  </si>
  <si>
    <t>الأنبار 3</t>
  </si>
  <si>
    <t>نينوى 7</t>
  </si>
  <si>
    <t>بغداد الرصافة 523</t>
  </si>
  <si>
    <t>بغداد الكرخ 189</t>
  </si>
  <si>
    <t>مدينة الطب 124</t>
  </si>
  <si>
    <t>النجف 157</t>
  </si>
  <si>
    <t>السليمانية 159</t>
  </si>
  <si>
    <t>أربيل 181</t>
  </si>
  <si>
    <t>دهوك 143</t>
  </si>
  <si>
    <t>كربلاء 278</t>
  </si>
  <si>
    <t>كركوك 213</t>
  </si>
  <si>
    <t>ديالى 80</t>
  </si>
  <si>
    <t>واسط 236</t>
  </si>
  <si>
    <t>البصرة 467</t>
  </si>
  <si>
    <t>ميسان 145</t>
  </si>
  <si>
    <t>الديوانية 97</t>
  </si>
  <si>
    <t>ذي قار 188</t>
  </si>
  <si>
    <t>الأنبار 102</t>
  </si>
  <si>
    <t>المثنى 173</t>
  </si>
  <si>
    <t>نينوى 363</t>
  </si>
  <si>
    <t>مدينة الطب 4</t>
  </si>
  <si>
    <t>السليمانية 8</t>
  </si>
  <si>
    <t>دهوك 1</t>
  </si>
  <si>
    <t>كربلاء 6</t>
  </si>
  <si>
    <t>نينوى 2</t>
  </si>
  <si>
    <t>بغداد الرصافة 444</t>
  </si>
  <si>
    <t>بغداد الكرخ 355</t>
  </si>
  <si>
    <t>مدينة الطب 104</t>
  </si>
  <si>
    <t>النجف 265</t>
  </si>
  <si>
    <t>السليمانية 150</t>
  </si>
  <si>
    <t>أربيل 157</t>
  </si>
  <si>
    <t>دهوك 136</t>
  </si>
  <si>
    <t>كربلاء 218</t>
  </si>
  <si>
    <t>كركوك 148</t>
  </si>
  <si>
    <t>ديالى 193</t>
  </si>
  <si>
    <t>واسط 264</t>
  </si>
  <si>
    <t>البصرة 492</t>
  </si>
  <si>
    <t>ميسان 175</t>
  </si>
  <si>
    <t>بابل 210</t>
  </si>
  <si>
    <t>الديوانية 130</t>
  </si>
  <si>
    <t>ذي قار 217</t>
  </si>
  <si>
    <t>الأنبار 134</t>
  </si>
  <si>
    <t>المثنى 178</t>
  </si>
  <si>
    <t>نينوى 87</t>
  </si>
  <si>
    <t>صلاح الدين 36</t>
  </si>
  <si>
    <t>كركوك 5</t>
  </si>
  <si>
    <t>بغداد الرصافة 423</t>
  </si>
  <si>
    <t>بغداد الكرخ 861</t>
  </si>
  <si>
    <t>النجف 199</t>
  </si>
  <si>
    <t>السليمانية 251</t>
  </si>
  <si>
    <t>دهوك 153</t>
  </si>
  <si>
    <t>كربلاء 235</t>
  </si>
  <si>
    <t>كركوك 140</t>
  </si>
  <si>
    <t>ديالى 147</t>
  </si>
  <si>
    <t>واسط 287</t>
  </si>
  <si>
    <t>البصرة 498</t>
  </si>
  <si>
    <t>ميسان 186</t>
  </si>
  <si>
    <t>بابل 135</t>
  </si>
  <si>
    <t>الديوانية 123</t>
  </si>
  <si>
    <t>ذي قار 153</t>
  </si>
  <si>
    <t>الأنبار 145</t>
  </si>
  <si>
    <t>المثنى 182</t>
  </si>
  <si>
    <t>السليمانية 15</t>
  </si>
  <si>
    <t>بابل 6</t>
  </si>
  <si>
    <t>بغداد الرصافة 383</t>
  </si>
  <si>
    <t>بغداد الكرخ 130</t>
  </si>
  <si>
    <t>النجف 174</t>
  </si>
  <si>
    <t>السليمانية 134</t>
  </si>
  <si>
    <t>أربيل 213</t>
  </si>
  <si>
    <t>دهوك 116</t>
  </si>
  <si>
    <t>كربلاء 243</t>
  </si>
  <si>
    <t>كركوك 106</t>
  </si>
  <si>
    <t>ديالى 137</t>
  </si>
  <si>
    <t>البصرة 228</t>
  </si>
  <si>
    <t>ميسان 142</t>
  </si>
  <si>
    <t>بابل 319</t>
  </si>
  <si>
    <t>الديوانية 56</t>
  </si>
  <si>
    <t>ذي قار 133</t>
  </si>
  <si>
    <t>الأنبار 136</t>
  </si>
  <si>
    <t>المثنى 127</t>
  </si>
  <si>
    <t>نينوى 74</t>
  </si>
  <si>
    <t>صلاح الدين 73</t>
  </si>
  <si>
    <t>كركوك 11</t>
  </si>
  <si>
    <t>كركوك 157</t>
  </si>
  <si>
    <t>Sum</t>
  </si>
  <si>
    <t>Cumalative</t>
  </si>
  <si>
    <t>بغداد الرصافة 517</t>
  </si>
  <si>
    <t>بغداد الكرخ 855</t>
  </si>
  <si>
    <t>مدينة الطب 269</t>
  </si>
  <si>
    <t>النجف 178</t>
  </si>
  <si>
    <t>السليمانية 164</t>
  </si>
  <si>
    <t>أربيل 160</t>
  </si>
  <si>
    <t>دهوك 273</t>
  </si>
  <si>
    <t>كركوك 180</t>
  </si>
  <si>
    <t>ديالى 85</t>
  </si>
  <si>
    <t>واسط 366</t>
  </si>
  <si>
    <t>البصرة 349</t>
  </si>
  <si>
    <t>ميسان 160</t>
  </si>
  <si>
    <t>بابل 90</t>
  </si>
  <si>
    <t>الديوانية 239</t>
  </si>
  <si>
    <t>الأنبار 31</t>
  </si>
  <si>
    <t>المثنى 181</t>
  </si>
  <si>
    <t>نينوى 315</t>
  </si>
  <si>
    <t>صلاح الدين 136</t>
  </si>
  <si>
    <t>السليمانية 16</t>
  </si>
  <si>
    <t>أربيل 6</t>
  </si>
  <si>
    <t>البصرة 6</t>
  </si>
  <si>
    <t>الديوانية 6</t>
  </si>
  <si>
    <t>ذي قار 5</t>
  </si>
  <si>
    <t>نينوى 8</t>
  </si>
  <si>
    <t>الأنبار</t>
  </si>
  <si>
    <t>بغداد الرصافة 429</t>
  </si>
  <si>
    <t>بغداد الكرخ 720</t>
  </si>
  <si>
    <t>مدينة الطب 101</t>
  </si>
  <si>
    <t>النجف 240</t>
  </si>
  <si>
    <t>السليمانية 132</t>
  </si>
  <si>
    <t>أربيل 201</t>
  </si>
  <si>
    <t>دهوك 171</t>
  </si>
  <si>
    <t>كربلاء 271</t>
  </si>
  <si>
    <t>ديالى 107</t>
  </si>
  <si>
    <t>واسط 359</t>
  </si>
  <si>
    <t>البصرة 423</t>
  </si>
  <si>
    <t>ميسان 159</t>
  </si>
  <si>
    <t>بابل 65</t>
  </si>
  <si>
    <t>الديوانية 270</t>
  </si>
  <si>
    <t>ذي قار 298</t>
  </si>
  <si>
    <t>الأنبار 36</t>
  </si>
  <si>
    <t>المثنى 245</t>
  </si>
  <si>
    <t>نينوى 125</t>
  </si>
  <si>
    <t>صلاح الدين 135</t>
  </si>
  <si>
    <t>أربيل 3</t>
  </si>
  <si>
    <t>بغداد الرصافة 474</t>
  </si>
  <si>
    <t>بغداد الكرخ 522</t>
  </si>
  <si>
    <t>مدينة الطب 118</t>
  </si>
  <si>
    <t>النجف 139</t>
  </si>
  <si>
    <t>أربيل 121</t>
  </si>
  <si>
    <t>دهوك 336</t>
  </si>
  <si>
    <t>كربلاء 201</t>
  </si>
  <si>
    <t>كركوك 112</t>
  </si>
  <si>
    <t>واسط 305</t>
  </si>
  <si>
    <t>البصرة 149</t>
  </si>
  <si>
    <t>ميسان 152</t>
  </si>
  <si>
    <t>بابل 70</t>
  </si>
  <si>
    <t>الديوانية 111</t>
  </si>
  <si>
    <t>ذي قار 344</t>
  </si>
  <si>
    <t>الأنبار 24</t>
  </si>
  <si>
    <t>المثنى 104</t>
  </si>
  <si>
    <t>صلاح الدين 11</t>
  </si>
  <si>
    <t>أربيل 7</t>
  </si>
  <si>
    <t>كربلاء 8</t>
  </si>
  <si>
    <t>ديالى 4</t>
  </si>
  <si>
    <t>ميسان 3</t>
  </si>
  <si>
    <t>ذي قار 9</t>
  </si>
  <si>
    <t>المثنى 5</t>
  </si>
  <si>
    <t>النجف 298</t>
  </si>
  <si>
    <t>مدينة الطب 70</t>
  </si>
  <si>
    <t>بغداد الكرخ 300</t>
  </si>
  <si>
    <t>صلاح الدين 121</t>
  </si>
  <si>
    <t>6 Sep - 16 Sep</t>
  </si>
  <si>
    <t>1 March - 16 Aug</t>
  </si>
  <si>
    <t>بغداد</t>
  </si>
  <si>
    <t>Total</t>
  </si>
  <si>
    <t>Total Case</t>
  </si>
  <si>
    <t>7 Sep - 16 Sep</t>
  </si>
  <si>
    <t>Al Anbar</t>
  </si>
  <si>
    <t>Muthanna</t>
  </si>
  <si>
    <t>Diwanyiah</t>
  </si>
  <si>
    <t>Babil</t>
  </si>
  <si>
    <t>Baghdad</t>
  </si>
  <si>
    <t>Basra</t>
  </si>
  <si>
    <t>Dhi Qar</t>
  </si>
  <si>
    <t>Diyala</t>
  </si>
  <si>
    <t>Karbala</t>
  </si>
  <si>
    <t>Kirkuk</t>
  </si>
  <si>
    <t>Misan</t>
  </si>
  <si>
    <t>Najaf</t>
  </si>
  <si>
    <t>Nineveh</t>
  </si>
  <si>
    <t>Salahadin</t>
  </si>
  <si>
    <t>Wasit</t>
  </si>
  <si>
    <t>Duhok</t>
  </si>
  <si>
    <t>Erbil</t>
  </si>
  <si>
    <t>Sulaymaniyah</t>
  </si>
  <si>
    <t>Halbja</t>
  </si>
  <si>
    <t>City</t>
  </si>
  <si>
    <t xml:space="preserve"> بغداد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</si>
</sst>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C1E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41D2-EF82-43BF-8C77-7526FB1F4916}">
  <dimension ref="A1:X45"/>
  <sheetViews>
    <sheetView topLeftCell="A13" zoomScale="85" zoomScaleNormal="85" workbookViewId="0">
      <selection activeCell="A26" sqref="A26:X43"/>
    </sheetView>
  </sheetViews>
  <sheetFormatPr defaultRowHeight="14.4" x14ac:dyDescent="0.3"/>
  <cols>
    <col min="1" max="2" width="17.109375" customWidth="1"/>
    <col min="6" max="6" width="9.88671875" bestFit="1" customWidth="1"/>
    <col min="17" max="17" width="9.88671875" bestFit="1" customWidth="1"/>
    <col min="19" max="19" width="11.88671875" customWidth="1"/>
    <col min="24" max="24" width="15.5546875" bestFit="1" customWidth="1"/>
  </cols>
  <sheetData>
    <row r="1" spans="2:24" x14ac:dyDescent="0.3">
      <c r="B1" s="7" t="s">
        <v>520</v>
      </c>
      <c r="C1" s="4">
        <v>44080</v>
      </c>
      <c r="D1" s="4">
        <v>44079</v>
      </c>
      <c r="E1" s="4">
        <v>44078</v>
      </c>
      <c r="F1" s="4">
        <v>44077</v>
      </c>
      <c r="G1" s="4">
        <v>44076</v>
      </c>
      <c r="H1" s="4">
        <v>44075</v>
      </c>
      <c r="I1" s="4">
        <v>44074</v>
      </c>
      <c r="J1" s="4">
        <v>44073</v>
      </c>
      <c r="K1" s="4">
        <v>44072</v>
      </c>
      <c r="L1" s="4">
        <v>44071</v>
      </c>
      <c r="M1" s="4">
        <v>44070</v>
      </c>
      <c r="N1" s="4">
        <v>44069</v>
      </c>
      <c r="O1" s="4">
        <v>44068</v>
      </c>
      <c r="P1" s="4">
        <v>44067</v>
      </c>
      <c r="Q1" s="4">
        <v>44066</v>
      </c>
      <c r="R1" s="4">
        <v>44065</v>
      </c>
      <c r="S1" s="4">
        <v>44064</v>
      </c>
      <c r="T1" s="4">
        <v>44063</v>
      </c>
      <c r="U1" s="4">
        <v>44062</v>
      </c>
      <c r="V1" s="4">
        <v>44061</v>
      </c>
      <c r="W1" s="4">
        <v>44060</v>
      </c>
      <c r="X1" s="7" t="s">
        <v>521</v>
      </c>
    </row>
    <row r="2" spans="2:24" x14ac:dyDescent="0.3">
      <c r="C2" s="1" t="s">
        <v>493</v>
      </c>
      <c r="D2" s="1" t="s">
        <v>473</v>
      </c>
      <c r="E2" s="1" t="s">
        <v>448</v>
      </c>
      <c r="F2" s="1" t="s">
        <v>0</v>
      </c>
      <c r="G2" s="1" t="s">
        <v>39</v>
      </c>
      <c r="H2" s="1" t="s">
        <v>75</v>
      </c>
      <c r="I2" s="1" t="s">
        <v>106</v>
      </c>
      <c r="J2" s="1" t="s">
        <v>126</v>
      </c>
      <c r="K2" s="1" t="s">
        <v>173</v>
      </c>
      <c r="L2" s="1" t="s">
        <v>201</v>
      </c>
      <c r="M2" s="1" t="s">
        <v>226</v>
      </c>
      <c r="N2" s="1" t="s">
        <v>252</v>
      </c>
      <c r="O2" s="1" t="s">
        <v>278</v>
      </c>
      <c r="P2" s="1" t="s">
        <v>226</v>
      </c>
      <c r="Q2" s="1" t="s">
        <v>300</v>
      </c>
      <c r="R2" s="1" t="s">
        <v>319</v>
      </c>
      <c r="S2" s="1" t="s">
        <v>343</v>
      </c>
      <c r="T2" s="1" t="s">
        <v>364</v>
      </c>
      <c r="U2" s="1" t="s">
        <v>387</v>
      </c>
      <c r="V2" s="1" t="s">
        <v>408</v>
      </c>
      <c r="W2" s="1" t="s">
        <v>426</v>
      </c>
    </row>
    <row r="3" spans="2:24" x14ac:dyDescent="0.3">
      <c r="C3" s="1" t="s">
        <v>494</v>
      </c>
      <c r="D3" s="1" t="s">
        <v>474</v>
      </c>
      <c r="E3" s="1" t="s">
        <v>449</v>
      </c>
      <c r="F3" s="1" t="s">
        <v>1</v>
      </c>
      <c r="G3" s="1" t="s">
        <v>40</v>
      </c>
      <c r="H3" s="1" t="s">
        <v>76</v>
      </c>
      <c r="I3" s="1" t="s">
        <v>107</v>
      </c>
      <c r="J3" s="1" t="s">
        <v>127</v>
      </c>
      <c r="K3" s="1" t="s">
        <v>174</v>
      </c>
      <c r="L3" s="1" t="s">
        <v>202</v>
      </c>
      <c r="M3" s="1" t="s">
        <v>227</v>
      </c>
      <c r="N3" s="1" t="s">
        <v>253</v>
      </c>
      <c r="O3" s="1" t="s">
        <v>279</v>
      </c>
      <c r="P3" s="1" t="s">
        <v>518</v>
      </c>
      <c r="Q3" s="1" t="s">
        <v>301</v>
      </c>
      <c r="R3" s="1" t="s">
        <v>320</v>
      </c>
      <c r="S3" s="1" t="s">
        <v>344</v>
      </c>
      <c r="T3" s="1" t="s">
        <v>365</v>
      </c>
      <c r="U3" s="1" t="s">
        <v>388</v>
      </c>
      <c r="V3" s="1" t="s">
        <v>409</v>
      </c>
      <c r="W3" s="1" t="s">
        <v>427</v>
      </c>
    </row>
    <row r="4" spans="2:24" x14ac:dyDescent="0.3">
      <c r="C4" s="1" t="s">
        <v>495</v>
      </c>
      <c r="D4" s="1" t="s">
        <v>475</v>
      </c>
      <c r="E4" s="1" t="s">
        <v>450</v>
      </c>
      <c r="F4" s="1" t="s">
        <v>2</v>
      </c>
      <c r="G4" s="1" t="s">
        <v>41</v>
      </c>
      <c r="H4" s="1" t="s">
        <v>77</v>
      </c>
      <c r="I4" s="1" t="s">
        <v>108</v>
      </c>
      <c r="J4" s="1" t="s">
        <v>128</v>
      </c>
      <c r="K4" s="1" t="s">
        <v>175</v>
      </c>
      <c r="L4" s="1" t="s">
        <v>203</v>
      </c>
      <c r="M4" s="1" t="s">
        <v>228</v>
      </c>
      <c r="N4" s="1" t="s">
        <v>254</v>
      </c>
      <c r="O4" s="1" t="s">
        <v>108</v>
      </c>
      <c r="P4" s="1" t="s">
        <v>517</v>
      </c>
      <c r="Q4" s="1" t="s">
        <v>302</v>
      </c>
      <c r="R4" s="1" t="s">
        <v>321</v>
      </c>
      <c r="S4" s="1" t="s">
        <v>345</v>
      </c>
      <c r="T4" s="1" t="s">
        <v>366</v>
      </c>
      <c r="U4" s="1" t="s">
        <v>389</v>
      </c>
      <c r="V4" s="1" t="s">
        <v>389</v>
      </c>
      <c r="W4" s="1" t="s">
        <v>228</v>
      </c>
    </row>
    <row r="5" spans="2:24" x14ac:dyDescent="0.3">
      <c r="C5" s="1" t="s">
        <v>496</v>
      </c>
      <c r="D5" s="1" t="s">
        <v>476</v>
      </c>
      <c r="E5" s="1" t="s">
        <v>451</v>
      </c>
      <c r="F5" s="1" t="s">
        <v>3</v>
      </c>
      <c r="G5" s="1" t="s">
        <v>42</v>
      </c>
      <c r="H5" s="1" t="s">
        <v>78</v>
      </c>
      <c r="I5" s="1" t="s">
        <v>109</v>
      </c>
      <c r="J5" s="1" t="s">
        <v>129</v>
      </c>
      <c r="K5" s="1" t="s">
        <v>176</v>
      </c>
      <c r="L5" s="1" t="s">
        <v>204</v>
      </c>
      <c r="M5" s="1" t="s">
        <v>229</v>
      </c>
      <c r="N5" s="1" t="s">
        <v>255</v>
      </c>
      <c r="O5" s="1" t="s">
        <v>280</v>
      </c>
      <c r="P5" s="1" t="s">
        <v>516</v>
      </c>
      <c r="Q5" s="1" t="s">
        <v>42</v>
      </c>
      <c r="R5" s="1" t="s">
        <v>322</v>
      </c>
      <c r="S5" s="1" t="s">
        <v>346</v>
      </c>
      <c r="T5" s="1" t="s">
        <v>367</v>
      </c>
      <c r="U5" s="1" t="s">
        <v>390</v>
      </c>
      <c r="V5" s="1" t="s">
        <v>410</v>
      </c>
      <c r="W5" s="1" t="s">
        <v>428</v>
      </c>
    </row>
    <row r="6" spans="2:24" x14ac:dyDescent="0.3">
      <c r="C6" s="1" t="s">
        <v>323</v>
      </c>
      <c r="D6" s="1" t="s">
        <v>477</v>
      </c>
      <c r="E6" s="1" t="s">
        <v>452</v>
      </c>
      <c r="F6" s="1" t="s">
        <v>4</v>
      </c>
      <c r="G6" s="1" t="s">
        <v>43</v>
      </c>
      <c r="H6" s="1" t="s">
        <v>79</v>
      </c>
      <c r="I6" s="1" t="s">
        <v>110</v>
      </c>
      <c r="J6" s="1" t="s">
        <v>130</v>
      </c>
      <c r="K6" s="1" t="s">
        <v>177</v>
      </c>
      <c r="L6" s="1" t="s">
        <v>205</v>
      </c>
      <c r="M6" s="1" t="s">
        <v>230</v>
      </c>
      <c r="N6" s="1" t="s">
        <v>256</v>
      </c>
      <c r="O6" s="1" t="s">
        <v>281</v>
      </c>
      <c r="P6" s="1" t="s">
        <v>230</v>
      </c>
      <c r="Q6" s="1" t="s">
        <v>281</v>
      </c>
      <c r="R6" s="1" t="s">
        <v>323</v>
      </c>
      <c r="S6" s="1" t="s">
        <v>347</v>
      </c>
      <c r="T6" s="1" t="s">
        <v>368</v>
      </c>
      <c r="U6" s="1" t="s">
        <v>391</v>
      </c>
      <c r="V6" s="1" t="s">
        <v>411</v>
      </c>
      <c r="W6" s="1" t="s">
        <v>429</v>
      </c>
    </row>
    <row r="7" spans="2:24" x14ac:dyDescent="0.3">
      <c r="C7" s="1" t="s">
        <v>497</v>
      </c>
      <c r="D7" s="1" t="s">
        <v>478</v>
      </c>
      <c r="E7" s="1" t="s">
        <v>453</v>
      </c>
      <c r="F7" s="1" t="s">
        <v>5</v>
      </c>
      <c r="G7" s="1" t="s">
        <v>44</v>
      </c>
      <c r="H7" s="1" t="s">
        <v>80</v>
      </c>
      <c r="I7" s="1" t="s">
        <v>111</v>
      </c>
      <c r="J7" s="1" t="s">
        <v>131</v>
      </c>
      <c r="K7" s="1" t="s">
        <v>178</v>
      </c>
      <c r="L7" s="1" t="s">
        <v>206</v>
      </c>
      <c r="M7" s="1" t="s">
        <v>231</v>
      </c>
      <c r="N7" s="1" t="s">
        <v>257</v>
      </c>
      <c r="O7" s="1" t="s">
        <v>282</v>
      </c>
      <c r="P7" s="1" t="s">
        <v>231</v>
      </c>
      <c r="Q7" s="1" t="s">
        <v>303</v>
      </c>
      <c r="R7" s="1" t="s">
        <v>324</v>
      </c>
      <c r="S7" s="1" t="s">
        <v>348</v>
      </c>
      <c r="T7" s="1" t="s">
        <v>369</v>
      </c>
      <c r="U7" s="1" t="s">
        <v>392</v>
      </c>
      <c r="V7" s="1" t="s">
        <v>324</v>
      </c>
      <c r="W7" s="1" t="s">
        <v>430</v>
      </c>
    </row>
    <row r="8" spans="2:24" x14ac:dyDescent="0.3">
      <c r="C8" s="1" t="s">
        <v>498</v>
      </c>
      <c r="D8" s="1" t="s">
        <v>479</v>
      </c>
      <c r="E8" s="1" t="s">
        <v>454</v>
      </c>
      <c r="F8" s="1" t="s">
        <v>6</v>
      </c>
      <c r="G8" s="1" t="s">
        <v>45</v>
      </c>
      <c r="H8" s="1" t="s">
        <v>81</v>
      </c>
      <c r="I8" s="1" t="s">
        <v>112</v>
      </c>
      <c r="J8" s="1" t="s">
        <v>132</v>
      </c>
      <c r="K8" s="1" t="s">
        <v>179</v>
      </c>
      <c r="L8" s="1" t="s">
        <v>207</v>
      </c>
      <c r="M8" s="1" t="s">
        <v>232</v>
      </c>
      <c r="N8" s="1" t="s">
        <v>258</v>
      </c>
      <c r="O8" s="1" t="s">
        <v>283</v>
      </c>
      <c r="P8" s="1" t="s">
        <v>232</v>
      </c>
      <c r="Q8" s="1" t="s">
        <v>304</v>
      </c>
      <c r="R8" s="1" t="s">
        <v>325</v>
      </c>
      <c r="S8" s="1" t="s">
        <v>349</v>
      </c>
      <c r="T8" s="1" t="s">
        <v>370</v>
      </c>
      <c r="U8" s="1" t="s">
        <v>393</v>
      </c>
      <c r="V8" s="1" t="s">
        <v>412</v>
      </c>
      <c r="W8" s="1" t="s">
        <v>431</v>
      </c>
    </row>
    <row r="9" spans="2:24" x14ac:dyDescent="0.3">
      <c r="C9" s="1" t="s">
        <v>499</v>
      </c>
      <c r="D9" s="1" t="s">
        <v>480</v>
      </c>
      <c r="E9" s="1" t="s">
        <v>432</v>
      </c>
      <c r="F9" s="1" t="s">
        <v>7</v>
      </c>
      <c r="G9" s="1" t="s">
        <v>46</v>
      </c>
      <c r="H9" s="1" t="s">
        <v>82</v>
      </c>
      <c r="I9" s="1" t="s">
        <v>113</v>
      </c>
      <c r="J9" s="1" t="s">
        <v>133</v>
      </c>
      <c r="K9" s="1" t="s">
        <v>46</v>
      </c>
      <c r="L9" s="1" t="s">
        <v>208</v>
      </c>
      <c r="M9" s="1" t="s">
        <v>233</v>
      </c>
      <c r="N9" s="1" t="s">
        <v>259</v>
      </c>
      <c r="O9" s="1" t="s">
        <v>284</v>
      </c>
      <c r="P9" s="1" t="s">
        <v>233</v>
      </c>
      <c r="Q9" s="1" t="s">
        <v>305</v>
      </c>
      <c r="R9" s="1" t="s">
        <v>326</v>
      </c>
      <c r="S9" s="1" t="s">
        <v>350</v>
      </c>
      <c r="T9" s="1" t="s">
        <v>371</v>
      </c>
      <c r="U9" s="1" t="s">
        <v>394</v>
      </c>
      <c r="V9" s="1" t="s">
        <v>413</v>
      </c>
      <c r="W9" s="1" t="s">
        <v>432</v>
      </c>
    </row>
    <row r="10" spans="2:24" x14ac:dyDescent="0.3">
      <c r="C10" s="1" t="s">
        <v>500</v>
      </c>
      <c r="D10" s="1" t="s">
        <v>445</v>
      </c>
      <c r="E10" s="1" t="s">
        <v>455</v>
      </c>
      <c r="F10" s="1" t="s">
        <v>8</v>
      </c>
      <c r="G10" s="1" t="s">
        <v>47</v>
      </c>
      <c r="H10" s="1" t="s">
        <v>83</v>
      </c>
      <c r="I10" s="1" t="s">
        <v>114</v>
      </c>
      <c r="J10" s="1" t="s">
        <v>134</v>
      </c>
      <c r="K10" s="1" t="s">
        <v>180</v>
      </c>
      <c r="L10" s="1" t="s">
        <v>209</v>
      </c>
      <c r="M10" s="1" t="s">
        <v>234</v>
      </c>
      <c r="N10" s="1" t="s">
        <v>260</v>
      </c>
      <c r="O10" s="1" t="s">
        <v>285</v>
      </c>
      <c r="P10" s="1" t="s">
        <v>234</v>
      </c>
      <c r="Q10" s="1" t="s">
        <v>306</v>
      </c>
      <c r="R10" s="1" t="s">
        <v>327</v>
      </c>
      <c r="S10" s="1" t="s">
        <v>351</v>
      </c>
      <c r="T10" s="1" t="s">
        <v>372</v>
      </c>
      <c r="U10" s="1" t="s">
        <v>395</v>
      </c>
      <c r="V10" s="1" t="s">
        <v>414</v>
      </c>
      <c r="W10" s="1" t="s">
        <v>433</v>
      </c>
    </row>
    <row r="11" spans="2:24" x14ac:dyDescent="0.3">
      <c r="C11" s="1" t="s">
        <v>261</v>
      </c>
      <c r="D11" s="1" t="s">
        <v>481</v>
      </c>
      <c r="E11" s="1" t="s">
        <v>456</v>
      </c>
      <c r="F11" s="1" t="s">
        <v>9</v>
      </c>
      <c r="G11" s="1" t="s">
        <v>48</v>
      </c>
      <c r="H11" s="1" t="s">
        <v>84</v>
      </c>
      <c r="I11" s="1" t="s">
        <v>115</v>
      </c>
      <c r="J11" s="1" t="s">
        <v>135</v>
      </c>
      <c r="K11" s="1" t="s">
        <v>181</v>
      </c>
      <c r="L11" s="1" t="s">
        <v>210</v>
      </c>
      <c r="M11" s="1" t="s">
        <v>235</v>
      </c>
      <c r="N11" s="1" t="s">
        <v>261</v>
      </c>
      <c r="O11" s="1" t="s">
        <v>286</v>
      </c>
      <c r="P11" s="1" t="s">
        <v>235</v>
      </c>
      <c r="Q11" s="1" t="s">
        <v>307</v>
      </c>
      <c r="R11" s="1" t="s">
        <v>328</v>
      </c>
      <c r="S11" s="1" t="s">
        <v>352</v>
      </c>
      <c r="T11" s="1" t="s">
        <v>373</v>
      </c>
      <c r="U11" s="1" t="s">
        <v>396</v>
      </c>
      <c r="V11" s="1" t="s">
        <v>415</v>
      </c>
      <c r="W11" s="1" t="s">
        <v>434</v>
      </c>
    </row>
    <row r="12" spans="2:24" x14ac:dyDescent="0.3">
      <c r="C12" s="1" t="s">
        <v>501</v>
      </c>
      <c r="D12" s="1" t="s">
        <v>482</v>
      </c>
      <c r="E12" s="1" t="s">
        <v>457</v>
      </c>
      <c r="F12" s="1" t="s">
        <v>10</v>
      </c>
      <c r="G12" s="1" t="s">
        <v>49</v>
      </c>
      <c r="H12" s="1" t="s">
        <v>85</v>
      </c>
      <c r="I12" s="1" t="s">
        <v>116</v>
      </c>
      <c r="J12" s="1" t="s">
        <v>136</v>
      </c>
      <c r="K12" s="1" t="s">
        <v>182</v>
      </c>
      <c r="L12" s="1" t="s">
        <v>211</v>
      </c>
      <c r="M12" s="1" t="s">
        <v>236</v>
      </c>
      <c r="N12" s="1" t="s">
        <v>262</v>
      </c>
      <c r="O12" s="1" t="s">
        <v>136</v>
      </c>
      <c r="P12" s="1" t="s">
        <v>236</v>
      </c>
      <c r="Q12" s="1" t="s">
        <v>308</v>
      </c>
      <c r="R12" s="1" t="s">
        <v>329</v>
      </c>
      <c r="S12" s="1" t="s">
        <v>353</v>
      </c>
      <c r="T12" s="1" t="s">
        <v>374</v>
      </c>
      <c r="U12" s="1" t="s">
        <v>397</v>
      </c>
      <c r="V12" s="1" t="s">
        <v>416</v>
      </c>
      <c r="W12" s="1" t="s">
        <v>49</v>
      </c>
    </row>
    <row r="13" spans="2:24" x14ac:dyDescent="0.3">
      <c r="C13" s="1" t="s">
        <v>502</v>
      </c>
      <c r="D13" s="1" t="s">
        <v>483</v>
      </c>
      <c r="E13" s="1" t="s">
        <v>458</v>
      </c>
      <c r="F13" s="1" t="s">
        <v>11</v>
      </c>
      <c r="G13" s="1" t="s">
        <v>50</v>
      </c>
      <c r="H13" s="1" t="s">
        <v>86</v>
      </c>
      <c r="I13" s="1" t="s">
        <v>117</v>
      </c>
      <c r="J13" s="1" t="s">
        <v>137</v>
      </c>
      <c r="K13" s="1" t="s">
        <v>183</v>
      </c>
      <c r="L13" s="1" t="s">
        <v>212</v>
      </c>
      <c r="M13" s="1" t="s">
        <v>237</v>
      </c>
      <c r="N13" s="1" t="s">
        <v>263</v>
      </c>
      <c r="O13" s="1" t="s">
        <v>287</v>
      </c>
      <c r="P13" s="1" t="s">
        <v>237</v>
      </c>
      <c r="Q13" s="1" t="s">
        <v>309</v>
      </c>
      <c r="R13" s="1" t="s">
        <v>330</v>
      </c>
      <c r="S13" s="1" t="s">
        <v>354</v>
      </c>
      <c r="T13" s="1" t="s">
        <v>375</v>
      </c>
      <c r="U13" s="1" t="s">
        <v>398</v>
      </c>
      <c r="V13" s="1" t="s">
        <v>417</v>
      </c>
      <c r="W13" s="1" t="s">
        <v>435</v>
      </c>
    </row>
    <row r="14" spans="2:24" x14ac:dyDescent="0.3">
      <c r="C14" s="1" t="s">
        <v>503</v>
      </c>
      <c r="D14" s="1" t="s">
        <v>484</v>
      </c>
      <c r="E14" s="1" t="s">
        <v>459</v>
      </c>
      <c r="F14" s="1" t="s">
        <v>12</v>
      </c>
      <c r="G14" s="1" t="s">
        <v>51</v>
      </c>
      <c r="H14" s="1" t="s">
        <v>87</v>
      </c>
      <c r="I14" s="1" t="s">
        <v>118</v>
      </c>
      <c r="J14" s="1" t="s">
        <v>138</v>
      </c>
      <c r="K14" s="1" t="s">
        <v>184</v>
      </c>
      <c r="L14" s="1" t="s">
        <v>213</v>
      </c>
      <c r="M14" s="1" t="s">
        <v>238</v>
      </c>
      <c r="N14" s="1" t="s">
        <v>264</v>
      </c>
      <c r="O14" s="1" t="s">
        <v>288</v>
      </c>
      <c r="P14" s="1" t="s">
        <v>238</v>
      </c>
      <c r="Q14" s="1" t="s">
        <v>310</v>
      </c>
      <c r="R14" s="1" t="s">
        <v>331</v>
      </c>
      <c r="S14" s="1" t="s">
        <v>87</v>
      </c>
      <c r="T14" s="1" t="s">
        <v>376</v>
      </c>
      <c r="U14" s="1" t="s">
        <v>399</v>
      </c>
      <c r="V14" s="1" t="s">
        <v>418</v>
      </c>
      <c r="W14" s="1" t="s">
        <v>436</v>
      </c>
    </row>
    <row r="15" spans="2:24" x14ac:dyDescent="0.3">
      <c r="C15" s="1" t="s">
        <v>504</v>
      </c>
      <c r="D15" s="1" t="s">
        <v>485</v>
      </c>
      <c r="E15" s="1" t="s">
        <v>460</v>
      </c>
      <c r="F15" s="1" t="s">
        <v>13</v>
      </c>
      <c r="G15" s="1" t="s">
        <v>52</v>
      </c>
      <c r="H15" s="1" t="s">
        <v>88</v>
      </c>
      <c r="I15" s="1" t="s">
        <v>119</v>
      </c>
      <c r="J15" s="1" t="s">
        <v>139</v>
      </c>
      <c r="K15" s="1" t="s">
        <v>185</v>
      </c>
      <c r="L15" s="1" t="s">
        <v>214</v>
      </c>
      <c r="M15" s="1" t="s">
        <v>239</v>
      </c>
      <c r="N15" s="1" t="s">
        <v>265</v>
      </c>
      <c r="O15" s="1" t="s">
        <v>239</v>
      </c>
      <c r="P15" s="1" t="s">
        <v>239</v>
      </c>
      <c r="Q15" s="1" t="s">
        <v>311</v>
      </c>
      <c r="R15" s="1" t="s">
        <v>332</v>
      </c>
      <c r="S15" s="1" t="s">
        <v>355</v>
      </c>
      <c r="T15" s="1" t="s">
        <v>185</v>
      </c>
      <c r="U15" s="1" t="s">
        <v>400</v>
      </c>
      <c r="V15" s="1" t="s">
        <v>419</v>
      </c>
      <c r="W15" s="1" t="s">
        <v>437</v>
      </c>
    </row>
    <row r="16" spans="2:24" x14ac:dyDescent="0.3">
      <c r="C16" s="1" t="s">
        <v>505</v>
      </c>
      <c r="D16" s="1" t="s">
        <v>486</v>
      </c>
      <c r="E16" s="1" t="s">
        <v>461</v>
      </c>
      <c r="F16" s="1" t="s">
        <v>14</v>
      </c>
      <c r="G16" s="1" t="s">
        <v>53</v>
      </c>
      <c r="H16" s="1" t="s">
        <v>89</v>
      </c>
      <c r="I16" s="1" t="s">
        <v>120</v>
      </c>
      <c r="J16" s="1" t="s">
        <v>140</v>
      </c>
      <c r="K16" s="1" t="s">
        <v>186</v>
      </c>
      <c r="L16" s="1" t="s">
        <v>215</v>
      </c>
      <c r="M16" s="1" t="s">
        <v>240</v>
      </c>
      <c r="N16" s="1" t="s">
        <v>266</v>
      </c>
      <c r="O16" s="1" t="s">
        <v>289</v>
      </c>
      <c r="P16" s="1" t="s">
        <v>240</v>
      </c>
      <c r="Q16" s="1" t="s">
        <v>312</v>
      </c>
      <c r="R16" s="1" t="s">
        <v>333</v>
      </c>
      <c r="S16" s="1" t="s">
        <v>356</v>
      </c>
      <c r="T16" s="1" t="s">
        <v>377</v>
      </c>
      <c r="U16" s="1" t="s">
        <v>401</v>
      </c>
      <c r="V16" s="1" t="s">
        <v>420</v>
      </c>
      <c r="W16" s="1" t="s">
        <v>438</v>
      </c>
    </row>
    <row r="17" spans="1:24" x14ac:dyDescent="0.3">
      <c r="C17" s="1" t="s">
        <v>506</v>
      </c>
      <c r="D17" s="1" t="s">
        <v>487</v>
      </c>
      <c r="E17" s="1" t="s">
        <v>90</v>
      </c>
      <c r="F17" s="1" t="s">
        <v>15</v>
      </c>
      <c r="G17" s="1" t="s">
        <v>54</v>
      </c>
      <c r="H17" s="1" t="s">
        <v>90</v>
      </c>
      <c r="I17" s="1" t="s">
        <v>121</v>
      </c>
      <c r="J17" s="1" t="s">
        <v>141</v>
      </c>
      <c r="K17" s="1" t="s">
        <v>187</v>
      </c>
      <c r="L17" s="1" t="s">
        <v>216</v>
      </c>
      <c r="M17" s="1" t="s">
        <v>241</v>
      </c>
      <c r="N17" s="1" t="s">
        <v>267</v>
      </c>
      <c r="O17" s="1" t="s">
        <v>290</v>
      </c>
      <c r="P17" s="1" t="s">
        <v>241</v>
      </c>
      <c r="Q17" s="1" t="s">
        <v>313</v>
      </c>
      <c r="R17" s="1" t="s">
        <v>334</v>
      </c>
      <c r="S17" s="1" t="s">
        <v>357</v>
      </c>
      <c r="T17" s="1" t="s">
        <v>378</v>
      </c>
      <c r="U17" s="1" t="s">
        <v>402</v>
      </c>
      <c r="V17" s="1" t="s">
        <v>421</v>
      </c>
      <c r="W17" s="1" t="s">
        <v>439</v>
      </c>
    </row>
    <row r="18" spans="1:24" x14ac:dyDescent="0.3">
      <c r="C18" s="1" t="s">
        <v>507</v>
      </c>
      <c r="D18" s="1" t="s">
        <v>488</v>
      </c>
      <c r="E18" s="1" t="s">
        <v>462</v>
      </c>
      <c r="F18" s="1" t="s">
        <v>16</v>
      </c>
      <c r="G18" s="1" t="s">
        <v>55</v>
      </c>
      <c r="H18" s="1" t="s">
        <v>91</v>
      </c>
      <c r="I18" s="1" t="s">
        <v>122</v>
      </c>
      <c r="J18" s="1" t="s">
        <v>142</v>
      </c>
      <c r="K18" s="1" t="s">
        <v>188</v>
      </c>
      <c r="L18" s="1" t="s">
        <v>217</v>
      </c>
      <c r="M18" s="1" t="s">
        <v>242</v>
      </c>
      <c r="N18" s="1" t="s">
        <v>268</v>
      </c>
      <c r="O18" s="1" t="s">
        <v>291</v>
      </c>
      <c r="P18" s="1" t="s">
        <v>242</v>
      </c>
      <c r="Q18" s="1" t="s">
        <v>314</v>
      </c>
      <c r="R18" s="1" t="s">
        <v>335</v>
      </c>
      <c r="S18" s="1" t="s">
        <v>188</v>
      </c>
      <c r="T18" s="1" t="s">
        <v>379</v>
      </c>
      <c r="U18" s="1" t="s">
        <v>403</v>
      </c>
      <c r="V18" s="1" t="s">
        <v>422</v>
      </c>
      <c r="W18" s="1" t="s">
        <v>440</v>
      </c>
    </row>
    <row r="19" spans="1:24" x14ac:dyDescent="0.3">
      <c r="C19" s="1" t="s">
        <v>508</v>
      </c>
      <c r="D19" s="1" t="s">
        <v>489</v>
      </c>
      <c r="E19" s="1" t="s">
        <v>463</v>
      </c>
      <c r="F19" s="1" t="s">
        <v>17</v>
      </c>
      <c r="G19" s="1" t="s">
        <v>56</v>
      </c>
      <c r="H19" s="1" t="s">
        <v>92</v>
      </c>
      <c r="I19" s="1" t="s">
        <v>123</v>
      </c>
      <c r="J19" s="1" t="s">
        <v>143</v>
      </c>
      <c r="K19" s="1" t="s">
        <v>189</v>
      </c>
      <c r="L19" s="1" t="s">
        <v>218</v>
      </c>
      <c r="M19" s="1" t="s">
        <v>243</v>
      </c>
      <c r="N19" s="1" t="s">
        <v>269</v>
      </c>
      <c r="O19" s="1" t="s">
        <v>292</v>
      </c>
      <c r="P19" s="1" t="s">
        <v>243</v>
      </c>
      <c r="Q19" s="1" t="s">
        <v>315</v>
      </c>
      <c r="R19" s="1" t="s">
        <v>336</v>
      </c>
      <c r="S19" s="1" t="s">
        <v>358</v>
      </c>
      <c r="T19" s="1" t="s">
        <v>380</v>
      </c>
      <c r="U19" s="1" t="s">
        <v>404</v>
      </c>
      <c r="V19" s="1" t="s">
        <v>423</v>
      </c>
      <c r="W19" s="1" t="s">
        <v>441</v>
      </c>
    </row>
    <row r="20" spans="1:24" x14ac:dyDescent="0.3">
      <c r="C20" s="1" t="s">
        <v>270</v>
      </c>
      <c r="D20" s="1" t="s">
        <v>490</v>
      </c>
      <c r="E20" s="1" t="s">
        <v>464</v>
      </c>
      <c r="F20" s="1" t="s">
        <v>18</v>
      </c>
      <c r="G20" s="1" t="s">
        <v>57</v>
      </c>
      <c r="H20" s="1" t="s">
        <v>93</v>
      </c>
      <c r="I20" s="1" t="s">
        <v>124</v>
      </c>
      <c r="J20" s="1" t="s">
        <v>144</v>
      </c>
      <c r="K20" s="1" t="s">
        <v>190</v>
      </c>
      <c r="L20" s="1" t="s">
        <v>219</v>
      </c>
      <c r="M20" s="1" t="s">
        <v>244</v>
      </c>
      <c r="N20" s="1" t="s">
        <v>270</v>
      </c>
      <c r="O20" s="1" t="s">
        <v>293</v>
      </c>
      <c r="P20" s="1" t="s">
        <v>244</v>
      </c>
      <c r="Q20" s="1" t="s">
        <v>144</v>
      </c>
      <c r="R20" s="1" t="s">
        <v>337</v>
      </c>
      <c r="S20" s="1" t="s">
        <v>359</v>
      </c>
      <c r="T20" s="1" t="s">
        <v>381</v>
      </c>
      <c r="U20" s="1" t="s">
        <v>405</v>
      </c>
      <c r="V20" s="1" t="s">
        <v>359</v>
      </c>
      <c r="W20" s="1" t="s">
        <v>442</v>
      </c>
    </row>
    <row r="21" spans="1:24" x14ac:dyDescent="0.3">
      <c r="C21" s="1" t="s">
        <v>509</v>
      </c>
      <c r="D21" s="1" t="s">
        <v>491</v>
      </c>
      <c r="E21" s="1" t="s">
        <v>465</v>
      </c>
      <c r="F21" s="1" t="s">
        <v>19</v>
      </c>
      <c r="G21" s="1" t="s">
        <v>58</v>
      </c>
      <c r="H21" s="1" t="s">
        <v>94</v>
      </c>
      <c r="I21" s="1" t="s">
        <v>125</v>
      </c>
      <c r="J21" s="1" t="s">
        <v>145</v>
      </c>
      <c r="K21" s="1" t="s">
        <v>191</v>
      </c>
      <c r="L21" s="1" t="s">
        <v>220</v>
      </c>
      <c r="M21" s="1" t="s">
        <v>245</v>
      </c>
      <c r="N21" s="1" t="s">
        <v>271</v>
      </c>
      <c r="O21" s="1" t="s">
        <v>294</v>
      </c>
      <c r="P21" s="1" t="s">
        <v>519</v>
      </c>
      <c r="Q21" s="1" t="s">
        <v>316</v>
      </c>
      <c r="R21" s="1" t="s">
        <v>338</v>
      </c>
      <c r="S21" s="1" t="s">
        <v>360</v>
      </c>
      <c r="T21" s="1" t="s">
        <v>145</v>
      </c>
      <c r="U21" s="1" t="s">
        <v>406</v>
      </c>
      <c r="V21" s="1" t="s">
        <v>406</v>
      </c>
      <c r="W21" s="1" t="s">
        <v>443</v>
      </c>
    </row>
    <row r="23" spans="1:24" x14ac:dyDescent="0.3">
      <c r="A23" t="str">
        <f>LEFT(F2,MIN(SEARCH({0,1,2,3,4,5,6,7,8,9},F2&amp;"0123456789"))-1)</f>
        <v xml:space="preserve">بغداد الرصافة </v>
      </c>
      <c r="B23">
        <v>12375</v>
      </c>
      <c r="C23" s="5">
        <f>_xlfn.NUMBERVALUE(RIGHT(C2,LEN(C2)-MIN(SEARCH({0,1,2,3,4,5,6,7,8,9},C2&amp;"0123456789"))+1))</f>
        <v>474</v>
      </c>
      <c r="D23" s="5">
        <f>_xlfn.NUMBERVALUE(RIGHT(D2,LEN(D2)-MIN(SEARCH({0,1,2,3,4,5,6,7,8,9},D2&amp;"0123456789"))+1))</f>
        <v>429</v>
      </c>
      <c r="E23" s="5">
        <f>_xlfn.NUMBERVALUE(RIGHT(E2,LEN(E2)-MIN(SEARCH({0,1,2,3,4,5,6,7,8,9},E2&amp;"0123456789"))+1))</f>
        <v>517</v>
      </c>
      <c r="F23" s="5">
        <f>_xlfn.NUMBERVALUE(RIGHT(F2,LEN(F2)-MIN(SEARCH({0,1,2,3,4,5,6,7,8,9},F2&amp;"0123456789"))+1))</f>
        <v>439</v>
      </c>
      <c r="G23" s="5">
        <f>_xlfn.NUMBERVALUE(RIGHT(G2,LEN(G2)-MIN(SEARCH({0,1,2,3,4,5,6,7,8,9},G2&amp;"0123456789"))+1))</f>
        <v>414</v>
      </c>
      <c r="H23" s="5">
        <f>_xlfn.NUMBERVALUE(RIGHT(H2,LEN(H2)-MIN(SEARCH({0,1,2,3,4,5,6,7,8,9},H2&amp;"0123456789"))+1))</f>
        <v>463</v>
      </c>
      <c r="I23" s="5">
        <f>_xlfn.NUMBERVALUE(RIGHT(I2,LEN(I2)-MIN(SEARCH({0,1,2,3,4,5,6,7,8,9},I2&amp;"0123456789"))+1))</f>
        <v>402</v>
      </c>
      <c r="J23" s="5">
        <f>_xlfn.NUMBERVALUE(RIGHT(J2,LEN(J2)-MIN(SEARCH({0,1,2,3,4,5,6,7,8,9},J2&amp;"0123456789"))+1))</f>
        <v>374</v>
      </c>
      <c r="K23" s="5">
        <f>_xlfn.NUMBERVALUE(RIGHT(K2,LEN(K2)-MIN(SEARCH({0,1,2,3,4,5,6,7,8,9},K2&amp;"0123456789"))+1))</f>
        <v>403</v>
      </c>
      <c r="L23" s="5">
        <f>_xlfn.NUMBERVALUE(RIGHT(L2,LEN(L2)-MIN(SEARCH({0,1,2,3,4,5,6,7,8,9},L2&amp;"0123456789"))+1))</f>
        <v>529</v>
      </c>
      <c r="M23" s="5">
        <f>_xlfn.NUMBERVALUE(RIGHT(M2,LEN(M2)-MIN(SEARCH({0,1,2,3,4,5,6,7,8,9},M2&amp;"0123456789"))+1))</f>
        <v>408</v>
      </c>
      <c r="N23" s="5">
        <f>_xlfn.NUMBERVALUE(RIGHT(N2,LEN(N2)-MIN(SEARCH({0,1,2,3,4,5,6,7,8,9},N2&amp;"0123456789"))+1))</f>
        <v>442</v>
      </c>
      <c r="O23" s="5">
        <f>_xlfn.NUMBERVALUE(RIGHT(O2,LEN(O2)-MIN(SEARCH({0,1,2,3,4,5,6,7,8,9},O2&amp;"0123456789"))+1))</f>
        <v>487</v>
      </c>
      <c r="P23" s="5">
        <f>_xlfn.NUMBERVALUE(RIGHT(P2,LEN(P2)-MIN(SEARCH({0,1,2,3,4,5,6,7,8,9},P2&amp;"0123456789"))+1))</f>
        <v>408</v>
      </c>
      <c r="Q23" s="5">
        <f>_xlfn.NUMBERVALUE(RIGHT(Q2,LEN(Q2)-MIN(SEARCH({0,1,2,3,4,5,6,7,8,9},Q2&amp;"0123456789"))+1))</f>
        <v>527</v>
      </c>
      <c r="R23" s="5">
        <f>_xlfn.NUMBERVALUE(RIGHT(R2,LEN(R2)-MIN(SEARCH({0,1,2,3,4,5,6,7,8,9},R2&amp;"0123456789"))+1))</f>
        <v>503</v>
      </c>
      <c r="S23" s="5">
        <f>_xlfn.NUMBERVALUE(RIGHT(S2,LEN(S2)-MIN(SEARCH({0,1,2,3,4,5,6,7,8,9},S2&amp;"0123456789"))+1))</f>
        <v>574</v>
      </c>
      <c r="T23" s="5">
        <f>_xlfn.NUMBERVALUE(RIGHT(T2,LEN(T2)-MIN(SEARCH({0,1,2,3,4,5,6,7,8,9},T2&amp;"0123456789"))+1))</f>
        <v>523</v>
      </c>
      <c r="U23" s="5">
        <f>_xlfn.NUMBERVALUE(RIGHT(U2,LEN(U2)-MIN(SEARCH({0,1,2,3,4,5,6,7,8,9},U2&amp;"0123456789"))+1))</f>
        <v>444</v>
      </c>
      <c r="V23" s="5">
        <f>_xlfn.NUMBERVALUE(RIGHT(V2,LEN(V2)-MIN(SEARCH({0,1,2,3,4,5,6,7,8,9},V2&amp;"0123456789"))+1))</f>
        <v>423</v>
      </c>
      <c r="W23" s="5">
        <f>_xlfn.NUMBERVALUE(RIGHT(W2,LEN(W2)-MIN(SEARCH({0,1,2,3,4,5,6,7,8,9},W2&amp;"0123456789"))+1))</f>
        <v>383</v>
      </c>
      <c r="X23">
        <v>53127</v>
      </c>
    </row>
    <row r="24" spans="1:24" x14ac:dyDescent="0.3">
      <c r="A24" t="str">
        <f>LEFT(F3,MIN(SEARCH({0,1,2,3,4,5,6,7,8,9},F3&amp;"0123456789"))-1)</f>
        <v xml:space="preserve">بغداد الكرخ </v>
      </c>
      <c r="C24" s="5">
        <f>_xlfn.NUMBERVALUE(RIGHT(C3,LEN(C3)-MIN(SEARCH({0,1,2,3,4,5,6,7,8,9},C3&amp;"0123456789"))+1))</f>
        <v>522</v>
      </c>
      <c r="D24" s="5">
        <f>_xlfn.NUMBERVALUE(RIGHT(D3,LEN(D3)-MIN(SEARCH({0,1,2,3,4,5,6,7,8,9},D3&amp;"0123456789"))+1))</f>
        <v>720</v>
      </c>
      <c r="E24" s="5">
        <f>_xlfn.NUMBERVALUE(RIGHT(E3,LEN(E3)-MIN(SEARCH({0,1,2,3,4,5,6,7,8,9},E3&amp;"0123456789"))+1))</f>
        <v>855</v>
      </c>
      <c r="F24" s="5">
        <f>_xlfn.NUMBERVALUE(RIGHT(F3,LEN(F3)-MIN(SEARCH({0,1,2,3,4,5,6,7,8,9},F3&amp;"0123456789"))+1))</f>
        <v>1115</v>
      </c>
      <c r="G24" s="5">
        <f>_xlfn.NUMBERVALUE(RIGHT(G3,LEN(G3)-MIN(SEARCH({0,1,2,3,4,5,6,7,8,9},G3&amp;"0123456789"))+1))</f>
        <v>671</v>
      </c>
      <c r="H24" s="5">
        <f>_xlfn.NUMBERVALUE(RIGHT(H3,LEN(H3)-MIN(SEARCH({0,1,2,3,4,5,6,7,8,9},H3&amp;"0123456789"))+1))</f>
        <v>328</v>
      </c>
      <c r="I24" s="5">
        <f>_xlfn.NUMBERVALUE(RIGHT(I3,LEN(I3)-MIN(SEARCH({0,1,2,3,4,5,6,7,8,9},I3&amp;"0123456789"))+1))</f>
        <v>343</v>
      </c>
      <c r="J24" s="5">
        <f>_xlfn.NUMBERVALUE(RIGHT(J3,LEN(J3)-MIN(SEARCH({0,1,2,3,4,5,6,7,8,9},J3&amp;"0123456789"))+1))</f>
        <v>346</v>
      </c>
      <c r="K24" s="5">
        <f>_xlfn.NUMBERVALUE(RIGHT(K3,LEN(K3)-MIN(SEARCH({0,1,2,3,4,5,6,7,8,9},K3&amp;"0123456789"))+1))</f>
        <v>242</v>
      </c>
      <c r="L24" s="5">
        <f>_xlfn.NUMBERVALUE(RIGHT(L3,LEN(L3)-MIN(SEARCH({0,1,2,3,4,5,6,7,8,9},L3&amp;"0123456789"))+1))</f>
        <v>455</v>
      </c>
      <c r="M24" s="5">
        <f>_xlfn.NUMBERVALUE(RIGHT(M3,LEN(M3)-MIN(SEARCH({0,1,2,3,4,5,6,7,8,9},M3&amp;"0123456789"))+1))</f>
        <v>304</v>
      </c>
      <c r="N24" s="5">
        <f>_xlfn.NUMBERVALUE(RIGHT(N3,LEN(N3)-MIN(SEARCH({0,1,2,3,4,5,6,7,8,9},N3&amp;"0123456789"))+1))</f>
        <v>225</v>
      </c>
      <c r="O24" s="5">
        <f>_xlfn.NUMBERVALUE(RIGHT(O3,LEN(O3)-MIN(SEARCH({0,1,2,3,4,5,6,7,8,9},O3&amp;"0123456789"))+1))</f>
        <v>249</v>
      </c>
      <c r="P24" s="5">
        <f>_xlfn.NUMBERVALUE(RIGHT(P3,LEN(P3)-MIN(SEARCH({0,1,2,3,4,5,6,7,8,9},P3&amp;"0123456789"))+1))</f>
        <v>300</v>
      </c>
      <c r="Q24" s="5">
        <f>_xlfn.NUMBERVALUE(RIGHT(Q3,LEN(Q3)-MIN(SEARCH({0,1,2,3,4,5,6,7,8,9},Q3&amp;"0123456789"))+1))</f>
        <v>185</v>
      </c>
      <c r="R24" s="5">
        <f>_xlfn.NUMBERVALUE(RIGHT(R3,LEN(R3)-MIN(SEARCH({0,1,2,3,4,5,6,7,8,9},R3&amp;"0123456789"))+1))</f>
        <v>374</v>
      </c>
      <c r="S24" s="5">
        <f>_xlfn.NUMBERVALUE(RIGHT(S3,LEN(S3)-MIN(SEARCH({0,1,2,3,4,5,6,7,8,9},S3&amp;"0123456789"))+1))</f>
        <v>274</v>
      </c>
      <c r="T24" s="5">
        <f>_xlfn.NUMBERVALUE(RIGHT(T3,LEN(T3)-MIN(SEARCH({0,1,2,3,4,5,6,7,8,9},T3&amp;"0123456789"))+1))</f>
        <v>189</v>
      </c>
      <c r="U24" s="5">
        <f>_xlfn.NUMBERVALUE(RIGHT(U3,LEN(U3)-MIN(SEARCH({0,1,2,3,4,5,6,7,8,9},U3&amp;"0123456789"))+1))</f>
        <v>355</v>
      </c>
      <c r="V24" s="5">
        <f>_xlfn.NUMBERVALUE(RIGHT(V3,LEN(V3)-MIN(SEARCH({0,1,2,3,4,5,6,7,8,9},V3&amp;"0123456789"))+1))</f>
        <v>861</v>
      </c>
      <c r="W24" s="5">
        <f>_xlfn.NUMBERVALUE(RIGHT(W3,LEN(W3)-MIN(SEARCH({0,1,2,3,4,5,6,7,8,9},W3&amp;"0123456789"))+1))</f>
        <v>130</v>
      </c>
    </row>
    <row r="25" spans="1:24" x14ac:dyDescent="0.3">
      <c r="A25" t="str">
        <f>LEFT(F4,MIN(SEARCH({0,1,2,3,4,5,6,7,8,9},F4&amp;"0123456789"))-1)</f>
        <v xml:space="preserve">مدينة الطب </v>
      </c>
      <c r="C25" s="5">
        <f>_xlfn.NUMBERVALUE(RIGHT(C4,LEN(C4)-MIN(SEARCH({0,1,2,3,4,5,6,7,8,9},C4&amp;"0123456789"))+1))</f>
        <v>118</v>
      </c>
      <c r="D25" s="5">
        <f>_xlfn.NUMBERVALUE(RIGHT(D4,LEN(D4)-MIN(SEARCH({0,1,2,3,4,5,6,7,8,9},D4&amp;"0123456789"))+1))</f>
        <v>101</v>
      </c>
      <c r="E25" s="5">
        <f>_xlfn.NUMBERVALUE(RIGHT(E4,LEN(E4)-MIN(SEARCH({0,1,2,3,4,5,6,7,8,9},E4&amp;"0123456789"))+1))</f>
        <v>269</v>
      </c>
      <c r="F25" s="5">
        <f>_xlfn.NUMBERVALUE(RIGHT(F4,LEN(F4)-MIN(SEARCH({0,1,2,3,4,5,6,7,8,9},F4&amp;"0123456789"))+1))</f>
        <v>109</v>
      </c>
      <c r="G25" s="5">
        <f>_xlfn.NUMBERVALUE(RIGHT(G4,LEN(G4)-MIN(SEARCH({0,1,2,3,4,5,6,7,8,9},G4&amp;"0123456789"))+1))</f>
        <v>127</v>
      </c>
      <c r="H25" s="5">
        <f>_xlfn.NUMBERVALUE(RIGHT(H4,LEN(H4)-MIN(SEARCH({0,1,2,3,4,5,6,7,8,9},H4&amp;"0123456789"))+1))</f>
        <v>67</v>
      </c>
      <c r="I25" s="5">
        <f>_xlfn.NUMBERVALUE(RIGHT(I4,LEN(I4)-MIN(SEARCH({0,1,2,3,4,5,6,7,8,9},I4&amp;"0123456789"))+1))</f>
        <v>93</v>
      </c>
      <c r="J25" s="5">
        <f>_xlfn.NUMBERVALUE(RIGHT(J4,LEN(J4)-MIN(SEARCH({0,1,2,3,4,5,6,7,8,9},J4&amp;"0123456789"))+1))</f>
        <v>62</v>
      </c>
      <c r="K25" s="5">
        <f>_xlfn.NUMBERVALUE(RIGHT(K4,LEN(K4)-MIN(SEARCH({0,1,2,3,4,5,6,7,8,9},K4&amp;"0123456789"))+1))</f>
        <v>113</v>
      </c>
      <c r="L25" s="5">
        <f>_xlfn.NUMBERVALUE(RIGHT(L4,LEN(L4)-MIN(SEARCH({0,1,2,3,4,5,6,7,8,9},L4&amp;"0123456789"))+1))</f>
        <v>134</v>
      </c>
      <c r="M25" s="5">
        <f>_xlfn.NUMBERVALUE(RIGHT(M4,LEN(M4)-MIN(SEARCH({0,1,2,3,4,5,6,7,8,9},M4&amp;"0123456789"))+1))</f>
        <v>71</v>
      </c>
      <c r="N25" s="5">
        <f>_xlfn.NUMBERVALUE(RIGHT(N4,LEN(N4)-MIN(SEARCH({0,1,2,3,4,5,6,7,8,9},N4&amp;"0123456789"))+1))</f>
        <v>148</v>
      </c>
      <c r="O25" s="5">
        <f>_xlfn.NUMBERVALUE(RIGHT(O4,LEN(O4)-MIN(SEARCH({0,1,2,3,4,5,6,7,8,9},O4&amp;"0123456789"))+1))</f>
        <v>93</v>
      </c>
      <c r="P25" s="5">
        <f>_xlfn.NUMBERVALUE(RIGHT(P4,LEN(P4)-MIN(SEARCH({0,1,2,3,4,5,6,7,8,9},P4&amp;"0123456789"))+1))</f>
        <v>70</v>
      </c>
      <c r="Q25" s="5">
        <f>_xlfn.NUMBERVALUE(RIGHT(Q4,LEN(Q4)-MIN(SEARCH({0,1,2,3,4,5,6,7,8,9},Q4&amp;"0123456789"))+1))</f>
        <v>54</v>
      </c>
      <c r="R25" s="5">
        <f>_xlfn.NUMBERVALUE(RIGHT(R4,LEN(R4)-MIN(SEARCH({0,1,2,3,4,5,6,7,8,9},R4&amp;"0123456789"))+1))</f>
        <v>103</v>
      </c>
      <c r="S25" s="5">
        <f>_xlfn.NUMBERVALUE(RIGHT(S4,LEN(S4)-MIN(SEARCH({0,1,2,3,4,5,6,7,8,9},S4&amp;"0123456789"))+1))</f>
        <v>65</v>
      </c>
      <c r="T25" s="5">
        <f>_xlfn.NUMBERVALUE(RIGHT(T4,LEN(T4)-MIN(SEARCH({0,1,2,3,4,5,6,7,8,9},T4&amp;"0123456789"))+1))</f>
        <v>124</v>
      </c>
      <c r="U25" s="5">
        <f>_xlfn.NUMBERVALUE(RIGHT(U4,LEN(U4)-MIN(SEARCH({0,1,2,3,4,5,6,7,8,9},U4&amp;"0123456789"))+1))</f>
        <v>104</v>
      </c>
      <c r="V25" s="5">
        <f>_xlfn.NUMBERVALUE(RIGHT(V4,LEN(V4)-MIN(SEARCH({0,1,2,3,4,5,6,7,8,9},V4&amp;"0123456789"))+1))</f>
        <v>104</v>
      </c>
      <c r="W25" s="5">
        <f>_xlfn.NUMBERVALUE(RIGHT(W4,LEN(W4)-MIN(SEARCH({0,1,2,3,4,5,6,7,8,9},W4&amp;"0123456789"))+1))</f>
        <v>71</v>
      </c>
    </row>
    <row r="26" spans="1:24" x14ac:dyDescent="0.3">
      <c r="A26" t="s">
        <v>522</v>
      </c>
      <c r="B26">
        <f>B23+B24+B25</f>
        <v>12375</v>
      </c>
      <c r="C26">
        <f t="shared" ref="C26:X26" si="0">C23+C24+C25</f>
        <v>1114</v>
      </c>
      <c r="D26">
        <f t="shared" si="0"/>
        <v>1250</v>
      </c>
      <c r="E26">
        <f t="shared" si="0"/>
        <v>1641</v>
      </c>
      <c r="F26">
        <f t="shared" si="0"/>
        <v>1663</v>
      </c>
      <c r="G26">
        <f t="shared" si="0"/>
        <v>1212</v>
      </c>
      <c r="H26">
        <f t="shared" si="0"/>
        <v>858</v>
      </c>
      <c r="I26">
        <f t="shared" si="0"/>
        <v>838</v>
      </c>
      <c r="J26">
        <f t="shared" si="0"/>
        <v>782</v>
      </c>
      <c r="K26">
        <f t="shared" si="0"/>
        <v>758</v>
      </c>
      <c r="L26">
        <f t="shared" si="0"/>
        <v>1118</v>
      </c>
      <c r="M26">
        <f t="shared" si="0"/>
        <v>783</v>
      </c>
      <c r="N26">
        <f t="shared" si="0"/>
        <v>815</v>
      </c>
      <c r="O26">
        <f t="shared" si="0"/>
        <v>829</v>
      </c>
      <c r="P26">
        <f t="shared" si="0"/>
        <v>778</v>
      </c>
      <c r="Q26">
        <f t="shared" si="0"/>
        <v>766</v>
      </c>
      <c r="R26">
        <f t="shared" si="0"/>
        <v>980</v>
      </c>
      <c r="S26">
        <f t="shared" si="0"/>
        <v>913</v>
      </c>
      <c r="T26">
        <f t="shared" si="0"/>
        <v>836</v>
      </c>
      <c r="U26">
        <f t="shared" si="0"/>
        <v>903</v>
      </c>
      <c r="V26">
        <f t="shared" si="0"/>
        <v>1388</v>
      </c>
      <c r="W26">
        <f t="shared" si="0"/>
        <v>584</v>
      </c>
      <c r="X26">
        <f t="shared" si="0"/>
        <v>53127</v>
      </c>
    </row>
    <row r="27" spans="1:24" x14ac:dyDescent="0.3">
      <c r="A27" t="str">
        <f>LEFT(F5,MIN(SEARCH({0,1,2,3,4,5,6,7,8,9},F5&amp;"0123456789"))-1)</f>
        <v xml:space="preserve">النجف </v>
      </c>
      <c r="B27">
        <v>1870</v>
      </c>
      <c r="C27" s="5">
        <f>_xlfn.NUMBERVALUE(RIGHT(C5,LEN(C5)-MIN(SEARCH({0,1,2,3,4,5,6,7,8,9},C5&amp;"0123456789"))+1))</f>
        <v>139</v>
      </c>
      <c r="D27" s="5">
        <f>_xlfn.NUMBERVALUE(RIGHT(D5,LEN(D5)-MIN(SEARCH({0,1,2,3,4,5,6,7,8,9},D5&amp;"0123456789"))+1))</f>
        <v>240</v>
      </c>
      <c r="E27" s="5">
        <f>_xlfn.NUMBERVALUE(RIGHT(E5,LEN(E5)-MIN(SEARCH({0,1,2,3,4,5,6,7,8,9},E5&amp;"0123456789"))+1))</f>
        <v>178</v>
      </c>
      <c r="F27" s="5">
        <f>_xlfn.NUMBERVALUE(RIGHT(F5,LEN(F5)-MIN(SEARCH({0,1,2,3,4,5,6,7,8,9},F5&amp;"0123456789"))+1))</f>
        <v>181</v>
      </c>
      <c r="G27" s="5">
        <f>_xlfn.NUMBERVALUE(RIGHT(G5,LEN(G5)-MIN(SEARCH({0,1,2,3,4,5,6,7,8,9},G5&amp;"0123456789"))+1))</f>
        <v>207</v>
      </c>
      <c r="H27" s="5">
        <f>_xlfn.NUMBERVALUE(RIGHT(H5,LEN(H5)-MIN(SEARCH({0,1,2,3,4,5,6,7,8,9},H5&amp;"0123456789"))+1))</f>
        <v>229</v>
      </c>
      <c r="I27" s="5">
        <f>_xlfn.NUMBERVALUE(RIGHT(I5,LEN(I5)-MIN(SEARCH({0,1,2,3,4,5,6,7,8,9},I5&amp;"0123456789"))+1))</f>
        <v>272</v>
      </c>
      <c r="J27" s="5">
        <f>_xlfn.NUMBERVALUE(RIGHT(J5,LEN(J5)-MIN(SEARCH({0,1,2,3,4,5,6,7,8,9},J5&amp;"0123456789"))+1))</f>
        <v>334</v>
      </c>
      <c r="K27" s="5">
        <f>_xlfn.NUMBERVALUE(RIGHT(K5,LEN(K5)-MIN(SEARCH({0,1,2,3,4,5,6,7,8,9},K5&amp;"0123456789"))+1))</f>
        <v>291</v>
      </c>
      <c r="L27" s="5">
        <f>_xlfn.NUMBERVALUE(RIGHT(L5,LEN(L5)-MIN(SEARCH({0,1,2,3,4,5,6,7,8,9},L5&amp;"0123456789"))+1))</f>
        <v>280</v>
      </c>
      <c r="M27" s="5">
        <f>_xlfn.NUMBERVALUE(RIGHT(M5,LEN(M5)-MIN(SEARCH({0,1,2,3,4,5,6,7,8,9},M5&amp;"0123456789"))+1))</f>
        <v>299</v>
      </c>
      <c r="N27" s="5">
        <f>_xlfn.NUMBERVALUE(RIGHT(N5,LEN(N5)-MIN(SEARCH({0,1,2,3,4,5,6,7,8,9},N5&amp;"0123456789"))+1))</f>
        <v>110</v>
      </c>
      <c r="O27" s="5">
        <f>_xlfn.NUMBERVALUE(RIGHT(O5,LEN(O5)-MIN(SEARCH({0,1,2,3,4,5,6,7,8,9},O5&amp;"0123456789"))+1))</f>
        <v>121</v>
      </c>
      <c r="P27" s="5">
        <f>_xlfn.NUMBERVALUE(RIGHT(P5,LEN(P5)-MIN(SEARCH({0,1,2,3,4,5,6,7,8,9},P5&amp;"0123456789"))+1))</f>
        <v>298</v>
      </c>
      <c r="Q27" s="5">
        <f>_xlfn.NUMBERVALUE(RIGHT(Q5,LEN(Q5)-MIN(SEARCH({0,1,2,3,4,5,6,7,8,9},Q5&amp;"0123456789"))+1))</f>
        <v>207</v>
      </c>
      <c r="R27" s="5">
        <f>_xlfn.NUMBERVALUE(RIGHT(R5,LEN(R5)-MIN(SEARCH({0,1,2,3,4,5,6,7,8,9},R5&amp;"0123456789"))+1))</f>
        <v>275</v>
      </c>
      <c r="S27" s="5">
        <f>_xlfn.NUMBERVALUE(RIGHT(S5,LEN(S5)-MIN(SEARCH({0,1,2,3,4,5,6,7,8,9},S5&amp;"0123456789"))+1))</f>
        <v>302</v>
      </c>
      <c r="T27" s="5">
        <f>_xlfn.NUMBERVALUE(RIGHT(T5,LEN(T5)-MIN(SEARCH({0,1,2,3,4,5,6,7,8,9},T5&amp;"0123456789"))+1))</f>
        <v>157</v>
      </c>
      <c r="U27" s="5">
        <f>_xlfn.NUMBERVALUE(RIGHT(U5,LEN(U5)-MIN(SEARCH({0,1,2,3,4,5,6,7,8,9},U5&amp;"0123456789"))+1))</f>
        <v>265</v>
      </c>
      <c r="V27" s="5">
        <f>_xlfn.NUMBERVALUE(RIGHT(V5,LEN(V5)-MIN(SEARCH({0,1,2,3,4,5,6,7,8,9},V5&amp;"0123456789"))+1))</f>
        <v>199</v>
      </c>
      <c r="W27" s="5">
        <f>_xlfn.NUMBERVALUE(RIGHT(W5,LEN(W5)-MIN(SEARCH({0,1,2,3,4,5,6,7,8,9},W5&amp;"0123456789"))+1))</f>
        <v>174</v>
      </c>
      <c r="X27">
        <v>9133</v>
      </c>
    </row>
    <row r="28" spans="1:24" x14ac:dyDescent="0.3">
      <c r="A28" t="str">
        <f>LEFT(F6,MIN(SEARCH({0,1,2,3,4,5,6,7,8,9},F6&amp;"0123456789"))-1)</f>
        <v xml:space="preserve">السليمانية </v>
      </c>
      <c r="B28">
        <v>1781</v>
      </c>
      <c r="C28" s="5">
        <f>_xlfn.NUMBERVALUE(RIGHT(C6,LEN(C6)-MIN(SEARCH({0,1,2,3,4,5,6,7,8,9},C6&amp;"0123456789"))+1))</f>
        <v>117</v>
      </c>
      <c r="D28" s="5">
        <f>_xlfn.NUMBERVALUE(RIGHT(D6,LEN(D6)-MIN(SEARCH({0,1,2,3,4,5,6,7,8,9},D6&amp;"0123456789"))+1))</f>
        <v>132</v>
      </c>
      <c r="E28" s="5">
        <f>_xlfn.NUMBERVALUE(RIGHT(E6,LEN(E6)-MIN(SEARCH({0,1,2,3,4,5,6,7,8,9},E6&amp;"0123456789"))+1))</f>
        <v>164</v>
      </c>
      <c r="F28" s="5">
        <f>_xlfn.NUMBERVALUE(RIGHT(F6,LEN(F6)-MIN(SEARCH({0,1,2,3,4,5,6,7,8,9},F6&amp;"0123456789"))+1))</f>
        <v>138</v>
      </c>
      <c r="G28" s="5">
        <f>_xlfn.NUMBERVALUE(RIGHT(G6,LEN(G6)-MIN(SEARCH({0,1,2,3,4,5,6,7,8,9},G6&amp;"0123456789"))+1))</f>
        <v>147</v>
      </c>
      <c r="H28" s="5">
        <f>_xlfn.NUMBERVALUE(RIGHT(H6,LEN(H6)-MIN(SEARCH({0,1,2,3,4,5,6,7,8,9},H6&amp;"0123456789"))+1))</f>
        <v>175</v>
      </c>
      <c r="I28" s="5">
        <f>_xlfn.NUMBERVALUE(RIGHT(I6,LEN(I6)-MIN(SEARCH({0,1,2,3,4,5,6,7,8,9},I6&amp;"0123456789"))+1))</f>
        <v>179</v>
      </c>
      <c r="J28" s="5">
        <f>_xlfn.NUMBERVALUE(RIGHT(J6,LEN(J6)-MIN(SEARCH({0,1,2,3,4,5,6,7,8,9},J6&amp;"0123456789"))+1))</f>
        <v>161</v>
      </c>
      <c r="K28" s="5">
        <f>_xlfn.NUMBERVALUE(RIGHT(K6,LEN(K6)-MIN(SEARCH({0,1,2,3,4,5,6,7,8,9},K6&amp;"0123456789"))+1))</f>
        <v>126</v>
      </c>
      <c r="L28" s="5">
        <f>_xlfn.NUMBERVALUE(RIGHT(L6,LEN(L6)-MIN(SEARCH({0,1,2,3,4,5,6,7,8,9},L6&amp;"0123456789"))+1))</f>
        <v>131</v>
      </c>
      <c r="M28" s="5">
        <f>_xlfn.NUMBERVALUE(RIGHT(M6,LEN(M6)-MIN(SEARCH({0,1,2,3,4,5,6,7,8,9},M6&amp;"0123456789"))+1))</f>
        <v>111</v>
      </c>
      <c r="N28" s="5">
        <f>_xlfn.NUMBERVALUE(RIGHT(N6,LEN(N6)-MIN(SEARCH({0,1,2,3,4,5,6,7,8,9},N6&amp;"0123456789"))+1))</f>
        <v>109</v>
      </c>
      <c r="O28" s="5">
        <f>_xlfn.NUMBERVALUE(RIGHT(O6,LEN(O6)-MIN(SEARCH({0,1,2,3,4,5,6,7,8,9},O6&amp;"0123456789"))+1))</f>
        <v>140</v>
      </c>
      <c r="P28" s="5">
        <f>_xlfn.NUMBERVALUE(RIGHT(P6,LEN(P6)-MIN(SEARCH({0,1,2,3,4,5,6,7,8,9},P6&amp;"0123456789"))+1))</f>
        <v>111</v>
      </c>
      <c r="Q28" s="5">
        <f>_xlfn.NUMBERVALUE(RIGHT(Q6,LEN(Q6)-MIN(SEARCH({0,1,2,3,4,5,6,7,8,9},Q6&amp;"0123456789"))+1))</f>
        <v>140</v>
      </c>
      <c r="R28" s="5">
        <f>_xlfn.NUMBERVALUE(RIGHT(R6,LEN(R6)-MIN(SEARCH({0,1,2,3,4,5,6,7,8,9},R6&amp;"0123456789"))+1))</f>
        <v>117</v>
      </c>
      <c r="S28" s="5">
        <f>_xlfn.NUMBERVALUE(RIGHT(S6,LEN(S6)-MIN(SEARCH({0,1,2,3,4,5,6,7,8,9},S6&amp;"0123456789"))+1))</f>
        <v>142</v>
      </c>
      <c r="T28" s="5">
        <f>_xlfn.NUMBERVALUE(RIGHT(T6,LEN(T6)-MIN(SEARCH({0,1,2,3,4,5,6,7,8,9},T6&amp;"0123456789"))+1))</f>
        <v>159</v>
      </c>
      <c r="U28" s="5">
        <f>_xlfn.NUMBERVALUE(RIGHT(U6,LEN(U6)-MIN(SEARCH({0,1,2,3,4,5,6,7,8,9},U6&amp;"0123456789"))+1))</f>
        <v>150</v>
      </c>
      <c r="V28" s="5">
        <f>_xlfn.NUMBERVALUE(RIGHT(V6,LEN(V6)-MIN(SEARCH({0,1,2,3,4,5,6,7,8,9},V6&amp;"0123456789"))+1))</f>
        <v>251</v>
      </c>
      <c r="W28" s="5">
        <f>_xlfn.NUMBERVALUE(RIGHT(W6,LEN(W6)-MIN(SEARCH({0,1,2,3,4,5,6,7,8,9},W6&amp;"0123456789"))+1))</f>
        <v>134</v>
      </c>
      <c r="X28">
        <v>10633</v>
      </c>
    </row>
    <row r="29" spans="1:24" x14ac:dyDescent="0.3">
      <c r="A29" t="str">
        <f>LEFT(F7,MIN(SEARCH({0,1,2,3,4,5,6,7,8,9},F7&amp;"0123456789"))-1)</f>
        <v xml:space="preserve">أربيل </v>
      </c>
      <c r="B29">
        <v>1946</v>
      </c>
      <c r="C29" s="5">
        <f>_xlfn.NUMBERVALUE(RIGHT(C7,LEN(C7)-MIN(SEARCH({0,1,2,3,4,5,6,7,8,9},C7&amp;"0123456789"))+1))</f>
        <v>121</v>
      </c>
      <c r="D29" s="5">
        <f>_xlfn.NUMBERVALUE(RIGHT(D7,LEN(D7)-MIN(SEARCH({0,1,2,3,4,5,6,7,8,9},D7&amp;"0123456789"))+1))</f>
        <v>201</v>
      </c>
      <c r="E29" s="5">
        <f>_xlfn.NUMBERVALUE(RIGHT(E7,LEN(E7)-MIN(SEARCH({0,1,2,3,4,5,6,7,8,9},E7&amp;"0123456789"))+1))</f>
        <v>160</v>
      </c>
      <c r="F29" s="5">
        <f>_xlfn.NUMBERVALUE(RIGHT(F7,LEN(F7)-MIN(SEARCH({0,1,2,3,4,5,6,7,8,9},F7&amp;"0123456789"))+1))</f>
        <v>267</v>
      </c>
      <c r="G29" s="5">
        <f>_xlfn.NUMBERVALUE(RIGHT(G7,LEN(G7)-MIN(SEARCH({0,1,2,3,4,5,6,7,8,9},G7&amp;"0123456789"))+1))</f>
        <v>164</v>
      </c>
      <c r="H29" s="5">
        <f>_xlfn.NUMBERVALUE(RIGHT(H7,LEN(H7)-MIN(SEARCH({0,1,2,3,4,5,6,7,8,9},H7&amp;"0123456789"))+1))</f>
        <v>189</v>
      </c>
      <c r="I29" s="5">
        <f>_xlfn.NUMBERVALUE(RIGHT(I7,LEN(I7)-MIN(SEARCH({0,1,2,3,4,5,6,7,8,9},I7&amp;"0123456789"))+1))</f>
        <v>169</v>
      </c>
      <c r="J29" s="5">
        <f>_xlfn.NUMBERVALUE(RIGHT(J7,LEN(J7)-MIN(SEARCH({0,1,2,3,4,5,6,7,8,9},J7&amp;"0123456789"))+1))</f>
        <v>138</v>
      </c>
      <c r="K29" s="5">
        <f>_xlfn.NUMBERVALUE(RIGHT(K7,LEN(K7)-MIN(SEARCH({0,1,2,3,4,5,6,7,8,9},K7&amp;"0123456789"))+1))</f>
        <v>195</v>
      </c>
      <c r="L29" s="5">
        <f>_xlfn.NUMBERVALUE(RIGHT(L7,LEN(L7)-MIN(SEARCH({0,1,2,3,4,5,6,7,8,9},L7&amp;"0123456789"))+1))</f>
        <v>208</v>
      </c>
      <c r="M29" s="5">
        <f>_xlfn.NUMBERVALUE(RIGHT(M7,LEN(M7)-MIN(SEARCH({0,1,2,3,4,5,6,7,8,9},M7&amp;"0123456789"))+1))</f>
        <v>220</v>
      </c>
      <c r="N29" s="5">
        <f>_xlfn.NUMBERVALUE(RIGHT(N7,LEN(N7)-MIN(SEARCH({0,1,2,3,4,5,6,7,8,9},N7&amp;"0123456789"))+1))</f>
        <v>264</v>
      </c>
      <c r="O29" s="5">
        <f>_xlfn.NUMBERVALUE(RIGHT(O7,LEN(O7)-MIN(SEARCH({0,1,2,3,4,5,6,7,8,9},O7&amp;"0123456789"))+1))</f>
        <v>343</v>
      </c>
      <c r="P29" s="5">
        <f>_xlfn.NUMBERVALUE(RIGHT(P7,LEN(P7)-MIN(SEARCH({0,1,2,3,4,5,6,7,8,9},P7&amp;"0123456789"))+1))</f>
        <v>220</v>
      </c>
      <c r="Q29" s="5">
        <f>_xlfn.NUMBERVALUE(RIGHT(Q7,LEN(Q7)-MIN(SEARCH({0,1,2,3,4,5,6,7,8,9},Q7&amp;"0123456789"))+1))</f>
        <v>194</v>
      </c>
      <c r="R29" s="5">
        <f>_xlfn.NUMBERVALUE(RIGHT(R7,LEN(R7)-MIN(SEARCH({0,1,2,3,4,5,6,7,8,9},R7&amp;"0123456789"))+1))</f>
        <v>214</v>
      </c>
      <c r="S29" s="5">
        <f>_xlfn.NUMBERVALUE(RIGHT(S7,LEN(S7)-MIN(SEARCH({0,1,2,3,4,5,6,7,8,9},S7&amp;"0123456789"))+1))</f>
        <v>219</v>
      </c>
      <c r="T29" s="5">
        <f>_xlfn.NUMBERVALUE(RIGHT(T7,LEN(T7)-MIN(SEARCH({0,1,2,3,4,5,6,7,8,9},T7&amp;"0123456789"))+1))</f>
        <v>181</v>
      </c>
      <c r="U29" s="5">
        <f>_xlfn.NUMBERVALUE(RIGHT(U7,LEN(U7)-MIN(SEARCH({0,1,2,3,4,5,6,7,8,9},U7&amp;"0123456789"))+1))</f>
        <v>157</v>
      </c>
      <c r="V29" s="5">
        <f>_xlfn.NUMBERVALUE(RIGHT(V7,LEN(V7)-MIN(SEARCH({0,1,2,3,4,5,6,7,8,9},V7&amp;"0123456789"))+1))</f>
        <v>214</v>
      </c>
      <c r="W29" s="5">
        <f>_xlfn.NUMBERVALUE(RIGHT(W7,LEN(W7)-MIN(SEARCH({0,1,2,3,4,5,6,7,8,9},W7&amp;"0123456789"))+1))</f>
        <v>213</v>
      </c>
      <c r="X29">
        <v>8744</v>
      </c>
    </row>
    <row r="30" spans="1:24" x14ac:dyDescent="0.3">
      <c r="A30" t="str">
        <f>LEFT(F8,MIN(SEARCH({0,1,2,3,4,5,6,7,8,9},F8&amp;"0123456789"))-1)</f>
        <v xml:space="preserve">دهوك </v>
      </c>
      <c r="B30">
        <v>2724</v>
      </c>
      <c r="C30" s="5">
        <f>_xlfn.NUMBERVALUE(RIGHT(C8,LEN(C8)-MIN(SEARCH({0,1,2,3,4,5,6,7,8,9},C8&amp;"0123456789"))+1))</f>
        <v>336</v>
      </c>
      <c r="D30" s="5">
        <f>_xlfn.NUMBERVALUE(RIGHT(D8,LEN(D8)-MIN(SEARCH({0,1,2,3,4,5,6,7,8,9},D8&amp;"0123456789"))+1))</f>
        <v>171</v>
      </c>
      <c r="E30" s="5">
        <f>_xlfn.NUMBERVALUE(RIGHT(E8,LEN(E8)-MIN(SEARCH({0,1,2,3,4,5,6,7,8,9},E8&amp;"0123456789"))+1))</f>
        <v>273</v>
      </c>
      <c r="F30" s="5">
        <f>_xlfn.NUMBERVALUE(RIGHT(F8,LEN(F8)-MIN(SEARCH({0,1,2,3,4,5,6,7,8,9},F8&amp;"0123456789"))+1))</f>
        <v>204</v>
      </c>
      <c r="G30" s="5">
        <f>_xlfn.NUMBERVALUE(RIGHT(G8,LEN(G8)-MIN(SEARCH({0,1,2,3,4,5,6,7,8,9},G8&amp;"0123456789"))+1))</f>
        <v>268</v>
      </c>
      <c r="H30" s="5">
        <f>_xlfn.NUMBERVALUE(RIGHT(H8,LEN(H8)-MIN(SEARCH({0,1,2,3,4,5,6,7,8,9},H8&amp;"0123456789"))+1))</f>
        <v>231</v>
      </c>
      <c r="I30" s="5">
        <f>_xlfn.NUMBERVALUE(RIGHT(I8,LEN(I8)-MIN(SEARCH({0,1,2,3,4,5,6,7,8,9},I8&amp;"0123456789"))+1))</f>
        <v>243</v>
      </c>
      <c r="J30" s="5">
        <f>_xlfn.NUMBERVALUE(RIGHT(J8,LEN(J8)-MIN(SEARCH({0,1,2,3,4,5,6,7,8,9},J8&amp;"0123456789"))+1))</f>
        <v>241</v>
      </c>
      <c r="K30" s="5">
        <f>_xlfn.NUMBERVALUE(RIGHT(K8,LEN(K8)-MIN(SEARCH({0,1,2,3,4,5,6,7,8,9},K8&amp;"0123456789"))+1))</f>
        <v>41</v>
      </c>
      <c r="L30" s="5">
        <f>_xlfn.NUMBERVALUE(RIGHT(L8,LEN(L8)-MIN(SEARCH({0,1,2,3,4,5,6,7,8,9},L8&amp;"0123456789"))+1))</f>
        <v>119</v>
      </c>
      <c r="M30" s="5">
        <f>_xlfn.NUMBERVALUE(RIGHT(M8,LEN(M8)-MIN(SEARCH({0,1,2,3,4,5,6,7,8,9},M8&amp;"0123456789"))+1))</f>
        <v>78</v>
      </c>
      <c r="N30" s="5">
        <f>_xlfn.NUMBERVALUE(RIGHT(N8,LEN(N8)-MIN(SEARCH({0,1,2,3,4,5,6,7,8,9},N8&amp;"0123456789"))+1))</f>
        <v>90</v>
      </c>
      <c r="O30" s="5">
        <f>_xlfn.NUMBERVALUE(RIGHT(O8,LEN(O8)-MIN(SEARCH({0,1,2,3,4,5,6,7,8,9},O8&amp;"0123456789"))+1))</f>
        <v>194</v>
      </c>
      <c r="P30" s="5">
        <f>_xlfn.NUMBERVALUE(RIGHT(P8,LEN(P8)-MIN(SEARCH({0,1,2,3,4,5,6,7,8,9},P8&amp;"0123456789"))+1))</f>
        <v>78</v>
      </c>
      <c r="Q30" s="5">
        <f>_xlfn.NUMBERVALUE(RIGHT(Q8,LEN(Q8)-MIN(SEARCH({0,1,2,3,4,5,6,7,8,9},Q8&amp;"0123456789"))+1))</f>
        <v>189</v>
      </c>
      <c r="R30" s="5">
        <f>_xlfn.NUMBERVALUE(RIGHT(R8,LEN(R8)-MIN(SEARCH({0,1,2,3,4,5,6,7,8,9},R8&amp;"0123456789"))+1))</f>
        <v>201</v>
      </c>
      <c r="S30" s="5">
        <f>_xlfn.NUMBERVALUE(RIGHT(S8,LEN(S8)-MIN(SEARCH({0,1,2,3,4,5,6,7,8,9},S8&amp;"0123456789"))+1))</f>
        <v>174</v>
      </c>
      <c r="T30" s="5">
        <f>_xlfn.NUMBERVALUE(RIGHT(T8,LEN(T8)-MIN(SEARCH({0,1,2,3,4,5,6,7,8,9},T8&amp;"0123456789"))+1))</f>
        <v>143</v>
      </c>
      <c r="U30" s="5">
        <f>_xlfn.NUMBERVALUE(RIGHT(U8,LEN(U8)-MIN(SEARCH({0,1,2,3,4,5,6,7,8,9},U8&amp;"0123456789"))+1))</f>
        <v>136</v>
      </c>
      <c r="V30" s="5">
        <f>_xlfn.NUMBERVALUE(RIGHT(V8,LEN(V8)-MIN(SEARCH({0,1,2,3,4,5,6,7,8,9},V8&amp;"0123456789"))+1))</f>
        <v>153</v>
      </c>
      <c r="W30" s="5">
        <f>_xlfn.NUMBERVALUE(RIGHT(W8,LEN(W8)-MIN(SEARCH({0,1,2,3,4,5,6,7,8,9},W8&amp;"0123456789"))+1))</f>
        <v>116</v>
      </c>
      <c r="X30">
        <v>1820</v>
      </c>
    </row>
    <row r="31" spans="1:24" x14ac:dyDescent="0.3">
      <c r="A31" t="str">
        <f>LEFT(F9,MIN(SEARCH({0,1,2,3,4,5,6,7,8,9},F9&amp;"0123456789"))-1)</f>
        <v xml:space="preserve">كربلاء </v>
      </c>
      <c r="B31">
        <v>1799</v>
      </c>
      <c r="C31" s="5">
        <f>_xlfn.NUMBERVALUE(RIGHT(C9,LEN(C9)-MIN(SEARCH({0,1,2,3,4,5,6,7,8,9},C9&amp;"0123456789"))+1))</f>
        <v>201</v>
      </c>
      <c r="D31" s="5">
        <f>_xlfn.NUMBERVALUE(RIGHT(D9,LEN(D9)-MIN(SEARCH({0,1,2,3,4,5,6,7,8,9},D9&amp;"0123456789"))+1))</f>
        <v>271</v>
      </c>
      <c r="E31" s="5">
        <f>_xlfn.NUMBERVALUE(RIGHT(E9,LEN(E9)-MIN(SEARCH({0,1,2,3,4,5,6,7,8,9},E9&amp;"0123456789"))+1))</f>
        <v>243</v>
      </c>
      <c r="F31" s="5">
        <f>_xlfn.NUMBERVALUE(RIGHT(F9,LEN(F9)-MIN(SEARCH({0,1,2,3,4,5,6,7,8,9},F9&amp;"0123456789"))+1))</f>
        <v>150</v>
      </c>
      <c r="G31" s="5">
        <f>_xlfn.NUMBERVALUE(RIGHT(G9,LEN(G9)-MIN(SEARCH({0,1,2,3,4,5,6,7,8,9},G9&amp;"0123456789"))+1))</f>
        <v>250</v>
      </c>
      <c r="H31" s="5">
        <f>_xlfn.NUMBERVALUE(RIGHT(H9,LEN(H9)-MIN(SEARCH({0,1,2,3,4,5,6,7,8,9},H9&amp;"0123456789"))+1))</f>
        <v>220</v>
      </c>
      <c r="I31" s="5">
        <f>_xlfn.NUMBERVALUE(RIGHT(I9,LEN(I9)-MIN(SEARCH({0,1,2,3,4,5,6,7,8,9},I9&amp;"0123456789"))+1))</f>
        <v>251</v>
      </c>
      <c r="J31" s="5">
        <f>_xlfn.NUMBERVALUE(RIGHT(J9,LEN(J9)-MIN(SEARCH({0,1,2,3,4,5,6,7,8,9},J9&amp;"0123456789"))+1))</f>
        <v>269</v>
      </c>
      <c r="K31" s="5">
        <f>_xlfn.NUMBERVALUE(RIGHT(K9,LEN(K9)-MIN(SEARCH({0,1,2,3,4,5,6,7,8,9},K9&amp;"0123456789"))+1))</f>
        <v>250</v>
      </c>
      <c r="L31" s="5">
        <f>_xlfn.NUMBERVALUE(RIGHT(L9,LEN(L9)-MIN(SEARCH({0,1,2,3,4,5,6,7,8,9},L9&amp;"0123456789"))+1))</f>
        <v>293</v>
      </c>
      <c r="M31" s="5">
        <f>_xlfn.NUMBERVALUE(RIGHT(M9,LEN(M9)-MIN(SEARCH({0,1,2,3,4,5,6,7,8,9},M9&amp;"0123456789"))+1))</f>
        <v>260</v>
      </c>
      <c r="N31" s="5">
        <f>_xlfn.NUMBERVALUE(RIGHT(N9,LEN(N9)-MIN(SEARCH({0,1,2,3,4,5,6,7,8,9},N9&amp;"0123456789"))+1))</f>
        <v>335</v>
      </c>
      <c r="O31" s="5">
        <f>_xlfn.NUMBERVALUE(RIGHT(O9,LEN(O9)-MIN(SEARCH({0,1,2,3,4,5,6,7,8,9},O9&amp;"0123456789"))+1))</f>
        <v>239</v>
      </c>
      <c r="P31" s="5">
        <f>_xlfn.NUMBERVALUE(RIGHT(P9,LEN(P9)-MIN(SEARCH({0,1,2,3,4,5,6,7,8,9},P9&amp;"0123456789"))+1))</f>
        <v>260</v>
      </c>
      <c r="Q31" s="5">
        <f>_xlfn.NUMBERVALUE(RIGHT(Q9,LEN(Q9)-MIN(SEARCH({0,1,2,3,4,5,6,7,8,9},Q9&amp;"0123456789"))+1))</f>
        <v>221</v>
      </c>
      <c r="R31" s="5">
        <f>_xlfn.NUMBERVALUE(RIGHT(R9,LEN(R9)-MIN(SEARCH({0,1,2,3,4,5,6,7,8,9},R9&amp;"0123456789"))+1))</f>
        <v>304</v>
      </c>
      <c r="S31" s="5">
        <f>_xlfn.NUMBERVALUE(RIGHT(S9,LEN(S9)-MIN(SEARCH({0,1,2,3,4,5,6,7,8,9},S9&amp;"0123456789"))+1))</f>
        <v>336</v>
      </c>
      <c r="T31" s="5">
        <f>_xlfn.NUMBERVALUE(RIGHT(T9,LEN(T9)-MIN(SEARCH({0,1,2,3,4,5,6,7,8,9},T9&amp;"0123456789"))+1))</f>
        <v>278</v>
      </c>
      <c r="U31" s="5">
        <f>_xlfn.NUMBERVALUE(RIGHT(U9,LEN(U9)-MIN(SEARCH({0,1,2,3,4,5,6,7,8,9},U9&amp;"0123456789"))+1))</f>
        <v>218</v>
      </c>
      <c r="V31" s="5">
        <f>_xlfn.NUMBERVALUE(RIGHT(V9,LEN(V9)-MIN(SEARCH({0,1,2,3,4,5,6,7,8,9},V9&amp;"0123456789"))+1))</f>
        <v>235</v>
      </c>
      <c r="W31" s="5">
        <f>_xlfn.NUMBERVALUE(RIGHT(W9,LEN(W9)-MIN(SEARCH({0,1,2,3,4,5,6,7,8,9},W9&amp;"0123456789"))+1))</f>
        <v>243</v>
      </c>
      <c r="X31">
        <v>11157</v>
      </c>
    </row>
    <row r="32" spans="1:24" x14ac:dyDescent="0.3">
      <c r="A32" t="str">
        <f>LEFT(F10,MIN(SEARCH({0,1,2,3,4,5,6,7,8,9},F10&amp;"0123456789"))-1)</f>
        <v xml:space="preserve">كركوك </v>
      </c>
      <c r="B32">
        <v>1171</v>
      </c>
      <c r="C32" s="5">
        <f>_xlfn.NUMBERVALUE(RIGHT(C10,LEN(C10)-MIN(SEARCH({0,1,2,3,4,5,6,7,8,9},C10&amp;"0123456789"))+1))</f>
        <v>112</v>
      </c>
      <c r="D32" s="5">
        <f>_xlfn.NUMBERVALUE(RIGHT(D10,LEN(D10)-MIN(SEARCH({0,1,2,3,4,5,6,7,8,9},D10&amp;"0123456789"))+1))</f>
        <v>157</v>
      </c>
      <c r="E32" s="5">
        <f>_xlfn.NUMBERVALUE(RIGHT(E10,LEN(E10)-MIN(SEARCH({0,1,2,3,4,5,6,7,8,9},E10&amp;"0123456789"))+1))</f>
        <v>180</v>
      </c>
      <c r="F32" s="5">
        <f>_xlfn.NUMBERVALUE(RIGHT(F10,LEN(F10)-MIN(SEARCH({0,1,2,3,4,5,6,7,8,9},F10&amp;"0123456789"))+1))</f>
        <v>187</v>
      </c>
      <c r="G32" s="5">
        <f>_xlfn.NUMBERVALUE(RIGHT(G10,LEN(G10)-MIN(SEARCH({0,1,2,3,4,5,6,7,8,9},G10&amp;"0123456789"))+1))</f>
        <v>128</v>
      </c>
      <c r="H32" s="5">
        <f>_xlfn.NUMBERVALUE(RIGHT(H10,LEN(H10)-MIN(SEARCH({0,1,2,3,4,5,6,7,8,9},H10&amp;"0123456789"))+1))</f>
        <v>122</v>
      </c>
      <c r="I32" s="5">
        <f>_xlfn.NUMBERVALUE(RIGHT(I10,LEN(I10)-MIN(SEARCH({0,1,2,3,4,5,6,7,8,9},I10&amp;"0123456789"))+1))</f>
        <v>126</v>
      </c>
      <c r="J32" s="5">
        <f>_xlfn.NUMBERVALUE(RIGHT(J10,LEN(J10)-MIN(SEARCH({0,1,2,3,4,5,6,7,8,9},J10&amp;"0123456789"))+1))</f>
        <v>118</v>
      </c>
      <c r="K32" s="5">
        <f>_xlfn.NUMBERVALUE(RIGHT(K10,LEN(K10)-MIN(SEARCH({0,1,2,3,4,5,6,7,8,9},K10&amp;"0123456789"))+1))</f>
        <v>135</v>
      </c>
      <c r="L32" s="5">
        <f>_xlfn.NUMBERVALUE(RIGHT(L10,LEN(L10)-MIN(SEARCH({0,1,2,3,4,5,6,7,8,9},L10&amp;"0123456789"))+1))</f>
        <v>165</v>
      </c>
      <c r="M32" s="5">
        <f>_xlfn.NUMBERVALUE(RIGHT(M10,LEN(M10)-MIN(SEARCH({0,1,2,3,4,5,6,7,8,9},M10&amp;"0123456789"))+1))</f>
        <v>151</v>
      </c>
      <c r="N32" s="5">
        <f>_xlfn.NUMBERVALUE(RIGHT(N10,LEN(N10)-MIN(SEARCH({0,1,2,3,4,5,6,7,8,9},N10&amp;"0123456789"))+1))</f>
        <v>191</v>
      </c>
      <c r="O32" s="5">
        <f>_xlfn.NUMBERVALUE(RIGHT(O10,LEN(O10)-MIN(SEARCH({0,1,2,3,4,5,6,7,8,9},O10&amp;"0123456789"))+1))</f>
        <v>238</v>
      </c>
      <c r="P32" s="5">
        <f>_xlfn.NUMBERVALUE(RIGHT(P10,LEN(P10)-MIN(SEARCH({0,1,2,3,4,5,6,7,8,9},P10&amp;"0123456789"))+1))</f>
        <v>151</v>
      </c>
      <c r="Q32" s="5">
        <f>_xlfn.NUMBERVALUE(RIGHT(Q10,LEN(Q10)-MIN(SEARCH({0,1,2,3,4,5,6,7,8,9},Q10&amp;"0123456789"))+1))</f>
        <v>96</v>
      </c>
      <c r="R32" s="5">
        <f>_xlfn.NUMBERVALUE(RIGHT(R10,LEN(R10)-MIN(SEARCH({0,1,2,3,4,5,6,7,8,9},R10&amp;"0123456789"))+1))</f>
        <v>117</v>
      </c>
      <c r="S32" s="5">
        <f>_xlfn.NUMBERVALUE(RIGHT(S10,LEN(S10)-MIN(SEARCH({0,1,2,3,4,5,6,7,8,9},S10&amp;"0123456789"))+1))</f>
        <v>217</v>
      </c>
      <c r="T32" s="5">
        <f>_xlfn.NUMBERVALUE(RIGHT(T10,LEN(T10)-MIN(SEARCH({0,1,2,3,4,5,6,7,8,9},T10&amp;"0123456789"))+1))</f>
        <v>213</v>
      </c>
      <c r="U32" s="5">
        <f>_xlfn.NUMBERVALUE(RIGHT(U10,LEN(U10)-MIN(SEARCH({0,1,2,3,4,5,6,7,8,9},U10&amp;"0123456789"))+1))</f>
        <v>148</v>
      </c>
      <c r="V32" s="5">
        <f>_xlfn.NUMBERVALUE(RIGHT(V10,LEN(V10)-MIN(SEARCH({0,1,2,3,4,5,6,7,8,9},V10&amp;"0123456789"))+1))</f>
        <v>140</v>
      </c>
      <c r="W32" s="5">
        <f>_xlfn.NUMBERVALUE(RIGHT(W10,LEN(W10)-MIN(SEARCH({0,1,2,3,4,5,6,7,8,9},W10&amp;"0123456789"))+1))</f>
        <v>106</v>
      </c>
      <c r="X32">
        <v>7277</v>
      </c>
    </row>
    <row r="33" spans="1:24" x14ac:dyDescent="0.3">
      <c r="A33" t="str">
        <f>LEFT(F11,MIN(SEARCH({0,1,2,3,4,5,6,7,8,9},F11&amp;"0123456789"))-1)</f>
        <v xml:space="preserve">ديالى </v>
      </c>
      <c r="B33">
        <v>775</v>
      </c>
      <c r="C33" s="5">
        <f>_xlfn.NUMBERVALUE(RIGHT(C11,LEN(C11)-MIN(SEARCH({0,1,2,3,4,5,6,7,8,9},C11&amp;"0123456789"))+1))</f>
        <v>91</v>
      </c>
      <c r="D33" s="5">
        <f>_xlfn.NUMBERVALUE(RIGHT(D11,LEN(D11)-MIN(SEARCH({0,1,2,3,4,5,6,7,8,9},D11&amp;"0123456789"))+1))</f>
        <v>107</v>
      </c>
      <c r="E33" s="5">
        <f>_xlfn.NUMBERVALUE(RIGHT(E11,LEN(E11)-MIN(SEARCH({0,1,2,3,4,5,6,7,8,9},E11&amp;"0123456789"))+1))</f>
        <v>85</v>
      </c>
      <c r="F33" s="5">
        <f>_xlfn.NUMBERVALUE(RIGHT(F11,LEN(F11)-MIN(SEARCH({0,1,2,3,4,5,6,7,8,9},F11&amp;"0123456789"))+1))</f>
        <v>69</v>
      </c>
      <c r="G33" s="5">
        <f>_xlfn.NUMBERVALUE(RIGHT(G11,LEN(G11)-MIN(SEARCH({0,1,2,3,4,5,6,7,8,9},G11&amp;"0123456789"))+1))</f>
        <v>88</v>
      </c>
      <c r="H33" s="5">
        <f>_xlfn.NUMBERVALUE(RIGHT(H11,LEN(H11)-MIN(SEARCH({0,1,2,3,4,5,6,7,8,9},H11&amp;"0123456789"))+1))</f>
        <v>78</v>
      </c>
      <c r="I33" s="5">
        <f>_xlfn.NUMBERVALUE(RIGHT(I11,LEN(I11)-MIN(SEARCH({0,1,2,3,4,5,6,7,8,9},I11&amp;"0123456789"))+1))</f>
        <v>128</v>
      </c>
      <c r="J33" s="5">
        <f>_xlfn.NUMBERVALUE(RIGHT(J11,LEN(J11)-MIN(SEARCH({0,1,2,3,4,5,6,7,8,9},J11&amp;"0123456789"))+1))</f>
        <v>75</v>
      </c>
      <c r="K33" s="5">
        <f>_xlfn.NUMBERVALUE(RIGHT(K11,LEN(K11)-MIN(SEARCH({0,1,2,3,4,5,6,7,8,9},K11&amp;"0123456789"))+1))</f>
        <v>113</v>
      </c>
      <c r="L33" s="5">
        <f>_xlfn.NUMBERVALUE(RIGHT(L11,LEN(L11)-MIN(SEARCH({0,1,2,3,4,5,6,7,8,9},L11&amp;"0123456789"))+1))</f>
        <v>92</v>
      </c>
      <c r="M33" s="5">
        <f>_xlfn.NUMBERVALUE(RIGHT(M11,LEN(M11)-MIN(SEARCH({0,1,2,3,4,5,6,7,8,9},M11&amp;"0123456789"))+1))</f>
        <v>67</v>
      </c>
      <c r="N33" s="5">
        <f>_xlfn.NUMBERVALUE(RIGHT(N11,LEN(N11)-MIN(SEARCH({0,1,2,3,4,5,6,7,8,9},N11&amp;"0123456789"))+1))</f>
        <v>91</v>
      </c>
      <c r="O33" s="5">
        <f>_xlfn.NUMBERVALUE(RIGHT(O11,LEN(O11)-MIN(SEARCH({0,1,2,3,4,5,6,7,8,9},O11&amp;"0123456789"))+1))</f>
        <v>104</v>
      </c>
      <c r="P33" s="5">
        <f>_xlfn.NUMBERVALUE(RIGHT(P11,LEN(P11)-MIN(SEARCH({0,1,2,3,4,5,6,7,8,9},P11&amp;"0123456789"))+1))</f>
        <v>67</v>
      </c>
      <c r="Q33" s="5">
        <f>_xlfn.NUMBERVALUE(RIGHT(Q11,LEN(Q11)-MIN(SEARCH({0,1,2,3,4,5,6,7,8,9},Q11&amp;"0123456789"))+1))</f>
        <v>148</v>
      </c>
      <c r="R33" s="5">
        <f>_xlfn.NUMBERVALUE(RIGHT(R11,LEN(R11)-MIN(SEARCH({0,1,2,3,4,5,6,7,8,9},R11&amp;"0123456789"))+1))</f>
        <v>173</v>
      </c>
      <c r="S33" s="5">
        <f>_xlfn.NUMBERVALUE(RIGHT(S11,LEN(S11)-MIN(SEARCH({0,1,2,3,4,5,6,7,8,9},S11&amp;"0123456789"))+1))</f>
        <v>108</v>
      </c>
      <c r="T33" s="5">
        <f>_xlfn.NUMBERVALUE(RIGHT(T11,LEN(T11)-MIN(SEARCH({0,1,2,3,4,5,6,7,8,9},T11&amp;"0123456789"))+1))</f>
        <v>80</v>
      </c>
      <c r="U33" s="5">
        <f>_xlfn.NUMBERVALUE(RIGHT(U11,LEN(U11)-MIN(SEARCH({0,1,2,3,4,5,6,7,8,9},U11&amp;"0123456789"))+1))</f>
        <v>193</v>
      </c>
      <c r="V33" s="5">
        <f>_xlfn.NUMBERVALUE(RIGHT(V11,LEN(V11)-MIN(SEARCH({0,1,2,3,4,5,6,7,8,9},V11&amp;"0123456789"))+1))</f>
        <v>147</v>
      </c>
      <c r="W33" s="5">
        <f>_xlfn.NUMBERVALUE(RIGHT(W11,LEN(W11)-MIN(SEARCH({0,1,2,3,4,5,6,7,8,9},W11&amp;"0123456789"))+1))</f>
        <v>137</v>
      </c>
      <c r="X33">
        <v>5153</v>
      </c>
    </row>
    <row r="34" spans="1:24" x14ac:dyDescent="0.3">
      <c r="A34" t="str">
        <f>LEFT(F12,MIN(SEARCH({0,1,2,3,4,5,6,7,8,9},F12&amp;"0123456789"))-1)</f>
        <v xml:space="preserve">واسط </v>
      </c>
      <c r="B34">
        <v>3168</v>
      </c>
      <c r="C34" s="5">
        <f>_xlfn.NUMBERVALUE(RIGHT(C12,LEN(C12)-MIN(SEARCH({0,1,2,3,4,5,6,7,8,9},C12&amp;"0123456789"))+1))</f>
        <v>305</v>
      </c>
      <c r="D34" s="5">
        <f>_xlfn.NUMBERVALUE(RIGHT(D12,LEN(D12)-MIN(SEARCH({0,1,2,3,4,5,6,7,8,9},D12&amp;"0123456789"))+1))</f>
        <v>359</v>
      </c>
      <c r="E34" s="5">
        <f>_xlfn.NUMBERVALUE(RIGHT(E12,LEN(E12)-MIN(SEARCH({0,1,2,3,4,5,6,7,8,9},E12&amp;"0123456789"))+1))</f>
        <v>366</v>
      </c>
      <c r="F34" s="5">
        <f>_xlfn.NUMBERVALUE(RIGHT(F12,LEN(F12)-MIN(SEARCH({0,1,2,3,4,5,6,7,8,9},F12&amp;"0123456789"))+1))</f>
        <v>333</v>
      </c>
      <c r="G34" s="5">
        <f>_xlfn.NUMBERVALUE(RIGHT(G12,LEN(G12)-MIN(SEARCH({0,1,2,3,4,5,6,7,8,9},G12&amp;"0123456789"))+1))</f>
        <v>207</v>
      </c>
      <c r="H34" s="5">
        <f>_xlfn.NUMBERVALUE(RIGHT(H12,LEN(H12)-MIN(SEARCH({0,1,2,3,4,5,6,7,8,9},H12&amp;"0123456789"))+1))</f>
        <v>99</v>
      </c>
      <c r="I34" s="5">
        <f>_xlfn.NUMBERVALUE(RIGHT(I12,LEN(I12)-MIN(SEARCH({0,1,2,3,4,5,6,7,8,9},I12&amp;"0123456789"))+1))</f>
        <v>143</v>
      </c>
      <c r="J34" s="5">
        <f>_xlfn.NUMBERVALUE(RIGHT(J12,LEN(J12)-MIN(SEARCH({0,1,2,3,4,5,6,7,8,9},J12&amp;"0123456789"))+1))</f>
        <v>246</v>
      </c>
      <c r="K34" s="5">
        <f>_xlfn.NUMBERVALUE(RIGHT(K12,LEN(K12)-MIN(SEARCH({0,1,2,3,4,5,6,7,8,9},K12&amp;"0123456789"))+1))</f>
        <v>307</v>
      </c>
      <c r="L34" s="5">
        <f>_xlfn.NUMBERVALUE(RIGHT(L12,LEN(L12)-MIN(SEARCH({0,1,2,3,4,5,6,7,8,9},L12&amp;"0123456789"))+1))</f>
        <v>273</v>
      </c>
      <c r="M34" s="5">
        <f>_xlfn.NUMBERVALUE(RIGHT(M12,LEN(M12)-MIN(SEARCH({0,1,2,3,4,5,6,7,8,9},M12&amp;"0123456789"))+1))</f>
        <v>240</v>
      </c>
      <c r="N34" s="5">
        <f>_xlfn.NUMBERVALUE(RIGHT(N12,LEN(N12)-MIN(SEARCH({0,1,2,3,4,5,6,7,8,9},N12&amp;"0123456789"))+1))</f>
        <v>229</v>
      </c>
      <c r="O34" s="5">
        <f>_xlfn.NUMBERVALUE(RIGHT(O12,LEN(O12)-MIN(SEARCH({0,1,2,3,4,5,6,7,8,9},O12&amp;"0123456789"))+1))</f>
        <v>246</v>
      </c>
      <c r="P34" s="5">
        <f>_xlfn.NUMBERVALUE(RIGHT(P12,LEN(P12)-MIN(SEARCH({0,1,2,3,4,5,6,7,8,9},P12&amp;"0123456789"))+1))</f>
        <v>240</v>
      </c>
      <c r="Q34" s="5">
        <f>_xlfn.NUMBERVALUE(RIGHT(Q12,LEN(Q12)-MIN(SEARCH({0,1,2,3,4,5,6,7,8,9},Q12&amp;"0123456789"))+1))</f>
        <v>146</v>
      </c>
      <c r="R34" s="5">
        <f>_xlfn.NUMBERVALUE(RIGHT(R12,LEN(R12)-MIN(SEARCH({0,1,2,3,4,5,6,7,8,9},R12&amp;"0123456789"))+1))</f>
        <v>201</v>
      </c>
      <c r="S34" s="5">
        <f>_xlfn.NUMBERVALUE(RIGHT(S12,LEN(S12)-MIN(SEARCH({0,1,2,3,4,5,6,7,8,9},S12&amp;"0123456789"))+1))</f>
        <v>251</v>
      </c>
      <c r="T34" s="5">
        <f>_xlfn.NUMBERVALUE(RIGHT(T12,LEN(T12)-MIN(SEARCH({0,1,2,3,4,5,6,7,8,9},T12&amp;"0123456789"))+1))</f>
        <v>236</v>
      </c>
      <c r="U34" s="5">
        <f>_xlfn.NUMBERVALUE(RIGHT(U12,LEN(U12)-MIN(SEARCH({0,1,2,3,4,5,6,7,8,9},U12&amp;"0123456789"))+1))</f>
        <v>264</v>
      </c>
      <c r="V34" s="5">
        <f>_xlfn.NUMBERVALUE(RIGHT(V12,LEN(V12)-MIN(SEARCH({0,1,2,3,4,5,6,7,8,9},V12&amp;"0123456789"))+1))</f>
        <v>287</v>
      </c>
      <c r="W34" s="5">
        <f>_xlfn.NUMBERVALUE(RIGHT(W12,LEN(W12)-MIN(SEARCH({0,1,2,3,4,5,6,7,8,9},W12&amp;"0123456789"))+1))</f>
        <v>207</v>
      </c>
      <c r="X34">
        <v>9544</v>
      </c>
    </row>
    <row r="35" spans="1:24" x14ac:dyDescent="0.3">
      <c r="A35" t="str">
        <f>LEFT(F13,MIN(SEARCH({0,1,2,3,4,5,6,7,8,9},F13&amp;"0123456789"))-1)</f>
        <v xml:space="preserve">البصرة </v>
      </c>
      <c r="B35">
        <v>3558</v>
      </c>
      <c r="C35" s="5">
        <f>_xlfn.NUMBERVALUE(RIGHT(C13,LEN(C13)-MIN(SEARCH({0,1,2,3,4,5,6,7,8,9},C13&amp;"0123456789"))+1))</f>
        <v>149</v>
      </c>
      <c r="D35" s="5">
        <f>_xlfn.NUMBERVALUE(RIGHT(D13,LEN(D13)-MIN(SEARCH({0,1,2,3,4,5,6,7,8,9},D13&amp;"0123456789"))+1))</f>
        <v>423</v>
      </c>
      <c r="E35" s="5">
        <f>_xlfn.NUMBERVALUE(RIGHT(E13,LEN(E13)-MIN(SEARCH({0,1,2,3,4,5,6,7,8,9},E13&amp;"0123456789"))+1))</f>
        <v>349</v>
      </c>
      <c r="F35" s="5">
        <f>_xlfn.NUMBERVALUE(RIGHT(F13,LEN(F13)-MIN(SEARCH({0,1,2,3,4,5,6,7,8,9},F13&amp;"0123456789"))+1))</f>
        <v>322</v>
      </c>
      <c r="G35" s="5">
        <f>_xlfn.NUMBERVALUE(RIGHT(G13,LEN(G13)-MIN(SEARCH({0,1,2,3,4,5,6,7,8,9},G13&amp;"0123456789"))+1))</f>
        <v>157</v>
      </c>
      <c r="H35" s="5">
        <f>_xlfn.NUMBERVALUE(RIGHT(H13,LEN(H13)-MIN(SEARCH({0,1,2,3,4,5,6,7,8,9},H13&amp;"0123456789"))+1))</f>
        <v>200</v>
      </c>
      <c r="I35" s="5">
        <f>_xlfn.NUMBERVALUE(RIGHT(I13,LEN(I13)-MIN(SEARCH({0,1,2,3,4,5,6,7,8,9},I13&amp;"0123456789"))+1))</f>
        <v>319</v>
      </c>
      <c r="J35" s="5">
        <f>_xlfn.NUMBERVALUE(RIGHT(J13,LEN(J13)-MIN(SEARCH({0,1,2,3,4,5,6,7,8,9},J13&amp;"0123456789"))+1))</f>
        <v>395</v>
      </c>
      <c r="K35" s="5">
        <f>_xlfn.NUMBERVALUE(RIGHT(K13,LEN(K13)-MIN(SEARCH({0,1,2,3,4,5,6,7,8,9},K13&amp;"0123456789"))+1))</f>
        <v>277</v>
      </c>
      <c r="L35" s="5">
        <f>_xlfn.NUMBERVALUE(RIGHT(L13,LEN(L13)-MIN(SEARCH({0,1,2,3,4,5,6,7,8,9},L13&amp;"0123456789"))+1))</f>
        <v>338</v>
      </c>
      <c r="M35" s="5">
        <f>_xlfn.NUMBERVALUE(RIGHT(M13,LEN(M13)-MIN(SEARCH({0,1,2,3,4,5,6,7,8,9},M13&amp;"0123456789"))+1))</f>
        <v>254</v>
      </c>
      <c r="N35" s="5">
        <f>_xlfn.NUMBERVALUE(RIGHT(N13,LEN(N13)-MIN(SEARCH({0,1,2,3,4,5,6,7,8,9},N13&amp;"0123456789"))+1))</f>
        <v>320</v>
      </c>
      <c r="O35" s="5">
        <f>_xlfn.NUMBERVALUE(RIGHT(O13,LEN(O13)-MIN(SEARCH({0,1,2,3,4,5,6,7,8,9},O13&amp;"0123456789"))+1))</f>
        <v>392</v>
      </c>
      <c r="P35" s="5">
        <f>_xlfn.NUMBERVALUE(RIGHT(P13,LEN(P13)-MIN(SEARCH({0,1,2,3,4,5,6,7,8,9},P13&amp;"0123456789"))+1))</f>
        <v>254</v>
      </c>
      <c r="Q35" s="5">
        <f>_xlfn.NUMBERVALUE(RIGHT(Q13,LEN(Q13)-MIN(SEARCH({0,1,2,3,4,5,6,7,8,9},Q13&amp;"0123456789"))+1))</f>
        <v>330</v>
      </c>
      <c r="R35" s="5">
        <f>_xlfn.NUMBERVALUE(RIGHT(R13,LEN(R13)-MIN(SEARCH({0,1,2,3,4,5,6,7,8,9},R13&amp;"0123456789"))+1))</f>
        <v>335</v>
      </c>
      <c r="S35" s="5">
        <f>_xlfn.NUMBERVALUE(RIGHT(S13,LEN(S13)-MIN(SEARCH({0,1,2,3,4,5,6,7,8,9},S13&amp;"0123456789"))+1))</f>
        <v>583</v>
      </c>
      <c r="T35" s="5">
        <f>_xlfn.NUMBERVALUE(RIGHT(T13,LEN(T13)-MIN(SEARCH({0,1,2,3,4,5,6,7,8,9},T13&amp;"0123456789"))+1))</f>
        <v>467</v>
      </c>
      <c r="U35" s="5">
        <f>_xlfn.NUMBERVALUE(RIGHT(U13,LEN(U13)-MIN(SEARCH({0,1,2,3,4,5,6,7,8,9},U13&amp;"0123456789"))+1))</f>
        <v>492</v>
      </c>
      <c r="V35" s="5">
        <f>_xlfn.NUMBERVALUE(RIGHT(V13,LEN(V13)-MIN(SEARCH({0,1,2,3,4,5,6,7,8,9},V13&amp;"0123456789"))+1))</f>
        <v>498</v>
      </c>
      <c r="W35" s="5">
        <f>_xlfn.NUMBERVALUE(RIGHT(W13,LEN(W13)-MIN(SEARCH({0,1,2,3,4,5,6,7,8,9},W13&amp;"0123456789"))+1))</f>
        <v>228</v>
      </c>
      <c r="X35">
        <v>16170</v>
      </c>
    </row>
    <row r="36" spans="1:24" x14ac:dyDescent="0.3">
      <c r="A36" t="str">
        <f>LEFT(F14,MIN(SEARCH({0,1,2,3,4,5,6,7,8,9},F14&amp;"0123456789"))-1)</f>
        <v xml:space="preserve">ميسان </v>
      </c>
      <c r="B36">
        <v>1618</v>
      </c>
      <c r="C36" s="5">
        <f>_xlfn.NUMBERVALUE(RIGHT(C14,LEN(C14)-MIN(SEARCH({0,1,2,3,4,5,6,7,8,9},C14&amp;"0123456789"))+1))</f>
        <v>152</v>
      </c>
      <c r="D36" s="5">
        <f>_xlfn.NUMBERVALUE(RIGHT(D14,LEN(D14)-MIN(SEARCH({0,1,2,3,4,5,6,7,8,9},D14&amp;"0123456789"))+1))</f>
        <v>159</v>
      </c>
      <c r="E36" s="5">
        <f>_xlfn.NUMBERVALUE(RIGHT(E14,LEN(E14)-MIN(SEARCH({0,1,2,3,4,5,6,7,8,9},E14&amp;"0123456789"))+1))</f>
        <v>160</v>
      </c>
      <c r="F36" s="5">
        <f>_xlfn.NUMBERVALUE(RIGHT(F14,LEN(F14)-MIN(SEARCH({0,1,2,3,4,5,6,7,8,9},F14&amp;"0123456789"))+1))</f>
        <v>174</v>
      </c>
      <c r="G36" s="5">
        <f>_xlfn.NUMBERVALUE(RIGHT(G14,LEN(G14)-MIN(SEARCH({0,1,2,3,4,5,6,7,8,9},G14&amp;"0123456789"))+1))</f>
        <v>163</v>
      </c>
      <c r="H36" s="5">
        <f>_xlfn.NUMBERVALUE(RIGHT(H14,LEN(H14)-MIN(SEARCH({0,1,2,3,4,5,6,7,8,9},H14&amp;"0123456789"))+1))</f>
        <v>149</v>
      </c>
      <c r="I36" s="5">
        <f>_xlfn.NUMBERVALUE(RIGHT(I14,LEN(I14)-MIN(SEARCH({0,1,2,3,4,5,6,7,8,9},I14&amp;"0123456789"))+1))</f>
        <v>71</v>
      </c>
      <c r="J36" s="5">
        <f>_xlfn.NUMBERVALUE(RIGHT(J14,LEN(J14)-MIN(SEARCH({0,1,2,3,4,5,6,7,8,9},J14&amp;"0123456789"))+1))</f>
        <v>137</v>
      </c>
      <c r="K36" s="5">
        <f>_xlfn.NUMBERVALUE(RIGHT(K14,LEN(K14)-MIN(SEARCH({0,1,2,3,4,5,6,7,8,9},K14&amp;"0123456789"))+1))</f>
        <v>138</v>
      </c>
      <c r="L36" s="5">
        <f>_xlfn.NUMBERVALUE(RIGHT(L14,LEN(L14)-MIN(SEARCH({0,1,2,3,4,5,6,7,8,9},L14&amp;"0123456789"))+1))</f>
        <v>166</v>
      </c>
      <c r="M36" s="5">
        <f>_xlfn.NUMBERVALUE(RIGHT(M14,LEN(M14)-MIN(SEARCH({0,1,2,3,4,5,6,7,8,9},M14&amp;"0123456789"))+1))</f>
        <v>242</v>
      </c>
      <c r="N36" s="5">
        <f>_xlfn.NUMBERVALUE(RIGHT(N14,LEN(N14)-MIN(SEARCH({0,1,2,3,4,5,6,7,8,9},N14&amp;"0123456789"))+1))</f>
        <v>96</v>
      </c>
      <c r="O36" s="5">
        <f>_xlfn.NUMBERVALUE(RIGHT(O14,LEN(O14)-MIN(SEARCH({0,1,2,3,4,5,6,7,8,9},O14&amp;"0123456789"))+1))</f>
        <v>156</v>
      </c>
      <c r="P36" s="5">
        <f>_xlfn.NUMBERVALUE(RIGHT(P14,LEN(P14)-MIN(SEARCH({0,1,2,3,4,5,6,7,8,9},P14&amp;"0123456789"))+1))</f>
        <v>242</v>
      </c>
      <c r="Q36" s="5">
        <f>_xlfn.NUMBERVALUE(RIGHT(Q14,LEN(Q14)-MIN(SEARCH({0,1,2,3,4,5,6,7,8,9},Q14&amp;"0123456789"))+1))</f>
        <v>132</v>
      </c>
      <c r="R36" s="5">
        <f>_xlfn.NUMBERVALUE(RIGHT(R14,LEN(R14)-MIN(SEARCH({0,1,2,3,4,5,6,7,8,9},R14&amp;"0123456789"))+1))</f>
        <v>81</v>
      </c>
      <c r="S36" s="5">
        <f>_xlfn.NUMBERVALUE(RIGHT(S14,LEN(S14)-MIN(SEARCH({0,1,2,3,4,5,6,7,8,9},S14&amp;"0123456789"))+1))</f>
        <v>149</v>
      </c>
      <c r="T36" s="5">
        <f>_xlfn.NUMBERVALUE(RIGHT(T14,LEN(T14)-MIN(SEARCH({0,1,2,3,4,5,6,7,8,9},T14&amp;"0123456789"))+1))</f>
        <v>145</v>
      </c>
      <c r="U36" s="5">
        <f>_xlfn.NUMBERVALUE(RIGHT(U14,LEN(U14)-MIN(SEARCH({0,1,2,3,4,5,6,7,8,9},U14&amp;"0123456789"))+1))</f>
        <v>175</v>
      </c>
      <c r="V36" s="5">
        <f>_xlfn.NUMBERVALUE(RIGHT(V14,LEN(V14)-MIN(SEARCH({0,1,2,3,4,5,6,7,8,9},V14&amp;"0123456789"))+1))</f>
        <v>186</v>
      </c>
      <c r="W36" s="5">
        <f>_xlfn.NUMBERVALUE(RIGHT(W14,LEN(W14)-MIN(SEARCH({0,1,2,3,4,5,6,7,8,9},W14&amp;"0123456789"))+1))</f>
        <v>142</v>
      </c>
      <c r="X36">
        <v>6978</v>
      </c>
    </row>
    <row r="37" spans="1:24" x14ac:dyDescent="0.3">
      <c r="A37" t="str">
        <f>LEFT(F15,MIN(SEARCH({0,1,2,3,4,5,6,7,8,9},F15&amp;"0123456789"))-1)</f>
        <v xml:space="preserve">بابل </v>
      </c>
      <c r="B37">
        <v>1044</v>
      </c>
      <c r="C37" s="5">
        <f>_xlfn.NUMBERVALUE(RIGHT(C15,LEN(C15)-MIN(SEARCH({0,1,2,3,4,5,6,7,8,9},C15&amp;"0123456789"))+1))</f>
        <v>70</v>
      </c>
      <c r="D37" s="5">
        <f>_xlfn.NUMBERVALUE(RIGHT(D15,LEN(D15)-MIN(SEARCH({0,1,2,3,4,5,6,7,8,9},D15&amp;"0123456789"))+1))</f>
        <v>65</v>
      </c>
      <c r="E37" s="5">
        <f>_xlfn.NUMBERVALUE(RIGHT(E15,LEN(E15)-MIN(SEARCH({0,1,2,3,4,5,6,7,8,9},E15&amp;"0123456789"))+1))</f>
        <v>90</v>
      </c>
      <c r="F37" s="5">
        <f>_xlfn.NUMBERVALUE(RIGHT(F15,LEN(F15)-MIN(SEARCH({0,1,2,3,4,5,6,7,8,9},F15&amp;"0123456789"))+1))</f>
        <v>113</v>
      </c>
      <c r="G37" s="5">
        <f>_xlfn.NUMBERVALUE(RIGHT(G15,LEN(G15)-MIN(SEARCH({0,1,2,3,4,5,6,7,8,9},G15&amp;"0123456789"))+1))</f>
        <v>122</v>
      </c>
      <c r="H37" s="5">
        <f>_xlfn.NUMBERVALUE(RIGHT(H15,LEN(H15)-MIN(SEARCH({0,1,2,3,4,5,6,7,8,9},H15&amp;"0123456789"))+1))</f>
        <v>59</v>
      </c>
      <c r="I37" s="5">
        <f>_xlfn.NUMBERVALUE(RIGHT(I15,LEN(I15)-MIN(SEARCH({0,1,2,3,4,5,6,7,8,9},I15&amp;"0123456789"))+1))</f>
        <v>146</v>
      </c>
      <c r="J37" s="5">
        <f>_xlfn.NUMBERVALUE(RIGHT(J15,LEN(J15)-MIN(SEARCH({0,1,2,3,4,5,6,7,8,9},J15&amp;"0123456789"))+1))</f>
        <v>53</v>
      </c>
      <c r="K37" s="5">
        <f>_xlfn.NUMBERVALUE(RIGHT(K15,LEN(K15)-MIN(SEARCH({0,1,2,3,4,5,6,7,8,9},K15&amp;"0123456789"))+1))</f>
        <v>150</v>
      </c>
      <c r="L37" s="5">
        <f>_xlfn.NUMBERVALUE(RIGHT(L15,LEN(L15)-MIN(SEARCH({0,1,2,3,4,5,6,7,8,9},L15&amp;"0123456789"))+1))</f>
        <v>201</v>
      </c>
      <c r="M37" s="5">
        <f>_xlfn.NUMBERVALUE(RIGHT(M15,LEN(M15)-MIN(SEARCH({0,1,2,3,4,5,6,7,8,9},M15&amp;"0123456789"))+1))</f>
        <v>133</v>
      </c>
      <c r="N37" s="5">
        <f>_xlfn.NUMBERVALUE(RIGHT(N15,LEN(N15)-MIN(SEARCH({0,1,2,3,4,5,6,7,8,9},N15&amp;"0123456789"))+1))</f>
        <v>163</v>
      </c>
      <c r="O37" s="5">
        <f>_xlfn.NUMBERVALUE(RIGHT(O15,LEN(O15)-MIN(SEARCH({0,1,2,3,4,5,6,7,8,9},O15&amp;"0123456789"))+1))</f>
        <v>133</v>
      </c>
      <c r="P37" s="5">
        <f>_xlfn.NUMBERVALUE(RIGHT(P15,LEN(P15)-MIN(SEARCH({0,1,2,3,4,5,6,7,8,9},P15&amp;"0123456789"))+1))</f>
        <v>133</v>
      </c>
      <c r="Q37" s="5">
        <f>_xlfn.NUMBERVALUE(RIGHT(Q15,LEN(Q15)-MIN(SEARCH({0,1,2,3,4,5,6,7,8,9},Q15&amp;"0123456789"))+1))</f>
        <v>48</v>
      </c>
      <c r="R37" s="5">
        <f>_xlfn.NUMBERVALUE(RIGHT(R15,LEN(R15)-MIN(SEARCH({0,1,2,3,4,5,6,7,8,9},R15&amp;"0123456789"))+1))</f>
        <v>88</v>
      </c>
      <c r="S37" s="5">
        <f>_xlfn.NUMBERVALUE(RIGHT(S15,LEN(S15)-MIN(SEARCH({0,1,2,3,4,5,6,7,8,9},S15&amp;"0123456789"))+1))</f>
        <v>130</v>
      </c>
      <c r="T37" s="5">
        <f>_xlfn.NUMBERVALUE(RIGHT(T15,LEN(T15)-MIN(SEARCH({0,1,2,3,4,5,6,7,8,9},T15&amp;"0123456789"))+1))</f>
        <v>150</v>
      </c>
      <c r="U37" s="5">
        <f>_xlfn.NUMBERVALUE(RIGHT(U15,LEN(U15)-MIN(SEARCH({0,1,2,3,4,5,6,7,8,9},U15&amp;"0123456789"))+1))</f>
        <v>210</v>
      </c>
      <c r="V37" s="5">
        <f>_xlfn.NUMBERVALUE(RIGHT(V15,LEN(V15)-MIN(SEARCH({0,1,2,3,4,5,6,7,8,9},V15&amp;"0123456789"))+1))</f>
        <v>135</v>
      </c>
      <c r="W37" s="5">
        <f>_xlfn.NUMBERVALUE(RIGHT(W15,LEN(W15)-MIN(SEARCH({0,1,2,3,4,5,6,7,8,9},W15&amp;"0123456789"))+1))</f>
        <v>319</v>
      </c>
      <c r="X37">
        <v>8591</v>
      </c>
    </row>
    <row r="38" spans="1:24" x14ac:dyDescent="0.3">
      <c r="A38" t="str">
        <f>LEFT(F16,MIN(SEARCH({0,1,2,3,4,5,6,7,8,9},F16&amp;"0123456789"))-1)</f>
        <v xml:space="preserve">الديوانية </v>
      </c>
      <c r="B38">
        <v>2072</v>
      </c>
      <c r="C38" s="5">
        <f>_xlfn.NUMBERVALUE(RIGHT(C16,LEN(C16)-MIN(SEARCH({0,1,2,3,4,5,6,7,8,9},C16&amp;"0123456789"))+1))</f>
        <v>111</v>
      </c>
      <c r="D38" s="5">
        <f>_xlfn.NUMBERVALUE(RIGHT(D16,LEN(D16)-MIN(SEARCH({0,1,2,3,4,5,6,7,8,9},D16&amp;"0123456789"))+1))</f>
        <v>270</v>
      </c>
      <c r="E38" s="5">
        <f>_xlfn.NUMBERVALUE(RIGHT(E16,LEN(E16)-MIN(SEARCH({0,1,2,3,4,5,6,7,8,9},E16&amp;"0123456789"))+1))</f>
        <v>239</v>
      </c>
      <c r="F38" s="5">
        <f>_xlfn.NUMBERVALUE(RIGHT(F16,LEN(F16)-MIN(SEARCH({0,1,2,3,4,5,6,7,8,9},F16&amp;"0123456789"))+1))</f>
        <v>188</v>
      </c>
      <c r="G38" s="5">
        <f>_xlfn.NUMBERVALUE(RIGHT(G16,LEN(G16)-MIN(SEARCH({0,1,2,3,4,5,6,7,8,9},G16&amp;"0123456789"))+1))</f>
        <v>194</v>
      </c>
      <c r="H38" s="5">
        <f>_xlfn.NUMBERVALUE(RIGHT(H16,LEN(H16)-MIN(SEARCH({0,1,2,3,4,5,6,7,8,9},H16&amp;"0123456789"))+1))</f>
        <v>210</v>
      </c>
      <c r="I38" s="5">
        <f>_xlfn.NUMBERVALUE(RIGHT(I16,LEN(I16)-MIN(SEARCH({0,1,2,3,4,5,6,7,8,9},I16&amp;"0123456789"))+1))</f>
        <v>202</v>
      </c>
      <c r="J38" s="5">
        <f>_xlfn.NUMBERVALUE(RIGHT(J16,LEN(J16)-MIN(SEARCH({0,1,2,3,4,5,6,7,8,9},J16&amp;"0123456789"))+1))</f>
        <v>163</v>
      </c>
      <c r="K38" s="5">
        <f>_xlfn.NUMBERVALUE(RIGHT(K16,LEN(K16)-MIN(SEARCH({0,1,2,3,4,5,6,7,8,9},K16&amp;"0123456789"))+1))</f>
        <v>135</v>
      </c>
      <c r="L38" s="5">
        <f>_xlfn.NUMBERVALUE(RIGHT(L16,LEN(L16)-MIN(SEARCH({0,1,2,3,4,5,6,7,8,9},L16&amp;"0123456789"))+1))</f>
        <v>121</v>
      </c>
      <c r="M38" s="5">
        <f>_xlfn.NUMBERVALUE(RIGHT(M16,LEN(M16)-MIN(SEARCH({0,1,2,3,4,5,6,7,8,9},M16&amp;"0123456789"))+1))</f>
        <v>151</v>
      </c>
      <c r="N38" s="5">
        <f>_xlfn.NUMBERVALUE(RIGHT(N16,LEN(N16)-MIN(SEARCH({0,1,2,3,4,5,6,7,8,9},N16&amp;"0123456789"))+1))</f>
        <v>192</v>
      </c>
      <c r="O38" s="5">
        <f>_xlfn.NUMBERVALUE(RIGHT(O16,LEN(O16)-MIN(SEARCH({0,1,2,3,4,5,6,7,8,9},O16&amp;"0123456789"))+1))</f>
        <v>141</v>
      </c>
      <c r="P38" s="5">
        <f>_xlfn.NUMBERVALUE(RIGHT(P16,LEN(P16)-MIN(SEARCH({0,1,2,3,4,5,6,7,8,9},P16&amp;"0123456789"))+1))</f>
        <v>151</v>
      </c>
      <c r="Q38" s="5">
        <f>_xlfn.NUMBERVALUE(RIGHT(Q16,LEN(Q16)-MIN(SEARCH({0,1,2,3,4,5,6,7,8,9},Q16&amp;"0123456789"))+1))</f>
        <v>125</v>
      </c>
      <c r="R38" s="5">
        <f>_xlfn.NUMBERVALUE(RIGHT(R16,LEN(R16)-MIN(SEARCH({0,1,2,3,4,5,6,7,8,9},R16&amp;"0123456789"))+1))</f>
        <v>238</v>
      </c>
      <c r="S38" s="5">
        <f>_xlfn.NUMBERVALUE(RIGHT(S16,LEN(S16)-MIN(SEARCH({0,1,2,3,4,5,6,7,8,9},S16&amp;"0123456789"))+1))</f>
        <v>110</v>
      </c>
      <c r="T38" s="5">
        <f>_xlfn.NUMBERVALUE(RIGHT(T16,LEN(T16)-MIN(SEARCH({0,1,2,3,4,5,6,7,8,9},T16&amp;"0123456789"))+1))</f>
        <v>97</v>
      </c>
      <c r="U38" s="5">
        <f>_xlfn.NUMBERVALUE(RIGHT(U16,LEN(U16)-MIN(SEARCH({0,1,2,3,4,5,6,7,8,9},U16&amp;"0123456789"))+1))</f>
        <v>130</v>
      </c>
      <c r="V38" s="5">
        <f>_xlfn.NUMBERVALUE(RIGHT(V16,LEN(V16)-MIN(SEARCH({0,1,2,3,4,5,6,7,8,9},V16&amp;"0123456789"))+1))</f>
        <v>123</v>
      </c>
      <c r="W38" s="5">
        <f>_xlfn.NUMBERVALUE(RIGHT(W16,LEN(W16)-MIN(SEARCH({0,1,2,3,4,5,6,7,8,9},W16&amp;"0123456789"))+1))</f>
        <v>56</v>
      </c>
      <c r="X38">
        <v>6526</v>
      </c>
    </row>
    <row r="39" spans="1:24" x14ac:dyDescent="0.3">
      <c r="A39" t="str">
        <f>LEFT(F17,MIN(SEARCH({0,1,2,3,4,5,6,7,8,9},F17&amp;"0123456789"))-1)</f>
        <v xml:space="preserve">ذي قار </v>
      </c>
      <c r="B39">
        <v>2853</v>
      </c>
      <c r="C39" s="5">
        <f>_xlfn.NUMBERVALUE(RIGHT(C17,LEN(C17)-MIN(SEARCH({0,1,2,3,4,5,6,7,8,9},C17&amp;"0123456789"))+1))</f>
        <v>344</v>
      </c>
      <c r="D39" s="5">
        <f>_xlfn.NUMBERVALUE(RIGHT(D17,LEN(D17)-MIN(SEARCH({0,1,2,3,4,5,6,7,8,9},D17&amp;"0123456789"))+1))</f>
        <v>298</v>
      </c>
      <c r="E39" s="5">
        <f>_xlfn.NUMBERVALUE(RIGHT(E17,LEN(E17)-MIN(SEARCH({0,1,2,3,4,5,6,7,8,9},E17&amp;"0123456789"))+1))</f>
        <v>245</v>
      </c>
      <c r="F39" s="5">
        <f>_xlfn.NUMBERVALUE(RIGHT(F17,LEN(F17)-MIN(SEARCH({0,1,2,3,4,5,6,7,8,9},F17&amp;"0123456789"))+1))</f>
        <v>226</v>
      </c>
      <c r="G39" s="5">
        <f>_xlfn.NUMBERVALUE(RIGHT(G17,LEN(G17)-MIN(SEARCH({0,1,2,3,4,5,6,7,8,9},G17&amp;"0123456789"))+1))</f>
        <v>204</v>
      </c>
      <c r="H39" s="5">
        <f>_xlfn.NUMBERVALUE(RIGHT(H17,LEN(H17)-MIN(SEARCH({0,1,2,3,4,5,6,7,8,9},H17&amp;"0123456789"))+1))</f>
        <v>245</v>
      </c>
      <c r="I39" s="5">
        <f>_xlfn.NUMBERVALUE(RIGHT(I17,LEN(I17)-MIN(SEARCH({0,1,2,3,4,5,6,7,8,9},I17&amp;"0123456789"))+1))</f>
        <v>211</v>
      </c>
      <c r="J39" s="5">
        <f>_xlfn.NUMBERVALUE(RIGHT(J17,LEN(J17)-MIN(SEARCH({0,1,2,3,4,5,6,7,8,9},J17&amp;"0123456789"))+1))</f>
        <v>242</v>
      </c>
      <c r="K39" s="5">
        <f>_xlfn.NUMBERVALUE(RIGHT(K17,LEN(K17)-MIN(SEARCH({0,1,2,3,4,5,6,7,8,9},K17&amp;"0123456789"))+1))</f>
        <v>266</v>
      </c>
      <c r="L39" s="5">
        <f>_xlfn.NUMBERVALUE(RIGHT(L17,LEN(L17)-MIN(SEARCH({0,1,2,3,4,5,6,7,8,9},L17&amp;"0123456789"))+1))</f>
        <v>186</v>
      </c>
      <c r="M39" s="5">
        <f>_xlfn.NUMBERVALUE(RIGHT(M17,LEN(M17)-MIN(SEARCH({0,1,2,3,4,5,6,7,8,9},M17&amp;"0123456789"))+1))</f>
        <v>113</v>
      </c>
      <c r="N39" s="5">
        <f>_xlfn.NUMBERVALUE(RIGHT(N17,LEN(N17)-MIN(SEARCH({0,1,2,3,4,5,6,7,8,9},N17&amp;"0123456789"))+1))</f>
        <v>270</v>
      </c>
      <c r="O39" s="5">
        <f>_xlfn.NUMBERVALUE(RIGHT(O17,LEN(O17)-MIN(SEARCH({0,1,2,3,4,5,6,7,8,9},O17&amp;"0123456789"))+1))</f>
        <v>253</v>
      </c>
      <c r="P39" s="5">
        <f>_xlfn.NUMBERVALUE(RIGHT(P17,LEN(P17)-MIN(SEARCH({0,1,2,3,4,5,6,7,8,9},P17&amp;"0123456789"))+1))</f>
        <v>113</v>
      </c>
      <c r="Q39" s="5">
        <f>_xlfn.NUMBERVALUE(RIGHT(Q17,LEN(Q17)-MIN(SEARCH({0,1,2,3,4,5,6,7,8,9},Q17&amp;"0123456789"))+1))</f>
        <v>199</v>
      </c>
      <c r="R39" s="5">
        <f>_xlfn.NUMBERVALUE(RIGHT(R17,LEN(R17)-MIN(SEARCH({0,1,2,3,4,5,6,7,8,9},R17&amp;"0123456789"))+1))</f>
        <v>280</v>
      </c>
      <c r="S39" s="5">
        <f>_xlfn.NUMBERVALUE(RIGHT(S17,LEN(S17)-MIN(SEARCH({0,1,2,3,4,5,6,7,8,9},S17&amp;"0123456789"))+1))</f>
        <v>264</v>
      </c>
      <c r="T39" s="5">
        <f>_xlfn.NUMBERVALUE(RIGHT(T17,LEN(T17)-MIN(SEARCH({0,1,2,3,4,5,6,7,8,9},T17&amp;"0123456789"))+1))</f>
        <v>188</v>
      </c>
      <c r="U39" s="5">
        <f>_xlfn.NUMBERVALUE(RIGHT(U17,LEN(U17)-MIN(SEARCH({0,1,2,3,4,5,6,7,8,9},U17&amp;"0123456789"))+1))</f>
        <v>217</v>
      </c>
      <c r="V39" s="5">
        <f>_xlfn.NUMBERVALUE(RIGHT(V17,LEN(V17)-MIN(SEARCH({0,1,2,3,4,5,6,7,8,9},V17&amp;"0123456789"))+1))</f>
        <v>153</v>
      </c>
      <c r="W39" s="5">
        <f>_xlfn.NUMBERVALUE(RIGHT(W17,LEN(W17)-MIN(SEARCH({0,1,2,3,4,5,6,7,8,9},W17&amp;"0123456789"))+1))</f>
        <v>133</v>
      </c>
      <c r="X39">
        <v>8280</v>
      </c>
    </row>
    <row r="40" spans="1:24" x14ac:dyDescent="0.3">
      <c r="A40" t="str">
        <f>LEFT(F18,MIN(SEARCH({0,1,2,3,4,5,6,7,8,9},F18&amp;"0123456789"))-1)</f>
        <v xml:space="preserve">الأنبار </v>
      </c>
      <c r="B40">
        <v>326</v>
      </c>
      <c r="C40" s="5">
        <f>_xlfn.NUMBERVALUE(RIGHT(C18,LEN(C18)-MIN(SEARCH({0,1,2,3,4,5,6,7,8,9},C18&amp;"0123456789"))+1))</f>
        <v>24</v>
      </c>
      <c r="D40" s="5">
        <f>_xlfn.NUMBERVALUE(RIGHT(D18,LEN(D18)-MIN(SEARCH({0,1,2,3,4,5,6,7,8,9},D18&amp;"0123456789"))+1))</f>
        <v>36</v>
      </c>
      <c r="E40" s="5">
        <f>_xlfn.NUMBERVALUE(RIGHT(E18,LEN(E18)-MIN(SEARCH({0,1,2,3,4,5,6,7,8,9},E18&amp;"0123456789"))+1))</f>
        <v>31</v>
      </c>
      <c r="F40" s="5">
        <f>_xlfn.NUMBERVALUE(RIGHT(F18,LEN(F18)-MIN(SEARCH({0,1,2,3,4,5,6,7,8,9},F18&amp;"0123456789"))+1))</f>
        <v>17</v>
      </c>
      <c r="G40" s="5">
        <f>_xlfn.NUMBERVALUE(RIGHT(G18,LEN(G18)-MIN(SEARCH({0,1,2,3,4,5,6,7,8,9},G18&amp;"0123456789"))+1))</f>
        <v>25</v>
      </c>
      <c r="H40" s="5">
        <f>_xlfn.NUMBERVALUE(RIGHT(H18,LEN(H18)-MIN(SEARCH({0,1,2,3,4,5,6,7,8,9},H18&amp;"0123456789"))+1))</f>
        <v>15</v>
      </c>
      <c r="I40" s="5">
        <f>_xlfn.NUMBERVALUE(RIGHT(I18,LEN(I18)-MIN(SEARCH({0,1,2,3,4,5,6,7,8,9},I18&amp;"0123456789"))+1))</f>
        <v>55</v>
      </c>
      <c r="J40" s="5">
        <f>_xlfn.NUMBERVALUE(RIGHT(J18,LEN(J18)-MIN(SEARCH({0,1,2,3,4,5,6,7,8,9},J18&amp;"0123456789"))+1))</f>
        <v>35</v>
      </c>
      <c r="K40" s="5">
        <f>_xlfn.NUMBERVALUE(RIGHT(K18,LEN(K18)-MIN(SEARCH({0,1,2,3,4,5,6,7,8,9},K18&amp;"0123456789"))+1))</f>
        <v>50</v>
      </c>
      <c r="L40" s="5">
        <f>_xlfn.NUMBERVALUE(RIGHT(L18,LEN(L18)-MIN(SEARCH({0,1,2,3,4,5,6,7,8,9},L18&amp;"0123456789"))+1))</f>
        <v>38</v>
      </c>
      <c r="M40" s="5">
        <f>_xlfn.NUMBERVALUE(RIGHT(M18,LEN(M18)-MIN(SEARCH({0,1,2,3,4,5,6,7,8,9},M18&amp;"0123456789"))+1))</f>
        <v>62</v>
      </c>
      <c r="N40" s="5">
        <f>_xlfn.NUMBERVALUE(RIGHT(N18,LEN(N18)-MIN(SEARCH({0,1,2,3,4,5,6,7,8,9},N18&amp;"0123456789"))+1))</f>
        <v>85</v>
      </c>
      <c r="O40" s="5">
        <f>_xlfn.NUMBERVALUE(RIGHT(O18,LEN(O18)-MIN(SEARCH({0,1,2,3,4,5,6,7,8,9},O18&amp;"0123456789"))+1))</f>
        <v>83</v>
      </c>
      <c r="P40" s="5">
        <f>_xlfn.NUMBERVALUE(RIGHT(P18,LEN(P18)-MIN(SEARCH({0,1,2,3,4,5,6,7,8,9},P18&amp;"0123456789"))+1))</f>
        <v>62</v>
      </c>
      <c r="Q40" s="5">
        <f>_xlfn.NUMBERVALUE(RIGHT(Q18,LEN(Q18)-MIN(SEARCH({0,1,2,3,4,5,6,7,8,9},Q18&amp;"0123456789"))+1))</f>
        <v>97</v>
      </c>
      <c r="R40" s="5">
        <f>_xlfn.NUMBERVALUE(RIGHT(R18,LEN(R18)-MIN(SEARCH({0,1,2,3,4,5,6,7,8,9},R18&amp;"0123456789"))+1))</f>
        <v>83</v>
      </c>
      <c r="S40" s="5">
        <f>_xlfn.NUMBERVALUE(RIGHT(S18,LEN(S18)-MIN(SEARCH({0,1,2,3,4,5,6,7,8,9},S18&amp;"0123456789"))+1))</f>
        <v>50</v>
      </c>
      <c r="T40" s="5">
        <f>_xlfn.NUMBERVALUE(RIGHT(T18,LEN(T18)-MIN(SEARCH({0,1,2,3,4,5,6,7,8,9},T18&amp;"0123456789"))+1))</f>
        <v>102</v>
      </c>
      <c r="U40" s="5">
        <f>_xlfn.NUMBERVALUE(RIGHT(U18,LEN(U18)-MIN(SEARCH({0,1,2,3,4,5,6,7,8,9},U18&amp;"0123456789"))+1))</f>
        <v>134</v>
      </c>
      <c r="V40" s="5">
        <f>_xlfn.NUMBERVALUE(RIGHT(V18,LEN(V18)-MIN(SEARCH({0,1,2,3,4,5,6,7,8,9},V18&amp;"0123456789"))+1))</f>
        <v>145</v>
      </c>
      <c r="W40" s="5">
        <f>_xlfn.NUMBERVALUE(RIGHT(W18,LEN(W18)-MIN(SEARCH({0,1,2,3,4,5,6,7,8,9},W18&amp;"0123456789"))+1))</f>
        <v>136</v>
      </c>
      <c r="X40">
        <v>2049</v>
      </c>
    </row>
    <row r="41" spans="1:24" x14ac:dyDescent="0.3">
      <c r="A41" t="str">
        <f>LEFT(F19,MIN(SEARCH({0,1,2,3,4,5,6,7,8,9},F19&amp;"0123456789"))-1)</f>
        <v xml:space="preserve">المثنى </v>
      </c>
      <c r="B41">
        <v>1517</v>
      </c>
      <c r="C41" s="5">
        <f>_xlfn.NUMBERVALUE(RIGHT(C19,LEN(C19)-MIN(SEARCH({0,1,2,3,4,5,6,7,8,9},C19&amp;"0123456789"))+1))</f>
        <v>104</v>
      </c>
      <c r="D41" s="5">
        <f>_xlfn.NUMBERVALUE(RIGHT(D19,LEN(D19)-MIN(SEARCH({0,1,2,3,4,5,6,7,8,9},D19&amp;"0123456789"))+1))</f>
        <v>245</v>
      </c>
      <c r="E41" s="5">
        <f>_xlfn.NUMBERVALUE(RIGHT(E19,LEN(E19)-MIN(SEARCH({0,1,2,3,4,5,6,7,8,9},E19&amp;"0123456789"))+1))</f>
        <v>181</v>
      </c>
      <c r="F41" s="5">
        <f>_xlfn.NUMBERVALUE(RIGHT(F19,LEN(F19)-MIN(SEARCH({0,1,2,3,4,5,6,7,8,9},F19&amp;"0123456789"))+1))</f>
        <v>309</v>
      </c>
      <c r="G41" s="5">
        <f>_xlfn.NUMBERVALUE(RIGHT(G19,LEN(G19)-MIN(SEARCH({0,1,2,3,4,5,6,7,8,9},G19&amp;"0123456789"))+1))</f>
        <v>174</v>
      </c>
      <c r="H41" s="5">
        <f>_xlfn.NUMBERVALUE(RIGHT(H19,LEN(H19)-MIN(SEARCH({0,1,2,3,4,5,6,7,8,9},H19&amp;"0123456789"))+1))</f>
        <v>220</v>
      </c>
      <c r="I41" s="5">
        <f>_xlfn.NUMBERVALUE(RIGHT(I19,LEN(I19)-MIN(SEARCH({0,1,2,3,4,5,6,7,8,9},I19&amp;"0123456789"))+1))</f>
        <v>142</v>
      </c>
      <c r="J41" s="5">
        <f>_xlfn.NUMBERVALUE(RIGHT(J19,LEN(J19)-MIN(SEARCH({0,1,2,3,4,5,6,7,8,9},J19&amp;"0123456789"))+1))</f>
        <v>187</v>
      </c>
      <c r="K41" s="5">
        <f>_xlfn.NUMBERVALUE(RIGHT(K19,LEN(K19)-MIN(SEARCH({0,1,2,3,4,5,6,7,8,9},K19&amp;"0123456789"))+1))</f>
        <v>239</v>
      </c>
      <c r="L41" s="5">
        <f>_xlfn.NUMBERVALUE(RIGHT(L19,LEN(L19)-MIN(SEARCH({0,1,2,3,4,5,6,7,8,9},L19&amp;"0123456789"))+1))</f>
        <v>136</v>
      </c>
      <c r="M41" s="5">
        <f>_xlfn.NUMBERVALUE(RIGHT(M19,LEN(M19)-MIN(SEARCH({0,1,2,3,4,5,6,7,8,9},M19&amp;"0123456789"))+1))</f>
        <v>224</v>
      </c>
      <c r="N41" s="5">
        <f>_xlfn.NUMBERVALUE(RIGHT(N19,LEN(N19)-MIN(SEARCH({0,1,2,3,4,5,6,7,8,9},N19&amp;"0123456789"))+1))</f>
        <v>278</v>
      </c>
      <c r="O41" s="5">
        <f>_xlfn.NUMBERVALUE(RIGHT(O19,LEN(O19)-MIN(SEARCH({0,1,2,3,4,5,6,7,8,9},O19&amp;"0123456789"))+1))</f>
        <v>53</v>
      </c>
      <c r="P41" s="5">
        <f>_xlfn.NUMBERVALUE(RIGHT(P19,LEN(P19)-MIN(SEARCH({0,1,2,3,4,5,6,7,8,9},P19&amp;"0123456789"))+1))</f>
        <v>224</v>
      </c>
      <c r="Q41" s="5">
        <f>_xlfn.NUMBERVALUE(RIGHT(Q19,LEN(Q19)-MIN(SEARCH({0,1,2,3,4,5,6,7,8,9},Q19&amp;"0123456789"))+1))</f>
        <v>78</v>
      </c>
      <c r="R41" s="5">
        <f>_xlfn.NUMBERVALUE(RIGHT(R19,LEN(R19)-MIN(SEARCH({0,1,2,3,4,5,6,7,8,9},R19&amp;"0123456789"))+1))</f>
        <v>166</v>
      </c>
      <c r="S41" s="5">
        <f>_xlfn.NUMBERVALUE(RIGHT(S19,LEN(S19)-MIN(SEARCH({0,1,2,3,4,5,6,7,8,9},S19&amp;"0123456789"))+1))</f>
        <v>153</v>
      </c>
      <c r="T41" s="5">
        <f>_xlfn.NUMBERVALUE(RIGHT(T19,LEN(T19)-MIN(SEARCH({0,1,2,3,4,5,6,7,8,9},T19&amp;"0123456789"))+1))</f>
        <v>173</v>
      </c>
      <c r="U41" s="5">
        <f>_xlfn.NUMBERVALUE(RIGHT(U19,LEN(U19)-MIN(SEARCH({0,1,2,3,4,5,6,7,8,9},U19&amp;"0123456789"))+1))</f>
        <v>178</v>
      </c>
      <c r="V41" s="5">
        <f>_xlfn.NUMBERVALUE(RIGHT(V19,LEN(V19)-MIN(SEARCH({0,1,2,3,4,5,6,7,8,9},V19&amp;"0123456789"))+1))</f>
        <v>182</v>
      </c>
      <c r="W41" s="5">
        <f>_xlfn.NUMBERVALUE(RIGHT(W19,LEN(W19)-MIN(SEARCH({0,1,2,3,4,5,6,7,8,9},W19&amp;"0123456789"))+1))</f>
        <v>127</v>
      </c>
      <c r="X41">
        <v>4076</v>
      </c>
    </row>
    <row r="42" spans="1:24" x14ac:dyDescent="0.3">
      <c r="A42" t="str">
        <f>LEFT(F20,MIN(SEARCH({0,1,2,3,4,5,6,7,8,9},F20&amp;"0123456789"))-1)</f>
        <v xml:space="preserve">نينوى </v>
      </c>
      <c r="B42">
        <v>1281</v>
      </c>
      <c r="C42" s="5">
        <f>_xlfn.NUMBERVALUE(RIGHT(C20,LEN(C20)-MIN(SEARCH({0,1,2,3,4,5,6,7,8,9},C20&amp;"0123456789"))+1))</f>
        <v>150</v>
      </c>
      <c r="D42" s="5">
        <f>_xlfn.NUMBERVALUE(RIGHT(D20,LEN(D20)-MIN(SEARCH({0,1,2,3,4,5,6,7,8,9},D20&amp;"0123456789"))+1))</f>
        <v>125</v>
      </c>
      <c r="E42" s="5">
        <f>_xlfn.NUMBERVALUE(RIGHT(E20,LEN(E20)-MIN(SEARCH({0,1,2,3,4,5,6,7,8,9},E20&amp;"0123456789"))+1))</f>
        <v>315</v>
      </c>
      <c r="F42" s="5">
        <f>_xlfn.NUMBERVALUE(RIGHT(F20,LEN(F20)-MIN(SEARCH({0,1,2,3,4,5,6,7,8,9},F20&amp;"0123456789"))+1))</f>
        <v>82</v>
      </c>
      <c r="G42" s="5">
        <f>_xlfn.NUMBERVALUE(RIGHT(G20,LEN(G20)-MIN(SEARCH({0,1,2,3,4,5,6,7,8,9},G20&amp;"0123456789"))+1))</f>
        <v>140</v>
      </c>
      <c r="H42" s="5">
        <f>_xlfn.NUMBERVALUE(RIGHT(H20,LEN(H20)-MIN(SEARCH({0,1,2,3,4,5,6,7,8,9},H20&amp;"0123456789"))+1))</f>
        <v>95</v>
      </c>
      <c r="I42" s="5">
        <f>_xlfn.NUMBERVALUE(RIGHT(I20,LEN(I20)-MIN(SEARCH({0,1,2,3,4,5,6,7,8,9},I20&amp;"0123456789"))+1))</f>
        <v>109</v>
      </c>
      <c r="J42" s="5">
        <f>_xlfn.NUMBERVALUE(RIGHT(J20,LEN(J20)-MIN(SEARCH({0,1,2,3,4,5,6,7,8,9},J20&amp;"0123456789"))+1))</f>
        <v>128</v>
      </c>
      <c r="K42" s="5">
        <f>_xlfn.NUMBERVALUE(RIGHT(K20,LEN(K20)-MIN(SEARCH({0,1,2,3,4,5,6,7,8,9},K20&amp;"0123456789"))+1))</f>
        <v>350</v>
      </c>
      <c r="L42" s="5">
        <f>_xlfn.NUMBERVALUE(RIGHT(L20,LEN(L20)-MIN(SEARCH({0,1,2,3,4,5,6,7,8,9},L20&amp;"0123456789"))+1))</f>
        <v>166</v>
      </c>
      <c r="M42" s="5">
        <f>_xlfn.NUMBERVALUE(RIGHT(M20,LEN(M20)-MIN(SEARCH({0,1,2,3,4,5,6,7,8,9},M20&amp;"0123456789"))+1))</f>
        <v>141</v>
      </c>
      <c r="N42" s="5">
        <f>_xlfn.NUMBERVALUE(RIGHT(N20,LEN(N20)-MIN(SEARCH({0,1,2,3,4,5,6,7,8,9},N20&amp;"0123456789"))+1))</f>
        <v>150</v>
      </c>
      <c r="O42" s="5">
        <f>_xlfn.NUMBERVALUE(RIGHT(O20,LEN(O20)-MIN(SEARCH({0,1,2,3,4,5,6,7,8,9},O20&amp;"0123456789"))+1))</f>
        <v>251</v>
      </c>
      <c r="P42" s="5">
        <f>_xlfn.NUMBERVALUE(RIGHT(P20,LEN(P20)-MIN(SEARCH({0,1,2,3,4,5,6,7,8,9},P20&amp;"0123456789"))+1))</f>
        <v>141</v>
      </c>
      <c r="Q42" s="5">
        <f>_xlfn.NUMBERVALUE(RIGHT(Q20,LEN(Q20)-MIN(SEARCH({0,1,2,3,4,5,6,7,8,9},Q20&amp;"0123456789"))+1))</f>
        <v>128</v>
      </c>
      <c r="R42" s="5">
        <f>_xlfn.NUMBERVALUE(RIGHT(R20,LEN(R20)-MIN(SEARCH({0,1,2,3,4,5,6,7,8,9},R20&amp;"0123456789"))+1))</f>
        <v>84</v>
      </c>
      <c r="S42" s="5">
        <f>_xlfn.NUMBERVALUE(RIGHT(S20,LEN(S20)-MIN(SEARCH({0,1,2,3,4,5,6,7,8,9},S20&amp;"0123456789"))+1))</f>
        <v>104</v>
      </c>
      <c r="T42" s="5">
        <f>_xlfn.NUMBERVALUE(RIGHT(T20,LEN(T20)-MIN(SEARCH({0,1,2,3,4,5,6,7,8,9},T20&amp;"0123456789"))+1))</f>
        <v>363</v>
      </c>
      <c r="U42" s="5">
        <f>_xlfn.NUMBERVALUE(RIGHT(U20,LEN(U20)-MIN(SEARCH({0,1,2,3,4,5,6,7,8,9},U20&amp;"0123456789"))+1))</f>
        <v>87</v>
      </c>
      <c r="V42" s="5">
        <f>_xlfn.NUMBERVALUE(RIGHT(V20,LEN(V20)-MIN(SEARCH({0,1,2,3,4,5,6,7,8,9},V20&amp;"0123456789"))+1))</f>
        <v>104</v>
      </c>
      <c r="W42" s="5">
        <f>_xlfn.NUMBERVALUE(RIGHT(W20,LEN(W20)-MIN(SEARCH({0,1,2,3,4,5,6,7,8,9},W20&amp;"0123456789"))+1))</f>
        <v>74</v>
      </c>
      <c r="X42">
        <v>3618</v>
      </c>
    </row>
    <row r="43" spans="1:24" x14ac:dyDescent="0.3">
      <c r="A43" t="str">
        <f>LEFT(F21,MIN(SEARCH({0,1,2,3,4,5,6,7,8,9},F21&amp;"0123456789"))-1)</f>
        <v xml:space="preserve">صلاح الدين </v>
      </c>
      <c r="B43">
        <v>811</v>
      </c>
      <c r="C43" s="5">
        <f>_xlfn.NUMBERVALUE(RIGHT(C21,LEN(C21)-MIN(SEARCH({0,1,2,3,4,5,6,7,8,9},C21&amp;"0123456789"))+1))</f>
        <v>11</v>
      </c>
      <c r="D43" s="5">
        <f>_xlfn.NUMBERVALUE(RIGHT(D21,LEN(D21)-MIN(SEARCH({0,1,2,3,4,5,6,7,8,9},D21&amp;"0123456789"))+1))</f>
        <v>135</v>
      </c>
      <c r="E43" s="5">
        <f>_xlfn.NUMBERVALUE(RIGHT(E21,LEN(E21)-MIN(SEARCH({0,1,2,3,4,5,6,7,8,9},E21&amp;"0123456789"))+1))</f>
        <v>136</v>
      </c>
      <c r="F43" s="5">
        <f>_xlfn.NUMBERVALUE(RIGHT(F21,LEN(F21)-MIN(SEARCH({0,1,2,3,4,5,6,7,8,9},F21&amp;"0123456789"))+1))</f>
        <v>132</v>
      </c>
      <c r="G43" s="5">
        <f>_xlfn.NUMBERVALUE(RIGHT(G21,LEN(G21)-MIN(SEARCH({0,1,2,3,4,5,6,7,8,9},G21&amp;"0123456789"))+1))</f>
        <v>96</v>
      </c>
      <c r="H43" s="5">
        <f>_xlfn.NUMBERVALUE(RIGHT(H21,LEN(H21)-MIN(SEARCH({0,1,2,3,4,5,6,7,8,9},H21&amp;"0123456789"))+1))</f>
        <v>10</v>
      </c>
      <c r="I43" s="5">
        <f>_xlfn.NUMBERVALUE(RIGHT(I21,LEN(I21)-MIN(SEARCH({0,1,2,3,4,5,6,7,8,9},I21&amp;"0123456789"))+1))</f>
        <v>153</v>
      </c>
      <c r="J43" s="5">
        <f>_xlfn.NUMBERVALUE(RIGHT(J21,LEN(J21)-MIN(SEARCH({0,1,2,3,4,5,6,7,8,9},J21&amp;"0123456789"))+1))</f>
        <v>27</v>
      </c>
      <c r="K43" s="5">
        <f>_xlfn.NUMBERVALUE(RIGHT(K21,LEN(K21)-MIN(SEARCH({0,1,2,3,4,5,6,7,8,9},K21&amp;"0123456789"))+1))</f>
        <v>13</v>
      </c>
      <c r="L43" s="5">
        <f>_xlfn.NUMBERVALUE(RIGHT(L21,LEN(L21)-MIN(SEARCH({0,1,2,3,4,5,6,7,8,9},L21&amp;"0123456789"))+1))</f>
        <v>146</v>
      </c>
      <c r="M43" s="5">
        <f>_xlfn.NUMBERVALUE(RIGHT(M21,LEN(M21)-MIN(SEARCH({0,1,2,3,4,5,6,7,8,9},M21&amp;"0123456789"))+1))</f>
        <v>122</v>
      </c>
      <c r="N43" s="5">
        <f>_xlfn.NUMBERVALUE(RIGHT(N21,LEN(N21)-MIN(SEARCH({0,1,2,3,4,5,6,7,8,9},N21&amp;"0123456789"))+1))</f>
        <v>49</v>
      </c>
      <c r="O43" s="5">
        <f>_xlfn.NUMBERVALUE(RIGHT(O21,LEN(O21)-MIN(SEARCH({0,1,2,3,4,5,6,7,8,9},O21&amp;"0123456789"))+1))</f>
        <v>46</v>
      </c>
      <c r="P43" s="5">
        <f>_xlfn.NUMBERVALUE(RIGHT(P21,LEN(P21)-MIN(SEARCH({0,1,2,3,4,5,6,7,8,9},P21&amp;"0123456789"))+1))</f>
        <v>121</v>
      </c>
      <c r="Q43" s="5">
        <f>_xlfn.NUMBERVALUE(RIGHT(Q21,LEN(Q21)-MIN(SEARCH({0,1,2,3,4,5,6,7,8,9},Q21&amp;"0123456789"))+1))</f>
        <v>47</v>
      </c>
      <c r="R43" s="5">
        <f>_xlfn.NUMBERVALUE(RIGHT(R21,LEN(R21)-MIN(SEARCH({0,1,2,3,4,5,6,7,8,9},R21&amp;"0123456789"))+1))</f>
        <v>28</v>
      </c>
      <c r="S43" s="5">
        <f>_xlfn.NUMBERVALUE(RIGHT(S21,LEN(S21)-MIN(SEARCH({0,1,2,3,4,5,6,7,8,9},S21&amp;"0123456789"))+1))</f>
        <v>83</v>
      </c>
      <c r="T43" s="5">
        <f>_xlfn.NUMBERVALUE(RIGHT(T21,LEN(T21)-MIN(SEARCH({0,1,2,3,4,5,6,7,8,9},T21&amp;"0123456789"))+1))</f>
        <v>27</v>
      </c>
      <c r="U43" s="5">
        <f>_xlfn.NUMBERVALUE(RIGHT(U21,LEN(U21)-MIN(SEARCH({0,1,2,3,4,5,6,7,8,9},U21&amp;"0123456789"))+1))</f>
        <v>36</v>
      </c>
      <c r="V43" s="5">
        <f>_xlfn.NUMBERVALUE(RIGHT(V21,LEN(V21)-MIN(SEARCH({0,1,2,3,4,5,6,7,8,9},V21&amp;"0123456789"))+1))</f>
        <v>36</v>
      </c>
      <c r="W43" s="5">
        <f>_xlfn.NUMBERVALUE(RIGHT(W21,LEN(W21)-MIN(SEARCH({0,1,2,3,4,5,6,7,8,9},W21&amp;"0123456789"))+1))</f>
        <v>73</v>
      </c>
      <c r="X43">
        <v>4055</v>
      </c>
    </row>
    <row r="44" spans="1:24" x14ac:dyDescent="0.3">
      <c r="A44" t="s">
        <v>446</v>
      </c>
      <c r="B44" s="6">
        <f t="shared" ref="B44:E44" si="1">B23+B24+B25+B27+B28+B29+B30+B31+B32+B33+B34+B35+B36+B37+B39+B38+B40+B41+B42+B43</f>
        <v>42689</v>
      </c>
      <c r="C44" s="6">
        <f t="shared" si="1"/>
        <v>3651</v>
      </c>
      <c r="D44" s="6">
        <f t="shared" si="1"/>
        <v>4644</v>
      </c>
      <c r="E44" s="6">
        <f t="shared" si="1"/>
        <v>5036</v>
      </c>
      <c r="F44" s="6">
        <f>F23+F24+F25+F27+F28+F29+F30+F31+F32+F33+F34+F35+F36+F37+F39+F38+F40+F41+F42+F43</f>
        <v>4755</v>
      </c>
      <c r="G44" s="6">
        <f t="shared" ref="G44:X44" si="2">G23+G24+G25+G27+G28+G29+G30+G31+G32+G33+G34+G35+G36+G37+G39+G38+G40+G41+G42+G43</f>
        <v>3946</v>
      </c>
      <c r="H44" s="6">
        <f t="shared" si="2"/>
        <v>3404</v>
      </c>
      <c r="I44" s="6">
        <f t="shared" si="2"/>
        <v>3757</v>
      </c>
      <c r="J44" s="6">
        <f t="shared" si="2"/>
        <v>3731</v>
      </c>
      <c r="K44" s="6">
        <f t="shared" si="2"/>
        <v>3834</v>
      </c>
      <c r="L44" s="6">
        <f t="shared" si="2"/>
        <v>4177</v>
      </c>
      <c r="M44" s="6">
        <f t="shared" si="2"/>
        <v>3651</v>
      </c>
      <c r="N44" s="6">
        <f t="shared" si="2"/>
        <v>3837</v>
      </c>
      <c r="O44" s="6">
        <f t="shared" si="2"/>
        <v>3962</v>
      </c>
      <c r="P44" s="6">
        <f t="shared" si="2"/>
        <v>3644</v>
      </c>
      <c r="Q44" s="6">
        <f t="shared" si="2"/>
        <v>3291</v>
      </c>
      <c r="R44" s="6">
        <f t="shared" si="2"/>
        <v>3965</v>
      </c>
      <c r="S44" s="6">
        <f t="shared" si="2"/>
        <v>4288</v>
      </c>
      <c r="T44" s="6">
        <f t="shared" si="2"/>
        <v>3995</v>
      </c>
      <c r="U44" s="6">
        <f t="shared" si="2"/>
        <v>4093</v>
      </c>
      <c r="V44" s="6">
        <f t="shared" si="2"/>
        <v>4576</v>
      </c>
      <c r="W44" s="6">
        <f t="shared" si="2"/>
        <v>3202</v>
      </c>
      <c r="X44" s="6">
        <f t="shared" si="2"/>
        <v>176931</v>
      </c>
    </row>
    <row r="45" spans="1:24" x14ac:dyDescent="0.3">
      <c r="A45" t="s">
        <v>447</v>
      </c>
      <c r="B45">
        <f t="shared" ref="B45:U45" si="3">B44+C45</f>
        <v>303059</v>
      </c>
      <c r="C45">
        <f t="shared" si="3"/>
        <v>260370</v>
      </c>
      <c r="D45">
        <f t="shared" si="3"/>
        <v>256719</v>
      </c>
      <c r="E45">
        <f t="shared" si="3"/>
        <v>252075</v>
      </c>
      <c r="F45">
        <f t="shared" si="3"/>
        <v>247039</v>
      </c>
      <c r="G45">
        <f t="shared" si="3"/>
        <v>242284</v>
      </c>
      <c r="H45">
        <f t="shared" si="3"/>
        <v>238338</v>
      </c>
      <c r="I45">
        <f t="shared" si="3"/>
        <v>234934</v>
      </c>
      <c r="J45">
        <f t="shared" si="3"/>
        <v>231177</v>
      </c>
      <c r="K45">
        <f t="shared" si="3"/>
        <v>227446</v>
      </c>
      <c r="L45">
        <f t="shared" si="3"/>
        <v>223612</v>
      </c>
      <c r="M45">
        <f t="shared" si="3"/>
        <v>219435</v>
      </c>
      <c r="N45">
        <f t="shared" si="3"/>
        <v>215784</v>
      </c>
      <c r="O45">
        <f t="shared" si="3"/>
        <v>211947</v>
      </c>
      <c r="P45">
        <f t="shared" si="3"/>
        <v>207985</v>
      </c>
      <c r="Q45">
        <f t="shared" si="3"/>
        <v>204341</v>
      </c>
      <c r="R45">
        <f t="shared" si="3"/>
        <v>201050</v>
      </c>
      <c r="S45">
        <f t="shared" si="3"/>
        <v>197085</v>
      </c>
      <c r="T45">
        <f t="shared" si="3"/>
        <v>192797</v>
      </c>
      <c r="U45">
        <f t="shared" si="3"/>
        <v>188802</v>
      </c>
      <c r="V45">
        <f>V44+W45</f>
        <v>184709</v>
      </c>
      <c r="W45">
        <f>W44+X44</f>
        <v>180133</v>
      </c>
      <c r="X45">
        <f>X44+0</f>
        <v>176931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AE10-C2A8-4FC1-B05F-39F09CB2879F}">
  <dimension ref="A1:X45"/>
  <sheetViews>
    <sheetView topLeftCell="A15" zoomScale="85" zoomScaleNormal="85" workbookViewId="0">
      <selection activeCell="X26" sqref="A26:X43"/>
    </sheetView>
  </sheetViews>
  <sheetFormatPr defaultRowHeight="14.4" x14ac:dyDescent="0.3"/>
  <cols>
    <col min="1" max="2" width="17.109375" customWidth="1"/>
  </cols>
  <sheetData>
    <row r="1" spans="2:23" x14ac:dyDescent="0.3">
      <c r="B1" s="7" t="s">
        <v>520</v>
      </c>
      <c r="C1" s="3">
        <v>44080</v>
      </c>
      <c r="D1" s="3">
        <v>44079</v>
      </c>
      <c r="E1" s="3">
        <v>44078</v>
      </c>
      <c r="F1" s="3">
        <v>44077</v>
      </c>
      <c r="G1" s="3">
        <v>44076</v>
      </c>
      <c r="H1" s="3">
        <v>44075</v>
      </c>
      <c r="I1" s="3">
        <v>44074</v>
      </c>
      <c r="J1" s="3">
        <v>44073</v>
      </c>
      <c r="K1" s="3">
        <v>44072</v>
      </c>
      <c r="L1" s="3">
        <v>44071</v>
      </c>
      <c r="M1" s="3">
        <v>44070</v>
      </c>
      <c r="N1" s="3">
        <v>44069</v>
      </c>
      <c r="O1" s="3">
        <v>44068</v>
      </c>
      <c r="P1" s="3">
        <v>44067</v>
      </c>
      <c r="Q1" s="3">
        <v>44066</v>
      </c>
      <c r="R1" s="3">
        <v>44065</v>
      </c>
      <c r="S1" s="3">
        <v>44064</v>
      </c>
      <c r="T1" s="3">
        <v>44063</v>
      </c>
      <c r="U1" s="3">
        <v>44062</v>
      </c>
      <c r="V1" s="3">
        <v>44061</v>
      </c>
      <c r="W1" s="3">
        <v>44060</v>
      </c>
    </row>
    <row r="2" spans="2:23" x14ac:dyDescent="0.3">
      <c r="C2" s="1" t="s">
        <v>161</v>
      </c>
      <c r="D2" s="1" t="s">
        <v>146</v>
      </c>
      <c r="E2" s="1" t="s">
        <v>160</v>
      </c>
      <c r="F2" s="1" t="s">
        <v>20</v>
      </c>
      <c r="G2" s="1" t="s">
        <v>59</v>
      </c>
      <c r="H2" s="1" t="s">
        <v>20</v>
      </c>
      <c r="I2" s="1" t="s">
        <v>161</v>
      </c>
      <c r="J2" s="1" t="s">
        <v>160</v>
      </c>
      <c r="K2" s="1" t="s">
        <v>161</v>
      </c>
      <c r="L2" s="1" t="s">
        <v>59</v>
      </c>
      <c r="M2" s="1" t="s">
        <v>146</v>
      </c>
      <c r="N2" s="1" t="s">
        <v>161</v>
      </c>
      <c r="O2" s="1" t="s">
        <v>20</v>
      </c>
      <c r="P2" s="1" t="s">
        <v>161</v>
      </c>
      <c r="Q2" s="1" t="s">
        <v>161</v>
      </c>
      <c r="R2" s="1" t="s">
        <v>146</v>
      </c>
      <c r="S2" s="1" t="s">
        <v>161</v>
      </c>
      <c r="T2" s="1" t="s">
        <v>20</v>
      </c>
      <c r="U2" s="1" t="s">
        <v>20</v>
      </c>
      <c r="V2" s="1" t="s">
        <v>161</v>
      </c>
      <c r="W2" s="1" t="s">
        <v>20</v>
      </c>
    </row>
    <row r="3" spans="2:23" x14ac:dyDescent="0.3">
      <c r="C3" s="1" t="s">
        <v>21</v>
      </c>
      <c r="D3" s="1" t="s">
        <v>162</v>
      </c>
      <c r="E3" s="1" t="s">
        <v>21</v>
      </c>
      <c r="F3" s="1" t="s">
        <v>21</v>
      </c>
      <c r="G3" s="1" t="s">
        <v>60</v>
      </c>
      <c r="H3" s="1" t="s">
        <v>60</v>
      </c>
      <c r="I3" s="1" t="s">
        <v>162</v>
      </c>
      <c r="J3" s="1" t="s">
        <v>147</v>
      </c>
      <c r="K3" s="1" t="s">
        <v>162</v>
      </c>
      <c r="L3" s="1" t="s">
        <v>147</v>
      </c>
      <c r="M3" s="1" t="s">
        <v>60</v>
      </c>
      <c r="N3" s="1" t="s">
        <v>272</v>
      </c>
      <c r="O3" s="1" t="s">
        <v>272</v>
      </c>
      <c r="P3" s="1" t="s">
        <v>21</v>
      </c>
      <c r="Q3" s="1" t="s">
        <v>60</v>
      </c>
      <c r="R3" s="1" t="s">
        <v>147</v>
      </c>
      <c r="S3" s="1" t="s">
        <v>272</v>
      </c>
      <c r="T3" s="1" t="s">
        <v>147</v>
      </c>
      <c r="U3" s="1" t="s">
        <v>60</v>
      </c>
      <c r="V3" s="1" t="s">
        <v>272</v>
      </c>
      <c r="W3" s="1" t="s">
        <v>147</v>
      </c>
    </row>
    <row r="4" spans="2:23" x14ac:dyDescent="0.3">
      <c r="C4" s="1" t="s">
        <v>192</v>
      </c>
      <c r="D4" s="1" t="s">
        <v>22</v>
      </c>
      <c r="E4" s="1" t="s">
        <v>192</v>
      </c>
      <c r="F4" s="1" t="s">
        <v>22</v>
      </c>
      <c r="G4" s="1">
        <v>0</v>
      </c>
      <c r="H4" s="1" t="s">
        <v>95</v>
      </c>
      <c r="I4" s="1" t="s">
        <v>95</v>
      </c>
      <c r="J4" s="1" t="s">
        <v>148</v>
      </c>
      <c r="K4" s="1" t="s">
        <v>192</v>
      </c>
      <c r="L4" s="1" t="s">
        <v>148</v>
      </c>
      <c r="M4" s="1" t="s">
        <v>192</v>
      </c>
      <c r="N4" s="1" t="s">
        <v>148</v>
      </c>
      <c r="O4" s="1" t="s">
        <v>192</v>
      </c>
      <c r="P4" s="1" t="s">
        <v>192</v>
      </c>
      <c r="Q4" s="1" t="s">
        <v>95</v>
      </c>
      <c r="R4" s="1">
        <v>0</v>
      </c>
      <c r="S4" s="1" t="s">
        <v>148</v>
      </c>
      <c r="T4" s="1" t="s">
        <v>382</v>
      </c>
      <c r="U4" s="1" t="s">
        <v>382</v>
      </c>
      <c r="V4" s="1" t="s">
        <v>148</v>
      </c>
      <c r="W4" s="1" t="s">
        <v>192</v>
      </c>
    </row>
    <row r="5" spans="2:23" x14ac:dyDescent="0.3">
      <c r="C5" s="1" t="s">
        <v>96</v>
      </c>
      <c r="D5" s="1" t="s">
        <v>163</v>
      </c>
      <c r="E5" s="1" t="s">
        <v>163</v>
      </c>
      <c r="F5" s="1" t="s">
        <v>23</v>
      </c>
      <c r="G5" s="1" t="s">
        <v>61</v>
      </c>
      <c r="H5" s="1" t="s">
        <v>96</v>
      </c>
      <c r="I5" s="1" t="s">
        <v>163</v>
      </c>
      <c r="J5" s="1" t="s">
        <v>149</v>
      </c>
      <c r="K5" s="1" t="s">
        <v>149</v>
      </c>
      <c r="L5" s="1">
        <v>0</v>
      </c>
      <c r="M5" s="1" t="s">
        <v>149</v>
      </c>
      <c r="N5" s="1">
        <v>0</v>
      </c>
      <c r="O5" s="1" t="s">
        <v>149</v>
      </c>
      <c r="P5" s="1" t="s">
        <v>96</v>
      </c>
      <c r="Q5" s="1">
        <v>0</v>
      </c>
      <c r="R5" s="1" t="s">
        <v>96</v>
      </c>
      <c r="S5" s="1" t="s">
        <v>149</v>
      </c>
      <c r="T5" s="1" t="s">
        <v>149</v>
      </c>
      <c r="U5" s="1"/>
      <c r="V5" s="1" t="s">
        <v>96</v>
      </c>
      <c r="W5" s="1"/>
    </row>
    <row r="6" spans="2:23" x14ac:dyDescent="0.3">
      <c r="C6" s="1" t="s">
        <v>62</v>
      </c>
      <c r="D6" s="1" t="s">
        <v>97</v>
      </c>
      <c r="E6" s="1" t="s">
        <v>466</v>
      </c>
      <c r="F6" s="1" t="s">
        <v>24</v>
      </c>
      <c r="G6" s="1" t="s">
        <v>62</v>
      </c>
      <c r="H6" s="1" t="s">
        <v>97</v>
      </c>
      <c r="I6" s="1" t="s">
        <v>164</v>
      </c>
      <c r="J6" s="1" t="s">
        <v>150</v>
      </c>
      <c r="K6" s="1" t="s">
        <v>193</v>
      </c>
      <c r="L6" s="1" t="s">
        <v>221</v>
      </c>
      <c r="M6" s="1" t="s">
        <v>246</v>
      </c>
      <c r="N6" s="1" t="s">
        <v>24</v>
      </c>
      <c r="O6" s="1" t="s">
        <v>295</v>
      </c>
      <c r="P6" s="1" t="s">
        <v>62</v>
      </c>
      <c r="Q6" s="1" t="s">
        <v>295</v>
      </c>
      <c r="R6" s="1" t="s">
        <v>150</v>
      </c>
      <c r="S6" s="1" t="s">
        <v>97</v>
      </c>
      <c r="T6" s="1" t="s">
        <v>383</v>
      </c>
      <c r="U6" s="1" t="s">
        <v>383</v>
      </c>
      <c r="V6" s="1" t="s">
        <v>424</v>
      </c>
      <c r="W6" s="1" t="s">
        <v>97</v>
      </c>
    </row>
    <row r="7" spans="2:23" x14ac:dyDescent="0.3">
      <c r="C7" s="1" t="s">
        <v>510</v>
      </c>
      <c r="D7" s="1" t="s">
        <v>492</v>
      </c>
      <c r="E7" s="1" t="s">
        <v>467</v>
      </c>
      <c r="F7" s="1" t="s">
        <v>25</v>
      </c>
      <c r="G7" s="1" t="s">
        <v>63</v>
      </c>
      <c r="H7" s="1" t="s">
        <v>98</v>
      </c>
      <c r="I7" s="1" t="s">
        <v>25</v>
      </c>
      <c r="J7" s="1" t="s">
        <v>151</v>
      </c>
      <c r="K7" s="1" t="s">
        <v>194</v>
      </c>
      <c r="L7" s="1" t="s">
        <v>25</v>
      </c>
      <c r="M7" s="1" t="s">
        <v>247</v>
      </c>
      <c r="N7" s="1" t="s">
        <v>63</v>
      </c>
      <c r="O7" s="1" t="s">
        <v>296</v>
      </c>
      <c r="P7" s="1" t="s">
        <v>510</v>
      </c>
      <c r="Q7" s="1" t="s">
        <v>317</v>
      </c>
      <c r="R7" s="1" t="s">
        <v>63</v>
      </c>
      <c r="S7" s="1" t="s">
        <v>361</v>
      </c>
      <c r="T7" s="1" t="s">
        <v>361</v>
      </c>
      <c r="U7" s="1" t="s">
        <v>151</v>
      </c>
      <c r="V7" s="1" t="s">
        <v>247</v>
      </c>
      <c r="W7" s="1" t="s">
        <v>98</v>
      </c>
    </row>
    <row r="8" spans="2:23" x14ac:dyDescent="0.3">
      <c r="C8" s="1" t="s">
        <v>152</v>
      </c>
      <c r="D8" s="1" t="s">
        <v>384</v>
      </c>
      <c r="E8" s="1" t="s">
        <v>165</v>
      </c>
      <c r="F8" s="1" t="s">
        <v>26</v>
      </c>
      <c r="G8" s="1" t="s">
        <v>64</v>
      </c>
      <c r="H8" s="1" t="s">
        <v>99</v>
      </c>
      <c r="I8" s="1" t="s">
        <v>165</v>
      </c>
      <c r="J8" s="1" t="s">
        <v>152</v>
      </c>
      <c r="K8" s="1" t="s">
        <v>165</v>
      </c>
      <c r="L8" s="1" t="s">
        <v>222</v>
      </c>
      <c r="M8" s="1" t="s">
        <v>248</v>
      </c>
      <c r="N8" s="1">
        <v>0</v>
      </c>
      <c r="O8" s="1" t="s">
        <v>99</v>
      </c>
      <c r="P8" s="1" t="s">
        <v>152</v>
      </c>
      <c r="Q8" s="1">
        <v>0</v>
      </c>
      <c r="R8" s="1" t="s">
        <v>152</v>
      </c>
      <c r="S8" s="1" t="s">
        <v>152</v>
      </c>
      <c r="T8" s="1" t="s">
        <v>384</v>
      </c>
      <c r="U8" s="1">
        <v>0</v>
      </c>
      <c r="V8" s="1"/>
      <c r="W8" s="1" t="s">
        <v>99</v>
      </c>
    </row>
    <row r="9" spans="2:23" x14ac:dyDescent="0.3">
      <c r="C9" s="1" t="s">
        <v>511</v>
      </c>
      <c r="D9" s="1" t="s">
        <v>100</v>
      </c>
      <c r="E9" s="1" t="s">
        <v>27</v>
      </c>
      <c r="F9" s="1" t="s">
        <v>27</v>
      </c>
      <c r="G9" s="1" t="s">
        <v>65</v>
      </c>
      <c r="H9" s="1" t="s">
        <v>100</v>
      </c>
      <c r="I9" s="1" t="s">
        <v>166</v>
      </c>
      <c r="J9" s="1" t="s">
        <v>153</v>
      </c>
      <c r="K9" s="1" t="s">
        <v>153</v>
      </c>
      <c r="L9" s="1" t="s">
        <v>100</v>
      </c>
      <c r="M9" s="1" t="s">
        <v>249</v>
      </c>
      <c r="N9" s="1" t="s">
        <v>249</v>
      </c>
      <c r="O9" s="1" t="s">
        <v>100</v>
      </c>
      <c r="P9" s="1" t="s">
        <v>511</v>
      </c>
      <c r="Q9" s="1" t="s">
        <v>166</v>
      </c>
      <c r="R9" s="1" t="s">
        <v>27</v>
      </c>
      <c r="S9" s="1" t="s">
        <v>166</v>
      </c>
      <c r="T9" s="1" t="s">
        <v>385</v>
      </c>
      <c r="U9" s="1" t="s">
        <v>385</v>
      </c>
      <c r="V9" s="1" t="s">
        <v>65</v>
      </c>
      <c r="W9" s="1" t="s">
        <v>249</v>
      </c>
    </row>
    <row r="10" spans="2:23" x14ac:dyDescent="0.3">
      <c r="C10" s="1" t="s">
        <v>154</v>
      </c>
      <c r="D10" s="1" t="s">
        <v>154</v>
      </c>
      <c r="E10" s="1" t="s">
        <v>407</v>
      </c>
      <c r="F10" s="1" t="s">
        <v>28</v>
      </c>
      <c r="G10" s="1" t="s">
        <v>28</v>
      </c>
      <c r="H10" s="1" t="s">
        <v>101</v>
      </c>
      <c r="I10" s="1" t="s">
        <v>167</v>
      </c>
      <c r="J10" s="1" t="s">
        <v>154</v>
      </c>
      <c r="K10" s="1" t="s">
        <v>195</v>
      </c>
      <c r="L10" s="1" t="s">
        <v>167</v>
      </c>
      <c r="M10" s="1" t="s">
        <v>154</v>
      </c>
      <c r="N10" s="1" t="s">
        <v>273</v>
      </c>
      <c r="O10" s="1" t="s">
        <v>297</v>
      </c>
      <c r="P10" s="1" t="s">
        <v>154</v>
      </c>
      <c r="Q10" s="1" t="s">
        <v>297</v>
      </c>
      <c r="R10" s="1" t="s">
        <v>154</v>
      </c>
      <c r="S10" s="1" t="s">
        <v>273</v>
      </c>
      <c r="T10" s="1" t="s">
        <v>101</v>
      </c>
      <c r="U10" s="1" t="s">
        <v>407</v>
      </c>
      <c r="V10" s="1" t="s">
        <v>167</v>
      </c>
      <c r="W10" s="1" t="s">
        <v>444</v>
      </c>
    </row>
    <row r="11" spans="2:23" x14ac:dyDescent="0.3">
      <c r="C11" s="1" t="s">
        <v>512</v>
      </c>
      <c r="D11" s="1" t="s">
        <v>29</v>
      </c>
      <c r="E11" s="1" t="s">
        <v>66</v>
      </c>
      <c r="F11" s="1" t="s">
        <v>29</v>
      </c>
      <c r="G11" s="1" t="s">
        <v>66</v>
      </c>
      <c r="H11" s="1">
        <v>0</v>
      </c>
      <c r="I11" s="1" t="s">
        <v>29</v>
      </c>
      <c r="J11" s="1" t="s">
        <v>66</v>
      </c>
      <c r="K11" s="1" t="s">
        <v>66</v>
      </c>
      <c r="L11" s="1" t="s">
        <v>66</v>
      </c>
      <c r="M11" s="1" t="s">
        <v>250</v>
      </c>
      <c r="N11" s="1" t="s">
        <v>29</v>
      </c>
      <c r="O11" s="1" t="s">
        <v>66</v>
      </c>
      <c r="P11" s="1" t="s">
        <v>512</v>
      </c>
      <c r="Q11" s="1" t="s">
        <v>29</v>
      </c>
      <c r="R11" s="1" t="s">
        <v>29</v>
      </c>
      <c r="S11" s="1"/>
      <c r="T11" s="1" t="s">
        <v>66</v>
      </c>
      <c r="U11" s="1" t="s">
        <v>29</v>
      </c>
      <c r="V11" s="1"/>
      <c r="W11" s="1" t="s">
        <v>66</v>
      </c>
    </row>
    <row r="12" spans="2:23" x14ac:dyDescent="0.3">
      <c r="C12" s="1" t="s">
        <v>67</v>
      </c>
      <c r="D12" s="1" t="s">
        <v>30</v>
      </c>
      <c r="E12" s="1" t="s">
        <v>298</v>
      </c>
      <c r="F12" s="1" t="s">
        <v>30</v>
      </c>
      <c r="G12" s="1" t="s">
        <v>67</v>
      </c>
      <c r="H12" s="1" t="s">
        <v>102</v>
      </c>
      <c r="I12" s="1" t="s">
        <v>168</v>
      </c>
      <c r="J12" s="1" t="s">
        <v>30</v>
      </c>
      <c r="K12" s="1" t="s">
        <v>168</v>
      </c>
      <c r="L12" s="1" t="s">
        <v>102</v>
      </c>
      <c r="M12" s="1" t="s">
        <v>168</v>
      </c>
      <c r="N12" s="1" t="s">
        <v>30</v>
      </c>
      <c r="O12" s="1" t="s">
        <v>298</v>
      </c>
      <c r="P12" s="1" t="s">
        <v>67</v>
      </c>
      <c r="Q12" s="1" t="s">
        <v>318</v>
      </c>
      <c r="R12" s="1" t="s">
        <v>168</v>
      </c>
      <c r="S12" s="1" t="s">
        <v>168</v>
      </c>
      <c r="T12" s="1" t="s">
        <v>298</v>
      </c>
      <c r="U12" s="1" t="s">
        <v>67</v>
      </c>
      <c r="V12" s="1" t="s">
        <v>67</v>
      </c>
      <c r="W12" s="1" t="s">
        <v>67</v>
      </c>
    </row>
    <row r="13" spans="2:23" x14ac:dyDescent="0.3">
      <c r="C13" s="1" t="s">
        <v>196</v>
      </c>
      <c r="D13" s="1" t="s">
        <v>196</v>
      </c>
      <c r="E13" s="1" t="s">
        <v>468</v>
      </c>
      <c r="F13" s="1" t="s">
        <v>31</v>
      </c>
      <c r="G13" s="1" t="s">
        <v>68</v>
      </c>
      <c r="H13" s="1" t="s">
        <v>103</v>
      </c>
      <c r="I13" s="1" t="s">
        <v>31</v>
      </c>
      <c r="J13" s="1" t="s">
        <v>31</v>
      </c>
      <c r="K13" s="1" t="s">
        <v>196</v>
      </c>
      <c r="L13" s="1" t="s">
        <v>223</v>
      </c>
      <c r="M13" s="1" t="s">
        <v>103</v>
      </c>
      <c r="N13" s="1" t="s">
        <v>31</v>
      </c>
      <c r="O13" s="1" t="s">
        <v>196</v>
      </c>
      <c r="P13" s="1" t="s">
        <v>196</v>
      </c>
      <c r="Q13" s="1" t="s">
        <v>31</v>
      </c>
      <c r="R13" s="1" t="s">
        <v>339</v>
      </c>
      <c r="S13" s="1" t="s">
        <v>223</v>
      </c>
      <c r="T13" s="1" t="s">
        <v>339</v>
      </c>
      <c r="U13" s="1" t="s">
        <v>103</v>
      </c>
      <c r="V13" s="1" t="s">
        <v>103</v>
      </c>
      <c r="W13" s="1" t="s">
        <v>103</v>
      </c>
    </row>
    <row r="14" spans="2:23" x14ac:dyDescent="0.3">
      <c r="C14" s="1" t="s">
        <v>513</v>
      </c>
      <c r="D14" s="1"/>
      <c r="E14" s="1" t="s">
        <v>32</v>
      </c>
      <c r="F14" s="1" t="s">
        <v>32</v>
      </c>
      <c r="G14" s="1" t="s">
        <v>69</v>
      </c>
      <c r="H14" s="1" t="s">
        <v>32</v>
      </c>
      <c r="I14" s="1" t="s">
        <v>169</v>
      </c>
      <c r="J14" s="1" t="s">
        <v>69</v>
      </c>
      <c r="K14" s="1" t="s">
        <v>197</v>
      </c>
      <c r="L14" s="1" t="s">
        <v>32</v>
      </c>
      <c r="M14" s="1" t="s">
        <v>69</v>
      </c>
      <c r="N14" s="1">
        <v>0</v>
      </c>
      <c r="O14" s="1">
        <v>0</v>
      </c>
      <c r="P14" s="1" t="s">
        <v>513</v>
      </c>
      <c r="Q14" s="1" t="s">
        <v>32</v>
      </c>
      <c r="R14" s="1">
        <v>0</v>
      </c>
      <c r="S14" s="1" t="s">
        <v>69</v>
      </c>
      <c r="T14" s="1" t="s">
        <v>69</v>
      </c>
      <c r="U14" s="1" t="s">
        <v>69</v>
      </c>
      <c r="V14" s="1" t="s">
        <v>69</v>
      </c>
      <c r="W14" s="1" t="s">
        <v>32</v>
      </c>
    </row>
    <row r="15" spans="2:23" x14ac:dyDescent="0.3">
      <c r="C15" s="1" t="s">
        <v>274</v>
      </c>
      <c r="D15" s="1" t="s">
        <v>274</v>
      </c>
      <c r="E15" s="1" t="s">
        <v>155</v>
      </c>
      <c r="F15" s="1" t="s">
        <v>33</v>
      </c>
      <c r="G15" s="1" t="s">
        <v>70</v>
      </c>
      <c r="H15" s="1" t="s">
        <v>33</v>
      </c>
      <c r="I15" s="1" t="s">
        <v>33</v>
      </c>
      <c r="J15" s="1" t="s">
        <v>155</v>
      </c>
      <c r="K15" s="1" t="s">
        <v>198</v>
      </c>
      <c r="L15" s="1" t="s">
        <v>198</v>
      </c>
      <c r="M15" s="1" t="s">
        <v>251</v>
      </c>
      <c r="N15" s="1" t="s">
        <v>274</v>
      </c>
      <c r="O15" s="1" t="s">
        <v>299</v>
      </c>
      <c r="P15" s="1" t="s">
        <v>274</v>
      </c>
      <c r="Q15" s="1" t="s">
        <v>274</v>
      </c>
      <c r="R15" s="1" t="s">
        <v>340</v>
      </c>
      <c r="S15" s="1" t="s">
        <v>251</v>
      </c>
      <c r="T15" s="1" t="s">
        <v>340</v>
      </c>
      <c r="U15" s="1" t="s">
        <v>198</v>
      </c>
      <c r="V15" s="1" t="s">
        <v>425</v>
      </c>
      <c r="W15" s="1" t="s">
        <v>299</v>
      </c>
    </row>
    <row r="16" spans="2:23" x14ac:dyDescent="0.3">
      <c r="C16" s="1" t="s">
        <v>104</v>
      </c>
      <c r="D16" s="1" t="s">
        <v>104</v>
      </c>
      <c r="E16" s="1" t="s">
        <v>469</v>
      </c>
      <c r="F16" s="1" t="s">
        <v>34</v>
      </c>
      <c r="G16" s="1" t="s">
        <v>71</v>
      </c>
      <c r="H16" s="1" t="s">
        <v>104</v>
      </c>
      <c r="I16" s="1" t="s">
        <v>170</v>
      </c>
      <c r="J16" s="1" t="s">
        <v>156</v>
      </c>
      <c r="K16" s="1" t="s">
        <v>156</v>
      </c>
      <c r="L16" s="1" t="s">
        <v>34</v>
      </c>
      <c r="M16" s="1" t="s">
        <v>156</v>
      </c>
      <c r="N16" s="1" t="s">
        <v>275</v>
      </c>
      <c r="O16" s="1" t="s">
        <v>34</v>
      </c>
      <c r="P16" s="1" t="s">
        <v>104</v>
      </c>
      <c r="Q16" s="1" t="s">
        <v>156</v>
      </c>
      <c r="R16" s="1" t="s">
        <v>104</v>
      </c>
      <c r="S16" s="1" t="s">
        <v>34</v>
      </c>
      <c r="T16" s="1" t="s">
        <v>156</v>
      </c>
      <c r="U16" s="1" t="s">
        <v>156</v>
      </c>
      <c r="V16" s="1" t="s">
        <v>34</v>
      </c>
      <c r="W16" s="1" t="s">
        <v>104</v>
      </c>
    </row>
    <row r="17" spans="1:24" x14ac:dyDescent="0.3">
      <c r="C17" s="1" t="s">
        <v>514</v>
      </c>
      <c r="D17" s="1" t="s">
        <v>35</v>
      </c>
      <c r="E17" s="1" t="s">
        <v>470</v>
      </c>
      <c r="F17" s="1" t="s">
        <v>35</v>
      </c>
      <c r="G17" s="1" t="s">
        <v>72</v>
      </c>
      <c r="H17" s="1" t="s">
        <v>72</v>
      </c>
      <c r="I17" s="1" t="s">
        <v>171</v>
      </c>
      <c r="J17">
        <v>0</v>
      </c>
      <c r="K17" s="1" t="s">
        <v>199</v>
      </c>
      <c r="L17" s="1">
        <v>0</v>
      </c>
      <c r="M17" s="1">
        <v>0</v>
      </c>
      <c r="N17" s="1" t="s">
        <v>276</v>
      </c>
      <c r="O17" s="1" t="s">
        <v>276</v>
      </c>
      <c r="P17" s="1" t="s">
        <v>514</v>
      </c>
      <c r="Q17" s="1" t="s">
        <v>276</v>
      </c>
      <c r="R17" s="1" t="s">
        <v>341</v>
      </c>
      <c r="S17" s="1" t="s">
        <v>171</v>
      </c>
      <c r="T17" s="1" t="s">
        <v>171</v>
      </c>
      <c r="U17" s="1" t="s">
        <v>171</v>
      </c>
      <c r="V17" s="1" t="s">
        <v>276</v>
      </c>
      <c r="W17" s="1" t="s">
        <v>171</v>
      </c>
    </row>
    <row r="18" spans="1:24" x14ac:dyDescent="0.3">
      <c r="C18" s="1"/>
      <c r="D18" s="1"/>
      <c r="E18" s="1"/>
      <c r="F18" s="1">
        <v>0</v>
      </c>
      <c r="G18" s="1">
        <v>0</v>
      </c>
      <c r="H18" s="1">
        <v>0</v>
      </c>
      <c r="I18" s="1">
        <v>0</v>
      </c>
      <c r="J18" s="1" t="s">
        <v>157</v>
      </c>
      <c r="K18" s="1">
        <v>0</v>
      </c>
      <c r="L18" s="1" t="s">
        <v>224</v>
      </c>
      <c r="M18" s="1">
        <v>0</v>
      </c>
      <c r="N18" s="1" t="s">
        <v>224</v>
      </c>
      <c r="O18" s="1">
        <v>0</v>
      </c>
      <c r="P18" s="1" t="s">
        <v>224</v>
      </c>
      <c r="Q18" s="1">
        <v>0</v>
      </c>
      <c r="R18" s="1" t="s">
        <v>224</v>
      </c>
      <c r="S18" s="1" t="s">
        <v>362</v>
      </c>
      <c r="T18" s="1" t="s">
        <v>224</v>
      </c>
      <c r="U18" s="1" t="s">
        <v>224</v>
      </c>
      <c r="V18" s="1"/>
      <c r="W18" s="1"/>
    </row>
    <row r="19" spans="1:24" x14ac:dyDescent="0.3">
      <c r="C19" s="1" t="s">
        <v>515</v>
      </c>
      <c r="D19" s="1" t="s">
        <v>36</v>
      </c>
      <c r="E19" s="1" t="s">
        <v>36</v>
      </c>
      <c r="F19" s="1" t="s">
        <v>36</v>
      </c>
      <c r="G19" s="1" t="s">
        <v>73</v>
      </c>
      <c r="H19" s="1" t="s">
        <v>73</v>
      </c>
      <c r="I19" s="1" t="s">
        <v>172</v>
      </c>
      <c r="J19" s="1" t="s">
        <v>158</v>
      </c>
      <c r="K19" s="1" t="s">
        <v>172</v>
      </c>
      <c r="L19" s="1" t="s">
        <v>158</v>
      </c>
      <c r="M19" s="1" t="s">
        <v>73</v>
      </c>
      <c r="N19" s="1" t="s">
        <v>158</v>
      </c>
      <c r="O19" s="1" t="s">
        <v>158</v>
      </c>
      <c r="P19" s="1" t="s">
        <v>515</v>
      </c>
      <c r="Q19" s="1" t="s">
        <v>73</v>
      </c>
      <c r="R19" s="1" t="s">
        <v>158</v>
      </c>
      <c r="S19" s="1" t="s">
        <v>36</v>
      </c>
      <c r="T19" s="1" t="s">
        <v>172</v>
      </c>
      <c r="U19" s="1" t="s">
        <v>172</v>
      </c>
      <c r="V19" s="1" t="s">
        <v>158</v>
      </c>
      <c r="W19" s="1" t="s">
        <v>36</v>
      </c>
    </row>
    <row r="20" spans="1:24" x14ac:dyDescent="0.3">
      <c r="C20" s="1" t="s">
        <v>74</v>
      </c>
      <c r="D20" s="1" t="s">
        <v>105</v>
      </c>
      <c r="E20" s="1" t="s">
        <v>471</v>
      </c>
      <c r="F20" s="1" t="s">
        <v>37</v>
      </c>
      <c r="G20" s="1" t="s">
        <v>74</v>
      </c>
      <c r="H20" s="1" t="s">
        <v>105</v>
      </c>
      <c r="I20" s="1" t="s">
        <v>37</v>
      </c>
      <c r="J20" s="1" t="s">
        <v>159</v>
      </c>
      <c r="K20" s="1" t="s">
        <v>200</v>
      </c>
      <c r="L20" s="1" t="s">
        <v>225</v>
      </c>
      <c r="M20" s="1" t="s">
        <v>105</v>
      </c>
      <c r="N20" s="1" t="s">
        <v>225</v>
      </c>
      <c r="O20" s="1" t="s">
        <v>105</v>
      </c>
      <c r="P20" s="1" t="s">
        <v>74</v>
      </c>
      <c r="Q20" s="1" t="s">
        <v>225</v>
      </c>
      <c r="R20" s="1" t="s">
        <v>74</v>
      </c>
      <c r="S20" s="1" t="s">
        <v>363</v>
      </c>
      <c r="T20" s="1" t="s">
        <v>386</v>
      </c>
      <c r="U20" s="1" t="s">
        <v>225</v>
      </c>
      <c r="V20" s="1" t="s">
        <v>37</v>
      </c>
      <c r="W20" s="1" t="s">
        <v>225</v>
      </c>
    </row>
    <row r="21" spans="1:24" x14ac:dyDescent="0.3">
      <c r="C21" s="1" t="s">
        <v>342</v>
      </c>
      <c r="D21" s="1" t="s">
        <v>277</v>
      </c>
      <c r="F21" s="1" t="s">
        <v>38</v>
      </c>
      <c r="G21">
        <v>0</v>
      </c>
      <c r="H21">
        <v>0</v>
      </c>
      <c r="I21">
        <v>0</v>
      </c>
      <c r="J21">
        <v>0</v>
      </c>
      <c r="K21" s="1" t="s">
        <v>38</v>
      </c>
      <c r="L21">
        <v>0</v>
      </c>
      <c r="M21">
        <v>0</v>
      </c>
      <c r="N21" s="1" t="s">
        <v>277</v>
      </c>
      <c r="O21">
        <v>0</v>
      </c>
      <c r="P21" s="1" t="s">
        <v>342</v>
      </c>
      <c r="Q21">
        <v>0</v>
      </c>
      <c r="R21" s="1" t="s">
        <v>342</v>
      </c>
      <c r="T21" s="1" t="s">
        <v>38</v>
      </c>
      <c r="U21" s="1" t="s">
        <v>277</v>
      </c>
      <c r="V21" s="1" t="s">
        <v>38</v>
      </c>
      <c r="W21" s="1" t="s">
        <v>342</v>
      </c>
    </row>
    <row r="23" spans="1:24" x14ac:dyDescent="0.3">
      <c r="A23" t="str">
        <f>LEFT(F2,MIN(SEARCH({0,1,2,3,4,5,6,7,8,9},F2&amp;"0123456789"))-1)</f>
        <v xml:space="preserve">بغداد الرصافة </v>
      </c>
      <c r="B23">
        <v>101</v>
      </c>
      <c r="C23" s="5">
        <f>_xlfn.NUMBERVALUE(RIGHT(C2,LEN(C2)-MIN(SEARCH({0,1,2,3,4,5,6,7,8,9},C2&amp;"0123456789"))+1))</f>
        <v>6</v>
      </c>
      <c r="D23" s="5">
        <f>_xlfn.NUMBERVALUE(RIGHT(D2,LEN(D2)-MIN(SEARCH({0,1,2,3,4,5,6,7,8,9},D2&amp;"0123456789"))+1))</f>
        <v>5</v>
      </c>
      <c r="E23" s="5">
        <f>_xlfn.NUMBERVALUE(RIGHT(E2,LEN(E2)-MIN(SEARCH({0,1,2,3,4,5,6,7,8,9},E2&amp;"0123456789"))+1))</f>
        <v>5</v>
      </c>
      <c r="F23" s="5">
        <f>_xlfn.NUMBERVALUE(RIGHT(F2,LEN(F2)-MIN(SEARCH({0,1,2,3,4,5,6,7,8,9},F2&amp;"0123456789"))+1))</f>
        <v>4</v>
      </c>
      <c r="G23" s="5">
        <f>_xlfn.NUMBERVALUE(RIGHT(G2,LEN(G2)-MIN(SEARCH({0,1,2,3,4,5,6,7,8,9},G2&amp;"0123456789"))+1))</f>
        <v>3</v>
      </c>
      <c r="H23" s="5">
        <f>_xlfn.NUMBERVALUE(RIGHT(H2,LEN(H2)-MIN(SEARCH({0,1,2,3,4,5,6,7,8,9},H2&amp;"0123456789"))+1))</f>
        <v>4</v>
      </c>
      <c r="I23" s="5">
        <f>_xlfn.NUMBERVALUE(RIGHT(I2,LEN(I2)-MIN(SEARCH({0,1,2,3,4,5,6,7,8,9},I2&amp;"0123456789"))+1))</f>
        <v>6</v>
      </c>
      <c r="J23" s="5">
        <f>_xlfn.NUMBERVALUE(RIGHT(J2,LEN(J2)-MIN(SEARCH({0,1,2,3,4,5,6,7,8,9},J2&amp;"0123456789"))+1))</f>
        <v>5</v>
      </c>
      <c r="K23" s="5">
        <f>_xlfn.NUMBERVALUE(RIGHT(K2,LEN(K2)-MIN(SEARCH({0,1,2,3,4,5,6,7,8,9},K2&amp;"0123456789"))+1))</f>
        <v>6</v>
      </c>
      <c r="L23" s="5">
        <f>_xlfn.NUMBERVALUE(RIGHT(L2,LEN(L2)-MIN(SEARCH({0,1,2,3,4,5,6,7,8,9},L2&amp;"0123456789"))+1))</f>
        <v>3</v>
      </c>
      <c r="M23" s="5">
        <f>_xlfn.NUMBERVALUE(RIGHT(M2,LEN(M2)-MIN(SEARCH({0,1,2,3,4,5,6,7,8,9},M2&amp;"0123456789"))+1))</f>
        <v>5</v>
      </c>
      <c r="N23" s="5">
        <f>_xlfn.NUMBERVALUE(RIGHT(N2,LEN(N2)-MIN(SEARCH({0,1,2,3,4,5,6,7,8,9},N2&amp;"0123456789"))+1))</f>
        <v>6</v>
      </c>
      <c r="O23" s="5">
        <f>_xlfn.NUMBERVALUE(RIGHT(O2,LEN(O2)-MIN(SEARCH({0,1,2,3,4,5,6,7,8,9},O2&amp;"0123456789"))+1))</f>
        <v>4</v>
      </c>
      <c r="P23" s="5">
        <f>_xlfn.NUMBERVALUE(RIGHT(P2,LEN(P2)-MIN(SEARCH({0,1,2,3,4,5,6,7,8,9},P2&amp;"0123456789"))+1))</f>
        <v>6</v>
      </c>
      <c r="Q23" s="5">
        <f>_xlfn.NUMBERVALUE(RIGHT(Q2,LEN(Q2)-MIN(SEARCH({0,1,2,3,4,5,6,7,8,9},Q2&amp;"0123456789"))+1))</f>
        <v>6</v>
      </c>
      <c r="R23" s="5">
        <f>_xlfn.NUMBERVALUE(RIGHT(R2,LEN(R2)-MIN(SEARCH({0,1,2,3,4,5,6,7,8,9},R2&amp;"0123456789"))+1))</f>
        <v>5</v>
      </c>
      <c r="S23" s="5">
        <f>_xlfn.NUMBERVALUE(RIGHT(S2,LEN(S2)-MIN(SEARCH({0,1,2,3,4,5,6,7,8,9},S2&amp;"0123456789"))+1))</f>
        <v>6</v>
      </c>
      <c r="T23" s="5">
        <f>_xlfn.NUMBERVALUE(RIGHT(T2,LEN(T2)-MIN(SEARCH({0,1,2,3,4,5,6,7,8,9},T2&amp;"0123456789"))+1))</f>
        <v>4</v>
      </c>
      <c r="U23" s="5">
        <f>_xlfn.NUMBERVALUE(RIGHT(U2,LEN(U2)-MIN(SEARCH({0,1,2,3,4,5,6,7,8,9},U2&amp;"0123456789"))+1))</f>
        <v>4</v>
      </c>
      <c r="V23" s="5">
        <f>_xlfn.NUMBERVALUE(RIGHT(V2,LEN(V2)-MIN(SEARCH({0,1,2,3,4,5,6,7,8,9},V2&amp;"0123456789"))+1))</f>
        <v>6</v>
      </c>
      <c r="W23" s="5">
        <f>_xlfn.NUMBERVALUE(RIGHT(W2,LEN(W2)-MIN(SEARCH({0,1,2,3,4,5,6,7,8,9},W2&amp;"0123456789"))+1))</f>
        <v>4</v>
      </c>
    </row>
    <row r="24" spans="1:24" x14ac:dyDescent="0.3">
      <c r="A24" t="str">
        <f>LEFT(F3,MIN(SEARCH({0,1,2,3,4,5,6,7,8,9},F3&amp;"0123456789"))-1)</f>
        <v xml:space="preserve">بغداد الكرخ </v>
      </c>
      <c r="C24" s="5">
        <f>_xlfn.NUMBERVALUE(RIGHT(C3,LEN(C3)-MIN(SEARCH({0,1,2,3,4,5,6,7,8,9},C3&amp;"0123456789"))+1))</f>
        <v>2</v>
      </c>
      <c r="D24" s="5">
        <f>_xlfn.NUMBERVALUE(RIGHT(D3,LEN(D3)-MIN(SEARCH({0,1,2,3,4,5,6,7,8,9},D3&amp;"0123456789"))+1))</f>
        <v>1</v>
      </c>
      <c r="E24" s="5">
        <f>_xlfn.NUMBERVALUE(RIGHT(E3,LEN(E3)-MIN(SEARCH({0,1,2,3,4,5,6,7,8,9},E3&amp;"0123456789"))+1))</f>
        <v>2</v>
      </c>
      <c r="F24" s="5">
        <f>_xlfn.NUMBERVALUE(RIGHT(F3,LEN(F3)-MIN(SEARCH({0,1,2,3,4,5,6,7,8,9},F3&amp;"0123456789"))+1))</f>
        <v>2</v>
      </c>
      <c r="G24" s="5">
        <f>_xlfn.NUMBERVALUE(RIGHT(G3,LEN(G3)-MIN(SEARCH({0,1,2,3,4,5,6,7,8,9},G3&amp;"0123456789"))+1))</f>
        <v>5</v>
      </c>
      <c r="H24" s="5">
        <f>_xlfn.NUMBERVALUE(RIGHT(H3,LEN(H3)-MIN(SEARCH({0,1,2,3,4,5,6,7,8,9},H3&amp;"0123456789"))+1))</f>
        <v>5</v>
      </c>
      <c r="I24" s="5">
        <f>_xlfn.NUMBERVALUE(RIGHT(I3,LEN(I3)-MIN(SEARCH({0,1,2,3,4,5,6,7,8,9},I3&amp;"0123456789"))+1))</f>
        <v>1</v>
      </c>
      <c r="J24" s="5">
        <f>_xlfn.NUMBERVALUE(RIGHT(J3,LEN(J3)-MIN(SEARCH({0,1,2,3,4,5,6,7,8,9},J3&amp;"0123456789"))+1))</f>
        <v>3</v>
      </c>
      <c r="K24" s="5">
        <f>_xlfn.NUMBERVALUE(RIGHT(K3,LEN(K3)-MIN(SEARCH({0,1,2,3,4,5,6,7,8,9},K3&amp;"0123456789"))+1))</f>
        <v>1</v>
      </c>
      <c r="L24" s="5">
        <f>_xlfn.NUMBERVALUE(RIGHT(L3,LEN(L3)-MIN(SEARCH({0,1,2,3,4,5,6,7,8,9},L3&amp;"0123456789"))+1))</f>
        <v>3</v>
      </c>
      <c r="M24" s="5">
        <f>_xlfn.NUMBERVALUE(RIGHT(M3,LEN(M3)-MIN(SEARCH({0,1,2,3,4,5,6,7,8,9},M3&amp;"0123456789"))+1))</f>
        <v>5</v>
      </c>
      <c r="N24" s="5">
        <f>_xlfn.NUMBERVALUE(RIGHT(N3,LEN(N3)-MIN(SEARCH({0,1,2,3,4,5,6,7,8,9},N3&amp;"0123456789"))+1))</f>
        <v>4</v>
      </c>
      <c r="O24" s="5">
        <f>_xlfn.NUMBERVALUE(RIGHT(O3,LEN(O3)-MIN(SEARCH({0,1,2,3,4,5,6,7,8,9},O3&amp;"0123456789"))+1))</f>
        <v>4</v>
      </c>
      <c r="P24" s="5">
        <f>_xlfn.NUMBERVALUE(RIGHT(P3,LEN(P3)-MIN(SEARCH({0,1,2,3,4,5,6,7,8,9},P3&amp;"0123456789"))+1))</f>
        <v>2</v>
      </c>
      <c r="Q24" s="5">
        <f>_xlfn.NUMBERVALUE(RIGHT(Q3,LEN(Q3)-MIN(SEARCH({0,1,2,3,4,5,6,7,8,9},Q3&amp;"0123456789"))+1))</f>
        <v>5</v>
      </c>
      <c r="R24" s="5">
        <f>_xlfn.NUMBERVALUE(RIGHT(R3,LEN(R3)-MIN(SEARCH({0,1,2,3,4,5,6,7,8,9},R3&amp;"0123456789"))+1))</f>
        <v>3</v>
      </c>
      <c r="S24" s="5">
        <f>_xlfn.NUMBERVALUE(RIGHT(S3,LEN(S3)-MIN(SEARCH({0,1,2,3,4,5,6,7,8,9},S3&amp;"0123456789"))+1))</f>
        <v>4</v>
      </c>
      <c r="T24" s="5">
        <f>_xlfn.NUMBERVALUE(RIGHT(T3,LEN(T3)-MIN(SEARCH({0,1,2,3,4,5,6,7,8,9},T3&amp;"0123456789"))+1))</f>
        <v>3</v>
      </c>
      <c r="U24" s="5">
        <f>_xlfn.NUMBERVALUE(RIGHT(U3,LEN(U3)-MIN(SEARCH({0,1,2,3,4,5,6,7,8,9},U3&amp;"0123456789"))+1))</f>
        <v>5</v>
      </c>
      <c r="V24" s="5">
        <f>_xlfn.NUMBERVALUE(RIGHT(V3,LEN(V3)-MIN(SEARCH({0,1,2,3,4,5,6,7,8,9},V3&amp;"0123456789"))+1))</f>
        <v>4</v>
      </c>
      <c r="W24" s="5">
        <f>_xlfn.NUMBERVALUE(RIGHT(W3,LEN(W3)-MIN(SEARCH({0,1,2,3,4,5,6,7,8,9},W3&amp;"0123456789"))+1))</f>
        <v>3</v>
      </c>
    </row>
    <row r="25" spans="1:24" x14ac:dyDescent="0.3">
      <c r="A25" t="str">
        <f>LEFT(F4,MIN(SEARCH({0,1,2,3,4,5,6,7,8,9},F4&amp;"0123456789"))-1)</f>
        <v xml:space="preserve">مدينة الطب </v>
      </c>
      <c r="C25" s="5">
        <f>_xlfn.NUMBERVALUE(RIGHT(C4,LEN(C4)-MIN(SEARCH({0,1,2,3,4,5,6,7,8,9},C4&amp;"0123456789"))+1))</f>
        <v>2</v>
      </c>
      <c r="D25" s="5">
        <f>_xlfn.NUMBERVALUE(RIGHT(D4,LEN(D4)-MIN(SEARCH({0,1,2,3,4,5,6,7,8,9},D4&amp;"0123456789"))+1))</f>
        <v>3</v>
      </c>
      <c r="E25" s="5">
        <f>_xlfn.NUMBERVALUE(RIGHT(E4,LEN(E4)-MIN(SEARCH({0,1,2,3,4,5,6,7,8,9},E4&amp;"0123456789"))+1))</f>
        <v>2</v>
      </c>
      <c r="F25" s="5">
        <f>_xlfn.NUMBERVALUE(RIGHT(F4,LEN(F4)-MIN(SEARCH({0,1,2,3,4,5,6,7,8,9},F4&amp;"0123456789"))+1))</f>
        <v>3</v>
      </c>
      <c r="G25" s="5">
        <f>_xlfn.NUMBERVALUE(RIGHT(G4,LEN(G4)-MIN(SEARCH({0,1,2,3,4,5,6,7,8,9},G4&amp;"0123456789"))+1))</f>
        <v>0</v>
      </c>
      <c r="H25" s="5">
        <f>_xlfn.NUMBERVALUE(RIGHT(H4,LEN(H4)-MIN(SEARCH({0,1,2,3,4,5,6,7,8,9},H4&amp;"0123456789"))+1))</f>
        <v>6</v>
      </c>
      <c r="I25" s="5">
        <f>_xlfn.NUMBERVALUE(RIGHT(I4,LEN(I4)-MIN(SEARCH({0,1,2,3,4,5,6,7,8,9},I4&amp;"0123456789"))+1))</f>
        <v>6</v>
      </c>
      <c r="J25" s="5">
        <f>_xlfn.NUMBERVALUE(RIGHT(J4,LEN(J4)-MIN(SEARCH({0,1,2,3,4,5,6,7,8,9},J4&amp;"0123456789"))+1))</f>
        <v>1</v>
      </c>
      <c r="K25" s="5">
        <f>_xlfn.NUMBERVALUE(RIGHT(K4,LEN(K4)-MIN(SEARCH({0,1,2,3,4,5,6,7,8,9},K4&amp;"0123456789"))+1))</f>
        <v>2</v>
      </c>
      <c r="L25" s="5">
        <f>_xlfn.NUMBERVALUE(RIGHT(L4,LEN(L4)-MIN(SEARCH({0,1,2,3,4,5,6,7,8,9},L4&amp;"0123456789"))+1))</f>
        <v>1</v>
      </c>
      <c r="M25" s="5">
        <f>_xlfn.NUMBERVALUE(RIGHT(M4,LEN(M4)-MIN(SEARCH({0,1,2,3,4,5,6,7,8,9},M4&amp;"0123456789"))+1))</f>
        <v>2</v>
      </c>
      <c r="N25" s="5">
        <f>_xlfn.NUMBERVALUE(RIGHT(N4,LEN(N4)-MIN(SEARCH({0,1,2,3,4,5,6,7,8,9},N4&amp;"0123456789"))+1))</f>
        <v>1</v>
      </c>
      <c r="O25" s="5">
        <f>_xlfn.NUMBERVALUE(RIGHT(O4,LEN(O4)-MIN(SEARCH({0,1,2,3,4,5,6,7,8,9},O4&amp;"0123456789"))+1))</f>
        <v>2</v>
      </c>
      <c r="P25" s="5">
        <f>_xlfn.NUMBERVALUE(RIGHT(P4,LEN(P4)-MIN(SEARCH({0,1,2,3,4,5,6,7,8,9},P4&amp;"0123456789"))+1))</f>
        <v>2</v>
      </c>
      <c r="Q25" s="5">
        <f>_xlfn.NUMBERVALUE(RIGHT(Q4,LEN(Q4)-MIN(SEARCH({0,1,2,3,4,5,6,7,8,9},Q4&amp;"0123456789"))+1))</f>
        <v>6</v>
      </c>
      <c r="R25" s="5">
        <f>_xlfn.NUMBERVALUE(RIGHT(R4,LEN(R4)-MIN(SEARCH({0,1,2,3,4,5,6,7,8,9},R4&amp;"0123456789"))+1))</f>
        <v>0</v>
      </c>
      <c r="S25" s="5">
        <f>_xlfn.NUMBERVALUE(RIGHT(S4,LEN(S4)-MIN(SEARCH({0,1,2,3,4,5,6,7,8,9},S4&amp;"0123456789"))+1))</f>
        <v>1</v>
      </c>
      <c r="T25" s="5">
        <f>_xlfn.NUMBERVALUE(RIGHT(T4,LEN(T4)-MIN(SEARCH({0,1,2,3,4,5,6,7,8,9},T4&amp;"0123456789"))+1))</f>
        <v>4</v>
      </c>
      <c r="U25" s="5">
        <f>_xlfn.NUMBERVALUE(RIGHT(U4,LEN(U4)-MIN(SEARCH({0,1,2,3,4,5,6,7,8,9},U4&amp;"0123456789"))+1))</f>
        <v>4</v>
      </c>
      <c r="V25" s="5">
        <f>_xlfn.NUMBERVALUE(RIGHT(V4,LEN(V4)-MIN(SEARCH({0,1,2,3,4,5,6,7,8,9},V4&amp;"0123456789"))+1))</f>
        <v>1</v>
      </c>
      <c r="W25" s="5">
        <f>_xlfn.NUMBERVALUE(RIGHT(W4,LEN(W4)-MIN(SEARCH({0,1,2,3,4,5,6,7,8,9},W4&amp;"0123456789"))+1))</f>
        <v>2</v>
      </c>
    </row>
    <row r="26" spans="1:24" x14ac:dyDescent="0.3">
      <c r="A26" t="s">
        <v>546</v>
      </c>
      <c r="B26">
        <f>SUM(B23:B25)</f>
        <v>101</v>
      </c>
      <c r="C26">
        <f t="shared" ref="C26:W26" si="0">SUM(C23:C25)</f>
        <v>10</v>
      </c>
      <c r="D26">
        <f t="shared" si="0"/>
        <v>9</v>
      </c>
      <c r="E26">
        <f t="shared" si="0"/>
        <v>9</v>
      </c>
      <c r="F26">
        <f t="shared" si="0"/>
        <v>9</v>
      </c>
      <c r="G26">
        <f t="shared" si="0"/>
        <v>8</v>
      </c>
      <c r="H26">
        <f t="shared" si="0"/>
        <v>15</v>
      </c>
      <c r="I26">
        <f t="shared" si="0"/>
        <v>13</v>
      </c>
      <c r="J26">
        <f t="shared" si="0"/>
        <v>9</v>
      </c>
      <c r="K26">
        <f t="shared" si="0"/>
        <v>9</v>
      </c>
      <c r="L26">
        <f t="shared" si="0"/>
        <v>7</v>
      </c>
      <c r="M26">
        <f t="shared" si="0"/>
        <v>12</v>
      </c>
      <c r="N26">
        <f t="shared" si="0"/>
        <v>11</v>
      </c>
      <c r="O26">
        <f t="shared" si="0"/>
        <v>10</v>
      </c>
      <c r="P26">
        <f t="shared" si="0"/>
        <v>10</v>
      </c>
      <c r="Q26">
        <f t="shared" si="0"/>
        <v>17</v>
      </c>
      <c r="R26">
        <f t="shared" si="0"/>
        <v>8</v>
      </c>
      <c r="S26">
        <f t="shared" si="0"/>
        <v>11</v>
      </c>
      <c r="T26">
        <f t="shared" si="0"/>
        <v>11</v>
      </c>
      <c r="U26">
        <f t="shared" si="0"/>
        <v>13</v>
      </c>
      <c r="V26">
        <f t="shared" si="0"/>
        <v>11</v>
      </c>
      <c r="W26">
        <f t="shared" si="0"/>
        <v>9</v>
      </c>
      <c r="X26">
        <v>1884</v>
      </c>
    </row>
    <row r="27" spans="1:24" x14ac:dyDescent="0.3">
      <c r="A27" t="str">
        <f>LEFT(F5,MIN(SEARCH({0,1,2,3,4,5,6,7,8,9},F5&amp;"0123456789"))-1)</f>
        <v xml:space="preserve">النجف </v>
      </c>
      <c r="B27">
        <v>23</v>
      </c>
      <c r="C27" s="5">
        <f>_xlfn.NUMBERVALUE(RIGHT(C5,LEN(C5)-MIN(SEARCH({0,1,2,3,4,5,6,7,8,9},C5&amp;"0123456789"))+1))</f>
        <v>2</v>
      </c>
      <c r="D27" s="5">
        <f>_xlfn.NUMBERVALUE(RIGHT(D5,LEN(D5)-MIN(SEARCH({0,1,2,3,4,5,6,7,8,9},D5&amp;"0123456789"))+1))</f>
        <v>3</v>
      </c>
      <c r="E27" s="5">
        <f>_xlfn.NUMBERVALUE(RIGHT(E5,LEN(E5)-MIN(SEARCH({0,1,2,3,4,5,6,7,8,9},E5&amp;"0123456789"))+1))</f>
        <v>3</v>
      </c>
      <c r="F27" s="5">
        <f>_xlfn.NUMBERVALUE(RIGHT(F5,LEN(F5)-MIN(SEARCH({0,1,2,3,4,5,6,7,8,9},F5&amp;"0123456789"))+1))</f>
        <v>6</v>
      </c>
      <c r="G27" s="5">
        <f>_xlfn.NUMBERVALUE(RIGHT(G5,LEN(G5)-MIN(SEARCH({0,1,2,3,4,5,6,7,8,9},G5&amp;"0123456789"))+1))</f>
        <v>4</v>
      </c>
      <c r="H27" s="5">
        <f>_xlfn.NUMBERVALUE(RIGHT(H5,LEN(H5)-MIN(SEARCH({0,1,2,3,4,5,6,7,8,9},H5&amp;"0123456789"))+1))</f>
        <v>2</v>
      </c>
      <c r="I27" s="5">
        <f>_xlfn.NUMBERVALUE(RIGHT(I5,LEN(I5)-MIN(SEARCH({0,1,2,3,4,5,6,7,8,9},I5&amp;"0123456789"))+1))</f>
        <v>3</v>
      </c>
      <c r="J27" s="5">
        <f>_xlfn.NUMBERVALUE(RIGHT(J5,LEN(J5)-MIN(SEARCH({0,1,2,3,4,5,6,7,8,9},J5&amp;"0123456789"))+1))</f>
        <v>1</v>
      </c>
      <c r="K27" s="5">
        <f>_xlfn.NUMBERVALUE(RIGHT(K5,LEN(K5)-MIN(SEARCH({0,1,2,3,4,5,6,7,8,9},K5&amp;"0123456789"))+1))</f>
        <v>1</v>
      </c>
      <c r="L27" s="5">
        <f>_xlfn.NUMBERVALUE(RIGHT(L5,LEN(L5)-MIN(SEARCH({0,1,2,3,4,5,6,7,8,9},L5&amp;"0123456789"))+1))</f>
        <v>0</v>
      </c>
      <c r="M27" s="5">
        <f>_xlfn.NUMBERVALUE(RIGHT(M5,LEN(M5)-MIN(SEARCH({0,1,2,3,4,5,6,7,8,9},M5&amp;"0123456789"))+1))</f>
        <v>1</v>
      </c>
      <c r="N27" s="5">
        <f>_xlfn.NUMBERVALUE(RIGHT(N5,LEN(N5)-MIN(SEARCH({0,1,2,3,4,5,6,7,8,9},N5&amp;"0123456789"))+1))</f>
        <v>0</v>
      </c>
      <c r="O27" s="5">
        <f>_xlfn.NUMBERVALUE(RIGHT(O5,LEN(O5)-MIN(SEARCH({0,1,2,3,4,5,6,7,8,9},O5&amp;"0123456789"))+1))</f>
        <v>1</v>
      </c>
      <c r="P27" s="5">
        <f>_xlfn.NUMBERVALUE(RIGHT(P5,LEN(P5)-MIN(SEARCH({0,1,2,3,4,5,6,7,8,9},P5&amp;"0123456789"))+1))</f>
        <v>2</v>
      </c>
      <c r="Q27" s="5">
        <f>_xlfn.NUMBERVALUE(RIGHT(Q5,LEN(Q5)-MIN(SEARCH({0,1,2,3,4,5,6,7,8,9},Q5&amp;"0123456789"))+1))</f>
        <v>0</v>
      </c>
      <c r="R27" s="5">
        <f>_xlfn.NUMBERVALUE(RIGHT(R5,LEN(R5)-MIN(SEARCH({0,1,2,3,4,5,6,7,8,9},R5&amp;"0123456789"))+1))</f>
        <v>2</v>
      </c>
      <c r="S27" s="5">
        <f>_xlfn.NUMBERVALUE(RIGHT(S5,LEN(S5)-MIN(SEARCH({0,1,2,3,4,5,6,7,8,9},S5&amp;"0123456789"))+1))</f>
        <v>1</v>
      </c>
      <c r="T27" s="5">
        <f>_xlfn.NUMBERVALUE(RIGHT(T5,LEN(T5)-MIN(SEARCH({0,1,2,3,4,5,6,7,8,9},T5&amp;"0123456789"))+1))</f>
        <v>1</v>
      </c>
      <c r="U27" s="5">
        <f>_xlfn.NUMBERVALUE(RIGHT(U5,LEN(U5)-MIN(SEARCH({0,1,2,3,4,5,6,7,8,9},U5&amp;"0123456789"))+1))</f>
        <v>0</v>
      </c>
      <c r="V27" s="5">
        <f>_xlfn.NUMBERVALUE(RIGHT(V5,LEN(V5)-MIN(SEARCH({0,1,2,3,4,5,6,7,8,9},V5&amp;"0123456789"))+1))</f>
        <v>2</v>
      </c>
      <c r="W27" s="5">
        <f>_xlfn.NUMBERVALUE(RIGHT(W5,LEN(W5)-MIN(SEARCH({0,1,2,3,4,5,6,7,8,9},W5&amp;"0123456789"))+1))</f>
        <v>0</v>
      </c>
      <c r="X27">
        <v>146</v>
      </c>
    </row>
    <row r="28" spans="1:24" x14ac:dyDescent="0.3">
      <c r="A28" t="str">
        <f>LEFT(F6,MIN(SEARCH({0,1,2,3,4,5,6,7,8,9},F6&amp;"0123456789"))-1)</f>
        <v xml:space="preserve">السليمانية </v>
      </c>
      <c r="B28">
        <v>90</v>
      </c>
      <c r="C28" s="5">
        <f>_xlfn.NUMBERVALUE(RIGHT(C6,LEN(C6)-MIN(SEARCH({0,1,2,3,4,5,6,7,8,9},C6&amp;"0123456789"))+1))</f>
        <v>12</v>
      </c>
      <c r="D28" s="5">
        <f>_xlfn.NUMBERVALUE(RIGHT(D6,LEN(D6)-MIN(SEARCH({0,1,2,3,4,5,6,7,8,9},D6&amp;"0123456789"))+1))</f>
        <v>9</v>
      </c>
      <c r="E28" s="5">
        <f>_xlfn.NUMBERVALUE(RIGHT(E6,LEN(E6)-MIN(SEARCH({0,1,2,3,4,5,6,7,8,9},E6&amp;"0123456789"))+1))</f>
        <v>16</v>
      </c>
      <c r="F28" s="5">
        <f>_xlfn.NUMBERVALUE(RIGHT(F6,LEN(F6)-MIN(SEARCH({0,1,2,3,4,5,6,7,8,9},F6&amp;"0123456789"))+1))</f>
        <v>6</v>
      </c>
      <c r="G28" s="5">
        <f>_xlfn.NUMBERVALUE(RIGHT(G6,LEN(G6)-MIN(SEARCH({0,1,2,3,4,5,6,7,8,9},G6&amp;"0123456789"))+1))</f>
        <v>12</v>
      </c>
      <c r="H28" s="5">
        <f>_xlfn.NUMBERVALUE(RIGHT(H6,LEN(H6)-MIN(SEARCH({0,1,2,3,4,5,6,7,8,9},H6&amp;"0123456789"))+1))</f>
        <v>9</v>
      </c>
      <c r="I28" s="5">
        <f>_xlfn.NUMBERVALUE(RIGHT(I6,LEN(I6)-MIN(SEARCH({0,1,2,3,4,5,6,7,8,9},I6&amp;"0123456789"))+1))</f>
        <v>13</v>
      </c>
      <c r="J28" s="5">
        <f>_xlfn.NUMBERVALUE(RIGHT(J6,LEN(J6)-MIN(SEARCH({0,1,2,3,4,5,6,7,8,9},J6&amp;"0123456789"))+1))</f>
        <v>1</v>
      </c>
      <c r="K28" s="5">
        <f>_xlfn.NUMBERVALUE(RIGHT(K6,LEN(K6)-MIN(SEARCH({0,1,2,3,4,5,6,7,8,9},K6&amp;"0123456789"))+1))</f>
        <v>10</v>
      </c>
      <c r="L28" s="5">
        <f>_xlfn.NUMBERVALUE(RIGHT(L6,LEN(L6)-MIN(SEARCH({0,1,2,3,4,5,6,7,8,9},L6&amp;"0123456789"))+1))</f>
        <v>11</v>
      </c>
      <c r="M28" s="5">
        <f>_xlfn.NUMBERVALUE(RIGHT(M6,LEN(M6)-MIN(SEARCH({0,1,2,3,4,5,6,7,8,9},M6&amp;"0123456789"))+1))</f>
        <v>4</v>
      </c>
      <c r="N28" s="5">
        <f>_xlfn.NUMBERVALUE(RIGHT(N6,LEN(N6)-MIN(SEARCH({0,1,2,3,4,5,6,7,8,9},N6&amp;"0123456789"))+1))</f>
        <v>6</v>
      </c>
      <c r="O28" s="5">
        <f>_xlfn.NUMBERVALUE(RIGHT(O6,LEN(O6)-MIN(SEARCH({0,1,2,3,4,5,6,7,8,9},O6&amp;"0123456789"))+1))</f>
        <v>7</v>
      </c>
      <c r="P28" s="5">
        <f>_xlfn.NUMBERVALUE(RIGHT(P6,LEN(P6)-MIN(SEARCH({0,1,2,3,4,5,6,7,8,9},P6&amp;"0123456789"))+1))</f>
        <v>12</v>
      </c>
      <c r="Q28" s="5">
        <f>_xlfn.NUMBERVALUE(RIGHT(Q6,LEN(Q6)-MIN(SEARCH({0,1,2,3,4,5,6,7,8,9},Q6&amp;"0123456789"))+1))</f>
        <v>7</v>
      </c>
      <c r="R28" s="5">
        <f>_xlfn.NUMBERVALUE(RIGHT(R6,LEN(R6)-MIN(SEARCH({0,1,2,3,4,5,6,7,8,9},R6&amp;"0123456789"))+1))</f>
        <v>1</v>
      </c>
      <c r="S28" s="5">
        <f>_xlfn.NUMBERVALUE(RIGHT(S6,LEN(S6)-MIN(SEARCH({0,1,2,3,4,5,6,7,8,9},S6&amp;"0123456789"))+1))</f>
        <v>9</v>
      </c>
      <c r="T28" s="5">
        <f>_xlfn.NUMBERVALUE(RIGHT(T6,LEN(T6)-MIN(SEARCH({0,1,2,3,4,5,6,7,8,9},T6&amp;"0123456789"))+1))</f>
        <v>8</v>
      </c>
      <c r="U28" s="5">
        <f>_xlfn.NUMBERVALUE(RIGHT(U6,LEN(U6)-MIN(SEARCH({0,1,2,3,4,5,6,7,8,9},U6&amp;"0123456789"))+1))</f>
        <v>8</v>
      </c>
      <c r="V28" s="5">
        <f>_xlfn.NUMBERVALUE(RIGHT(V6,LEN(V6)-MIN(SEARCH({0,1,2,3,4,5,6,7,8,9},V6&amp;"0123456789"))+1))</f>
        <v>15</v>
      </c>
      <c r="W28" s="5">
        <f>_xlfn.NUMBERVALUE(RIGHT(W6,LEN(W6)-MIN(SEARCH({0,1,2,3,4,5,6,7,8,9},W6&amp;"0123456789"))+1))</f>
        <v>9</v>
      </c>
      <c r="X28">
        <v>497</v>
      </c>
    </row>
    <row r="29" spans="1:24" x14ac:dyDescent="0.3">
      <c r="A29" t="str">
        <f>LEFT(F7,MIN(SEARCH({0,1,2,3,4,5,6,7,8,9},F7&amp;"0123456789"))-1)</f>
        <v xml:space="preserve">أربيل </v>
      </c>
      <c r="B29">
        <v>52</v>
      </c>
      <c r="C29" s="5">
        <f>_xlfn.NUMBERVALUE(RIGHT(C7,LEN(C7)-MIN(SEARCH({0,1,2,3,4,5,6,7,8,9},C7&amp;"0123456789"))+1))</f>
        <v>7</v>
      </c>
      <c r="D29" s="5">
        <f>_xlfn.NUMBERVALUE(RIGHT(D7,LEN(D7)-MIN(SEARCH({0,1,2,3,4,5,6,7,8,9},D7&amp;"0123456789"))+1))</f>
        <v>3</v>
      </c>
      <c r="E29" s="5">
        <f>_xlfn.NUMBERVALUE(RIGHT(E7,LEN(E7)-MIN(SEARCH({0,1,2,3,4,5,6,7,8,9},E7&amp;"0123456789"))+1))</f>
        <v>6</v>
      </c>
      <c r="F29" s="5">
        <f>_xlfn.NUMBERVALUE(RIGHT(F7,LEN(F7)-MIN(SEARCH({0,1,2,3,4,5,6,7,8,9},F7&amp;"0123456789"))+1))</f>
        <v>9</v>
      </c>
      <c r="G29" s="5">
        <f>_xlfn.NUMBERVALUE(RIGHT(G7,LEN(G7)-MIN(SEARCH({0,1,2,3,4,5,6,7,8,9},G7&amp;"0123456789"))+1))</f>
        <v>8</v>
      </c>
      <c r="H29" s="5">
        <f>_xlfn.NUMBERVALUE(RIGHT(H7,LEN(H7)-MIN(SEARCH({0,1,2,3,4,5,6,7,8,9},H7&amp;"0123456789"))+1))</f>
        <v>10</v>
      </c>
      <c r="I29" s="5">
        <f>_xlfn.NUMBERVALUE(RIGHT(I7,LEN(I7)-MIN(SEARCH({0,1,2,3,4,5,6,7,8,9},I7&amp;"0123456789"))+1))</f>
        <v>9</v>
      </c>
      <c r="J29" s="5">
        <f>_xlfn.NUMBERVALUE(RIGHT(J7,LEN(J7)-MIN(SEARCH({0,1,2,3,4,5,6,7,8,9},J7&amp;"0123456789"))+1))</f>
        <v>14</v>
      </c>
      <c r="K29" s="5">
        <f>_xlfn.NUMBERVALUE(RIGHT(K7,LEN(K7)-MIN(SEARCH({0,1,2,3,4,5,6,7,8,9},K7&amp;"0123456789"))+1))</f>
        <v>12</v>
      </c>
      <c r="L29" s="5">
        <f>_xlfn.NUMBERVALUE(RIGHT(L7,LEN(L7)-MIN(SEARCH({0,1,2,3,4,5,6,7,8,9},L7&amp;"0123456789"))+1))</f>
        <v>9</v>
      </c>
      <c r="M29" s="5">
        <f>_xlfn.NUMBERVALUE(RIGHT(M7,LEN(M7)-MIN(SEARCH({0,1,2,3,4,5,6,7,8,9},M7&amp;"0123456789"))+1))</f>
        <v>11</v>
      </c>
      <c r="N29" s="5">
        <f>_xlfn.NUMBERVALUE(RIGHT(N7,LEN(N7)-MIN(SEARCH({0,1,2,3,4,5,6,7,8,9},N7&amp;"0123456789"))+1))</f>
        <v>8</v>
      </c>
      <c r="O29" s="5">
        <f>_xlfn.NUMBERVALUE(RIGHT(O7,LEN(O7)-MIN(SEARCH({0,1,2,3,4,5,6,7,8,9},O7&amp;"0123456789"))+1))</f>
        <v>6</v>
      </c>
      <c r="P29" s="5">
        <f>_xlfn.NUMBERVALUE(RIGHT(P7,LEN(P7)-MIN(SEARCH({0,1,2,3,4,5,6,7,8,9},P7&amp;"0123456789"))+1))</f>
        <v>7</v>
      </c>
      <c r="Q29" s="5">
        <f>_xlfn.NUMBERVALUE(RIGHT(Q7,LEN(Q7)-MIN(SEARCH({0,1,2,3,4,5,6,7,8,9},Q7&amp;"0123456789"))+1))</f>
        <v>10</v>
      </c>
      <c r="R29" s="5">
        <f>_xlfn.NUMBERVALUE(RIGHT(R7,LEN(R7)-MIN(SEARCH({0,1,2,3,4,5,6,7,8,9},R7&amp;"0123456789"))+1))</f>
        <v>8</v>
      </c>
      <c r="S29" s="5">
        <f>_xlfn.NUMBERVALUE(RIGHT(S7,LEN(S7)-MIN(SEARCH({0,1,2,3,4,5,6,7,8,9},S7&amp;"0123456789"))+1))</f>
        <v>15</v>
      </c>
      <c r="T29" s="5">
        <f>_xlfn.NUMBERVALUE(RIGHT(T7,LEN(T7)-MIN(SEARCH({0,1,2,3,4,5,6,7,8,9},T7&amp;"0123456789"))+1))</f>
        <v>15</v>
      </c>
      <c r="U29" s="5">
        <f>_xlfn.NUMBERVALUE(RIGHT(U7,LEN(U7)-MIN(SEARCH({0,1,2,3,4,5,6,7,8,9},U7&amp;"0123456789"))+1))</f>
        <v>14</v>
      </c>
      <c r="V29" s="5">
        <f>_xlfn.NUMBERVALUE(RIGHT(V7,LEN(V7)-MIN(SEARCH({0,1,2,3,4,5,6,7,8,9},V7&amp;"0123456789"))+1))</f>
        <v>11</v>
      </c>
      <c r="W29" s="5">
        <f>_xlfn.NUMBERVALUE(RIGHT(W7,LEN(W7)-MIN(SEARCH({0,1,2,3,4,5,6,7,8,9},W7&amp;"0123456789"))+1))</f>
        <v>10</v>
      </c>
      <c r="X29">
        <v>244</v>
      </c>
    </row>
    <row r="30" spans="1:24" x14ac:dyDescent="0.3">
      <c r="A30" t="str">
        <f>LEFT(F8,MIN(SEARCH({0,1,2,3,4,5,6,7,8,9},F8&amp;"0123456789"))-1)</f>
        <v xml:space="preserve">دهوك </v>
      </c>
      <c r="B30">
        <v>68</v>
      </c>
      <c r="C30" s="5">
        <f>_xlfn.NUMBERVALUE(RIGHT(C8,LEN(C8)-MIN(SEARCH({0,1,2,3,4,5,6,7,8,9},C8&amp;"0123456789"))+1))</f>
        <v>2</v>
      </c>
      <c r="D30" s="5">
        <f>_xlfn.NUMBERVALUE(RIGHT(D8,LEN(D8)-MIN(SEARCH({0,1,2,3,4,5,6,7,8,9},D8&amp;"0123456789"))+1))</f>
        <v>1</v>
      </c>
      <c r="E30" s="5">
        <f>_xlfn.NUMBERVALUE(RIGHT(E8,LEN(E8)-MIN(SEARCH({0,1,2,3,4,5,6,7,8,9},E8&amp;"0123456789"))+1))</f>
        <v>3</v>
      </c>
      <c r="F30" s="5">
        <f>_xlfn.NUMBERVALUE(RIGHT(F8,LEN(F8)-MIN(SEARCH({0,1,2,3,4,5,6,7,8,9},F8&amp;"0123456789"))+1))</f>
        <v>8</v>
      </c>
      <c r="G30" s="5">
        <f>_xlfn.NUMBERVALUE(RIGHT(G8,LEN(G8)-MIN(SEARCH({0,1,2,3,4,5,6,7,8,9},G8&amp;"0123456789"))+1))</f>
        <v>7</v>
      </c>
      <c r="H30" s="5">
        <f>_xlfn.NUMBERVALUE(RIGHT(H8,LEN(H8)-MIN(SEARCH({0,1,2,3,4,5,6,7,8,9},H8&amp;"0123456789"))+1))</f>
        <v>5</v>
      </c>
      <c r="I30" s="5">
        <f>_xlfn.NUMBERVALUE(RIGHT(I8,LEN(I8)-MIN(SEARCH({0,1,2,3,4,5,6,7,8,9},I8&amp;"0123456789"))+1))</f>
        <v>3</v>
      </c>
      <c r="J30" s="5">
        <f>_xlfn.NUMBERVALUE(RIGHT(J8,LEN(J8)-MIN(SEARCH({0,1,2,3,4,5,6,7,8,9},J8&amp;"0123456789"))+1))</f>
        <v>2</v>
      </c>
      <c r="K30" s="5">
        <f>_xlfn.NUMBERVALUE(RIGHT(K8,LEN(K8)-MIN(SEARCH({0,1,2,3,4,5,6,7,8,9},K8&amp;"0123456789"))+1))</f>
        <v>3</v>
      </c>
      <c r="L30" s="5">
        <f>_xlfn.NUMBERVALUE(RIGHT(L8,LEN(L8)-MIN(SEARCH({0,1,2,3,4,5,6,7,8,9},L8&amp;"0123456789"))+1))</f>
        <v>6</v>
      </c>
      <c r="M30" s="5">
        <f>_xlfn.NUMBERVALUE(RIGHT(M8,LEN(M8)-MIN(SEARCH({0,1,2,3,4,5,6,7,8,9},M8&amp;"0123456789"))+1))</f>
        <v>4</v>
      </c>
      <c r="N30" s="5">
        <f>_xlfn.NUMBERVALUE(RIGHT(N8,LEN(N8)-MIN(SEARCH({0,1,2,3,4,5,6,7,8,9},N8&amp;"0123456789"))+1))</f>
        <v>0</v>
      </c>
      <c r="O30" s="5">
        <f>_xlfn.NUMBERVALUE(RIGHT(O8,LEN(O8)-MIN(SEARCH({0,1,2,3,4,5,6,7,8,9},O8&amp;"0123456789"))+1))</f>
        <v>5</v>
      </c>
      <c r="P30" s="5">
        <f>_xlfn.NUMBERVALUE(RIGHT(P8,LEN(P8)-MIN(SEARCH({0,1,2,3,4,5,6,7,8,9},P8&amp;"0123456789"))+1))</f>
        <v>2</v>
      </c>
      <c r="Q30" s="5">
        <f>_xlfn.NUMBERVALUE(RIGHT(Q8,LEN(Q8)-MIN(SEARCH({0,1,2,3,4,5,6,7,8,9},Q8&amp;"0123456789"))+1))</f>
        <v>0</v>
      </c>
      <c r="R30" s="5">
        <f>_xlfn.NUMBERVALUE(RIGHT(R8,LEN(R8)-MIN(SEARCH({0,1,2,3,4,5,6,7,8,9},R8&amp;"0123456789"))+1))</f>
        <v>2</v>
      </c>
      <c r="S30" s="5">
        <f>_xlfn.NUMBERVALUE(RIGHT(S8,LEN(S8)-MIN(SEARCH({0,1,2,3,4,5,6,7,8,9},S8&amp;"0123456789"))+1))</f>
        <v>2</v>
      </c>
      <c r="T30" s="5">
        <f>_xlfn.NUMBERVALUE(RIGHT(T8,LEN(T8)-MIN(SEARCH({0,1,2,3,4,5,6,7,8,9},T8&amp;"0123456789"))+1))</f>
        <v>1</v>
      </c>
      <c r="U30" s="5">
        <f>_xlfn.NUMBERVALUE(RIGHT(U8,LEN(U8)-MIN(SEARCH({0,1,2,3,4,5,6,7,8,9},U8&amp;"0123456789"))+1))</f>
        <v>0</v>
      </c>
      <c r="V30" s="5">
        <f>_xlfn.NUMBERVALUE(RIGHT(V8,LEN(V8)-MIN(SEARCH({0,1,2,3,4,5,6,7,8,9},V8&amp;"0123456789"))+1))</f>
        <v>0</v>
      </c>
      <c r="W30" s="5">
        <f>_xlfn.NUMBERVALUE(RIGHT(W8,LEN(W8)-MIN(SEARCH({0,1,2,3,4,5,6,7,8,9},W8&amp;"0123456789"))+1))</f>
        <v>5</v>
      </c>
      <c r="X30">
        <v>13</v>
      </c>
    </row>
    <row r="31" spans="1:24" x14ac:dyDescent="0.3">
      <c r="A31" t="str">
        <f>LEFT(F9,MIN(SEARCH({0,1,2,3,4,5,6,7,8,9},F9&amp;"0123456789"))-1)</f>
        <v xml:space="preserve">كربلاء </v>
      </c>
      <c r="B31">
        <v>27</v>
      </c>
      <c r="C31" s="5">
        <f>_xlfn.NUMBERVALUE(RIGHT(C9,LEN(C9)-MIN(SEARCH({0,1,2,3,4,5,6,7,8,9},C9&amp;"0123456789"))+1))</f>
        <v>8</v>
      </c>
      <c r="D31" s="5">
        <f>_xlfn.NUMBERVALUE(RIGHT(D9,LEN(D9)-MIN(SEARCH({0,1,2,3,4,5,6,7,8,9},D9&amp;"0123456789"))+1))</f>
        <v>4</v>
      </c>
      <c r="E31" s="5">
        <f>_xlfn.NUMBERVALUE(RIGHT(E9,LEN(E9)-MIN(SEARCH({0,1,2,3,4,5,6,7,8,9},E9&amp;"0123456789"))+1))</f>
        <v>2</v>
      </c>
      <c r="F31" s="5">
        <f>_xlfn.NUMBERVALUE(RIGHT(F9,LEN(F9)-MIN(SEARCH({0,1,2,3,4,5,6,7,8,9},F9&amp;"0123456789"))+1))</f>
        <v>2</v>
      </c>
      <c r="G31" s="5">
        <f>_xlfn.NUMBERVALUE(RIGHT(G9,LEN(G9)-MIN(SEARCH({0,1,2,3,4,5,6,7,8,9},G9&amp;"0123456789"))+1))</f>
        <v>5</v>
      </c>
      <c r="H31" s="5">
        <f>_xlfn.NUMBERVALUE(RIGHT(H9,LEN(H9)-MIN(SEARCH({0,1,2,3,4,5,6,7,8,9},H9&amp;"0123456789"))+1))</f>
        <v>4</v>
      </c>
      <c r="I31" s="5">
        <f>_xlfn.NUMBERVALUE(RIGHT(I9,LEN(I9)-MIN(SEARCH({0,1,2,3,4,5,6,7,8,9},I9&amp;"0123456789"))+1))</f>
        <v>3</v>
      </c>
      <c r="J31" s="5">
        <f>_xlfn.NUMBERVALUE(RIGHT(J9,LEN(J9)-MIN(SEARCH({0,1,2,3,4,5,6,7,8,9},J9&amp;"0123456789"))+1))</f>
        <v>1</v>
      </c>
      <c r="K31" s="5">
        <f>_xlfn.NUMBERVALUE(RIGHT(K9,LEN(K9)-MIN(SEARCH({0,1,2,3,4,5,6,7,8,9},K9&amp;"0123456789"))+1))</f>
        <v>1</v>
      </c>
      <c r="L31" s="5">
        <f>_xlfn.NUMBERVALUE(RIGHT(L9,LEN(L9)-MIN(SEARCH({0,1,2,3,4,5,6,7,8,9},L9&amp;"0123456789"))+1))</f>
        <v>4</v>
      </c>
      <c r="M31" s="5">
        <f>_xlfn.NUMBERVALUE(RIGHT(M9,LEN(M9)-MIN(SEARCH({0,1,2,3,4,5,6,7,8,9},M9&amp;"0123456789"))+1))</f>
        <v>9</v>
      </c>
      <c r="N31" s="5">
        <f>_xlfn.NUMBERVALUE(RIGHT(N9,LEN(N9)-MIN(SEARCH({0,1,2,3,4,5,6,7,8,9},N9&amp;"0123456789"))+1))</f>
        <v>9</v>
      </c>
      <c r="O31" s="5">
        <f>_xlfn.NUMBERVALUE(RIGHT(O9,LEN(O9)-MIN(SEARCH({0,1,2,3,4,5,6,7,8,9},O9&amp;"0123456789"))+1))</f>
        <v>4</v>
      </c>
      <c r="P31" s="5">
        <f>_xlfn.NUMBERVALUE(RIGHT(P9,LEN(P9)-MIN(SEARCH({0,1,2,3,4,5,6,7,8,9},P9&amp;"0123456789"))+1))</f>
        <v>8</v>
      </c>
      <c r="Q31" s="5">
        <f>_xlfn.NUMBERVALUE(RIGHT(Q9,LEN(Q9)-MIN(SEARCH({0,1,2,3,4,5,6,7,8,9},Q9&amp;"0123456789"))+1))</f>
        <v>3</v>
      </c>
      <c r="R31" s="5">
        <f>_xlfn.NUMBERVALUE(RIGHT(R9,LEN(R9)-MIN(SEARCH({0,1,2,3,4,5,6,7,8,9},R9&amp;"0123456789"))+1))</f>
        <v>2</v>
      </c>
      <c r="S31" s="5">
        <f>_xlfn.NUMBERVALUE(RIGHT(S9,LEN(S9)-MIN(SEARCH({0,1,2,3,4,5,6,7,8,9},S9&amp;"0123456789"))+1))</f>
        <v>3</v>
      </c>
      <c r="T31" s="5">
        <f>_xlfn.NUMBERVALUE(RIGHT(T9,LEN(T9)-MIN(SEARCH({0,1,2,3,4,5,6,7,8,9},T9&amp;"0123456789"))+1))</f>
        <v>6</v>
      </c>
      <c r="U31" s="5">
        <f>_xlfn.NUMBERVALUE(RIGHT(U9,LEN(U9)-MIN(SEARCH({0,1,2,3,4,5,6,7,8,9},U9&amp;"0123456789"))+1))</f>
        <v>6</v>
      </c>
      <c r="V31" s="5">
        <f>_xlfn.NUMBERVALUE(RIGHT(V9,LEN(V9)-MIN(SEARCH({0,1,2,3,4,5,6,7,8,9},V9&amp;"0123456789"))+1))</f>
        <v>5</v>
      </c>
      <c r="W31" s="5">
        <f>_xlfn.NUMBERVALUE(RIGHT(W9,LEN(W9)-MIN(SEARCH({0,1,2,3,4,5,6,7,8,9},W9&amp;"0123456789"))+1))</f>
        <v>9</v>
      </c>
      <c r="X31">
        <v>266</v>
      </c>
    </row>
    <row r="32" spans="1:24" x14ac:dyDescent="0.3">
      <c r="A32" t="str">
        <f>LEFT(F10,MIN(SEARCH({0,1,2,3,4,5,6,7,8,9},F10&amp;"0123456789"))-1)</f>
        <v xml:space="preserve">كركوك </v>
      </c>
      <c r="B32">
        <v>47</v>
      </c>
      <c r="C32" s="5">
        <f>_xlfn.NUMBERVALUE(RIGHT(C10,LEN(C10)-MIN(SEARCH({0,1,2,3,4,5,6,7,8,9},C10&amp;"0123456789"))+1))</f>
        <v>4</v>
      </c>
      <c r="D32" s="5">
        <f>_xlfn.NUMBERVALUE(RIGHT(D10,LEN(D10)-MIN(SEARCH({0,1,2,3,4,5,6,7,8,9},D10&amp;"0123456789"))+1))</f>
        <v>4</v>
      </c>
      <c r="E32" s="5">
        <f>_xlfn.NUMBERVALUE(RIGHT(E10,LEN(E10)-MIN(SEARCH({0,1,2,3,4,5,6,7,8,9},E10&amp;"0123456789"))+1))</f>
        <v>5</v>
      </c>
      <c r="F32" s="5">
        <f>_xlfn.NUMBERVALUE(RIGHT(F10,LEN(F10)-MIN(SEARCH({0,1,2,3,4,5,6,7,8,9},F10&amp;"0123456789"))+1))</f>
        <v>2</v>
      </c>
      <c r="G32" s="5">
        <f>_xlfn.NUMBERVALUE(RIGHT(G10,LEN(G10)-MIN(SEARCH({0,1,2,3,4,5,6,7,8,9},G10&amp;"0123456789"))+1))</f>
        <v>2</v>
      </c>
      <c r="H32" s="5">
        <f>_xlfn.NUMBERVALUE(RIGHT(H10,LEN(H10)-MIN(SEARCH({0,1,2,3,4,5,6,7,8,9},H10&amp;"0123456789"))+1))</f>
        <v>8</v>
      </c>
      <c r="I32" s="5">
        <f>_xlfn.NUMBERVALUE(RIGHT(I10,LEN(I10)-MIN(SEARCH({0,1,2,3,4,5,6,7,8,9},I10&amp;"0123456789"))+1))</f>
        <v>6</v>
      </c>
      <c r="J32" s="5">
        <f>_xlfn.NUMBERVALUE(RIGHT(J10,LEN(J10)-MIN(SEARCH({0,1,2,3,4,5,6,7,8,9},J10&amp;"0123456789"))+1))</f>
        <v>4</v>
      </c>
      <c r="K32" s="5">
        <f>_xlfn.NUMBERVALUE(RIGHT(K10,LEN(K10)-MIN(SEARCH({0,1,2,3,4,5,6,7,8,9},K10&amp;"0123456789"))+1))</f>
        <v>1</v>
      </c>
      <c r="L32" s="5">
        <f>_xlfn.NUMBERVALUE(RIGHT(L10,LEN(L10)-MIN(SEARCH({0,1,2,3,4,5,6,7,8,9},L10&amp;"0123456789"))+1))</f>
        <v>6</v>
      </c>
      <c r="M32" s="5">
        <f>_xlfn.NUMBERVALUE(RIGHT(M10,LEN(M10)-MIN(SEARCH({0,1,2,3,4,5,6,7,8,9},M10&amp;"0123456789"))+1))</f>
        <v>4</v>
      </c>
      <c r="N32" s="5">
        <f>_xlfn.NUMBERVALUE(RIGHT(N10,LEN(N10)-MIN(SEARCH({0,1,2,3,4,5,6,7,8,9},N10&amp;"0123456789"))+1))</f>
        <v>3</v>
      </c>
      <c r="O32" s="5">
        <f>_xlfn.NUMBERVALUE(RIGHT(O10,LEN(O10)-MIN(SEARCH({0,1,2,3,4,5,6,7,8,9},O10&amp;"0123456789"))+1))</f>
        <v>7</v>
      </c>
      <c r="P32" s="5">
        <f>_xlfn.NUMBERVALUE(RIGHT(P10,LEN(P10)-MIN(SEARCH({0,1,2,3,4,5,6,7,8,9},P10&amp;"0123456789"))+1))</f>
        <v>4</v>
      </c>
      <c r="Q32" s="5">
        <f>_xlfn.NUMBERVALUE(RIGHT(Q10,LEN(Q10)-MIN(SEARCH({0,1,2,3,4,5,6,7,8,9},Q10&amp;"0123456789"))+1))</f>
        <v>7</v>
      </c>
      <c r="R32" s="5">
        <f>_xlfn.NUMBERVALUE(RIGHT(R10,LEN(R10)-MIN(SEARCH({0,1,2,3,4,5,6,7,8,9},R10&amp;"0123456789"))+1))</f>
        <v>4</v>
      </c>
      <c r="S32" s="5">
        <f>_xlfn.NUMBERVALUE(RIGHT(S10,LEN(S10)-MIN(SEARCH({0,1,2,3,4,5,6,7,8,9},S10&amp;"0123456789"))+1))</f>
        <v>3</v>
      </c>
      <c r="T32" s="5">
        <f>_xlfn.NUMBERVALUE(RIGHT(T10,LEN(T10)-MIN(SEARCH({0,1,2,3,4,5,6,7,8,9},T10&amp;"0123456789"))+1))</f>
        <v>8</v>
      </c>
      <c r="U32" s="5">
        <f>_xlfn.NUMBERVALUE(RIGHT(U10,LEN(U10)-MIN(SEARCH({0,1,2,3,4,5,6,7,8,9},U10&amp;"0123456789"))+1))</f>
        <v>5</v>
      </c>
      <c r="V32" s="5">
        <f>_xlfn.NUMBERVALUE(RIGHT(V10,LEN(V10)-MIN(SEARCH({0,1,2,3,4,5,6,7,8,9},V10&amp;"0123456789"))+1))</f>
        <v>6</v>
      </c>
      <c r="W32" s="5">
        <f>_xlfn.NUMBERVALUE(RIGHT(W10,LEN(W10)-MIN(SEARCH({0,1,2,3,4,5,6,7,8,9},W10&amp;"0123456789"))+1))</f>
        <v>11</v>
      </c>
      <c r="X32">
        <v>322</v>
      </c>
    </row>
    <row r="33" spans="1:24" x14ac:dyDescent="0.3">
      <c r="A33" t="str">
        <f>LEFT(F11,MIN(SEARCH({0,1,2,3,4,5,6,7,8,9},F11&amp;"0123456789"))-1)</f>
        <v xml:space="preserve">ديالى </v>
      </c>
      <c r="B33">
        <v>12</v>
      </c>
      <c r="C33" s="5">
        <f>_xlfn.NUMBERVALUE(RIGHT(C11,LEN(C11)-MIN(SEARCH({0,1,2,3,4,5,6,7,8,9},C11&amp;"0123456789"))+1))</f>
        <v>4</v>
      </c>
      <c r="D33" s="5">
        <f>_xlfn.NUMBERVALUE(RIGHT(D11,LEN(D11)-MIN(SEARCH({0,1,2,3,4,5,6,7,8,9},D11&amp;"0123456789"))+1))</f>
        <v>2</v>
      </c>
      <c r="E33" s="5">
        <f>_xlfn.NUMBERVALUE(RIGHT(E11,LEN(E11)-MIN(SEARCH({0,1,2,3,4,5,6,7,8,9},E11&amp;"0123456789"))+1))</f>
        <v>1</v>
      </c>
      <c r="F33" s="5">
        <f>_xlfn.NUMBERVALUE(RIGHT(F11,LEN(F11)-MIN(SEARCH({0,1,2,3,4,5,6,7,8,9},F11&amp;"0123456789"))+1))</f>
        <v>2</v>
      </c>
      <c r="G33" s="5">
        <f>_xlfn.NUMBERVALUE(RIGHT(G11,LEN(G11)-MIN(SEARCH({0,1,2,3,4,5,6,7,8,9},G11&amp;"0123456789"))+1))</f>
        <v>1</v>
      </c>
      <c r="H33" s="5">
        <f>_xlfn.NUMBERVALUE(RIGHT(H11,LEN(H11)-MIN(SEARCH({0,1,2,3,4,5,6,7,8,9},H11&amp;"0123456789"))+1))</f>
        <v>0</v>
      </c>
      <c r="I33" s="5">
        <f>_xlfn.NUMBERVALUE(RIGHT(I11,LEN(I11)-MIN(SEARCH({0,1,2,3,4,5,6,7,8,9},I11&amp;"0123456789"))+1))</f>
        <v>2</v>
      </c>
      <c r="J33" s="5">
        <f>_xlfn.NUMBERVALUE(RIGHT(J11,LEN(J11)-MIN(SEARCH({0,1,2,3,4,5,6,7,8,9},J11&amp;"0123456789"))+1))</f>
        <v>1</v>
      </c>
      <c r="K33" s="5">
        <f>_xlfn.NUMBERVALUE(RIGHT(K11,LEN(K11)-MIN(SEARCH({0,1,2,3,4,5,6,7,8,9},K11&amp;"0123456789"))+1))</f>
        <v>1</v>
      </c>
      <c r="L33" s="5">
        <f>_xlfn.NUMBERVALUE(RIGHT(L11,LEN(L11)-MIN(SEARCH({0,1,2,3,4,5,6,7,8,9},L11&amp;"0123456789"))+1))</f>
        <v>1</v>
      </c>
      <c r="M33" s="5">
        <f>_xlfn.NUMBERVALUE(RIGHT(M11,LEN(M11)-MIN(SEARCH({0,1,2,3,4,5,6,7,8,9},M11&amp;"0123456789"))+1))</f>
        <v>3</v>
      </c>
      <c r="N33" s="5">
        <f>_xlfn.NUMBERVALUE(RIGHT(N11,LEN(N11)-MIN(SEARCH({0,1,2,3,4,5,6,7,8,9},N11&amp;"0123456789"))+1))</f>
        <v>2</v>
      </c>
      <c r="O33" s="5">
        <f>_xlfn.NUMBERVALUE(RIGHT(O11,LEN(O11)-MIN(SEARCH({0,1,2,3,4,5,6,7,8,9},O11&amp;"0123456789"))+1))</f>
        <v>1</v>
      </c>
      <c r="P33" s="5">
        <f>_xlfn.NUMBERVALUE(RIGHT(P11,LEN(P11)-MIN(SEARCH({0,1,2,3,4,5,6,7,8,9},P11&amp;"0123456789"))+1))</f>
        <v>4</v>
      </c>
      <c r="Q33" s="5">
        <f>_xlfn.NUMBERVALUE(RIGHT(Q11,LEN(Q11)-MIN(SEARCH({0,1,2,3,4,5,6,7,8,9},Q11&amp;"0123456789"))+1))</f>
        <v>2</v>
      </c>
      <c r="R33" s="5">
        <f>_xlfn.NUMBERVALUE(RIGHT(R11,LEN(R11)-MIN(SEARCH({0,1,2,3,4,5,6,7,8,9},R11&amp;"0123456789"))+1))</f>
        <v>2</v>
      </c>
      <c r="S33" s="5">
        <f>_xlfn.NUMBERVALUE(RIGHT(S11,LEN(S11)-MIN(SEARCH({0,1,2,3,4,5,6,7,8,9},S11&amp;"0123456789"))+1))</f>
        <v>0</v>
      </c>
      <c r="T33" s="5">
        <f>_xlfn.NUMBERVALUE(RIGHT(T11,LEN(T11)-MIN(SEARCH({0,1,2,3,4,5,6,7,8,9},T11&amp;"0123456789"))+1))</f>
        <v>1</v>
      </c>
      <c r="U33" s="5">
        <f>_xlfn.NUMBERVALUE(RIGHT(U11,LEN(U11)-MIN(SEARCH({0,1,2,3,4,5,6,7,8,9},U11&amp;"0123456789"))+1))</f>
        <v>2</v>
      </c>
      <c r="V33" s="5">
        <f>_xlfn.NUMBERVALUE(RIGHT(V11,LEN(V11)-MIN(SEARCH({0,1,2,3,4,5,6,7,8,9},V11&amp;"0123456789"))+1))</f>
        <v>0</v>
      </c>
      <c r="W33" s="5">
        <f>_xlfn.NUMBERVALUE(RIGHT(W11,LEN(W11)-MIN(SEARCH({0,1,2,3,4,5,6,7,8,9},W11&amp;"0123456789"))+1))</f>
        <v>1</v>
      </c>
      <c r="X33">
        <v>151</v>
      </c>
    </row>
    <row r="34" spans="1:24" x14ac:dyDescent="0.3">
      <c r="A34" t="str">
        <f>LEFT(F12,MIN(SEARCH({0,1,2,3,4,5,6,7,8,9},F12&amp;"0123456789"))-1)</f>
        <v xml:space="preserve">واسط </v>
      </c>
      <c r="B34">
        <v>40</v>
      </c>
      <c r="C34" s="5">
        <f>_xlfn.NUMBERVALUE(RIGHT(C12,LEN(C12)-MIN(SEARCH({0,1,2,3,4,5,6,7,8,9},C12&amp;"0123456789"))+1))</f>
        <v>3</v>
      </c>
      <c r="D34" s="5">
        <f>_xlfn.NUMBERVALUE(RIGHT(D12,LEN(D12)-MIN(SEARCH({0,1,2,3,4,5,6,7,8,9},D12&amp;"0123456789"))+1))</f>
        <v>2</v>
      </c>
      <c r="E34" s="5">
        <f>_xlfn.NUMBERVALUE(RIGHT(E12,LEN(E12)-MIN(SEARCH({0,1,2,3,4,5,6,7,8,9},E12&amp;"0123456789"))+1))</f>
        <v>7</v>
      </c>
      <c r="F34" s="5">
        <f>_xlfn.NUMBERVALUE(RIGHT(F12,LEN(F12)-MIN(SEARCH({0,1,2,3,4,5,6,7,8,9},F12&amp;"0123456789"))+1))</f>
        <v>2</v>
      </c>
      <c r="G34" s="5">
        <f>_xlfn.NUMBERVALUE(RIGHT(G12,LEN(G12)-MIN(SEARCH({0,1,2,3,4,5,6,7,8,9},G12&amp;"0123456789"))+1))</f>
        <v>3</v>
      </c>
      <c r="H34" s="5">
        <f>_xlfn.NUMBERVALUE(RIGHT(H12,LEN(H12)-MIN(SEARCH({0,1,2,3,4,5,6,7,8,9},H12&amp;"0123456789"))+1))</f>
        <v>1</v>
      </c>
      <c r="I34" s="5">
        <f>_xlfn.NUMBERVALUE(RIGHT(I12,LEN(I12)-MIN(SEARCH({0,1,2,3,4,5,6,7,8,9},I12&amp;"0123456789"))+1))</f>
        <v>4</v>
      </c>
      <c r="J34" s="5">
        <f>_xlfn.NUMBERVALUE(RIGHT(J12,LEN(J12)-MIN(SEARCH({0,1,2,3,4,5,6,7,8,9},J12&amp;"0123456789"))+1))</f>
        <v>2</v>
      </c>
      <c r="K34" s="5">
        <f>_xlfn.NUMBERVALUE(RIGHT(K12,LEN(K12)-MIN(SEARCH({0,1,2,3,4,5,6,7,8,9},K12&amp;"0123456789"))+1))</f>
        <v>4</v>
      </c>
      <c r="L34" s="5">
        <f>_xlfn.NUMBERVALUE(RIGHT(L12,LEN(L12)-MIN(SEARCH({0,1,2,3,4,5,6,7,8,9},L12&amp;"0123456789"))+1))</f>
        <v>1</v>
      </c>
      <c r="M34" s="5">
        <f>_xlfn.NUMBERVALUE(RIGHT(M12,LEN(M12)-MIN(SEARCH({0,1,2,3,4,5,6,7,8,9},M12&amp;"0123456789"))+1))</f>
        <v>4</v>
      </c>
      <c r="N34" s="5">
        <f>_xlfn.NUMBERVALUE(RIGHT(N12,LEN(N12)-MIN(SEARCH({0,1,2,3,4,5,6,7,8,9},N12&amp;"0123456789"))+1))</f>
        <v>2</v>
      </c>
      <c r="O34" s="5">
        <f>_xlfn.NUMBERVALUE(RIGHT(O12,LEN(O12)-MIN(SEARCH({0,1,2,3,4,5,6,7,8,9},O12&amp;"0123456789"))+1))</f>
        <v>7</v>
      </c>
      <c r="P34" s="5">
        <f>_xlfn.NUMBERVALUE(RIGHT(P12,LEN(P12)-MIN(SEARCH({0,1,2,3,4,5,6,7,8,9},P12&amp;"0123456789"))+1))</f>
        <v>3</v>
      </c>
      <c r="Q34" s="5">
        <f>_xlfn.NUMBERVALUE(RIGHT(Q12,LEN(Q12)-MIN(SEARCH({0,1,2,3,4,5,6,7,8,9},Q12&amp;"0123456789"))+1))</f>
        <v>6</v>
      </c>
      <c r="R34" s="5">
        <f>_xlfn.NUMBERVALUE(RIGHT(R12,LEN(R12)-MIN(SEARCH({0,1,2,3,4,5,6,7,8,9},R12&amp;"0123456789"))+1))</f>
        <v>4</v>
      </c>
      <c r="S34" s="5">
        <f>_xlfn.NUMBERVALUE(RIGHT(S12,LEN(S12)-MIN(SEARCH({0,1,2,3,4,5,6,7,8,9},S12&amp;"0123456789"))+1))</f>
        <v>4</v>
      </c>
      <c r="T34" s="5">
        <f>_xlfn.NUMBERVALUE(RIGHT(T12,LEN(T12)-MIN(SEARCH({0,1,2,3,4,5,6,7,8,9},T12&amp;"0123456789"))+1))</f>
        <v>7</v>
      </c>
      <c r="U34" s="5">
        <f>_xlfn.NUMBERVALUE(RIGHT(U12,LEN(U12)-MIN(SEARCH({0,1,2,3,4,5,6,7,8,9},U12&amp;"0123456789"))+1))</f>
        <v>3</v>
      </c>
      <c r="V34" s="5">
        <f>_xlfn.NUMBERVALUE(RIGHT(V12,LEN(V12)-MIN(SEARCH({0,1,2,3,4,5,6,7,8,9},V12&amp;"0123456789"))+1))</f>
        <v>3</v>
      </c>
      <c r="W34" s="5">
        <f>_xlfn.NUMBERVALUE(RIGHT(W12,LEN(W12)-MIN(SEARCH({0,1,2,3,4,5,6,7,8,9},W12&amp;"0123456789"))+1))</f>
        <v>3</v>
      </c>
      <c r="X34">
        <v>206</v>
      </c>
    </row>
    <row r="35" spans="1:24" x14ac:dyDescent="0.3">
      <c r="A35" t="str">
        <f>LEFT(F13,MIN(SEARCH({0,1,2,3,4,5,6,7,8,9},F13&amp;"0123456789"))-1)</f>
        <v xml:space="preserve">البصرة </v>
      </c>
      <c r="B35">
        <v>59</v>
      </c>
      <c r="C35" s="5">
        <f>_xlfn.NUMBERVALUE(RIGHT(C13,LEN(C13)-MIN(SEARCH({0,1,2,3,4,5,6,7,8,9},C13&amp;"0123456789"))+1))</f>
        <v>7</v>
      </c>
      <c r="D35" s="5">
        <f>_xlfn.NUMBERVALUE(RIGHT(D13,LEN(D13)-MIN(SEARCH({0,1,2,3,4,5,6,7,8,9},D13&amp;"0123456789"))+1))</f>
        <v>7</v>
      </c>
      <c r="E35" s="5">
        <f>_xlfn.NUMBERVALUE(RIGHT(E13,LEN(E13)-MIN(SEARCH({0,1,2,3,4,5,6,7,8,9},E13&amp;"0123456789"))+1))</f>
        <v>6</v>
      </c>
      <c r="F35" s="5">
        <f>_xlfn.NUMBERVALUE(RIGHT(F13,LEN(F13)-MIN(SEARCH({0,1,2,3,4,5,6,7,8,9},F13&amp;"0123456789"))+1))</f>
        <v>8</v>
      </c>
      <c r="G35" s="5">
        <f>_xlfn.NUMBERVALUE(RIGHT(G13,LEN(G13)-MIN(SEARCH({0,1,2,3,4,5,6,7,8,9},G13&amp;"0123456789"))+1))</f>
        <v>3</v>
      </c>
      <c r="H35" s="5">
        <f>_xlfn.NUMBERVALUE(RIGHT(H13,LEN(H13)-MIN(SEARCH({0,1,2,3,4,5,6,7,8,9},H13&amp;"0123456789"))+1))</f>
        <v>9</v>
      </c>
      <c r="I35" s="5">
        <f>_xlfn.NUMBERVALUE(RIGHT(I13,LEN(I13)-MIN(SEARCH({0,1,2,3,4,5,6,7,8,9},I13&amp;"0123456789"))+1))</f>
        <v>8</v>
      </c>
      <c r="J35" s="5">
        <f>_xlfn.NUMBERVALUE(RIGHT(J13,LEN(J13)-MIN(SEARCH({0,1,2,3,4,5,6,7,8,9},J13&amp;"0123456789"))+1))</f>
        <v>8</v>
      </c>
      <c r="K35" s="5">
        <f>_xlfn.NUMBERVALUE(RIGHT(K13,LEN(K13)-MIN(SEARCH({0,1,2,3,4,5,6,7,8,9},K13&amp;"0123456789"))+1))</f>
        <v>7</v>
      </c>
      <c r="L35" s="5">
        <f>_xlfn.NUMBERVALUE(RIGHT(L13,LEN(L13)-MIN(SEARCH({0,1,2,3,4,5,6,7,8,9},L13&amp;"0123456789"))+1))</f>
        <v>4</v>
      </c>
      <c r="M35" s="5">
        <f>_xlfn.NUMBERVALUE(RIGHT(M13,LEN(M13)-MIN(SEARCH({0,1,2,3,4,5,6,7,8,9},M13&amp;"0123456789"))+1))</f>
        <v>9</v>
      </c>
      <c r="N35" s="5">
        <f>_xlfn.NUMBERVALUE(RIGHT(N13,LEN(N13)-MIN(SEARCH({0,1,2,3,4,5,6,7,8,9},N13&amp;"0123456789"))+1))</f>
        <v>8</v>
      </c>
      <c r="O35" s="5">
        <f>_xlfn.NUMBERVALUE(RIGHT(O13,LEN(O13)-MIN(SEARCH({0,1,2,3,4,5,6,7,8,9},O13&amp;"0123456789"))+1))</f>
        <v>7</v>
      </c>
      <c r="P35" s="5">
        <f>_xlfn.NUMBERVALUE(RIGHT(P13,LEN(P13)-MIN(SEARCH({0,1,2,3,4,5,6,7,8,9},P13&amp;"0123456789"))+1))</f>
        <v>7</v>
      </c>
      <c r="Q35" s="5">
        <f>_xlfn.NUMBERVALUE(RIGHT(Q13,LEN(Q13)-MIN(SEARCH({0,1,2,3,4,5,6,7,8,9},Q13&amp;"0123456789"))+1))</f>
        <v>8</v>
      </c>
      <c r="R35" s="5">
        <f>_xlfn.NUMBERVALUE(RIGHT(R13,LEN(R13)-MIN(SEARCH({0,1,2,3,4,5,6,7,8,9},R13&amp;"0123456789"))+1))</f>
        <v>10</v>
      </c>
      <c r="S35" s="5">
        <f>_xlfn.NUMBERVALUE(RIGHT(S13,LEN(S13)-MIN(SEARCH({0,1,2,3,4,5,6,7,8,9},S13&amp;"0123456789"))+1))</f>
        <v>4</v>
      </c>
      <c r="T35" s="5">
        <f>_xlfn.NUMBERVALUE(RIGHT(T13,LEN(T13)-MIN(SEARCH({0,1,2,3,4,5,6,7,8,9},T13&amp;"0123456789"))+1))</f>
        <v>10</v>
      </c>
      <c r="U35" s="5">
        <f>_xlfn.NUMBERVALUE(RIGHT(U13,LEN(U13)-MIN(SEARCH({0,1,2,3,4,5,6,7,8,9},U13&amp;"0123456789"))+1))</f>
        <v>9</v>
      </c>
      <c r="V35" s="5">
        <f>_xlfn.NUMBERVALUE(RIGHT(V13,LEN(V13)-MIN(SEARCH({0,1,2,3,4,5,6,7,8,9},V13&amp;"0123456789"))+1))</f>
        <v>9</v>
      </c>
      <c r="W35" s="5">
        <f>_xlfn.NUMBERVALUE(RIGHT(W13,LEN(W13)-MIN(SEARCH({0,1,2,3,4,5,6,7,8,9},W13&amp;"0123456789"))+1))</f>
        <v>9</v>
      </c>
      <c r="X35">
        <v>481</v>
      </c>
    </row>
    <row r="36" spans="1:24" x14ac:dyDescent="0.3">
      <c r="A36" t="str">
        <f>LEFT(F14,MIN(SEARCH({0,1,2,3,4,5,6,7,8,9},F14&amp;"0123456789"))-1)</f>
        <v xml:space="preserve">ميسان </v>
      </c>
      <c r="B36">
        <v>19</v>
      </c>
      <c r="C36" s="5">
        <f>_xlfn.NUMBERVALUE(RIGHT(C14,LEN(C14)-MIN(SEARCH({0,1,2,3,4,5,6,7,8,9},C14&amp;"0123456789"))+1))</f>
        <v>3</v>
      </c>
      <c r="D36" s="5">
        <f>_xlfn.NUMBERVALUE(RIGHT(D14,LEN(D14)-MIN(SEARCH({0,1,2,3,4,5,6,7,8,9},D14&amp;"0123456789"))+1))</f>
        <v>0</v>
      </c>
      <c r="E36" s="5">
        <f>_xlfn.NUMBERVALUE(RIGHT(E14,LEN(E14)-MIN(SEARCH({0,1,2,3,4,5,6,7,8,9},E14&amp;"0123456789"))+1))</f>
        <v>2</v>
      </c>
      <c r="F36" s="5">
        <f>_xlfn.NUMBERVALUE(RIGHT(F14,LEN(F14)-MIN(SEARCH({0,1,2,3,4,5,6,7,8,9},F14&amp;"0123456789"))+1))</f>
        <v>2</v>
      </c>
      <c r="G36" s="5">
        <f>_xlfn.NUMBERVALUE(RIGHT(G14,LEN(G14)-MIN(SEARCH({0,1,2,3,4,5,6,7,8,9},G14&amp;"0123456789"))+1))</f>
        <v>1</v>
      </c>
      <c r="H36" s="5">
        <f>_xlfn.NUMBERVALUE(RIGHT(H14,LEN(H14)-MIN(SEARCH({0,1,2,3,4,5,6,7,8,9},H14&amp;"0123456789"))+1))</f>
        <v>2</v>
      </c>
      <c r="I36" s="5">
        <f>_xlfn.NUMBERVALUE(RIGHT(I14,LEN(I14)-MIN(SEARCH({0,1,2,3,4,5,6,7,8,9},I14&amp;"0123456789"))+1))</f>
        <v>4</v>
      </c>
      <c r="J36" s="5">
        <f>_xlfn.NUMBERVALUE(RIGHT(J14,LEN(J14)-MIN(SEARCH({0,1,2,3,4,5,6,7,8,9},J14&amp;"0123456789"))+1))</f>
        <v>1</v>
      </c>
      <c r="K36" s="5">
        <f>_xlfn.NUMBERVALUE(RIGHT(K14,LEN(K14)-MIN(SEARCH({0,1,2,3,4,5,6,7,8,9},K14&amp;"0123456789"))+1))</f>
        <v>6</v>
      </c>
      <c r="L36" s="5">
        <f>_xlfn.NUMBERVALUE(RIGHT(L14,LEN(L14)-MIN(SEARCH({0,1,2,3,4,5,6,7,8,9},L14&amp;"0123456789"))+1))</f>
        <v>2</v>
      </c>
      <c r="M36" s="5">
        <f>_xlfn.NUMBERVALUE(RIGHT(M14,LEN(M14)-MIN(SEARCH({0,1,2,3,4,5,6,7,8,9},M14&amp;"0123456789"))+1))</f>
        <v>1</v>
      </c>
      <c r="N36" s="5">
        <f>_xlfn.NUMBERVALUE(RIGHT(N14,LEN(N14)-MIN(SEARCH({0,1,2,3,4,5,6,7,8,9},N14&amp;"0123456789"))+1))</f>
        <v>0</v>
      </c>
      <c r="O36" s="5">
        <f>_xlfn.NUMBERVALUE(RIGHT(O14,LEN(O14)-MIN(SEARCH({0,1,2,3,4,5,6,7,8,9},O14&amp;"0123456789"))+1))</f>
        <v>0</v>
      </c>
      <c r="P36" s="5">
        <f>_xlfn.NUMBERVALUE(RIGHT(P14,LEN(P14)-MIN(SEARCH({0,1,2,3,4,5,6,7,8,9},P14&amp;"0123456789"))+1))</f>
        <v>3</v>
      </c>
      <c r="Q36" s="5">
        <f>_xlfn.NUMBERVALUE(RIGHT(Q14,LEN(Q14)-MIN(SEARCH({0,1,2,3,4,5,6,7,8,9},Q14&amp;"0123456789"))+1))</f>
        <v>2</v>
      </c>
      <c r="R36" s="5">
        <f>_xlfn.NUMBERVALUE(RIGHT(R14,LEN(R14)-MIN(SEARCH({0,1,2,3,4,5,6,7,8,9},R14&amp;"0123456789"))+1))</f>
        <v>0</v>
      </c>
      <c r="S36" s="5">
        <f>_xlfn.NUMBERVALUE(RIGHT(S14,LEN(S14)-MIN(SEARCH({0,1,2,3,4,5,6,7,8,9},S14&amp;"0123456789"))+1))</f>
        <v>1</v>
      </c>
      <c r="T36" s="5">
        <f>_xlfn.NUMBERVALUE(RIGHT(T14,LEN(T14)-MIN(SEARCH({0,1,2,3,4,5,6,7,8,9},T14&amp;"0123456789"))+1))</f>
        <v>1</v>
      </c>
      <c r="U36" s="5">
        <f>_xlfn.NUMBERVALUE(RIGHT(U14,LEN(U14)-MIN(SEARCH({0,1,2,3,4,5,6,7,8,9},U14&amp;"0123456789"))+1))</f>
        <v>1</v>
      </c>
      <c r="V36" s="5">
        <f>_xlfn.NUMBERVALUE(RIGHT(V14,LEN(V14)-MIN(SEARCH({0,1,2,3,4,5,6,7,8,9},V14&amp;"0123456789"))+1))</f>
        <v>1</v>
      </c>
      <c r="W36" s="5">
        <f>_xlfn.NUMBERVALUE(RIGHT(W14,LEN(W14)-MIN(SEARCH({0,1,2,3,4,5,6,7,8,9},W14&amp;"0123456789"))+1))</f>
        <v>2</v>
      </c>
      <c r="X36">
        <v>247</v>
      </c>
    </row>
    <row r="37" spans="1:24" x14ac:dyDescent="0.3">
      <c r="A37" t="str">
        <f>LEFT(F15,MIN(SEARCH({0,1,2,3,4,5,6,7,8,9},F15&amp;"0123456789"))-1)</f>
        <v xml:space="preserve">بابل </v>
      </c>
      <c r="B37">
        <v>20</v>
      </c>
      <c r="C37" s="5">
        <f>_xlfn.NUMBERVALUE(RIGHT(C15,LEN(C15)-MIN(SEARCH({0,1,2,3,4,5,6,7,8,9},C15&amp;"0123456789"))+1))</f>
        <v>4</v>
      </c>
      <c r="D37" s="5">
        <f>_xlfn.NUMBERVALUE(RIGHT(D15,LEN(D15)-MIN(SEARCH({0,1,2,3,4,5,6,7,8,9},D15&amp;"0123456789"))+1))</f>
        <v>4</v>
      </c>
      <c r="E37" s="5">
        <f>_xlfn.NUMBERVALUE(RIGHT(E15,LEN(E15)-MIN(SEARCH({0,1,2,3,4,5,6,7,8,9},E15&amp;"0123456789"))+1))</f>
        <v>3</v>
      </c>
      <c r="F37" s="5">
        <f>_xlfn.NUMBERVALUE(RIGHT(F15,LEN(F15)-MIN(SEARCH({0,1,2,3,4,5,6,7,8,9},F15&amp;"0123456789"))+1))</f>
        <v>2</v>
      </c>
      <c r="G37" s="5">
        <f>_xlfn.NUMBERVALUE(RIGHT(G15,LEN(G15)-MIN(SEARCH({0,1,2,3,4,5,6,7,8,9},G15&amp;"0123456789"))+1))</f>
        <v>1</v>
      </c>
      <c r="H37" s="5">
        <f>_xlfn.NUMBERVALUE(RIGHT(H15,LEN(H15)-MIN(SEARCH({0,1,2,3,4,5,6,7,8,9},H15&amp;"0123456789"))+1))</f>
        <v>2</v>
      </c>
      <c r="I37" s="5">
        <f>_xlfn.NUMBERVALUE(RIGHT(I15,LEN(I15)-MIN(SEARCH({0,1,2,3,4,5,6,7,8,9},I15&amp;"0123456789"))+1))</f>
        <v>2</v>
      </c>
      <c r="J37" s="5">
        <f>_xlfn.NUMBERVALUE(RIGHT(J15,LEN(J15)-MIN(SEARCH({0,1,2,3,4,5,6,7,8,9},J15&amp;"0123456789"))+1))</f>
        <v>3</v>
      </c>
      <c r="K37" s="5">
        <f>_xlfn.NUMBERVALUE(RIGHT(K15,LEN(K15)-MIN(SEARCH({0,1,2,3,4,5,6,7,8,9},K15&amp;"0123456789"))+1))</f>
        <v>9</v>
      </c>
      <c r="L37" s="5">
        <f>_xlfn.NUMBERVALUE(RIGHT(L15,LEN(L15)-MIN(SEARCH({0,1,2,3,4,5,6,7,8,9},L15&amp;"0123456789"))+1))</f>
        <v>9</v>
      </c>
      <c r="M37" s="5">
        <f>_xlfn.NUMBERVALUE(RIGHT(M15,LEN(M15)-MIN(SEARCH({0,1,2,3,4,5,6,7,8,9},M15&amp;"0123456789"))+1))</f>
        <v>5</v>
      </c>
      <c r="N37" s="5">
        <f>_xlfn.NUMBERVALUE(RIGHT(N15,LEN(N15)-MIN(SEARCH({0,1,2,3,4,5,6,7,8,9},N15&amp;"0123456789"))+1))</f>
        <v>4</v>
      </c>
      <c r="O37" s="5">
        <f>_xlfn.NUMBERVALUE(RIGHT(O15,LEN(O15)-MIN(SEARCH({0,1,2,3,4,5,6,7,8,9},O15&amp;"0123456789"))+1))</f>
        <v>11</v>
      </c>
      <c r="P37" s="5">
        <f>_xlfn.NUMBERVALUE(RIGHT(P15,LEN(P15)-MIN(SEARCH({0,1,2,3,4,5,6,7,8,9},P15&amp;"0123456789"))+1))</f>
        <v>4</v>
      </c>
      <c r="Q37" s="5">
        <f>_xlfn.NUMBERVALUE(RIGHT(Q15,LEN(Q15)-MIN(SEARCH({0,1,2,3,4,5,6,7,8,9},Q15&amp;"0123456789"))+1))</f>
        <v>4</v>
      </c>
      <c r="R37" s="5">
        <f>_xlfn.NUMBERVALUE(RIGHT(R15,LEN(R15)-MIN(SEARCH({0,1,2,3,4,5,6,7,8,9},R15&amp;"0123456789"))+1))</f>
        <v>8</v>
      </c>
      <c r="S37" s="5">
        <f>_xlfn.NUMBERVALUE(RIGHT(S15,LEN(S15)-MIN(SEARCH({0,1,2,3,4,5,6,7,8,9},S15&amp;"0123456789"))+1))</f>
        <v>5</v>
      </c>
      <c r="T37" s="5">
        <f>_xlfn.NUMBERVALUE(RIGHT(T15,LEN(T15)-MIN(SEARCH({0,1,2,3,4,5,6,7,8,9},T15&amp;"0123456789"))+1))</f>
        <v>8</v>
      </c>
      <c r="U37" s="5">
        <f>_xlfn.NUMBERVALUE(RIGHT(U15,LEN(U15)-MIN(SEARCH({0,1,2,3,4,5,6,7,8,9},U15&amp;"0123456789"))+1))</f>
        <v>9</v>
      </c>
      <c r="V37" s="5">
        <f>_xlfn.NUMBERVALUE(RIGHT(V15,LEN(V15)-MIN(SEARCH({0,1,2,3,4,5,6,7,8,9},V15&amp;"0123456789"))+1))</f>
        <v>6</v>
      </c>
      <c r="W37" s="5">
        <f>_xlfn.NUMBERVALUE(RIGHT(W15,LEN(W15)-MIN(SEARCH({0,1,2,3,4,5,6,7,8,9},W15&amp;"0123456789"))+1))</f>
        <v>11</v>
      </c>
      <c r="X37">
        <v>312</v>
      </c>
    </row>
    <row r="38" spans="1:24" x14ac:dyDescent="0.3">
      <c r="A38" t="str">
        <f>LEFT(F16,MIN(SEARCH({0,1,2,3,4,5,6,7,8,9},F16&amp;"0123456789"))-1)</f>
        <v xml:space="preserve">الديوانية </v>
      </c>
      <c r="B38">
        <v>45</v>
      </c>
      <c r="C38" s="5">
        <f>_xlfn.NUMBERVALUE(RIGHT(C16,LEN(C16)-MIN(SEARCH({0,1,2,3,4,5,6,7,8,9},C16&amp;"0123456789"))+1))</f>
        <v>2</v>
      </c>
      <c r="D38" s="5">
        <f>_xlfn.NUMBERVALUE(RIGHT(D16,LEN(D16)-MIN(SEARCH({0,1,2,3,4,5,6,7,8,9},D16&amp;"0123456789"))+1))</f>
        <v>2</v>
      </c>
      <c r="E38" s="5">
        <f>_xlfn.NUMBERVALUE(RIGHT(E16,LEN(E16)-MIN(SEARCH({0,1,2,3,4,5,6,7,8,9},E16&amp;"0123456789"))+1))</f>
        <v>6</v>
      </c>
      <c r="F38" s="5">
        <f>_xlfn.NUMBERVALUE(RIGHT(F16,LEN(F16)-MIN(SEARCH({0,1,2,3,4,5,6,7,8,9},F16&amp;"0123456789"))+1))</f>
        <v>3</v>
      </c>
      <c r="G38" s="5">
        <f>_xlfn.NUMBERVALUE(RIGHT(G16,LEN(G16)-MIN(SEARCH({0,1,2,3,4,5,6,7,8,9},G16&amp;"0123456789"))+1))</f>
        <v>9</v>
      </c>
      <c r="H38" s="5">
        <f>_xlfn.NUMBERVALUE(RIGHT(H16,LEN(H16)-MIN(SEARCH({0,1,2,3,4,5,6,7,8,9},H16&amp;"0123456789"))+1))</f>
        <v>2</v>
      </c>
      <c r="I38" s="5">
        <f>_xlfn.NUMBERVALUE(RIGHT(I16,LEN(I16)-MIN(SEARCH({0,1,2,3,4,5,6,7,8,9},I16&amp;"0123456789"))+1))</f>
        <v>4</v>
      </c>
      <c r="J38" s="5">
        <f>_xlfn.NUMBERVALUE(RIGHT(J16,LEN(J16)-MIN(SEARCH({0,1,2,3,4,5,6,7,8,9},J16&amp;"0123456789"))+1))</f>
        <v>1</v>
      </c>
      <c r="K38" s="5">
        <f>_xlfn.NUMBERVALUE(RIGHT(K16,LEN(K16)-MIN(SEARCH({0,1,2,3,4,5,6,7,8,9},K16&amp;"0123456789"))+1))</f>
        <v>1</v>
      </c>
      <c r="L38" s="5">
        <f>_xlfn.NUMBERVALUE(RIGHT(L16,LEN(L16)-MIN(SEARCH({0,1,2,3,4,5,6,7,8,9},L16&amp;"0123456789"))+1))</f>
        <v>3</v>
      </c>
      <c r="M38" s="5">
        <f>_xlfn.NUMBERVALUE(RIGHT(M16,LEN(M16)-MIN(SEARCH({0,1,2,3,4,5,6,7,8,9},M16&amp;"0123456789"))+1))</f>
        <v>1</v>
      </c>
      <c r="N38" s="5">
        <f>_xlfn.NUMBERVALUE(RIGHT(N16,LEN(N16)-MIN(SEARCH({0,1,2,3,4,5,6,7,8,9},N16&amp;"0123456789"))+1))</f>
        <v>5</v>
      </c>
      <c r="O38" s="5">
        <f>_xlfn.NUMBERVALUE(RIGHT(O16,LEN(O16)-MIN(SEARCH({0,1,2,3,4,5,6,7,8,9},O16&amp;"0123456789"))+1))</f>
        <v>3</v>
      </c>
      <c r="P38" s="5">
        <f>_xlfn.NUMBERVALUE(RIGHT(P16,LEN(P16)-MIN(SEARCH({0,1,2,3,4,5,6,7,8,9},P16&amp;"0123456789"))+1))</f>
        <v>2</v>
      </c>
      <c r="Q38" s="5">
        <f>_xlfn.NUMBERVALUE(RIGHT(Q16,LEN(Q16)-MIN(SEARCH({0,1,2,3,4,5,6,7,8,9},Q16&amp;"0123456789"))+1))</f>
        <v>1</v>
      </c>
      <c r="R38" s="5">
        <f>_xlfn.NUMBERVALUE(RIGHT(R16,LEN(R16)-MIN(SEARCH({0,1,2,3,4,5,6,7,8,9},R16&amp;"0123456789"))+1))</f>
        <v>2</v>
      </c>
      <c r="S38" s="5">
        <f>_xlfn.NUMBERVALUE(RIGHT(S16,LEN(S16)-MIN(SEARCH({0,1,2,3,4,5,6,7,8,9},S16&amp;"0123456789"))+1))</f>
        <v>3</v>
      </c>
      <c r="T38" s="5">
        <f>_xlfn.NUMBERVALUE(RIGHT(T16,LEN(T16)-MIN(SEARCH({0,1,2,3,4,5,6,7,8,9},T16&amp;"0123456789"))+1))</f>
        <v>1</v>
      </c>
      <c r="U38" s="5">
        <f>_xlfn.NUMBERVALUE(RIGHT(U16,LEN(U16)-MIN(SEARCH({0,1,2,3,4,5,6,7,8,9},U16&amp;"0123456789"))+1))</f>
        <v>1</v>
      </c>
      <c r="V38" s="5">
        <f>_xlfn.NUMBERVALUE(RIGHT(V16,LEN(V16)-MIN(SEARCH({0,1,2,3,4,5,6,7,8,9},V16&amp;"0123456789"))+1))</f>
        <v>3</v>
      </c>
      <c r="W38" s="5">
        <f>_xlfn.NUMBERVALUE(RIGHT(W16,LEN(W16)-MIN(SEARCH({0,1,2,3,4,5,6,7,8,9},W16&amp;"0123456789"))+1))</f>
        <v>2</v>
      </c>
      <c r="X38">
        <v>226</v>
      </c>
    </row>
    <row r="39" spans="1:24" x14ac:dyDescent="0.3">
      <c r="A39" t="str">
        <f>LEFT(F17,MIN(SEARCH({0,1,2,3,4,5,6,7,8,9},F17&amp;"0123456789"))-1)</f>
        <v xml:space="preserve">ذي قار </v>
      </c>
      <c r="B39">
        <v>70</v>
      </c>
      <c r="C39" s="5">
        <f>_xlfn.NUMBERVALUE(RIGHT(C17,LEN(C17)-MIN(SEARCH({0,1,2,3,4,5,6,7,8,9},C17&amp;"0123456789"))+1))</f>
        <v>9</v>
      </c>
      <c r="D39" s="5">
        <f>_xlfn.NUMBERVALUE(RIGHT(D17,LEN(D17)-MIN(SEARCH({0,1,2,3,4,5,6,7,8,9},D17&amp;"0123456789"))+1))</f>
        <v>6</v>
      </c>
      <c r="E39" s="5">
        <f>_xlfn.NUMBERVALUE(RIGHT(E17,LEN(E17)-MIN(SEARCH({0,1,2,3,4,5,6,7,8,9},E17&amp;"0123456789"))+1))</f>
        <v>5</v>
      </c>
      <c r="F39" s="5">
        <f>_xlfn.NUMBERVALUE(RIGHT(F17,LEN(F17)-MIN(SEARCH({0,1,2,3,4,5,6,7,8,9},F17&amp;"0123456789"))+1))</f>
        <v>6</v>
      </c>
      <c r="G39" s="5">
        <f>_xlfn.NUMBERVALUE(RIGHT(G17,LEN(G17)-MIN(SEARCH({0,1,2,3,4,5,6,7,8,9},G17&amp;"0123456789"))+1))</f>
        <v>8</v>
      </c>
      <c r="H39" s="5">
        <f>_xlfn.NUMBERVALUE(RIGHT(H17,LEN(H17)-MIN(SEARCH({0,1,2,3,4,5,6,7,8,9},H17&amp;"0123456789"))+1))</f>
        <v>8</v>
      </c>
      <c r="I39" s="5">
        <f>_xlfn.NUMBERVALUE(RIGHT(I17,LEN(I17)-MIN(SEARCH({0,1,2,3,4,5,6,7,8,9},I17&amp;"0123456789"))+1))</f>
        <v>2</v>
      </c>
      <c r="J39" s="5">
        <f>_xlfn.NUMBERVALUE(RIGHT(J17,LEN(J17)-MIN(SEARCH({0,1,2,3,4,5,6,7,8,9},J17&amp;"0123456789"))+1))</f>
        <v>0</v>
      </c>
      <c r="K39" s="5">
        <f>_xlfn.NUMBERVALUE(RIGHT(K17,LEN(K17)-MIN(SEARCH({0,1,2,3,4,5,6,7,8,9},K17&amp;"0123456789"))+1))</f>
        <v>7</v>
      </c>
      <c r="L39" s="5">
        <f>_xlfn.NUMBERVALUE(RIGHT(L17,LEN(L17)-MIN(SEARCH({0,1,2,3,4,5,6,7,8,9},L17&amp;"0123456789"))+1))</f>
        <v>0</v>
      </c>
      <c r="M39" s="5">
        <f>_xlfn.NUMBERVALUE(RIGHT(M17,LEN(M17)-MIN(SEARCH({0,1,2,3,4,5,6,7,8,9},M17&amp;"0123456789"))+1))</f>
        <v>0</v>
      </c>
      <c r="N39" s="5">
        <f>_xlfn.NUMBERVALUE(RIGHT(N17,LEN(N17)-MIN(SEARCH({0,1,2,3,4,5,6,7,8,9},N17&amp;"0123456789"))+1))</f>
        <v>1</v>
      </c>
      <c r="O39" s="5">
        <f>_xlfn.NUMBERVALUE(RIGHT(O17,LEN(O17)-MIN(SEARCH({0,1,2,3,4,5,6,7,8,9},O17&amp;"0123456789"))+1))</f>
        <v>1</v>
      </c>
      <c r="P39" s="5">
        <f>_xlfn.NUMBERVALUE(RIGHT(P17,LEN(P17)-MIN(SEARCH({0,1,2,3,4,5,6,7,8,9},P17&amp;"0123456789"))+1))</f>
        <v>9</v>
      </c>
      <c r="Q39" s="5">
        <f>_xlfn.NUMBERVALUE(RIGHT(Q17,LEN(Q17)-MIN(SEARCH({0,1,2,3,4,5,6,7,8,9},Q17&amp;"0123456789"))+1))</f>
        <v>1</v>
      </c>
      <c r="R39" s="5">
        <f>_xlfn.NUMBERVALUE(RIGHT(R17,LEN(R17)-MIN(SEARCH({0,1,2,3,4,5,6,7,8,9},R17&amp;"0123456789"))+1))</f>
        <v>4</v>
      </c>
      <c r="S39" s="5">
        <f>_xlfn.NUMBERVALUE(RIGHT(S17,LEN(S17)-MIN(SEARCH({0,1,2,3,4,5,6,7,8,9},S17&amp;"0123456789"))+1))</f>
        <v>2</v>
      </c>
      <c r="T39" s="5">
        <f>_xlfn.NUMBERVALUE(RIGHT(T17,LEN(T17)-MIN(SEARCH({0,1,2,3,4,5,6,7,8,9},T17&amp;"0123456789"))+1))</f>
        <v>2</v>
      </c>
      <c r="U39" s="5">
        <f>_xlfn.NUMBERVALUE(RIGHT(U17,LEN(U17)-MIN(SEARCH({0,1,2,3,4,5,6,7,8,9},U17&amp;"0123456789"))+1))</f>
        <v>2</v>
      </c>
      <c r="V39" s="5">
        <f>_xlfn.NUMBERVALUE(RIGHT(V17,LEN(V17)-MIN(SEARCH({0,1,2,3,4,5,6,7,8,9},V17&amp;"0123456789"))+1))</f>
        <v>1</v>
      </c>
      <c r="W39" s="5">
        <f>_xlfn.NUMBERVALUE(RIGHT(W17,LEN(W17)-MIN(SEARCH({0,1,2,3,4,5,6,7,8,9},W17&amp;"0123456789"))+1))</f>
        <v>2</v>
      </c>
      <c r="X39">
        <v>489</v>
      </c>
    </row>
    <row r="40" spans="1:24" x14ac:dyDescent="0.3">
      <c r="A40" t="s">
        <v>472</v>
      </c>
      <c r="B40">
        <v>2</v>
      </c>
      <c r="C40" s="5">
        <f>_xlfn.NUMBERVALUE(RIGHT(C18,LEN(C18)-MIN(SEARCH({0,1,2,3,4,5,6,7,8,9},C18&amp;"0123456789"))+1))</f>
        <v>0</v>
      </c>
      <c r="D40" s="5">
        <f>_xlfn.NUMBERVALUE(RIGHT(D18,LEN(D18)-MIN(SEARCH({0,1,2,3,4,5,6,7,8,9},D18&amp;"0123456789"))+1))</f>
        <v>0</v>
      </c>
      <c r="E40" s="5">
        <f>_xlfn.NUMBERVALUE(RIGHT(E18,LEN(E18)-MIN(SEARCH({0,1,2,3,4,5,6,7,8,9},E18&amp;"0123456789"))+1))</f>
        <v>0</v>
      </c>
      <c r="F40" s="5">
        <f>_xlfn.NUMBERVALUE(RIGHT(F18,LEN(F18)-MIN(SEARCH({0,1,2,3,4,5,6,7,8,9},F18&amp;"0123456789"))+1))</f>
        <v>0</v>
      </c>
      <c r="G40" s="5">
        <f>_xlfn.NUMBERVALUE(RIGHT(G18,LEN(G18)-MIN(SEARCH({0,1,2,3,4,5,6,7,8,9},G18&amp;"0123456789"))+1))</f>
        <v>0</v>
      </c>
      <c r="H40" s="5">
        <f>_xlfn.NUMBERVALUE(RIGHT(H18,LEN(H18)-MIN(SEARCH({0,1,2,3,4,5,6,7,8,9},H18&amp;"0123456789"))+1))</f>
        <v>0</v>
      </c>
      <c r="I40" s="5">
        <f>_xlfn.NUMBERVALUE(RIGHT(I18,LEN(I18)-MIN(SEARCH({0,1,2,3,4,5,6,7,8,9},I18&amp;"0123456789"))+1))</f>
        <v>0</v>
      </c>
      <c r="J40" s="5">
        <f>_xlfn.NUMBERVALUE(RIGHT(J18,LEN(J18)-MIN(SEARCH({0,1,2,3,4,5,6,7,8,9},J18&amp;"0123456789"))+1))</f>
        <v>2</v>
      </c>
      <c r="K40" s="5">
        <f>_xlfn.NUMBERVALUE(RIGHT(K18,LEN(K18)-MIN(SEARCH({0,1,2,3,4,5,6,7,8,9},K18&amp;"0123456789"))+1))</f>
        <v>0</v>
      </c>
      <c r="L40" s="5">
        <f>_xlfn.NUMBERVALUE(RIGHT(L18,LEN(L18)-MIN(SEARCH({0,1,2,3,4,5,6,7,8,9},L18&amp;"0123456789"))+1))</f>
        <v>1</v>
      </c>
      <c r="M40" s="5">
        <f>_xlfn.NUMBERVALUE(RIGHT(M18,LEN(M18)-MIN(SEARCH({0,1,2,3,4,5,6,7,8,9},M18&amp;"0123456789"))+1))</f>
        <v>0</v>
      </c>
      <c r="N40" s="5">
        <f>_xlfn.NUMBERVALUE(RIGHT(N18,LEN(N18)-MIN(SEARCH({0,1,2,3,4,5,6,7,8,9},N18&amp;"0123456789"))+1))</f>
        <v>1</v>
      </c>
      <c r="O40" s="5">
        <f>_xlfn.NUMBERVALUE(RIGHT(O18,LEN(O18)-MIN(SEARCH({0,1,2,3,4,5,6,7,8,9},O18&amp;"0123456789"))+1))</f>
        <v>0</v>
      </c>
      <c r="P40" s="5">
        <f>_xlfn.NUMBERVALUE(RIGHT(P18,LEN(P18)-MIN(SEARCH({0,1,2,3,4,5,6,7,8,9},P18&amp;"0123456789"))+1))</f>
        <v>1</v>
      </c>
      <c r="Q40" s="5">
        <f>_xlfn.NUMBERVALUE(RIGHT(Q18,LEN(Q18)-MIN(SEARCH({0,1,2,3,4,5,6,7,8,9},Q18&amp;"0123456789"))+1))</f>
        <v>0</v>
      </c>
      <c r="R40" s="5">
        <f>_xlfn.NUMBERVALUE(RIGHT(R18,LEN(R18)-MIN(SEARCH({0,1,2,3,4,5,6,7,8,9},R18&amp;"0123456789"))+1))</f>
        <v>1</v>
      </c>
      <c r="S40" s="5">
        <f>_xlfn.NUMBERVALUE(RIGHT(S18,LEN(S18)-MIN(SEARCH({0,1,2,3,4,5,6,7,8,9},S18&amp;"0123456789"))+1))</f>
        <v>3</v>
      </c>
      <c r="T40" s="5">
        <f>_xlfn.NUMBERVALUE(RIGHT(T18,LEN(T18)-MIN(SEARCH({0,1,2,3,4,5,6,7,8,9},T18&amp;"0123456789"))+1))</f>
        <v>1</v>
      </c>
      <c r="U40" s="5">
        <f>_xlfn.NUMBERVALUE(RIGHT(U18,LEN(U18)-MIN(SEARCH({0,1,2,3,4,5,6,7,8,9},U18&amp;"0123456789"))+1))</f>
        <v>1</v>
      </c>
      <c r="V40" s="5">
        <f>_xlfn.NUMBERVALUE(RIGHT(V18,LEN(V18)-MIN(SEARCH({0,1,2,3,4,5,6,7,8,9},V18&amp;"0123456789"))+1))</f>
        <v>0</v>
      </c>
      <c r="W40" s="5">
        <f>_xlfn.NUMBERVALUE(RIGHT(W18,LEN(W18)-MIN(SEARCH({0,1,2,3,4,5,6,7,8,9},W18&amp;"0123456789"))+1))</f>
        <v>0</v>
      </c>
      <c r="X40">
        <v>54</v>
      </c>
    </row>
    <row r="41" spans="1:24" x14ac:dyDescent="0.3">
      <c r="A41" t="str">
        <f>LEFT(F19,MIN(SEARCH({0,1,2,3,4,5,6,7,8,9},F19&amp;"0123456789"))-1)</f>
        <v xml:space="preserve">المثنى </v>
      </c>
      <c r="B41">
        <v>18</v>
      </c>
      <c r="C41" s="5">
        <f>_xlfn.NUMBERVALUE(RIGHT(C19,LEN(C19)-MIN(SEARCH({0,1,2,3,4,5,6,7,8,9},C19&amp;"0123456789"))+1))</f>
        <v>5</v>
      </c>
      <c r="D41" s="5">
        <f>_xlfn.NUMBERVALUE(RIGHT(D19,LEN(D19)-MIN(SEARCH({0,1,2,3,4,5,6,7,8,9},D19&amp;"0123456789"))+1))</f>
        <v>2</v>
      </c>
      <c r="E41" s="5">
        <f>_xlfn.NUMBERVALUE(RIGHT(E19,LEN(E19)-MIN(SEARCH({0,1,2,3,4,5,6,7,8,9},E19&amp;"0123456789"))+1))</f>
        <v>2</v>
      </c>
      <c r="F41" s="5">
        <f>_xlfn.NUMBERVALUE(RIGHT(F19,LEN(F19)-MIN(SEARCH({0,1,2,3,4,5,6,7,8,9},F19&amp;"0123456789"))+1))</f>
        <v>2</v>
      </c>
      <c r="G41" s="5">
        <f>_xlfn.NUMBERVALUE(RIGHT(G19,LEN(G19)-MIN(SEARCH({0,1,2,3,4,5,6,7,8,9},G19&amp;"0123456789"))+1))</f>
        <v>1</v>
      </c>
      <c r="H41" s="5">
        <f>_xlfn.NUMBERVALUE(RIGHT(H19,LEN(H19)-MIN(SEARCH({0,1,2,3,4,5,6,7,8,9},H19&amp;"0123456789"))+1))</f>
        <v>1</v>
      </c>
      <c r="I41" s="5">
        <f>_xlfn.NUMBERVALUE(RIGHT(I19,LEN(I19)-MIN(SEARCH({0,1,2,3,4,5,6,7,8,9},I19&amp;"0123456789"))+1))</f>
        <v>3</v>
      </c>
      <c r="J41" s="5">
        <f>_xlfn.NUMBERVALUE(RIGHT(J19,LEN(J19)-MIN(SEARCH({0,1,2,3,4,5,6,7,8,9},J19&amp;"0123456789"))+1))</f>
        <v>4</v>
      </c>
      <c r="K41" s="5">
        <f>_xlfn.NUMBERVALUE(RIGHT(K19,LEN(K19)-MIN(SEARCH({0,1,2,3,4,5,6,7,8,9},K19&amp;"0123456789"))+1))</f>
        <v>3</v>
      </c>
      <c r="L41" s="5">
        <f>_xlfn.NUMBERVALUE(RIGHT(L19,LEN(L19)-MIN(SEARCH({0,1,2,3,4,5,6,7,8,9},L19&amp;"0123456789"))+1))</f>
        <v>4</v>
      </c>
      <c r="M41" s="5">
        <f>_xlfn.NUMBERVALUE(RIGHT(M19,LEN(M19)-MIN(SEARCH({0,1,2,3,4,5,6,7,8,9},M19&amp;"0123456789"))+1))</f>
        <v>1</v>
      </c>
      <c r="N41" s="5">
        <f>_xlfn.NUMBERVALUE(RIGHT(N19,LEN(N19)-MIN(SEARCH({0,1,2,3,4,5,6,7,8,9},N19&amp;"0123456789"))+1))</f>
        <v>4</v>
      </c>
      <c r="O41" s="5">
        <f>_xlfn.NUMBERVALUE(RIGHT(O19,LEN(O19)-MIN(SEARCH({0,1,2,3,4,5,6,7,8,9},O19&amp;"0123456789"))+1))</f>
        <v>4</v>
      </c>
      <c r="P41" s="5">
        <f>_xlfn.NUMBERVALUE(RIGHT(P19,LEN(P19)-MIN(SEARCH({0,1,2,3,4,5,6,7,8,9},P19&amp;"0123456789"))+1))</f>
        <v>5</v>
      </c>
      <c r="Q41" s="5">
        <f>_xlfn.NUMBERVALUE(RIGHT(Q19,LEN(Q19)-MIN(SEARCH({0,1,2,3,4,5,6,7,8,9},Q19&amp;"0123456789"))+1))</f>
        <v>1</v>
      </c>
      <c r="R41" s="5">
        <f>_xlfn.NUMBERVALUE(RIGHT(R19,LEN(R19)-MIN(SEARCH({0,1,2,3,4,5,6,7,8,9},R19&amp;"0123456789"))+1))</f>
        <v>4</v>
      </c>
      <c r="S41" s="5">
        <f>_xlfn.NUMBERVALUE(RIGHT(S19,LEN(S19)-MIN(SEARCH({0,1,2,3,4,5,6,7,8,9},S19&amp;"0123456789"))+1))</f>
        <v>2</v>
      </c>
      <c r="T41" s="5">
        <f>_xlfn.NUMBERVALUE(RIGHT(T19,LEN(T19)-MIN(SEARCH({0,1,2,3,4,5,6,7,8,9},T19&amp;"0123456789"))+1))</f>
        <v>3</v>
      </c>
      <c r="U41" s="5">
        <f>_xlfn.NUMBERVALUE(RIGHT(U19,LEN(U19)-MIN(SEARCH({0,1,2,3,4,5,6,7,8,9},U19&amp;"0123456789"))+1))</f>
        <v>3</v>
      </c>
      <c r="V41" s="5">
        <f>_xlfn.NUMBERVALUE(RIGHT(V19,LEN(V19)-MIN(SEARCH({0,1,2,3,4,5,6,7,8,9},V19&amp;"0123456789"))+1))</f>
        <v>4</v>
      </c>
      <c r="W41" s="5">
        <f>_xlfn.NUMBERVALUE(RIGHT(W19,LEN(W19)-MIN(SEARCH({0,1,2,3,4,5,6,7,8,9},W19&amp;"0123456789"))+1))</f>
        <v>2</v>
      </c>
      <c r="X41">
        <v>113</v>
      </c>
    </row>
    <row r="42" spans="1:24" x14ac:dyDescent="0.3">
      <c r="A42" t="str">
        <f>LEFT(F20,MIN(SEARCH({0,1,2,3,4,5,6,7,8,9},F20&amp;"0123456789"))-1)</f>
        <v xml:space="preserve">نينوى </v>
      </c>
      <c r="B42">
        <v>41</v>
      </c>
      <c r="C42" s="5">
        <f>_xlfn.NUMBERVALUE(RIGHT(C20,LEN(C20)-MIN(SEARCH({0,1,2,3,4,5,6,7,8,9},C20&amp;"0123456789"))+1))</f>
        <v>5</v>
      </c>
      <c r="D42" s="5">
        <f>_xlfn.NUMBERVALUE(RIGHT(D20,LEN(D20)-MIN(SEARCH({0,1,2,3,4,5,6,7,8,9},D20&amp;"0123456789"))+1))</f>
        <v>3</v>
      </c>
      <c r="E42" s="5">
        <f>_xlfn.NUMBERVALUE(RIGHT(E20,LEN(E20)-MIN(SEARCH({0,1,2,3,4,5,6,7,8,9},E20&amp;"0123456789"))+1))</f>
        <v>8</v>
      </c>
      <c r="F42" s="5">
        <f>_xlfn.NUMBERVALUE(RIGHT(F20,LEN(F20)-MIN(SEARCH({0,1,2,3,4,5,6,7,8,9},F20&amp;"0123456789"))+1))</f>
        <v>4</v>
      </c>
      <c r="G42" s="5">
        <f>_xlfn.NUMBERVALUE(RIGHT(G20,LEN(G20)-MIN(SEARCH({0,1,2,3,4,5,6,7,8,9},G20&amp;"0123456789"))+1))</f>
        <v>5</v>
      </c>
      <c r="H42" s="5">
        <f>_xlfn.NUMBERVALUE(RIGHT(H20,LEN(H20)-MIN(SEARCH({0,1,2,3,4,5,6,7,8,9},H20&amp;"0123456789"))+1))</f>
        <v>3</v>
      </c>
      <c r="I42" s="5">
        <f>_xlfn.NUMBERVALUE(RIGHT(I20,LEN(I20)-MIN(SEARCH({0,1,2,3,4,5,6,7,8,9},I20&amp;"0123456789"))+1))</f>
        <v>4</v>
      </c>
      <c r="J42" s="5">
        <f>_xlfn.NUMBERVALUE(RIGHT(J20,LEN(J20)-MIN(SEARCH({0,1,2,3,4,5,6,7,8,9},J20&amp;"0123456789"))+1))</f>
        <v>14</v>
      </c>
      <c r="K42" s="5">
        <f>_xlfn.NUMBERVALUE(RIGHT(K20,LEN(K20)-MIN(SEARCH({0,1,2,3,4,5,6,7,8,9},K20&amp;"0123456789"))+1))</f>
        <v>1</v>
      </c>
      <c r="L42" s="5">
        <f>_xlfn.NUMBERVALUE(RIGHT(L20,LEN(L20)-MIN(SEARCH({0,1,2,3,4,5,6,7,8,9},L20&amp;"0123456789"))+1))</f>
        <v>6</v>
      </c>
      <c r="M42" s="5">
        <f>_xlfn.NUMBERVALUE(RIGHT(M20,LEN(M20)-MIN(SEARCH({0,1,2,3,4,5,6,7,8,9},M20&amp;"0123456789"))+1))</f>
        <v>3</v>
      </c>
      <c r="N42" s="5">
        <f>_xlfn.NUMBERVALUE(RIGHT(N20,LEN(N20)-MIN(SEARCH({0,1,2,3,4,5,6,7,8,9},N20&amp;"0123456789"))+1))</f>
        <v>6</v>
      </c>
      <c r="O42" s="5">
        <f>_xlfn.NUMBERVALUE(RIGHT(O20,LEN(O20)-MIN(SEARCH({0,1,2,3,4,5,6,7,8,9},O20&amp;"0123456789"))+1))</f>
        <v>3</v>
      </c>
      <c r="P42" s="5">
        <f>_xlfn.NUMBERVALUE(RIGHT(P20,LEN(P20)-MIN(SEARCH({0,1,2,3,4,5,6,7,8,9},P20&amp;"0123456789"))+1))</f>
        <v>5</v>
      </c>
      <c r="Q42" s="5">
        <f>_xlfn.NUMBERVALUE(RIGHT(Q20,LEN(Q20)-MIN(SEARCH({0,1,2,3,4,5,6,7,8,9},Q20&amp;"0123456789"))+1))</f>
        <v>6</v>
      </c>
      <c r="R42" s="5">
        <f>_xlfn.NUMBERVALUE(RIGHT(R20,LEN(R20)-MIN(SEARCH({0,1,2,3,4,5,6,7,8,9},R20&amp;"0123456789"))+1))</f>
        <v>5</v>
      </c>
      <c r="S42" s="5">
        <f>_xlfn.NUMBERVALUE(RIGHT(S20,LEN(S20)-MIN(SEARCH({0,1,2,3,4,5,6,7,8,9},S20&amp;"0123456789"))+1))</f>
        <v>7</v>
      </c>
      <c r="T42" s="5">
        <f>_xlfn.NUMBERVALUE(RIGHT(T20,LEN(T20)-MIN(SEARCH({0,1,2,3,4,5,6,7,8,9},T20&amp;"0123456789"))+1))</f>
        <v>2</v>
      </c>
      <c r="U42" s="5">
        <f>_xlfn.NUMBERVALUE(RIGHT(U20,LEN(U20)-MIN(SEARCH({0,1,2,3,4,5,6,7,8,9},U20&amp;"0123456789"))+1))</f>
        <v>6</v>
      </c>
      <c r="V42" s="5">
        <f>_xlfn.NUMBERVALUE(RIGHT(V20,LEN(V20)-MIN(SEARCH({0,1,2,3,4,5,6,7,8,9},V20&amp;"0123456789"))+1))</f>
        <v>4</v>
      </c>
      <c r="W42" s="5">
        <f>_xlfn.NUMBERVALUE(RIGHT(W20,LEN(W20)-MIN(SEARCH({0,1,2,3,4,5,6,7,8,9},W20&amp;"0123456789"))+1))</f>
        <v>6</v>
      </c>
      <c r="X42">
        <v>97</v>
      </c>
    </row>
    <row r="43" spans="1:24" x14ac:dyDescent="0.3">
      <c r="A43" t="str">
        <f>LEFT(F21,MIN(SEARCH({0,1,2,3,4,5,6,7,8,9},F21&amp;"0123456789"))-1)</f>
        <v xml:space="preserve">صلاح الدين </v>
      </c>
      <c r="B43">
        <v>2</v>
      </c>
      <c r="C43" s="5">
        <f>_xlfn.NUMBERVALUE(RIGHT(C21,LEN(C21)-MIN(SEARCH({0,1,2,3,4,5,6,7,8,9},C21&amp;"0123456789"))+1))</f>
        <v>3</v>
      </c>
      <c r="D43" s="5">
        <f>_xlfn.NUMBERVALUE(RIGHT(D21,LEN(D21)-MIN(SEARCH({0,1,2,3,4,5,6,7,8,9},D21&amp;"0123456789"))+1))</f>
        <v>2</v>
      </c>
      <c r="E43" s="5">
        <f>_xlfn.NUMBERVALUE(RIGHT(E21,LEN(E21)-MIN(SEARCH({0,1,2,3,4,5,6,7,8,9},E21&amp;"0123456789"))+1))</f>
        <v>0</v>
      </c>
      <c r="F43" s="5">
        <f>_xlfn.NUMBERVALUE(RIGHT(F21,LEN(F21)-MIN(SEARCH({0,1,2,3,4,5,6,7,8,9},F21&amp;"0123456789"))+1))</f>
        <v>1</v>
      </c>
      <c r="G43" s="5">
        <f>_xlfn.NUMBERVALUE(RIGHT(G21,LEN(G21)-MIN(SEARCH({0,1,2,3,4,5,6,7,8,9},G21&amp;"0123456789"))+1))</f>
        <v>0</v>
      </c>
      <c r="H43" s="5">
        <f>_xlfn.NUMBERVALUE(RIGHT(H21,LEN(H21)-MIN(SEARCH({0,1,2,3,4,5,6,7,8,9},H21&amp;"0123456789"))+1))</f>
        <v>0</v>
      </c>
      <c r="I43" s="5">
        <f>_xlfn.NUMBERVALUE(RIGHT(I21,LEN(I21)-MIN(SEARCH({0,1,2,3,4,5,6,7,8,9},I21&amp;"0123456789"))+1))</f>
        <v>0</v>
      </c>
      <c r="J43" s="5">
        <f>_xlfn.NUMBERVALUE(RIGHT(J21,LEN(J21)-MIN(SEARCH({0,1,2,3,4,5,6,7,8,9},J21&amp;"0123456789"))+1))</f>
        <v>0</v>
      </c>
      <c r="K43" s="5">
        <f>_xlfn.NUMBERVALUE(RIGHT(K21,LEN(K21)-MIN(SEARCH({0,1,2,3,4,5,6,7,8,9},K21&amp;"0123456789"))+1))</f>
        <v>1</v>
      </c>
      <c r="L43" s="5">
        <f>_xlfn.NUMBERVALUE(RIGHT(L21,LEN(L21)-MIN(SEARCH({0,1,2,3,4,5,6,7,8,9},L21&amp;"0123456789"))+1))</f>
        <v>0</v>
      </c>
      <c r="M43" s="5">
        <f>_xlfn.NUMBERVALUE(RIGHT(M21,LEN(M21)-MIN(SEARCH({0,1,2,3,4,5,6,7,8,9},M21&amp;"0123456789"))+1))</f>
        <v>0</v>
      </c>
      <c r="N43" s="5">
        <f>_xlfn.NUMBERVALUE(RIGHT(N21,LEN(N21)-MIN(SEARCH({0,1,2,3,4,5,6,7,8,9},N21&amp;"0123456789"))+1))</f>
        <v>2</v>
      </c>
      <c r="O43" s="5">
        <f>_xlfn.NUMBERVALUE(RIGHT(O21,LEN(O21)-MIN(SEARCH({0,1,2,3,4,5,6,7,8,9},O21&amp;"0123456789"))+1))</f>
        <v>0</v>
      </c>
      <c r="P43" s="5">
        <f>_xlfn.NUMBERVALUE(RIGHT(P21,LEN(P21)-MIN(SEARCH({0,1,2,3,4,5,6,7,8,9},P21&amp;"0123456789"))+1))</f>
        <v>3</v>
      </c>
      <c r="Q43" s="5">
        <f>_xlfn.NUMBERVALUE(RIGHT(Q21,LEN(Q21)-MIN(SEARCH({0,1,2,3,4,5,6,7,8,9},Q21&amp;"0123456789"))+1))</f>
        <v>0</v>
      </c>
      <c r="R43" s="5">
        <f>_xlfn.NUMBERVALUE(RIGHT(R21,LEN(R21)-MIN(SEARCH({0,1,2,3,4,5,6,7,8,9},R21&amp;"0123456789"))+1))</f>
        <v>3</v>
      </c>
      <c r="S43" s="5">
        <f>_xlfn.NUMBERVALUE(RIGHT(S21,LEN(S21)-MIN(SEARCH({0,1,2,3,4,5,6,7,8,9},S21&amp;"0123456789"))+1))</f>
        <v>0</v>
      </c>
      <c r="T43" s="5">
        <f>_xlfn.NUMBERVALUE(RIGHT(T21,LEN(T21)-MIN(SEARCH({0,1,2,3,4,5,6,7,8,9},T21&amp;"0123456789"))+1))</f>
        <v>1</v>
      </c>
      <c r="U43" s="5">
        <f>_xlfn.NUMBERVALUE(RIGHT(U21,LEN(U21)-MIN(SEARCH({0,1,2,3,4,5,6,7,8,9},U21&amp;"0123456789"))+1))</f>
        <v>2</v>
      </c>
      <c r="V43" s="5">
        <f>_xlfn.NUMBERVALUE(RIGHT(V21,LEN(V21)-MIN(SEARCH({0,1,2,3,4,5,6,7,8,9},V21&amp;"0123456789"))+1))</f>
        <v>1</v>
      </c>
      <c r="W43" s="5">
        <f>_xlfn.NUMBERVALUE(RIGHT(W21,LEN(W21)-MIN(SEARCH({0,1,2,3,4,5,6,7,8,9},W21&amp;"0123456789"))+1))</f>
        <v>3</v>
      </c>
      <c r="X43">
        <v>112</v>
      </c>
    </row>
    <row r="44" spans="1:24" x14ac:dyDescent="0.3">
      <c r="A44" t="s">
        <v>446</v>
      </c>
      <c r="B44" s="6">
        <f t="shared" ref="B44:W44" si="1">SUM(B26:B43)</f>
        <v>736</v>
      </c>
      <c r="C44" s="6">
        <f t="shared" si="1"/>
        <v>90</v>
      </c>
      <c r="D44" s="6">
        <f t="shared" si="1"/>
        <v>63</v>
      </c>
      <c r="E44" s="6">
        <f t="shared" si="1"/>
        <v>84</v>
      </c>
      <c r="F44" s="6">
        <f t="shared" si="1"/>
        <v>74</v>
      </c>
      <c r="G44" s="6">
        <f t="shared" si="1"/>
        <v>78</v>
      </c>
      <c r="H44" s="6">
        <f t="shared" si="1"/>
        <v>81</v>
      </c>
      <c r="I44" s="6">
        <f t="shared" si="1"/>
        <v>83</v>
      </c>
      <c r="J44" s="6">
        <f t="shared" si="1"/>
        <v>68</v>
      </c>
      <c r="K44" s="6">
        <f t="shared" si="1"/>
        <v>77</v>
      </c>
      <c r="L44" s="6">
        <f t="shared" si="1"/>
        <v>74</v>
      </c>
      <c r="M44" s="6">
        <f t="shared" si="1"/>
        <v>72</v>
      </c>
      <c r="N44" s="6">
        <f t="shared" si="1"/>
        <v>72</v>
      </c>
      <c r="O44" s="6">
        <f t="shared" si="1"/>
        <v>77</v>
      </c>
      <c r="P44" s="6">
        <f t="shared" si="1"/>
        <v>91</v>
      </c>
      <c r="Q44" s="6">
        <f t="shared" si="1"/>
        <v>75</v>
      </c>
      <c r="R44" s="6">
        <f t="shared" si="1"/>
        <v>70</v>
      </c>
      <c r="S44" s="6">
        <f t="shared" si="1"/>
        <v>75</v>
      </c>
      <c r="T44" s="6">
        <f t="shared" si="1"/>
        <v>87</v>
      </c>
      <c r="U44" s="6">
        <f t="shared" si="1"/>
        <v>85</v>
      </c>
      <c r="V44" s="6">
        <f t="shared" si="1"/>
        <v>82</v>
      </c>
      <c r="W44" s="6">
        <f t="shared" si="1"/>
        <v>94</v>
      </c>
      <c r="X44" s="6">
        <f>SUM(X26:X43)</f>
        <v>5860</v>
      </c>
    </row>
    <row r="45" spans="1:24" x14ac:dyDescent="0.3">
      <c r="A45" t="s">
        <v>447</v>
      </c>
      <c r="B45">
        <f t="shared" ref="B45:C45" si="2">C45+B44</f>
        <v>8248</v>
      </c>
      <c r="C45">
        <f t="shared" si="2"/>
        <v>7512</v>
      </c>
      <c r="D45">
        <f t="shared" ref="D45" si="3">E45+D44</f>
        <v>7422</v>
      </c>
      <c r="E45">
        <f t="shared" ref="E45:U45" si="4">F45+E44</f>
        <v>7359</v>
      </c>
      <c r="F45">
        <f t="shared" si="4"/>
        <v>7275</v>
      </c>
      <c r="G45">
        <f t="shared" si="4"/>
        <v>7201</v>
      </c>
      <c r="H45">
        <f t="shared" si="4"/>
        <v>7123</v>
      </c>
      <c r="I45">
        <f t="shared" si="4"/>
        <v>7042</v>
      </c>
      <c r="J45">
        <f t="shared" si="4"/>
        <v>6959</v>
      </c>
      <c r="K45">
        <f t="shared" si="4"/>
        <v>6891</v>
      </c>
      <c r="L45">
        <f t="shared" si="4"/>
        <v>6814</v>
      </c>
      <c r="M45">
        <f t="shared" si="4"/>
        <v>6740</v>
      </c>
      <c r="N45">
        <f t="shared" si="4"/>
        <v>6668</v>
      </c>
      <c r="O45">
        <f t="shared" si="4"/>
        <v>6596</v>
      </c>
      <c r="P45">
        <f t="shared" si="4"/>
        <v>6519</v>
      </c>
      <c r="Q45">
        <f t="shared" si="4"/>
        <v>6428</v>
      </c>
      <c r="R45">
        <f t="shared" si="4"/>
        <v>6353</v>
      </c>
      <c r="S45">
        <f t="shared" si="4"/>
        <v>6283</v>
      </c>
      <c r="T45">
        <f t="shared" si="4"/>
        <v>6208</v>
      </c>
      <c r="U45">
        <f t="shared" si="4"/>
        <v>6121</v>
      </c>
      <c r="V45">
        <f>W45+V44</f>
        <v>6036</v>
      </c>
      <c r="W45">
        <f>W44+X44</f>
        <v>5954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FF57-AA2A-4FA0-8262-AE6139CB8201}">
  <dimension ref="A1:Y21"/>
  <sheetViews>
    <sheetView tabSelected="1" workbookViewId="0">
      <selection activeCell="I11" sqref="I11"/>
    </sheetView>
  </sheetViews>
  <sheetFormatPr defaultRowHeight="14.4" x14ac:dyDescent="0.3"/>
  <cols>
    <col min="1" max="1" width="12.109375" bestFit="1" customWidth="1"/>
    <col min="3" max="3" width="12.21875" bestFit="1" customWidth="1"/>
    <col min="4" max="9" width="6.5546875" bestFit="1" customWidth="1"/>
    <col min="10" max="24" width="6.6640625" bestFit="1" customWidth="1"/>
    <col min="25" max="25" width="14.77734375" bestFit="1" customWidth="1"/>
  </cols>
  <sheetData>
    <row r="1" spans="1:25" x14ac:dyDescent="0.3">
      <c r="A1" t="s">
        <v>545</v>
      </c>
      <c r="B1" t="s">
        <v>524</v>
      </c>
      <c r="C1" t="s">
        <v>525</v>
      </c>
      <c r="D1" s="2">
        <v>44080</v>
      </c>
      <c r="E1" s="2">
        <v>44079</v>
      </c>
      <c r="F1" s="2">
        <v>44078</v>
      </c>
      <c r="G1" s="2">
        <v>44077</v>
      </c>
      <c r="H1" s="2">
        <v>44076</v>
      </c>
      <c r="I1" s="2">
        <v>44075</v>
      </c>
      <c r="J1" s="2">
        <v>44074</v>
      </c>
      <c r="K1" s="2">
        <v>44073</v>
      </c>
      <c r="L1" s="2">
        <v>44072</v>
      </c>
      <c r="M1" s="2">
        <v>44071</v>
      </c>
      <c r="N1" s="2">
        <v>44070</v>
      </c>
      <c r="O1" s="2">
        <v>44069</v>
      </c>
      <c r="P1" s="2">
        <v>44068</v>
      </c>
      <c r="Q1" s="2">
        <v>44067</v>
      </c>
      <c r="R1" s="2">
        <v>44066</v>
      </c>
      <c r="S1" s="2">
        <v>44065</v>
      </c>
      <c r="T1" s="2">
        <v>44064</v>
      </c>
      <c r="U1" s="2">
        <v>44063</v>
      </c>
      <c r="V1" s="2">
        <v>44062</v>
      </c>
      <c r="W1" s="2">
        <v>44061</v>
      </c>
      <c r="X1" s="2">
        <v>44060</v>
      </c>
      <c r="Y1" t="s">
        <v>521</v>
      </c>
    </row>
    <row r="2" spans="1:25" x14ac:dyDescent="0.3">
      <c r="A2" t="s">
        <v>526</v>
      </c>
      <c r="B2">
        <f t="shared" ref="B2:B10" si="0">SUM(C2:Y2)</f>
        <v>3740</v>
      </c>
      <c r="C2">
        <v>326</v>
      </c>
      <c r="D2">
        <v>24</v>
      </c>
      <c r="E2">
        <v>36</v>
      </c>
      <c r="F2">
        <v>31</v>
      </c>
      <c r="G2">
        <v>17</v>
      </c>
      <c r="H2">
        <v>25</v>
      </c>
      <c r="I2">
        <v>15</v>
      </c>
      <c r="J2">
        <v>55</v>
      </c>
      <c r="K2">
        <v>35</v>
      </c>
      <c r="L2">
        <v>50</v>
      </c>
      <c r="M2">
        <v>38</v>
      </c>
      <c r="N2">
        <v>62</v>
      </c>
      <c r="O2">
        <v>85</v>
      </c>
      <c r="P2">
        <v>83</v>
      </c>
      <c r="Q2">
        <v>62</v>
      </c>
      <c r="R2">
        <v>97</v>
      </c>
      <c r="S2">
        <v>83</v>
      </c>
      <c r="T2">
        <v>50</v>
      </c>
      <c r="U2">
        <v>102</v>
      </c>
      <c r="V2">
        <v>134</v>
      </c>
      <c r="W2">
        <v>145</v>
      </c>
      <c r="X2">
        <v>136</v>
      </c>
      <c r="Y2">
        <v>2049</v>
      </c>
    </row>
    <row r="3" spans="1:25" x14ac:dyDescent="0.3">
      <c r="A3" t="s">
        <v>529</v>
      </c>
      <c r="B3">
        <f t="shared" si="0"/>
        <v>12346</v>
      </c>
      <c r="C3">
        <v>1044</v>
      </c>
      <c r="D3">
        <v>70</v>
      </c>
      <c r="E3">
        <v>65</v>
      </c>
      <c r="F3">
        <v>90</v>
      </c>
      <c r="G3">
        <v>113</v>
      </c>
      <c r="H3">
        <v>122</v>
      </c>
      <c r="I3">
        <v>59</v>
      </c>
      <c r="J3">
        <v>146</v>
      </c>
      <c r="K3">
        <v>53</v>
      </c>
      <c r="L3">
        <v>150</v>
      </c>
      <c r="M3">
        <v>201</v>
      </c>
      <c r="N3">
        <v>133</v>
      </c>
      <c r="O3">
        <v>163</v>
      </c>
      <c r="P3">
        <v>133</v>
      </c>
      <c r="Q3">
        <v>133</v>
      </c>
      <c r="R3">
        <v>48</v>
      </c>
      <c r="S3">
        <v>88</v>
      </c>
      <c r="T3">
        <v>130</v>
      </c>
      <c r="U3">
        <v>150</v>
      </c>
      <c r="V3">
        <v>210</v>
      </c>
      <c r="W3">
        <v>135</v>
      </c>
      <c r="X3">
        <v>319</v>
      </c>
      <c r="Y3">
        <v>8591</v>
      </c>
    </row>
    <row r="4" spans="1:25" x14ac:dyDescent="0.3">
      <c r="A4" t="s">
        <v>530</v>
      </c>
      <c r="B4">
        <f t="shared" si="0"/>
        <v>86311</v>
      </c>
      <c r="C4">
        <v>12375</v>
      </c>
      <c r="D4">
        <v>1114</v>
      </c>
      <c r="E4">
        <v>1250</v>
      </c>
      <c r="F4">
        <v>1641</v>
      </c>
      <c r="G4">
        <v>1663</v>
      </c>
      <c r="H4">
        <v>1212</v>
      </c>
      <c r="I4">
        <v>858</v>
      </c>
      <c r="J4">
        <v>838</v>
      </c>
      <c r="K4">
        <v>782</v>
      </c>
      <c r="L4">
        <v>758</v>
      </c>
      <c r="M4">
        <v>1118</v>
      </c>
      <c r="N4">
        <v>783</v>
      </c>
      <c r="O4">
        <v>815</v>
      </c>
      <c r="P4">
        <v>829</v>
      </c>
      <c r="Q4">
        <v>778</v>
      </c>
      <c r="R4">
        <v>766</v>
      </c>
      <c r="S4">
        <v>980</v>
      </c>
      <c r="T4">
        <v>913</v>
      </c>
      <c r="U4">
        <v>836</v>
      </c>
      <c r="V4">
        <v>903</v>
      </c>
      <c r="W4">
        <v>1388</v>
      </c>
      <c r="X4">
        <v>584</v>
      </c>
      <c r="Y4">
        <v>53127</v>
      </c>
    </row>
    <row r="5" spans="1:25" x14ac:dyDescent="0.3">
      <c r="A5" t="s">
        <v>531</v>
      </c>
      <c r="B5">
        <f t="shared" si="0"/>
        <v>26810</v>
      </c>
      <c r="C5">
        <v>3558</v>
      </c>
      <c r="D5">
        <v>149</v>
      </c>
      <c r="E5">
        <v>423</v>
      </c>
      <c r="F5">
        <v>349</v>
      </c>
      <c r="G5">
        <v>322</v>
      </c>
      <c r="H5">
        <v>157</v>
      </c>
      <c r="I5">
        <v>200</v>
      </c>
      <c r="J5">
        <v>319</v>
      </c>
      <c r="K5">
        <v>395</v>
      </c>
      <c r="L5">
        <v>277</v>
      </c>
      <c r="M5">
        <v>338</v>
      </c>
      <c r="N5">
        <v>254</v>
      </c>
      <c r="O5">
        <v>320</v>
      </c>
      <c r="P5">
        <v>392</v>
      </c>
      <c r="Q5">
        <v>254</v>
      </c>
      <c r="R5">
        <v>330</v>
      </c>
      <c r="S5">
        <v>335</v>
      </c>
      <c r="T5">
        <v>583</v>
      </c>
      <c r="U5">
        <v>467</v>
      </c>
      <c r="V5">
        <v>492</v>
      </c>
      <c r="W5">
        <v>498</v>
      </c>
      <c r="X5">
        <v>228</v>
      </c>
      <c r="Y5">
        <v>16170</v>
      </c>
    </row>
    <row r="6" spans="1:25" x14ac:dyDescent="0.3">
      <c r="A6" t="s">
        <v>532</v>
      </c>
      <c r="B6">
        <f t="shared" si="0"/>
        <v>15783</v>
      </c>
      <c r="C6">
        <v>2853</v>
      </c>
      <c r="D6">
        <v>344</v>
      </c>
      <c r="E6">
        <v>298</v>
      </c>
      <c r="F6">
        <v>245</v>
      </c>
      <c r="G6">
        <v>226</v>
      </c>
      <c r="H6">
        <v>204</v>
      </c>
      <c r="I6">
        <v>245</v>
      </c>
      <c r="J6">
        <v>211</v>
      </c>
      <c r="K6">
        <v>242</v>
      </c>
      <c r="L6">
        <v>266</v>
      </c>
      <c r="M6">
        <v>186</v>
      </c>
      <c r="N6">
        <v>113</v>
      </c>
      <c r="O6">
        <v>270</v>
      </c>
      <c r="P6">
        <v>253</v>
      </c>
      <c r="Q6">
        <v>113</v>
      </c>
      <c r="R6">
        <v>199</v>
      </c>
      <c r="S6">
        <v>280</v>
      </c>
      <c r="T6">
        <v>264</v>
      </c>
      <c r="U6">
        <v>188</v>
      </c>
      <c r="V6">
        <v>217</v>
      </c>
      <c r="W6">
        <v>153</v>
      </c>
      <c r="X6">
        <v>133</v>
      </c>
      <c r="Y6">
        <v>8280</v>
      </c>
    </row>
    <row r="7" spans="1:25" x14ac:dyDescent="0.3">
      <c r="A7" t="s">
        <v>528</v>
      </c>
      <c r="B7">
        <f t="shared" si="0"/>
        <v>11945</v>
      </c>
      <c r="C7">
        <v>2072</v>
      </c>
      <c r="D7">
        <v>111</v>
      </c>
      <c r="E7">
        <v>270</v>
      </c>
      <c r="F7">
        <v>239</v>
      </c>
      <c r="G7">
        <v>188</v>
      </c>
      <c r="H7">
        <v>194</v>
      </c>
      <c r="I7">
        <v>210</v>
      </c>
      <c r="J7">
        <v>202</v>
      </c>
      <c r="K7">
        <v>163</v>
      </c>
      <c r="L7">
        <v>135</v>
      </c>
      <c r="M7">
        <v>121</v>
      </c>
      <c r="N7">
        <v>151</v>
      </c>
      <c r="O7">
        <v>192</v>
      </c>
      <c r="P7">
        <v>141</v>
      </c>
      <c r="Q7">
        <v>151</v>
      </c>
      <c r="R7">
        <v>125</v>
      </c>
      <c r="S7">
        <v>238</v>
      </c>
      <c r="T7">
        <v>110</v>
      </c>
      <c r="U7">
        <v>97</v>
      </c>
      <c r="V7">
        <v>130</v>
      </c>
      <c r="W7">
        <v>123</v>
      </c>
      <c r="X7">
        <v>56</v>
      </c>
      <c r="Y7">
        <v>6526</v>
      </c>
    </row>
    <row r="8" spans="1:25" x14ac:dyDescent="0.3">
      <c r="A8" t="s">
        <v>533</v>
      </c>
      <c r="B8">
        <f t="shared" si="0"/>
        <v>8169</v>
      </c>
      <c r="C8">
        <v>775</v>
      </c>
      <c r="D8">
        <v>91</v>
      </c>
      <c r="E8">
        <v>107</v>
      </c>
      <c r="F8">
        <v>85</v>
      </c>
      <c r="G8">
        <v>69</v>
      </c>
      <c r="H8">
        <v>88</v>
      </c>
      <c r="I8">
        <v>78</v>
      </c>
      <c r="J8">
        <v>128</v>
      </c>
      <c r="K8">
        <v>75</v>
      </c>
      <c r="L8">
        <v>113</v>
      </c>
      <c r="M8">
        <v>92</v>
      </c>
      <c r="N8">
        <v>67</v>
      </c>
      <c r="O8">
        <v>91</v>
      </c>
      <c r="P8">
        <v>104</v>
      </c>
      <c r="Q8">
        <v>67</v>
      </c>
      <c r="R8">
        <v>148</v>
      </c>
      <c r="S8">
        <v>173</v>
      </c>
      <c r="T8">
        <v>108</v>
      </c>
      <c r="U8">
        <v>80</v>
      </c>
      <c r="V8">
        <v>193</v>
      </c>
      <c r="W8">
        <v>147</v>
      </c>
      <c r="X8">
        <v>137</v>
      </c>
      <c r="Y8">
        <v>5153</v>
      </c>
    </row>
    <row r="9" spans="1:25" x14ac:dyDescent="0.3">
      <c r="A9" s="8" t="s">
        <v>541</v>
      </c>
      <c r="B9" s="8">
        <f t="shared" si="0"/>
        <v>8223</v>
      </c>
      <c r="C9" s="8">
        <v>2724</v>
      </c>
      <c r="D9" s="8">
        <v>336</v>
      </c>
      <c r="E9" s="8">
        <v>171</v>
      </c>
      <c r="F9" s="8">
        <v>273</v>
      </c>
      <c r="G9" s="8">
        <v>204</v>
      </c>
      <c r="H9" s="8">
        <v>268</v>
      </c>
      <c r="I9" s="8">
        <v>231</v>
      </c>
      <c r="J9" s="8">
        <v>243</v>
      </c>
      <c r="K9" s="8">
        <v>241</v>
      </c>
      <c r="L9" s="8">
        <v>41</v>
      </c>
      <c r="M9" s="8">
        <v>119</v>
      </c>
      <c r="N9" s="8">
        <v>78</v>
      </c>
      <c r="O9" s="8">
        <v>90</v>
      </c>
      <c r="P9" s="8">
        <v>194</v>
      </c>
      <c r="Q9" s="8">
        <v>78</v>
      </c>
      <c r="R9" s="8">
        <v>189</v>
      </c>
      <c r="S9" s="8">
        <v>201</v>
      </c>
      <c r="T9" s="8">
        <v>174</v>
      </c>
      <c r="U9" s="8">
        <v>143</v>
      </c>
      <c r="V9" s="8">
        <v>136</v>
      </c>
      <c r="W9" s="8">
        <v>153</v>
      </c>
      <c r="X9" s="8">
        <v>116</v>
      </c>
      <c r="Y9" s="8">
        <v>1820</v>
      </c>
    </row>
    <row r="10" spans="1:25" x14ac:dyDescent="0.3">
      <c r="A10" s="8" t="s">
        <v>542</v>
      </c>
      <c r="B10" s="8">
        <f t="shared" si="0"/>
        <v>14941</v>
      </c>
      <c r="C10" s="8">
        <v>1946</v>
      </c>
      <c r="D10" s="8">
        <v>121</v>
      </c>
      <c r="E10" s="8">
        <v>201</v>
      </c>
      <c r="F10" s="8">
        <v>160</v>
      </c>
      <c r="G10" s="8">
        <v>267</v>
      </c>
      <c r="H10" s="8">
        <v>164</v>
      </c>
      <c r="I10" s="8">
        <v>189</v>
      </c>
      <c r="J10" s="8">
        <v>169</v>
      </c>
      <c r="K10" s="8">
        <v>138</v>
      </c>
      <c r="L10" s="8">
        <v>195</v>
      </c>
      <c r="M10" s="8">
        <v>208</v>
      </c>
      <c r="N10" s="8">
        <v>220</v>
      </c>
      <c r="O10" s="8">
        <v>264</v>
      </c>
      <c r="P10" s="8">
        <v>343</v>
      </c>
      <c r="Q10" s="8">
        <v>220</v>
      </c>
      <c r="R10" s="8">
        <v>194</v>
      </c>
      <c r="S10" s="8">
        <v>214</v>
      </c>
      <c r="T10" s="8">
        <v>219</v>
      </c>
      <c r="U10" s="8">
        <v>181</v>
      </c>
      <c r="V10" s="8">
        <v>157</v>
      </c>
      <c r="W10" s="8">
        <v>214</v>
      </c>
      <c r="X10" s="8">
        <v>213</v>
      </c>
      <c r="Y10" s="8">
        <v>8744</v>
      </c>
    </row>
    <row r="11" spans="1:25" x14ac:dyDescent="0.3">
      <c r="A11" t="s">
        <v>544</v>
      </c>
    </row>
    <row r="12" spans="1:25" x14ac:dyDescent="0.3">
      <c r="A12" t="s">
        <v>534</v>
      </c>
      <c r="B12">
        <f t="shared" ref="B12:B20" si="1">SUM(C12:Y12)</f>
        <v>18283</v>
      </c>
      <c r="C12">
        <v>1799</v>
      </c>
      <c r="D12">
        <v>201</v>
      </c>
      <c r="E12">
        <v>271</v>
      </c>
      <c r="F12">
        <v>243</v>
      </c>
      <c r="G12">
        <v>150</v>
      </c>
      <c r="H12">
        <v>250</v>
      </c>
      <c r="I12">
        <v>220</v>
      </c>
      <c r="J12">
        <v>251</v>
      </c>
      <c r="K12">
        <v>269</v>
      </c>
      <c r="L12">
        <v>250</v>
      </c>
      <c r="M12">
        <v>293</v>
      </c>
      <c r="N12">
        <v>260</v>
      </c>
      <c r="O12">
        <v>335</v>
      </c>
      <c r="P12">
        <v>239</v>
      </c>
      <c r="Q12">
        <v>260</v>
      </c>
      <c r="R12">
        <v>221</v>
      </c>
      <c r="S12">
        <v>304</v>
      </c>
      <c r="T12">
        <v>336</v>
      </c>
      <c r="U12">
        <v>278</v>
      </c>
      <c r="V12">
        <v>218</v>
      </c>
      <c r="W12">
        <v>235</v>
      </c>
      <c r="X12">
        <v>243</v>
      </c>
      <c r="Y12">
        <v>11157</v>
      </c>
    </row>
    <row r="13" spans="1:25" x14ac:dyDescent="0.3">
      <c r="A13" t="s">
        <v>535</v>
      </c>
      <c r="B13">
        <f t="shared" si="1"/>
        <v>11646</v>
      </c>
      <c r="C13">
        <v>1171</v>
      </c>
      <c r="D13">
        <v>112</v>
      </c>
      <c r="E13">
        <v>157</v>
      </c>
      <c r="F13">
        <v>180</v>
      </c>
      <c r="G13">
        <v>187</v>
      </c>
      <c r="H13">
        <v>128</v>
      </c>
      <c r="I13">
        <v>122</v>
      </c>
      <c r="J13">
        <v>126</v>
      </c>
      <c r="K13">
        <v>118</v>
      </c>
      <c r="L13">
        <v>135</v>
      </c>
      <c r="M13">
        <v>165</v>
      </c>
      <c r="N13">
        <v>151</v>
      </c>
      <c r="O13">
        <v>191</v>
      </c>
      <c r="P13">
        <v>238</v>
      </c>
      <c r="Q13">
        <v>151</v>
      </c>
      <c r="R13">
        <v>96</v>
      </c>
      <c r="S13">
        <v>117</v>
      </c>
      <c r="T13">
        <v>217</v>
      </c>
      <c r="U13">
        <v>213</v>
      </c>
      <c r="V13">
        <v>148</v>
      </c>
      <c r="W13">
        <v>140</v>
      </c>
      <c r="X13">
        <v>106</v>
      </c>
      <c r="Y13">
        <v>7277</v>
      </c>
    </row>
    <row r="14" spans="1:25" x14ac:dyDescent="0.3">
      <c r="A14" t="s">
        <v>536</v>
      </c>
      <c r="B14">
        <f t="shared" si="1"/>
        <v>11811</v>
      </c>
      <c r="C14">
        <v>1618</v>
      </c>
      <c r="D14">
        <v>152</v>
      </c>
      <c r="E14">
        <v>159</v>
      </c>
      <c r="F14">
        <v>160</v>
      </c>
      <c r="G14">
        <v>174</v>
      </c>
      <c r="H14">
        <v>163</v>
      </c>
      <c r="I14">
        <v>149</v>
      </c>
      <c r="J14">
        <v>71</v>
      </c>
      <c r="K14">
        <v>137</v>
      </c>
      <c r="L14">
        <v>138</v>
      </c>
      <c r="M14">
        <v>166</v>
      </c>
      <c r="N14">
        <v>242</v>
      </c>
      <c r="O14">
        <v>96</v>
      </c>
      <c r="P14">
        <v>156</v>
      </c>
      <c r="Q14">
        <v>242</v>
      </c>
      <c r="R14">
        <v>132</v>
      </c>
      <c r="S14">
        <v>81</v>
      </c>
      <c r="T14">
        <v>149</v>
      </c>
      <c r="U14">
        <v>145</v>
      </c>
      <c r="V14">
        <v>175</v>
      </c>
      <c r="W14">
        <v>186</v>
      </c>
      <c r="X14">
        <v>142</v>
      </c>
      <c r="Y14">
        <v>6978</v>
      </c>
    </row>
    <row r="15" spans="1:25" x14ac:dyDescent="0.3">
      <c r="A15" t="s">
        <v>527</v>
      </c>
      <c r="B15">
        <f t="shared" si="1"/>
        <v>9366</v>
      </c>
      <c r="C15">
        <v>1517</v>
      </c>
      <c r="D15">
        <v>104</v>
      </c>
      <c r="E15">
        <v>245</v>
      </c>
      <c r="F15">
        <v>181</v>
      </c>
      <c r="G15">
        <v>309</v>
      </c>
      <c r="H15">
        <v>174</v>
      </c>
      <c r="I15">
        <v>220</v>
      </c>
      <c r="J15">
        <v>142</v>
      </c>
      <c r="K15">
        <v>187</v>
      </c>
      <c r="L15">
        <v>239</v>
      </c>
      <c r="M15">
        <v>136</v>
      </c>
      <c r="N15">
        <v>224</v>
      </c>
      <c r="O15">
        <v>278</v>
      </c>
      <c r="P15">
        <v>53</v>
      </c>
      <c r="Q15">
        <v>224</v>
      </c>
      <c r="R15">
        <v>78</v>
      </c>
      <c r="S15">
        <v>166</v>
      </c>
      <c r="T15">
        <v>153</v>
      </c>
      <c r="U15">
        <v>173</v>
      </c>
      <c r="V15">
        <v>178</v>
      </c>
      <c r="W15">
        <v>182</v>
      </c>
      <c r="X15">
        <v>127</v>
      </c>
      <c r="Y15">
        <v>4076</v>
      </c>
    </row>
    <row r="16" spans="1:25" x14ac:dyDescent="0.3">
      <c r="A16" t="s">
        <v>537</v>
      </c>
      <c r="B16">
        <f t="shared" si="1"/>
        <v>15761</v>
      </c>
      <c r="C16">
        <v>1870</v>
      </c>
      <c r="D16">
        <v>139</v>
      </c>
      <c r="E16">
        <v>240</v>
      </c>
      <c r="F16">
        <v>178</v>
      </c>
      <c r="G16">
        <v>181</v>
      </c>
      <c r="H16">
        <v>207</v>
      </c>
      <c r="I16">
        <v>229</v>
      </c>
      <c r="J16">
        <v>272</v>
      </c>
      <c r="K16">
        <v>334</v>
      </c>
      <c r="L16">
        <v>291</v>
      </c>
      <c r="M16">
        <v>280</v>
      </c>
      <c r="N16">
        <v>299</v>
      </c>
      <c r="O16">
        <v>110</v>
      </c>
      <c r="P16">
        <v>121</v>
      </c>
      <c r="Q16">
        <v>298</v>
      </c>
      <c r="R16">
        <v>207</v>
      </c>
      <c r="S16">
        <v>275</v>
      </c>
      <c r="T16">
        <v>302</v>
      </c>
      <c r="U16">
        <v>157</v>
      </c>
      <c r="V16">
        <v>265</v>
      </c>
      <c r="W16">
        <v>199</v>
      </c>
      <c r="X16">
        <v>174</v>
      </c>
      <c r="Y16">
        <v>9133</v>
      </c>
    </row>
    <row r="17" spans="1:25" x14ac:dyDescent="0.3">
      <c r="A17" t="s">
        <v>538</v>
      </c>
      <c r="B17">
        <f t="shared" si="1"/>
        <v>8186</v>
      </c>
      <c r="C17">
        <v>1281</v>
      </c>
      <c r="D17">
        <v>150</v>
      </c>
      <c r="E17">
        <v>125</v>
      </c>
      <c r="F17">
        <v>315</v>
      </c>
      <c r="G17">
        <v>82</v>
      </c>
      <c r="H17">
        <v>140</v>
      </c>
      <c r="I17">
        <v>95</v>
      </c>
      <c r="J17">
        <v>109</v>
      </c>
      <c r="K17">
        <v>128</v>
      </c>
      <c r="L17">
        <v>350</v>
      </c>
      <c r="M17">
        <v>166</v>
      </c>
      <c r="N17">
        <v>141</v>
      </c>
      <c r="O17">
        <v>150</v>
      </c>
      <c r="P17">
        <v>251</v>
      </c>
      <c r="Q17">
        <v>141</v>
      </c>
      <c r="R17">
        <v>128</v>
      </c>
      <c r="S17">
        <v>84</v>
      </c>
      <c r="T17">
        <v>104</v>
      </c>
      <c r="U17">
        <v>363</v>
      </c>
      <c r="V17">
        <v>87</v>
      </c>
      <c r="W17">
        <v>104</v>
      </c>
      <c r="X17">
        <v>74</v>
      </c>
      <c r="Y17">
        <v>3618</v>
      </c>
    </row>
    <row r="18" spans="1:25" x14ac:dyDescent="0.3">
      <c r="A18" t="s">
        <v>539</v>
      </c>
      <c r="B18">
        <f t="shared" si="1"/>
        <v>6393</v>
      </c>
      <c r="C18">
        <v>811</v>
      </c>
      <c r="D18">
        <v>11</v>
      </c>
      <c r="E18">
        <v>135</v>
      </c>
      <c r="F18">
        <v>136</v>
      </c>
      <c r="G18">
        <v>132</v>
      </c>
      <c r="H18">
        <v>96</v>
      </c>
      <c r="I18">
        <v>10</v>
      </c>
      <c r="J18">
        <v>153</v>
      </c>
      <c r="K18">
        <v>27</v>
      </c>
      <c r="L18">
        <v>13</v>
      </c>
      <c r="M18">
        <v>146</v>
      </c>
      <c r="N18">
        <v>122</v>
      </c>
      <c r="O18">
        <v>49</v>
      </c>
      <c r="P18">
        <v>46</v>
      </c>
      <c r="Q18">
        <v>121</v>
      </c>
      <c r="R18">
        <v>47</v>
      </c>
      <c r="S18">
        <v>28</v>
      </c>
      <c r="T18">
        <v>83</v>
      </c>
      <c r="U18">
        <v>27</v>
      </c>
      <c r="V18">
        <v>36</v>
      </c>
      <c r="W18">
        <v>36</v>
      </c>
      <c r="X18">
        <v>73</v>
      </c>
      <c r="Y18">
        <v>4055</v>
      </c>
    </row>
    <row r="19" spans="1:25" x14ac:dyDescent="0.3">
      <c r="A19" t="s">
        <v>543</v>
      </c>
      <c r="B19">
        <f t="shared" si="1"/>
        <v>15448</v>
      </c>
      <c r="C19">
        <v>1781</v>
      </c>
      <c r="D19">
        <v>117</v>
      </c>
      <c r="E19">
        <v>132</v>
      </c>
      <c r="F19">
        <v>164</v>
      </c>
      <c r="G19">
        <v>138</v>
      </c>
      <c r="H19">
        <v>147</v>
      </c>
      <c r="I19">
        <v>175</v>
      </c>
      <c r="J19">
        <v>179</v>
      </c>
      <c r="K19">
        <v>161</v>
      </c>
      <c r="L19">
        <v>126</v>
      </c>
      <c r="M19">
        <v>131</v>
      </c>
      <c r="N19">
        <v>111</v>
      </c>
      <c r="O19">
        <v>109</v>
      </c>
      <c r="P19">
        <v>140</v>
      </c>
      <c r="Q19">
        <v>111</v>
      </c>
      <c r="R19">
        <v>140</v>
      </c>
      <c r="S19">
        <v>117</v>
      </c>
      <c r="T19">
        <v>142</v>
      </c>
      <c r="U19">
        <v>159</v>
      </c>
      <c r="V19">
        <v>150</v>
      </c>
      <c r="W19">
        <v>251</v>
      </c>
      <c r="X19">
        <v>134</v>
      </c>
      <c r="Y19">
        <v>10633</v>
      </c>
    </row>
    <row r="20" spans="1:25" x14ac:dyDescent="0.3">
      <c r="A20" t="s">
        <v>540</v>
      </c>
      <c r="B20">
        <f t="shared" si="1"/>
        <v>17897</v>
      </c>
      <c r="C20">
        <v>3168</v>
      </c>
      <c r="D20">
        <v>305</v>
      </c>
      <c r="E20">
        <v>359</v>
      </c>
      <c r="F20">
        <v>366</v>
      </c>
      <c r="G20">
        <v>333</v>
      </c>
      <c r="H20">
        <v>207</v>
      </c>
      <c r="I20">
        <v>99</v>
      </c>
      <c r="J20">
        <v>143</v>
      </c>
      <c r="K20">
        <v>246</v>
      </c>
      <c r="L20">
        <v>307</v>
      </c>
      <c r="M20">
        <v>273</v>
      </c>
      <c r="N20">
        <v>240</v>
      </c>
      <c r="O20">
        <v>229</v>
      </c>
      <c r="P20">
        <v>246</v>
      </c>
      <c r="Q20">
        <v>240</v>
      </c>
      <c r="R20">
        <v>146</v>
      </c>
      <c r="S20">
        <v>201</v>
      </c>
      <c r="T20">
        <v>251</v>
      </c>
      <c r="U20">
        <v>236</v>
      </c>
      <c r="V20">
        <v>264</v>
      </c>
      <c r="W20">
        <v>287</v>
      </c>
      <c r="X20">
        <v>207</v>
      </c>
      <c r="Y20">
        <v>9544</v>
      </c>
    </row>
    <row r="21" spans="1:25" x14ac:dyDescent="0.3">
      <c r="A21" t="s">
        <v>523</v>
      </c>
      <c r="B21">
        <f>SUM(B2:B20)</f>
        <v>303059</v>
      </c>
    </row>
  </sheetData>
  <sortState xmlns:xlrd2="http://schemas.microsoft.com/office/spreadsheetml/2017/richdata2" ref="A2:Y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C56A-AC42-4B02-AC6A-884A1DC17E6B}">
  <dimension ref="A1:Y20"/>
  <sheetViews>
    <sheetView zoomScale="85" zoomScaleNormal="85" workbookViewId="0">
      <selection activeCell="Y10" sqref="Y10"/>
    </sheetView>
  </sheetViews>
  <sheetFormatPr defaultRowHeight="14.4" x14ac:dyDescent="0.3"/>
  <cols>
    <col min="1" max="1" width="12.109375" bestFit="1" customWidth="1"/>
    <col min="3" max="3" width="12.21875" bestFit="1" customWidth="1"/>
    <col min="4" max="9" width="6.5546875" bestFit="1" customWidth="1"/>
    <col min="10" max="24" width="6.6640625" bestFit="1" customWidth="1"/>
    <col min="25" max="25" width="14.77734375" bestFit="1" customWidth="1"/>
  </cols>
  <sheetData>
    <row r="1" spans="1:25" x14ac:dyDescent="0.3">
      <c r="A1" t="s">
        <v>545</v>
      </c>
      <c r="B1" t="s">
        <v>524</v>
      </c>
      <c r="C1" t="s">
        <v>525</v>
      </c>
      <c r="D1" s="2">
        <v>44080</v>
      </c>
      <c r="E1" s="2">
        <v>44079</v>
      </c>
      <c r="F1" s="2">
        <v>44078</v>
      </c>
      <c r="G1" s="2">
        <v>44077</v>
      </c>
      <c r="H1" s="2">
        <v>44076</v>
      </c>
      <c r="I1" s="2">
        <v>44075</v>
      </c>
      <c r="J1" s="2">
        <v>44074</v>
      </c>
      <c r="K1" s="2">
        <v>44073</v>
      </c>
      <c r="L1" s="2">
        <v>44072</v>
      </c>
      <c r="M1" s="2">
        <v>44071</v>
      </c>
      <c r="N1" s="2">
        <v>44070</v>
      </c>
      <c r="O1" s="2">
        <v>44069</v>
      </c>
      <c r="P1" s="2">
        <v>44068</v>
      </c>
      <c r="Q1" s="2">
        <v>44067</v>
      </c>
      <c r="R1" s="2">
        <v>44066</v>
      </c>
      <c r="S1" s="2">
        <v>44065</v>
      </c>
      <c r="T1" s="2">
        <v>44064</v>
      </c>
      <c r="U1" s="2">
        <v>44063</v>
      </c>
      <c r="V1" s="2">
        <v>44062</v>
      </c>
      <c r="W1" s="2">
        <v>44061</v>
      </c>
      <c r="X1" s="2">
        <v>44060</v>
      </c>
      <c r="Y1" t="s">
        <v>521</v>
      </c>
    </row>
    <row r="2" spans="1:25" x14ac:dyDescent="0.3">
      <c r="A2" t="s">
        <v>526</v>
      </c>
      <c r="B2">
        <f t="shared" ref="B2:B10" si="0">SUM(C2:Y2)</f>
        <v>67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3</v>
      </c>
      <c r="U2">
        <v>1</v>
      </c>
      <c r="V2">
        <v>1</v>
      </c>
      <c r="W2">
        <v>0</v>
      </c>
      <c r="X2">
        <v>0</v>
      </c>
      <c r="Y2">
        <v>54</v>
      </c>
    </row>
    <row r="3" spans="1:25" x14ac:dyDescent="0.3">
      <c r="A3" t="s">
        <v>529</v>
      </c>
      <c r="B3">
        <f t="shared" si="0"/>
        <v>446</v>
      </c>
      <c r="C3">
        <v>20</v>
      </c>
      <c r="D3">
        <v>4</v>
      </c>
      <c r="E3">
        <v>4</v>
      </c>
      <c r="F3">
        <v>3</v>
      </c>
      <c r="G3">
        <v>2</v>
      </c>
      <c r="H3">
        <v>1</v>
      </c>
      <c r="I3">
        <v>2</v>
      </c>
      <c r="J3">
        <v>2</v>
      </c>
      <c r="K3">
        <v>3</v>
      </c>
      <c r="L3">
        <v>9</v>
      </c>
      <c r="M3">
        <v>9</v>
      </c>
      <c r="N3">
        <v>5</v>
      </c>
      <c r="O3">
        <v>4</v>
      </c>
      <c r="P3">
        <v>11</v>
      </c>
      <c r="Q3">
        <v>4</v>
      </c>
      <c r="R3">
        <v>4</v>
      </c>
      <c r="S3">
        <v>8</v>
      </c>
      <c r="T3">
        <v>5</v>
      </c>
      <c r="U3">
        <v>8</v>
      </c>
      <c r="V3">
        <v>9</v>
      </c>
      <c r="W3">
        <v>6</v>
      </c>
      <c r="X3">
        <v>11</v>
      </c>
      <c r="Y3">
        <v>312</v>
      </c>
    </row>
    <row r="4" spans="1:25" x14ac:dyDescent="0.3">
      <c r="A4" t="s">
        <v>530</v>
      </c>
      <c r="B4">
        <f t="shared" si="0"/>
        <v>2206</v>
      </c>
      <c r="C4">
        <v>101</v>
      </c>
      <c r="D4">
        <v>10</v>
      </c>
      <c r="E4">
        <v>9</v>
      </c>
      <c r="F4">
        <v>9</v>
      </c>
      <c r="G4">
        <v>9</v>
      </c>
      <c r="H4">
        <v>8</v>
      </c>
      <c r="I4">
        <v>15</v>
      </c>
      <c r="J4">
        <v>13</v>
      </c>
      <c r="K4">
        <v>9</v>
      </c>
      <c r="L4">
        <v>9</v>
      </c>
      <c r="M4">
        <v>7</v>
      </c>
      <c r="N4">
        <v>12</v>
      </c>
      <c r="O4">
        <v>11</v>
      </c>
      <c r="P4">
        <v>10</v>
      </c>
      <c r="Q4">
        <v>10</v>
      </c>
      <c r="R4">
        <v>17</v>
      </c>
      <c r="S4">
        <v>8</v>
      </c>
      <c r="T4">
        <v>11</v>
      </c>
      <c r="U4">
        <v>11</v>
      </c>
      <c r="V4">
        <v>13</v>
      </c>
      <c r="W4">
        <v>11</v>
      </c>
      <c r="X4">
        <v>9</v>
      </c>
      <c r="Y4">
        <v>1884</v>
      </c>
    </row>
    <row r="5" spans="1:25" x14ac:dyDescent="0.3">
      <c r="A5" t="s">
        <v>531</v>
      </c>
      <c r="B5">
        <f t="shared" si="0"/>
        <v>697</v>
      </c>
      <c r="C5">
        <v>59</v>
      </c>
      <c r="D5">
        <v>7</v>
      </c>
      <c r="E5">
        <v>7</v>
      </c>
      <c r="F5">
        <v>6</v>
      </c>
      <c r="G5">
        <v>8</v>
      </c>
      <c r="H5">
        <v>3</v>
      </c>
      <c r="I5">
        <v>9</v>
      </c>
      <c r="J5">
        <v>8</v>
      </c>
      <c r="K5">
        <v>8</v>
      </c>
      <c r="L5">
        <v>7</v>
      </c>
      <c r="M5">
        <v>4</v>
      </c>
      <c r="N5">
        <v>9</v>
      </c>
      <c r="O5">
        <v>8</v>
      </c>
      <c r="P5">
        <v>7</v>
      </c>
      <c r="Q5">
        <v>7</v>
      </c>
      <c r="R5">
        <v>8</v>
      </c>
      <c r="S5">
        <v>10</v>
      </c>
      <c r="T5">
        <v>4</v>
      </c>
      <c r="U5">
        <v>10</v>
      </c>
      <c r="V5">
        <v>9</v>
      </c>
      <c r="W5">
        <v>9</v>
      </c>
      <c r="X5">
        <v>9</v>
      </c>
      <c r="Y5">
        <v>481</v>
      </c>
    </row>
    <row r="6" spans="1:25" x14ac:dyDescent="0.3">
      <c r="A6" t="s">
        <v>532</v>
      </c>
      <c r="B6">
        <f t="shared" si="0"/>
        <v>635</v>
      </c>
      <c r="C6">
        <v>70</v>
      </c>
      <c r="D6">
        <v>9</v>
      </c>
      <c r="E6">
        <v>6</v>
      </c>
      <c r="F6">
        <v>5</v>
      </c>
      <c r="G6">
        <v>6</v>
      </c>
      <c r="H6">
        <v>8</v>
      </c>
      <c r="I6">
        <v>8</v>
      </c>
      <c r="J6">
        <v>2</v>
      </c>
      <c r="K6">
        <v>0</v>
      </c>
      <c r="L6">
        <v>7</v>
      </c>
      <c r="M6">
        <v>0</v>
      </c>
      <c r="N6">
        <v>0</v>
      </c>
      <c r="O6">
        <v>1</v>
      </c>
      <c r="P6">
        <v>1</v>
      </c>
      <c r="Q6">
        <v>9</v>
      </c>
      <c r="R6">
        <v>1</v>
      </c>
      <c r="S6">
        <v>4</v>
      </c>
      <c r="T6">
        <v>2</v>
      </c>
      <c r="U6">
        <v>2</v>
      </c>
      <c r="V6">
        <v>2</v>
      </c>
      <c r="W6">
        <v>1</v>
      </c>
      <c r="X6">
        <v>2</v>
      </c>
      <c r="Y6">
        <v>489</v>
      </c>
    </row>
    <row r="7" spans="1:25" x14ac:dyDescent="0.3">
      <c r="A7" t="s">
        <v>528</v>
      </c>
      <c r="B7">
        <f t="shared" si="0"/>
        <v>328</v>
      </c>
      <c r="C7">
        <v>45</v>
      </c>
      <c r="D7">
        <v>2</v>
      </c>
      <c r="E7">
        <v>2</v>
      </c>
      <c r="F7">
        <v>6</v>
      </c>
      <c r="G7">
        <v>3</v>
      </c>
      <c r="H7">
        <v>9</v>
      </c>
      <c r="I7">
        <v>2</v>
      </c>
      <c r="J7">
        <v>4</v>
      </c>
      <c r="K7">
        <v>1</v>
      </c>
      <c r="L7">
        <v>1</v>
      </c>
      <c r="M7">
        <v>3</v>
      </c>
      <c r="N7">
        <v>1</v>
      </c>
      <c r="O7">
        <v>5</v>
      </c>
      <c r="P7">
        <v>3</v>
      </c>
      <c r="Q7">
        <v>2</v>
      </c>
      <c r="R7">
        <v>1</v>
      </c>
      <c r="S7">
        <v>2</v>
      </c>
      <c r="T7">
        <v>3</v>
      </c>
      <c r="U7">
        <v>1</v>
      </c>
      <c r="V7">
        <v>1</v>
      </c>
      <c r="W7">
        <v>3</v>
      </c>
      <c r="X7">
        <v>2</v>
      </c>
      <c r="Y7">
        <v>226</v>
      </c>
    </row>
    <row r="8" spans="1:25" x14ac:dyDescent="0.3">
      <c r="A8" t="s">
        <v>533</v>
      </c>
      <c r="B8">
        <f t="shared" si="0"/>
        <v>196</v>
      </c>
      <c r="C8">
        <v>12</v>
      </c>
      <c r="D8">
        <v>4</v>
      </c>
      <c r="E8">
        <v>2</v>
      </c>
      <c r="F8">
        <v>1</v>
      </c>
      <c r="G8">
        <v>2</v>
      </c>
      <c r="H8">
        <v>1</v>
      </c>
      <c r="I8">
        <v>0</v>
      </c>
      <c r="J8">
        <v>2</v>
      </c>
      <c r="K8">
        <v>1</v>
      </c>
      <c r="L8">
        <v>1</v>
      </c>
      <c r="M8">
        <v>1</v>
      </c>
      <c r="N8">
        <v>3</v>
      </c>
      <c r="O8">
        <v>2</v>
      </c>
      <c r="P8">
        <v>1</v>
      </c>
      <c r="Q8">
        <v>4</v>
      </c>
      <c r="R8">
        <v>2</v>
      </c>
      <c r="S8">
        <v>2</v>
      </c>
      <c r="T8">
        <v>0</v>
      </c>
      <c r="U8">
        <v>1</v>
      </c>
      <c r="V8">
        <v>2</v>
      </c>
      <c r="W8">
        <v>0</v>
      </c>
      <c r="X8">
        <v>1</v>
      </c>
      <c r="Y8">
        <v>151</v>
      </c>
    </row>
    <row r="9" spans="1:25" x14ac:dyDescent="0.3">
      <c r="A9" t="s">
        <v>541</v>
      </c>
      <c r="B9">
        <f t="shared" si="0"/>
        <v>142</v>
      </c>
      <c r="C9">
        <v>68</v>
      </c>
      <c r="D9">
        <v>2</v>
      </c>
      <c r="E9">
        <v>1</v>
      </c>
      <c r="F9">
        <v>3</v>
      </c>
      <c r="G9">
        <v>8</v>
      </c>
      <c r="H9">
        <v>7</v>
      </c>
      <c r="I9">
        <v>5</v>
      </c>
      <c r="J9">
        <v>3</v>
      </c>
      <c r="K9">
        <v>2</v>
      </c>
      <c r="L9">
        <v>3</v>
      </c>
      <c r="M9">
        <v>6</v>
      </c>
      <c r="N9">
        <v>4</v>
      </c>
      <c r="O9">
        <v>0</v>
      </c>
      <c r="P9">
        <v>5</v>
      </c>
      <c r="Q9">
        <v>2</v>
      </c>
      <c r="R9">
        <v>0</v>
      </c>
      <c r="S9">
        <v>2</v>
      </c>
      <c r="T9">
        <v>2</v>
      </c>
      <c r="U9">
        <v>1</v>
      </c>
      <c r="V9">
        <v>0</v>
      </c>
      <c r="W9">
        <v>0</v>
      </c>
      <c r="X9">
        <v>5</v>
      </c>
      <c r="Y9">
        <v>13</v>
      </c>
    </row>
    <row r="10" spans="1:25" x14ac:dyDescent="0.3">
      <c r="A10" t="s">
        <v>542</v>
      </c>
      <c r="B10">
        <f t="shared" si="0"/>
        <v>498</v>
      </c>
      <c r="C10">
        <v>52</v>
      </c>
      <c r="D10">
        <v>7</v>
      </c>
      <c r="E10">
        <v>3</v>
      </c>
      <c r="F10">
        <v>6</v>
      </c>
      <c r="G10">
        <v>9</v>
      </c>
      <c r="H10">
        <v>8</v>
      </c>
      <c r="I10">
        <v>10</v>
      </c>
      <c r="J10">
        <v>9</v>
      </c>
      <c r="K10">
        <v>14</v>
      </c>
      <c r="L10">
        <v>12</v>
      </c>
      <c r="M10">
        <v>9</v>
      </c>
      <c r="N10">
        <v>11</v>
      </c>
      <c r="O10">
        <v>8</v>
      </c>
      <c r="P10">
        <v>6</v>
      </c>
      <c r="Q10">
        <v>7</v>
      </c>
      <c r="R10">
        <v>10</v>
      </c>
      <c r="S10">
        <v>8</v>
      </c>
      <c r="T10">
        <v>15</v>
      </c>
      <c r="U10">
        <v>15</v>
      </c>
      <c r="V10">
        <v>14</v>
      </c>
      <c r="W10">
        <v>11</v>
      </c>
      <c r="X10">
        <v>10</v>
      </c>
      <c r="Y10">
        <v>244</v>
      </c>
    </row>
    <row r="11" spans="1:25" x14ac:dyDescent="0.3">
      <c r="A11" t="s">
        <v>544</v>
      </c>
    </row>
    <row r="12" spans="1:25" x14ac:dyDescent="0.3">
      <c r="A12" t="s">
        <v>534</v>
      </c>
      <c r="B12">
        <f t="shared" ref="B12:B20" si="1">SUM(C12:Y12)</f>
        <v>391</v>
      </c>
      <c r="C12">
        <v>27</v>
      </c>
      <c r="D12">
        <v>8</v>
      </c>
      <c r="E12">
        <v>4</v>
      </c>
      <c r="F12">
        <v>2</v>
      </c>
      <c r="G12">
        <v>2</v>
      </c>
      <c r="H12">
        <v>5</v>
      </c>
      <c r="I12">
        <v>4</v>
      </c>
      <c r="J12">
        <v>3</v>
      </c>
      <c r="K12">
        <v>1</v>
      </c>
      <c r="L12">
        <v>1</v>
      </c>
      <c r="M12">
        <v>4</v>
      </c>
      <c r="N12">
        <v>9</v>
      </c>
      <c r="O12">
        <v>9</v>
      </c>
      <c r="P12">
        <v>4</v>
      </c>
      <c r="Q12">
        <v>8</v>
      </c>
      <c r="R12">
        <v>3</v>
      </c>
      <c r="S12">
        <v>2</v>
      </c>
      <c r="T12">
        <v>3</v>
      </c>
      <c r="U12">
        <v>6</v>
      </c>
      <c r="V12">
        <v>6</v>
      </c>
      <c r="W12">
        <v>5</v>
      </c>
      <c r="X12">
        <v>9</v>
      </c>
      <c r="Y12">
        <v>266</v>
      </c>
    </row>
    <row r="13" spans="1:25" x14ac:dyDescent="0.3">
      <c r="A13" t="s">
        <v>535</v>
      </c>
      <c r="B13">
        <f t="shared" si="1"/>
        <v>473</v>
      </c>
      <c r="C13">
        <v>47</v>
      </c>
      <c r="D13">
        <v>4</v>
      </c>
      <c r="E13">
        <v>4</v>
      </c>
      <c r="F13">
        <v>5</v>
      </c>
      <c r="G13">
        <v>2</v>
      </c>
      <c r="H13">
        <v>2</v>
      </c>
      <c r="I13">
        <v>8</v>
      </c>
      <c r="J13">
        <v>6</v>
      </c>
      <c r="K13">
        <v>4</v>
      </c>
      <c r="L13">
        <v>1</v>
      </c>
      <c r="M13">
        <v>6</v>
      </c>
      <c r="N13">
        <v>4</v>
      </c>
      <c r="O13">
        <v>3</v>
      </c>
      <c r="P13">
        <v>7</v>
      </c>
      <c r="Q13">
        <v>4</v>
      </c>
      <c r="R13">
        <v>7</v>
      </c>
      <c r="S13">
        <v>4</v>
      </c>
      <c r="T13">
        <v>3</v>
      </c>
      <c r="U13">
        <v>8</v>
      </c>
      <c r="V13">
        <v>5</v>
      </c>
      <c r="W13">
        <v>6</v>
      </c>
      <c r="X13">
        <v>11</v>
      </c>
      <c r="Y13">
        <v>322</v>
      </c>
    </row>
    <row r="14" spans="1:25" x14ac:dyDescent="0.3">
      <c r="A14" t="s">
        <v>536</v>
      </c>
      <c r="B14">
        <f t="shared" si="1"/>
        <v>301</v>
      </c>
      <c r="C14">
        <v>19</v>
      </c>
      <c r="D14">
        <v>3</v>
      </c>
      <c r="E14">
        <v>0</v>
      </c>
      <c r="F14">
        <v>2</v>
      </c>
      <c r="G14">
        <v>2</v>
      </c>
      <c r="H14">
        <v>1</v>
      </c>
      <c r="I14">
        <v>2</v>
      </c>
      <c r="J14">
        <v>4</v>
      </c>
      <c r="K14">
        <v>1</v>
      </c>
      <c r="L14">
        <v>6</v>
      </c>
      <c r="M14">
        <v>2</v>
      </c>
      <c r="N14">
        <v>1</v>
      </c>
      <c r="O14">
        <v>0</v>
      </c>
      <c r="P14">
        <v>0</v>
      </c>
      <c r="Q14">
        <v>3</v>
      </c>
      <c r="R14">
        <v>2</v>
      </c>
      <c r="S14">
        <v>0</v>
      </c>
      <c r="T14">
        <v>1</v>
      </c>
      <c r="U14">
        <v>1</v>
      </c>
      <c r="V14">
        <v>1</v>
      </c>
      <c r="W14">
        <v>1</v>
      </c>
      <c r="X14">
        <v>2</v>
      </c>
      <c r="Y14">
        <v>247</v>
      </c>
    </row>
    <row r="15" spans="1:25" x14ac:dyDescent="0.3">
      <c r="A15" t="s">
        <v>527</v>
      </c>
      <c r="B15">
        <f t="shared" si="1"/>
        <v>191</v>
      </c>
      <c r="C15">
        <v>18</v>
      </c>
      <c r="D15">
        <v>5</v>
      </c>
      <c r="E15">
        <v>2</v>
      </c>
      <c r="F15">
        <v>2</v>
      </c>
      <c r="G15">
        <v>2</v>
      </c>
      <c r="H15">
        <v>1</v>
      </c>
      <c r="I15">
        <v>1</v>
      </c>
      <c r="J15">
        <v>3</v>
      </c>
      <c r="K15">
        <v>4</v>
      </c>
      <c r="L15">
        <v>3</v>
      </c>
      <c r="M15">
        <v>4</v>
      </c>
      <c r="N15">
        <v>1</v>
      </c>
      <c r="O15">
        <v>4</v>
      </c>
      <c r="P15">
        <v>4</v>
      </c>
      <c r="Q15">
        <v>5</v>
      </c>
      <c r="R15">
        <v>1</v>
      </c>
      <c r="S15">
        <v>4</v>
      </c>
      <c r="T15">
        <v>2</v>
      </c>
      <c r="U15">
        <v>3</v>
      </c>
      <c r="V15">
        <v>3</v>
      </c>
      <c r="W15">
        <v>4</v>
      </c>
      <c r="X15">
        <v>2</v>
      </c>
      <c r="Y15">
        <v>113</v>
      </c>
    </row>
    <row r="16" spans="1:25" x14ac:dyDescent="0.3">
      <c r="A16" t="s">
        <v>537</v>
      </c>
      <c r="B16">
        <f t="shared" si="1"/>
        <v>204</v>
      </c>
      <c r="C16">
        <v>23</v>
      </c>
      <c r="D16">
        <v>2</v>
      </c>
      <c r="E16">
        <v>3</v>
      </c>
      <c r="F16">
        <v>3</v>
      </c>
      <c r="G16">
        <v>6</v>
      </c>
      <c r="H16">
        <v>4</v>
      </c>
      <c r="I16">
        <v>2</v>
      </c>
      <c r="J16">
        <v>3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2</v>
      </c>
      <c r="T16">
        <v>1</v>
      </c>
      <c r="U16">
        <v>1</v>
      </c>
      <c r="V16">
        <v>0</v>
      </c>
      <c r="W16">
        <v>2</v>
      </c>
      <c r="X16">
        <v>0</v>
      </c>
      <c r="Y16">
        <v>146</v>
      </c>
    </row>
    <row r="17" spans="1:25" x14ac:dyDescent="0.3">
      <c r="A17" t="s">
        <v>538</v>
      </c>
      <c r="B17">
        <f t="shared" si="1"/>
        <v>244</v>
      </c>
      <c r="C17">
        <v>41</v>
      </c>
      <c r="D17">
        <v>5</v>
      </c>
      <c r="E17">
        <v>3</v>
      </c>
      <c r="F17">
        <v>8</v>
      </c>
      <c r="G17">
        <v>4</v>
      </c>
      <c r="H17">
        <v>5</v>
      </c>
      <c r="I17">
        <v>3</v>
      </c>
      <c r="J17">
        <v>4</v>
      </c>
      <c r="K17">
        <v>14</v>
      </c>
      <c r="L17">
        <v>1</v>
      </c>
      <c r="M17">
        <v>6</v>
      </c>
      <c r="N17">
        <v>3</v>
      </c>
      <c r="O17">
        <v>6</v>
      </c>
      <c r="P17">
        <v>3</v>
      </c>
      <c r="Q17">
        <v>5</v>
      </c>
      <c r="R17">
        <v>6</v>
      </c>
      <c r="S17">
        <v>5</v>
      </c>
      <c r="T17">
        <v>7</v>
      </c>
      <c r="U17">
        <v>2</v>
      </c>
      <c r="V17">
        <v>6</v>
      </c>
      <c r="W17">
        <v>4</v>
      </c>
      <c r="X17">
        <v>6</v>
      </c>
      <c r="Y17">
        <v>97</v>
      </c>
    </row>
    <row r="18" spans="1:25" x14ac:dyDescent="0.3">
      <c r="A18" t="s">
        <v>539</v>
      </c>
      <c r="B18">
        <f t="shared" si="1"/>
        <v>136</v>
      </c>
      <c r="C18">
        <v>2</v>
      </c>
      <c r="D18">
        <v>3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2</v>
      </c>
      <c r="P18">
        <v>0</v>
      </c>
      <c r="Q18">
        <v>3</v>
      </c>
      <c r="R18">
        <v>0</v>
      </c>
      <c r="S18">
        <v>3</v>
      </c>
      <c r="T18">
        <v>0</v>
      </c>
      <c r="U18">
        <v>1</v>
      </c>
      <c r="V18">
        <v>2</v>
      </c>
      <c r="W18">
        <v>1</v>
      </c>
      <c r="X18">
        <v>3</v>
      </c>
      <c r="Y18">
        <v>112</v>
      </c>
    </row>
    <row r="19" spans="1:25" x14ac:dyDescent="0.3">
      <c r="A19" t="s">
        <v>543</v>
      </c>
      <c r="B19">
        <f t="shared" si="1"/>
        <v>772</v>
      </c>
      <c r="C19">
        <v>90</v>
      </c>
      <c r="D19">
        <v>12</v>
      </c>
      <c r="E19">
        <v>9</v>
      </c>
      <c r="F19">
        <v>16</v>
      </c>
      <c r="G19">
        <v>6</v>
      </c>
      <c r="H19">
        <v>12</v>
      </c>
      <c r="I19">
        <v>9</v>
      </c>
      <c r="J19">
        <v>13</v>
      </c>
      <c r="K19">
        <v>1</v>
      </c>
      <c r="L19">
        <v>10</v>
      </c>
      <c r="M19">
        <v>11</v>
      </c>
      <c r="N19">
        <v>4</v>
      </c>
      <c r="O19">
        <v>6</v>
      </c>
      <c r="P19">
        <v>7</v>
      </c>
      <c r="Q19">
        <v>12</v>
      </c>
      <c r="R19">
        <v>7</v>
      </c>
      <c r="S19">
        <v>1</v>
      </c>
      <c r="T19">
        <v>9</v>
      </c>
      <c r="U19">
        <v>8</v>
      </c>
      <c r="V19">
        <v>8</v>
      </c>
      <c r="W19">
        <v>15</v>
      </c>
      <c r="X19">
        <v>9</v>
      </c>
      <c r="Y19">
        <v>497</v>
      </c>
    </row>
    <row r="20" spans="1:25" x14ac:dyDescent="0.3">
      <c r="A20" t="s">
        <v>540</v>
      </c>
      <c r="B20">
        <f t="shared" si="1"/>
        <v>321</v>
      </c>
      <c r="C20">
        <v>40</v>
      </c>
      <c r="D20">
        <v>3</v>
      </c>
      <c r="E20">
        <v>2</v>
      </c>
      <c r="F20">
        <v>7</v>
      </c>
      <c r="G20">
        <v>2</v>
      </c>
      <c r="H20">
        <v>3</v>
      </c>
      <c r="I20">
        <v>1</v>
      </c>
      <c r="J20">
        <v>4</v>
      </c>
      <c r="K20">
        <v>2</v>
      </c>
      <c r="L20">
        <v>4</v>
      </c>
      <c r="M20">
        <v>1</v>
      </c>
      <c r="N20">
        <v>4</v>
      </c>
      <c r="O20">
        <v>2</v>
      </c>
      <c r="P20">
        <v>7</v>
      </c>
      <c r="Q20">
        <v>3</v>
      </c>
      <c r="R20">
        <v>6</v>
      </c>
      <c r="S20">
        <v>4</v>
      </c>
      <c r="T20">
        <v>4</v>
      </c>
      <c r="U20">
        <v>7</v>
      </c>
      <c r="V20">
        <v>3</v>
      </c>
      <c r="W20">
        <v>3</v>
      </c>
      <c r="X20">
        <v>3</v>
      </c>
      <c r="Y20">
        <v>206</v>
      </c>
    </row>
  </sheetData>
  <sortState xmlns:xlrd2="http://schemas.microsoft.com/office/spreadsheetml/2017/richdata2" ref="A2:Y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</vt:lpstr>
      <vt:lpstr>Death</vt:lpstr>
      <vt:lpstr>Total Cases</vt:lpstr>
      <vt:lpstr>Total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Abdullah</dc:creator>
  <cp:lastModifiedBy>Milad Abdullah</cp:lastModifiedBy>
  <dcterms:created xsi:type="dcterms:W3CDTF">2020-09-17T09:07:09Z</dcterms:created>
  <dcterms:modified xsi:type="dcterms:W3CDTF">2020-09-17T16:42:29Z</dcterms:modified>
</cp:coreProperties>
</file>