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January\"/>
    </mc:Choice>
  </mc:AlternateContent>
  <xr:revisionPtr revIDLastSave="0" documentId="13_ncr:1_{B8084A4A-6A37-47F5-A78F-9CB637916FF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Jan 8" sheetId="110" r:id="rId1"/>
    <sheet name="Jan 14" sheetId="111" r:id="rId2"/>
    <sheet name="Jan 21" sheetId="112" r:id="rId3"/>
    <sheet name="Jan 29" sheetId="113" r:id="rId4"/>
  </sheets>
  <definedNames>
    <definedName name="_xlnm.Print_Area" localSheetId="1">'Jan 14'!$A$1:$L$154</definedName>
    <definedName name="_xlnm.Print_Area" localSheetId="2">'Jan 21'!$A$1:$L$154</definedName>
    <definedName name="_xlnm.Print_Area" localSheetId="3">'Jan 29'!$A$1:$L$154</definedName>
    <definedName name="_xlnm.Print_Area" localSheetId="0">'Jan 8'!$A$1:$L$154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113" l="1"/>
  <c r="F138" i="113"/>
  <c r="F137" i="113"/>
  <c r="L136" i="113"/>
  <c r="F136" i="113"/>
  <c r="L135" i="113"/>
  <c r="F135" i="113"/>
  <c r="L134" i="113"/>
  <c r="F134" i="113"/>
  <c r="L133" i="113"/>
  <c r="F133" i="113"/>
  <c r="L132" i="113"/>
  <c r="F132" i="113"/>
  <c r="L131" i="113"/>
  <c r="F131" i="113"/>
  <c r="L130" i="113"/>
  <c r="F130" i="113"/>
  <c r="L129" i="113"/>
  <c r="F129" i="113"/>
  <c r="L128" i="113"/>
  <c r="F128" i="113"/>
  <c r="L127" i="113"/>
  <c r="L126" i="113"/>
  <c r="L125" i="113"/>
  <c r="L124" i="113"/>
  <c r="L123" i="113"/>
  <c r="F123" i="113"/>
  <c r="L122" i="113"/>
  <c r="F122" i="113"/>
  <c r="L121" i="113"/>
  <c r="F121" i="113"/>
  <c r="L120" i="113"/>
  <c r="F120" i="113"/>
  <c r="L119" i="113"/>
  <c r="F119" i="113"/>
  <c r="L118" i="113"/>
  <c r="F118" i="113"/>
  <c r="L117" i="113"/>
  <c r="F117" i="113"/>
  <c r="L116" i="113"/>
  <c r="L115" i="113"/>
  <c r="F115" i="113"/>
  <c r="L114" i="113"/>
  <c r="F114" i="113"/>
  <c r="L113" i="113"/>
  <c r="F113" i="113"/>
  <c r="L112" i="113"/>
  <c r="F112" i="113"/>
  <c r="L111" i="113"/>
  <c r="F111" i="113"/>
  <c r="L110" i="113"/>
  <c r="F110" i="113"/>
  <c r="F109" i="113"/>
  <c r="F108" i="113"/>
  <c r="L107" i="113"/>
  <c r="F107" i="113"/>
  <c r="L106" i="113"/>
  <c r="F106" i="113"/>
  <c r="L105" i="113"/>
  <c r="F105" i="113"/>
  <c r="L104" i="113"/>
  <c r="F104" i="113"/>
  <c r="L103" i="113"/>
  <c r="F103" i="113"/>
  <c r="L102" i="113"/>
  <c r="F102" i="113"/>
  <c r="L101" i="113"/>
  <c r="F101" i="113"/>
  <c r="F139" i="113" s="1"/>
  <c r="L100" i="113"/>
  <c r="L99" i="113"/>
  <c r="F99" i="113"/>
  <c r="L98" i="113"/>
  <c r="F98" i="113"/>
  <c r="L97" i="113"/>
  <c r="F97" i="113"/>
  <c r="L96" i="113"/>
  <c r="F96" i="113"/>
  <c r="L95" i="113"/>
  <c r="F95" i="113"/>
  <c r="L94" i="113"/>
  <c r="F94" i="113"/>
  <c r="L93" i="113"/>
  <c r="F93" i="113"/>
  <c r="L92" i="113"/>
  <c r="F92" i="113"/>
  <c r="L91" i="113"/>
  <c r="F91" i="113"/>
  <c r="L90" i="113"/>
  <c r="F90" i="113"/>
  <c r="L89" i="113"/>
  <c r="F89" i="113"/>
  <c r="L88" i="113"/>
  <c r="F88" i="113"/>
  <c r="L87" i="113"/>
  <c r="F87" i="113"/>
  <c r="L86" i="113"/>
  <c r="F86" i="113"/>
  <c r="F54" i="113"/>
  <c r="F53" i="113"/>
  <c r="F52" i="113"/>
  <c r="F51" i="113"/>
  <c r="F50" i="113"/>
  <c r="L46" i="113"/>
  <c r="L45" i="113"/>
  <c r="F45" i="113"/>
  <c r="L44" i="113"/>
  <c r="F44" i="113"/>
  <c r="L43" i="113"/>
  <c r="F43" i="113"/>
  <c r="L42" i="113"/>
  <c r="F42" i="113"/>
  <c r="L41" i="113"/>
  <c r="F41" i="113"/>
  <c r="L40" i="113"/>
  <c r="L39" i="113"/>
  <c r="F35" i="113"/>
  <c r="F34" i="113"/>
  <c r="F33" i="113"/>
  <c r="F32" i="113"/>
  <c r="F31" i="113"/>
  <c r="F30" i="113"/>
  <c r="L29" i="113"/>
  <c r="F29" i="113"/>
  <c r="L28" i="113"/>
  <c r="F28" i="113"/>
  <c r="L27" i="113"/>
  <c r="F27" i="113"/>
  <c r="L26" i="113"/>
  <c r="L25" i="113"/>
  <c r="L24" i="113"/>
  <c r="L23" i="113"/>
  <c r="L22" i="113"/>
  <c r="L21" i="113"/>
  <c r="L20" i="113"/>
  <c r="L19" i="113"/>
  <c r="F19" i="113"/>
  <c r="L18" i="113"/>
  <c r="F18" i="113"/>
  <c r="L17" i="113"/>
  <c r="F17" i="113"/>
  <c r="L16" i="113"/>
  <c r="F16" i="113"/>
  <c r="L15" i="113"/>
  <c r="F15" i="113"/>
  <c r="L14" i="113"/>
  <c r="F14" i="113"/>
  <c r="L13" i="113"/>
  <c r="F13" i="113"/>
  <c r="L12" i="113"/>
  <c r="F12" i="113"/>
  <c r="L11" i="113"/>
  <c r="F11" i="113"/>
  <c r="L10" i="113"/>
  <c r="F10" i="113"/>
  <c r="L137" i="113" l="1"/>
  <c r="L138" i="113" s="1"/>
  <c r="F59" i="113"/>
  <c r="L59" i="113"/>
  <c r="L60" i="113" s="1"/>
  <c r="F138" i="112"/>
  <c r="F137" i="112"/>
  <c r="L136" i="112"/>
  <c r="F136" i="112"/>
  <c r="L135" i="112"/>
  <c r="F135" i="112"/>
  <c r="L134" i="112"/>
  <c r="F134" i="112"/>
  <c r="L133" i="112"/>
  <c r="F133" i="112"/>
  <c r="L132" i="112"/>
  <c r="F132" i="112"/>
  <c r="L131" i="112"/>
  <c r="F131" i="112"/>
  <c r="L130" i="112"/>
  <c r="F130" i="112"/>
  <c r="L129" i="112"/>
  <c r="F129" i="112"/>
  <c r="L128" i="112"/>
  <c r="F128" i="112"/>
  <c r="L127" i="112"/>
  <c r="L126" i="112"/>
  <c r="L125" i="112"/>
  <c r="L124" i="112"/>
  <c r="L123" i="112"/>
  <c r="F123" i="112"/>
  <c r="L122" i="112"/>
  <c r="F122" i="112"/>
  <c r="L121" i="112"/>
  <c r="F121" i="112"/>
  <c r="L120" i="112"/>
  <c r="F120" i="112"/>
  <c r="L119" i="112"/>
  <c r="F119" i="112"/>
  <c r="L118" i="112"/>
  <c r="F118" i="112"/>
  <c r="L117" i="112"/>
  <c r="F117" i="112"/>
  <c r="L116" i="112"/>
  <c r="L115" i="112"/>
  <c r="F115" i="112"/>
  <c r="L114" i="112"/>
  <c r="F114" i="112"/>
  <c r="L113" i="112"/>
  <c r="F113" i="112"/>
  <c r="L112" i="112"/>
  <c r="F112" i="112"/>
  <c r="L111" i="112"/>
  <c r="F111" i="112"/>
  <c r="L110" i="112"/>
  <c r="F110" i="112"/>
  <c r="F109" i="112"/>
  <c r="L108" i="112"/>
  <c r="F108" i="112"/>
  <c r="L107" i="112"/>
  <c r="F107" i="112"/>
  <c r="L106" i="112"/>
  <c r="F106" i="112"/>
  <c r="L105" i="112"/>
  <c r="F105" i="112"/>
  <c r="L104" i="112"/>
  <c r="F104" i="112"/>
  <c r="L103" i="112"/>
  <c r="F103" i="112"/>
  <c r="L102" i="112"/>
  <c r="F102" i="112"/>
  <c r="L101" i="112"/>
  <c r="F101" i="112"/>
  <c r="F139" i="112" s="1"/>
  <c r="L100" i="112"/>
  <c r="L99" i="112"/>
  <c r="F99" i="112"/>
  <c r="L98" i="112"/>
  <c r="F98" i="112"/>
  <c r="L97" i="112"/>
  <c r="F97" i="112"/>
  <c r="L96" i="112"/>
  <c r="F96" i="112"/>
  <c r="L95" i="112"/>
  <c r="F95" i="112"/>
  <c r="L94" i="112"/>
  <c r="F94" i="112"/>
  <c r="L93" i="112"/>
  <c r="F93" i="112"/>
  <c r="L92" i="112"/>
  <c r="F92" i="112"/>
  <c r="L91" i="112"/>
  <c r="F91" i="112"/>
  <c r="L90" i="112"/>
  <c r="F90" i="112"/>
  <c r="L89" i="112"/>
  <c r="F89" i="112"/>
  <c r="L88" i="112"/>
  <c r="F88" i="112"/>
  <c r="L87" i="112"/>
  <c r="F87" i="112"/>
  <c r="L86" i="112"/>
  <c r="L137" i="112" s="1"/>
  <c r="L138" i="112" s="1"/>
  <c r="F86" i="112"/>
  <c r="F54" i="112"/>
  <c r="F53" i="112"/>
  <c r="F52" i="112"/>
  <c r="F51" i="112"/>
  <c r="F50" i="112"/>
  <c r="L46" i="112"/>
  <c r="L45" i="112"/>
  <c r="F45" i="112"/>
  <c r="L44" i="112"/>
  <c r="F44" i="112"/>
  <c r="L43" i="112"/>
  <c r="F43" i="112"/>
  <c r="L42" i="112"/>
  <c r="F42" i="112"/>
  <c r="L41" i="112"/>
  <c r="F41" i="112"/>
  <c r="L40" i="112"/>
  <c r="L39" i="112"/>
  <c r="F35" i="112"/>
  <c r="F34" i="112"/>
  <c r="F33" i="112"/>
  <c r="F32" i="112"/>
  <c r="F31" i="112"/>
  <c r="F30" i="112"/>
  <c r="L29" i="112"/>
  <c r="F29" i="112"/>
  <c r="L28" i="112"/>
  <c r="F28" i="112"/>
  <c r="L27" i="112"/>
  <c r="F27" i="112"/>
  <c r="L26" i="112"/>
  <c r="L25" i="112"/>
  <c r="L24" i="112"/>
  <c r="L23" i="112"/>
  <c r="L22" i="112"/>
  <c r="L21" i="112"/>
  <c r="L20" i="112"/>
  <c r="L19" i="112"/>
  <c r="F19" i="112"/>
  <c r="L18" i="112"/>
  <c r="F18" i="112"/>
  <c r="L17" i="112"/>
  <c r="F17" i="112"/>
  <c r="L16" i="112"/>
  <c r="F16" i="112"/>
  <c r="L15" i="112"/>
  <c r="F15" i="112"/>
  <c r="L14" i="112"/>
  <c r="F14" i="112"/>
  <c r="L13" i="112"/>
  <c r="F13" i="112"/>
  <c r="L12" i="112"/>
  <c r="F12" i="112"/>
  <c r="L11" i="112"/>
  <c r="F11" i="112"/>
  <c r="L10" i="112"/>
  <c r="F10" i="112"/>
  <c r="L139" i="113" l="1"/>
  <c r="L59" i="112"/>
  <c r="F59" i="112"/>
  <c r="L60" i="112" s="1"/>
  <c r="L139" i="112" s="1"/>
  <c r="F138" i="111"/>
  <c r="F137" i="111"/>
  <c r="L136" i="111"/>
  <c r="F136" i="111"/>
  <c r="L135" i="111"/>
  <c r="F135" i="111"/>
  <c r="L134" i="111"/>
  <c r="F134" i="111"/>
  <c r="L133" i="111"/>
  <c r="F133" i="111"/>
  <c r="L132" i="111"/>
  <c r="F132" i="111"/>
  <c r="L131" i="111"/>
  <c r="F131" i="111"/>
  <c r="L130" i="111"/>
  <c r="F130" i="111"/>
  <c r="L129" i="111"/>
  <c r="F129" i="111"/>
  <c r="L128" i="111"/>
  <c r="F128" i="111"/>
  <c r="L127" i="111"/>
  <c r="L126" i="111"/>
  <c r="L125" i="111"/>
  <c r="L124" i="111"/>
  <c r="L123" i="111"/>
  <c r="F123" i="111"/>
  <c r="L122" i="111"/>
  <c r="F122" i="111"/>
  <c r="L121" i="111"/>
  <c r="F121" i="111"/>
  <c r="L120" i="111"/>
  <c r="F120" i="111"/>
  <c r="L119" i="111"/>
  <c r="F119" i="111"/>
  <c r="L118" i="111"/>
  <c r="F118" i="111"/>
  <c r="L117" i="111"/>
  <c r="F117" i="111"/>
  <c r="L116" i="111"/>
  <c r="L115" i="111"/>
  <c r="F115" i="111"/>
  <c r="L114" i="111"/>
  <c r="F114" i="111"/>
  <c r="L113" i="111"/>
  <c r="F113" i="111"/>
  <c r="L112" i="111"/>
  <c r="F112" i="111"/>
  <c r="L111" i="111"/>
  <c r="F111" i="111"/>
  <c r="L110" i="111"/>
  <c r="F110" i="111"/>
  <c r="F109" i="111"/>
  <c r="L108" i="111"/>
  <c r="F108" i="111"/>
  <c r="L107" i="111"/>
  <c r="F107" i="111"/>
  <c r="L106" i="111"/>
  <c r="F106" i="111"/>
  <c r="L105" i="111"/>
  <c r="F105" i="111"/>
  <c r="L104" i="111"/>
  <c r="F104" i="111"/>
  <c r="L103" i="111"/>
  <c r="F103" i="111"/>
  <c r="L102" i="111"/>
  <c r="F102" i="111"/>
  <c r="L101" i="111"/>
  <c r="F101" i="111"/>
  <c r="F139" i="111" s="1"/>
  <c r="L100" i="111"/>
  <c r="L99" i="111"/>
  <c r="F99" i="111"/>
  <c r="L98" i="111"/>
  <c r="F98" i="111"/>
  <c r="L97" i="111"/>
  <c r="F97" i="111"/>
  <c r="L96" i="111"/>
  <c r="F96" i="111"/>
  <c r="L95" i="111"/>
  <c r="F95" i="111"/>
  <c r="L94" i="111"/>
  <c r="F94" i="111"/>
  <c r="L93" i="111"/>
  <c r="F93" i="111"/>
  <c r="L92" i="111"/>
  <c r="F92" i="111"/>
  <c r="L91" i="111"/>
  <c r="F91" i="111"/>
  <c r="L90" i="111"/>
  <c r="F90" i="111"/>
  <c r="L89" i="111"/>
  <c r="F89" i="111"/>
  <c r="L88" i="111"/>
  <c r="F88" i="111"/>
  <c r="L87" i="111"/>
  <c r="F87" i="111"/>
  <c r="L86" i="111"/>
  <c r="L137" i="111" s="1"/>
  <c r="L138" i="111" s="1"/>
  <c r="F86" i="111"/>
  <c r="F54" i="111"/>
  <c r="F53" i="111"/>
  <c r="F52" i="111"/>
  <c r="F51" i="111"/>
  <c r="F50" i="111"/>
  <c r="L46" i="111"/>
  <c r="L45" i="111"/>
  <c r="F45" i="111"/>
  <c r="L44" i="111"/>
  <c r="F44" i="111"/>
  <c r="L43" i="111"/>
  <c r="F43" i="111"/>
  <c r="L42" i="111"/>
  <c r="F42" i="111"/>
  <c r="L41" i="111"/>
  <c r="F41" i="111"/>
  <c r="L40" i="111"/>
  <c r="L39" i="111"/>
  <c r="F35" i="111"/>
  <c r="F34" i="111"/>
  <c r="F33" i="111"/>
  <c r="F32" i="111"/>
  <c r="F31" i="111"/>
  <c r="F30" i="111"/>
  <c r="L29" i="111"/>
  <c r="F29" i="111"/>
  <c r="L28" i="111"/>
  <c r="F28" i="111"/>
  <c r="L27" i="111"/>
  <c r="F27" i="111"/>
  <c r="L26" i="111"/>
  <c r="L25" i="111"/>
  <c r="L24" i="111"/>
  <c r="L23" i="111"/>
  <c r="L22" i="111"/>
  <c r="L21" i="111"/>
  <c r="L20" i="111"/>
  <c r="L19" i="111"/>
  <c r="F19" i="111"/>
  <c r="L18" i="111"/>
  <c r="F18" i="111"/>
  <c r="L17" i="111"/>
  <c r="F17" i="111"/>
  <c r="L16" i="111"/>
  <c r="F16" i="111"/>
  <c r="L15" i="111"/>
  <c r="F15" i="111"/>
  <c r="L14" i="111"/>
  <c r="F14" i="111"/>
  <c r="L13" i="111"/>
  <c r="F13" i="111"/>
  <c r="L12" i="111"/>
  <c r="F12" i="111"/>
  <c r="L11" i="111"/>
  <c r="F11" i="111"/>
  <c r="L10" i="111"/>
  <c r="F10" i="111"/>
  <c r="F59" i="111" l="1"/>
  <c r="L59" i="111"/>
  <c r="F138" i="110"/>
  <c r="F137" i="110"/>
  <c r="L136" i="110"/>
  <c r="F136" i="110"/>
  <c r="L135" i="110"/>
  <c r="F135" i="110"/>
  <c r="L134" i="110"/>
  <c r="F134" i="110"/>
  <c r="L133" i="110"/>
  <c r="F133" i="110"/>
  <c r="L132" i="110"/>
  <c r="F132" i="110"/>
  <c r="L131" i="110"/>
  <c r="F131" i="110"/>
  <c r="L130" i="110"/>
  <c r="F130" i="110"/>
  <c r="L129" i="110"/>
  <c r="F129" i="110"/>
  <c r="L128" i="110"/>
  <c r="F128" i="110"/>
  <c r="L127" i="110"/>
  <c r="L126" i="110"/>
  <c r="L125" i="110"/>
  <c r="L124" i="110"/>
  <c r="L123" i="110"/>
  <c r="F123" i="110"/>
  <c r="L122" i="110"/>
  <c r="F122" i="110"/>
  <c r="L121" i="110"/>
  <c r="F121" i="110"/>
  <c r="L120" i="110"/>
  <c r="F120" i="110"/>
  <c r="L119" i="110"/>
  <c r="F119" i="110"/>
  <c r="L118" i="110"/>
  <c r="F118" i="110"/>
  <c r="L117" i="110"/>
  <c r="F117" i="110"/>
  <c r="L116" i="110"/>
  <c r="L115" i="110"/>
  <c r="F115" i="110"/>
  <c r="L114" i="110"/>
  <c r="F114" i="110"/>
  <c r="L113" i="110"/>
  <c r="F113" i="110"/>
  <c r="L112" i="110"/>
  <c r="F112" i="110"/>
  <c r="L111" i="110"/>
  <c r="F111" i="110"/>
  <c r="L110" i="110"/>
  <c r="F110" i="110"/>
  <c r="F109" i="110"/>
  <c r="L108" i="110"/>
  <c r="F108" i="110"/>
  <c r="L107" i="110"/>
  <c r="F107" i="110"/>
  <c r="L106" i="110"/>
  <c r="F106" i="110"/>
  <c r="L105" i="110"/>
  <c r="F105" i="110"/>
  <c r="L104" i="110"/>
  <c r="F104" i="110"/>
  <c r="L103" i="110"/>
  <c r="F103" i="110"/>
  <c r="L102" i="110"/>
  <c r="F102" i="110"/>
  <c r="L101" i="110"/>
  <c r="F101" i="110"/>
  <c r="L100" i="110"/>
  <c r="L99" i="110"/>
  <c r="F99" i="110"/>
  <c r="L98" i="110"/>
  <c r="F98" i="110"/>
  <c r="L97" i="110"/>
  <c r="F97" i="110"/>
  <c r="L96" i="110"/>
  <c r="F96" i="110"/>
  <c r="L95" i="110"/>
  <c r="F95" i="110"/>
  <c r="L94" i="110"/>
  <c r="F94" i="110"/>
  <c r="L93" i="110"/>
  <c r="F93" i="110"/>
  <c r="L92" i="110"/>
  <c r="F92" i="110"/>
  <c r="L91" i="110"/>
  <c r="F91" i="110"/>
  <c r="L90" i="110"/>
  <c r="F90" i="110"/>
  <c r="L89" i="110"/>
  <c r="F89" i="110"/>
  <c r="L88" i="110"/>
  <c r="F88" i="110"/>
  <c r="L87" i="110"/>
  <c r="F87" i="110"/>
  <c r="L86" i="110"/>
  <c r="F86" i="110"/>
  <c r="F54" i="110"/>
  <c r="F53" i="110"/>
  <c r="F52" i="110"/>
  <c r="F51" i="110"/>
  <c r="F50" i="110"/>
  <c r="L46" i="110"/>
  <c r="L45" i="110"/>
  <c r="F45" i="110"/>
  <c r="L44" i="110"/>
  <c r="F44" i="110"/>
  <c r="L43" i="110"/>
  <c r="F43" i="110"/>
  <c r="L42" i="110"/>
  <c r="F42" i="110"/>
  <c r="L41" i="110"/>
  <c r="F41" i="110"/>
  <c r="L40" i="110"/>
  <c r="L39" i="110"/>
  <c r="F35" i="110"/>
  <c r="F34" i="110"/>
  <c r="F33" i="110"/>
  <c r="F32" i="110"/>
  <c r="F31" i="110"/>
  <c r="F30" i="110"/>
  <c r="L29" i="110"/>
  <c r="F29" i="110"/>
  <c r="L28" i="110"/>
  <c r="F28" i="110"/>
  <c r="L27" i="110"/>
  <c r="F27" i="110"/>
  <c r="L26" i="110"/>
  <c r="L25" i="110"/>
  <c r="L24" i="110"/>
  <c r="L23" i="110"/>
  <c r="L22" i="110"/>
  <c r="L21" i="110"/>
  <c r="L20" i="110"/>
  <c r="L19" i="110"/>
  <c r="F19" i="110"/>
  <c r="L18" i="110"/>
  <c r="F18" i="110"/>
  <c r="L17" i="110"/>
  <c r="F17" i="110"/>
  <c r="L16" i="110"/>
  <c r="F16" i="110"/>
  <c r="L15" i="110"/>
  <c r="F15" i="110"/>
  <c r="L14" i="110"/>
  <c r="F14" i="110"/>
  <c r="L13" i="110"/>
  <c r="F13" i="110"/>
  <c r="L12" i="110"/>
  <c r="F12" i="110"/>
  <c r="L11" i="110"/>
  <c r="F11" i="110"/>
  <c r="L10" i="110"/>
  <c r="F10" i="110"/>
  <c r="L60" i="111" l="1"/>
  <c r="L139" i="111" s="1"/>
  <c r="L137" i="110"/>
  <c r="F59" i="110"/>
  <c r="F139" i="110"/>
  <c r="L59" i="110"/>
  <c r="L60" i="110" s="1"/>
  <c r="L138" i="110" l="1"/>
  <c r="L139" i="110" s="1"/>
</calcChain>
</file>

<file path=xl/sharedStrings.xml><?xml version="1.0" encoding="utf-8"?>
<sst xmlns="http://schemas.openxmlformats.org/spreadsheetml/2006/main" count="927" uniqueCount="217">
  <si>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</si>
  <si>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</si>
  <si>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</si>
  <si>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</si>
  <si>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</si>
  <si>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</si>
  <si>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</si>
  <si>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</si>
  <si>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</si>
  <si>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</si>
  <si>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</si>
  <si>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</si>
  <si>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</si>
  <si>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</si>
  <si>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</si>
  <si>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</si>
  <si>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</si>
  <si>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</si>
  <si>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</si>
  <si>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</si>
  <si>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</si>
  <si>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</si>
  <si>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</si>
  <si>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</si>
  <si>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</si>
  <si>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</si>
  <si>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</si>
  <si>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</si>
  <si>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</si>
  <si>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</si>
  <si>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</si>
  <si>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</si>
  <si>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</si>
  <si>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</si>
  <si>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</si>
  <si>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</si>
  <si>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</si>
  <si>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</si>
  <si>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</si>
  <si>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</si>
  <si>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</si>
  <si>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</si>
  <si>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</si>
  <si>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</si>
  <si>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</si>
  <si>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</si>
  <si>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</si>
  <si>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</si>
  <si>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</si>
  <si>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</si>
  <si>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</si>
  <si>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</si>
  <si>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</si>
  <si>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</si>
  <si>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</si>
  <si>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</si>
  <si>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</si>
  <si>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</si>
  <si>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</si>
  <si>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</si>
  <si>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</si>
  <si>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</si>
  <si>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</si>
  <si>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</si>
  <si>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</si>
  <si>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</si>
  <si>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</si>
  <si>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</si>
  <si>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</si>
  <si>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</si>
  <si>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</si>
  <si>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</si>
  <si>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</si>
  <si>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</si>
  <si>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</si>
  <si>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</si>
  <si>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</si>
  <si>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</si>
  <si>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</si>
  <si>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</si>
  <si>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</si>
  <si>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</si>
  <si>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</si>
  <si>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</si>
  <si>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</si>
  <si>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</si>
  <si>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</si>
  <si>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</si>
  <si>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</si>
  <si>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</si>
  <si>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</si>
  <si>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Ecco Domani Pinot Gri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</si>
  <si>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</si>
  <si>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</si>
  <si>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</si>
  <si>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</si>
  <si>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</si>
  <si>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</si>
  <si>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</si>
  <si>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</si>
  <si>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Don Julio 1942</t>
  </si>
  <si>
    <t>Tres Gene 750</t>
  </si>
  <si>
    <t>Glenfid 12 yrs 750</t>
  </si>
  <si>
    <t>Don Julio silver</t>
  </si>
  <si>
    <t xml:space="preserve">TABC permit no RM953079 </t>
  </si>
  <si>
    <t>sales Tax ID-32060427609</t>
  </si>
  <si>
    <t>Dykyper Blue cu</t>
  </si>
  <si>
    <t>Cruz Coc</t>
  </si>
  <si>
    <t>TABC Stamp No -</t>
  </si>
  <si>
    <t>Price 750ml</t>
  </si>
  <si>
    <t>Tabc sticker no-</t>
  </si>
  <si>
    <t>Finest cal pina</t>
  </si>
  <si>
    <t>Finest cal strawer</t>
  </si>
  <si>
    <t>Tuacca</t>
  </si>
  <si>
    <t>kentuky Delux</t>
  </si>
  <si>
    <t>Dykyper tri sec</t>
  </si>
  <si>
    <t>Others</t>
  </si>
  <si>
    <t>Don Julio Aneo750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</si>
  <si>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</si>
  <si>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</si>
  <si>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</si>
  <si>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</si>
  <si>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</si>
  <si>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</si>
  <si>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</si>
  <si>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</si>
  <si>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</si>
  <si>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</si>
  <si>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</si>
  <si>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</si>
  <si>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</si>
  <si>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</si>
  <si>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</si>
  <si>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</si>
  <si>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</si>
  <si>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 xml:space="preserve">Finest cal Watermelon </t>
  </si>
  <si>
    <t>Patron Anejo 750ml</t>
  </si>
  <si>
    <t>Woodforest Reserve 750ml</t>
  </si>
  <si>
    <t xml:space="preserve">1800 silver </t>
  </si>
  <si>
    <t>Centenario anejo 750ml</t>
  </si>
  <si>
    <t>Rico Bay white</t>
  </si>
  <si>
    <t>Bloody Merry</t>
  </si>
  <si>
    <t>Grand gala 750ml</t>
  </si>
  <si>
    <t>Patron Repo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</si>
  <si>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</si>
  <si>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</si>
  <si>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</si>
  <si>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</si>
  <si>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</si>
  <si>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</si>
  <si>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</si>
  <si>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>Sauza silver</t>
  </si>
  <si>
    <t xml:space="preserve">Absolute Citron </t>
  </si>
  <si>
    <t xml:space="preserve">Sauza Gold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</si>
  <si>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</si>
  <si>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</si>
  <si>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</si>
  <si>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</si>
  <si>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</si>
  <si>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</si>
  <si>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</si>
  <si>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Miller light 12oz bottle</t>
  </si>
  <si>
    <t>Corralejo Aneo  750</t>
  </si>
  <si>
    <t>Casa Nobel Aneo750</t>
  </si>
  <si>
    <t>Robert Mondavi pinot noir</t>
  </si>
  <si>
    <t>Bud light 12oz bottle</t>
  </si>
  <si>
    <t>Aperol 750ml</t>
  </si>
  <si>
    <t>Casa migo Aneo 750ml</t>
  </si>
  <si>
    <t>Casa migo Reposado  750ml</t>
  </si>
  <si>
    <t>Roses Grenedine</t>
  </si>
  <si>
    <t>Finest cal watermelon</t>
  </si>
  <si>
    <t xml:space="preserve">Mark west pinot Noir </t>
  </si>
  <si>
    <t>la Marca proseco</t>
  </si>
  <si>
    <t>Tequilla Sietae Blanco 750ml</t>
  </si>
  <si>
    <t>herradura Reposado 750ml</t>
  </si>
  <si>
    <t>P</t>
  </si>
  <si>
    <t>St Geneve merlot 1.75</t>
  </si>
  <si>
    <t>Texas Whiskey 750</t>
  </si>
  <si>
    <t>Siete leguas reposado 750ml</t>
  </si>
  <si>
    <t>Siete leguas Aneo 750ml</t>
  </si>
  <si>
    <t>Corralejo reposado 750</t>
  </si>
  <si>
    <t>Casillerro merilot</t>
  </si>
  <si>
    <t>Tres Gene silver   750</t>
  </si>
  <si>
    <t>Tres Gene Aneo   750</t>
  </si>
  <si>
    <t>GranCen repasasdo 750</t>
  </si>
  <si>
    <t>Matua Sauvigan Blenc</t>
  </si>
  <si>
    <t>Herradura silver 750</t>
  </si>
  <si>
    <t>OTHERS</t>
  </si>
  <si>
    <t>Herradura Aneo 750</t>
  </si>
  <si>
    <t>Veuve  cliequot Champaign</t>
  </si>
  <si>
    <t>Jose Curvo Familia Reserve</t>
  </si>
  <si>
    <t>Casamingo silver 750</t>
  </si>
  <si>
    <t xml:space="preserve">Mccormic </t>
  </si>
  <si>
    <t>Hornitos repo</t>
  </si>
  <si>
    <t xml:space="preserve">DosEquis 12 oz Amber </t>
  </si>
  <si>
    <t>Agave honey 8 oz</t>
  </si>
  <si>
    <t>INVOICE DATE 01/08/2019</t>
  </si>
  <si>
    <t>Andre Brut 750</t>
  </si>
  <si>
    <t>Milagro silver</t>
  </si>
  <si>
    <t>dykyper melon</t>
  </si>
  <si>
    <t>ss84379070</t>
  </si>
  <si>
    <t>ss84379097-ss84379174</t>
  </si>
  <si>
    <t>INVOICE DATE 01/14/2019</t>
  </si>
  <si>
    <t>ss84379175-ss84379200</t>
  </si>
  <si>
    <t>INVOICE DATE 01/21/2019</t>
  </si>
  <si>
    <t>ss84379361-ss84379432</t>
  </si>
  <si>
    <t>Milagro Aneo</t>
  </si>
  <si>
    <t>INVOICE DATE 01/29/2019</t>
  </si>
  <si>
    <t>Del Maguiey 750ml</t>
  </si>
  <si>
    <t>Ancho Reyes 750ml</t>
  </si>
  <si>
    <t>ss84379532-ss84379600</t>
  </si>
  <si>
    <t>ss84379486</t>
  </si>
  <si>
    <t>ss84379521-ss84379526</t>
  </si>
  <si>
    <t>Mezcal monte Alban 750ml</t>
  </si>
  <si>
    <t>Mezcal Illegal 750ml</t>
  </si>
  <si>
    <t>Bags of ice 10lb</t>
  </si>
  <si>
    <t>ss8437934-ss84379934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</si>
</sst>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439D33-1E75-40DC-B1C3-BAE3759DD2B1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864621-B1C6-4C6D-B54E-9C9551E81AE9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B49737-07AA-47AF-BA7F-71EA7BA79FC1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6334A99-5A96-4740-9E8C-197E1910B0F1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D4944F5-B820-4B3E-96F3-3BFAA81D80CA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30E6862-72A7-4DE1-821F-60FCFCB08C97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3B16272-59F1-4748-9C07-63A9389E3493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3FEFC96-1F04-4D52-B654-E70FFA7DC0B4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CD2FC05-4547-47E9-9565-209ED3B08AC3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554DABC-6A96-4902-81C4-DCE99C921417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7BA74C-6AC7-4930-BA10-80C61CE1F644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126A12-8680-45CE-8E4D-16328C4C60BE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A0D9EA7-EF18-4D96-B28D-BC77D59A25B0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77A631-67C8-47D4-A343-B71ACE8F10F1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5BD950-6977-4D45-8919-7C0F9EE3EC67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956E730-4178-447F-BF52-37BCD0D95496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DE34-4490-40EF-B213-EBFD7EA01A2C}">
  <sheetPr>
    <pageSetUpPr fitToPage="1"/>
  </sheetPr>
  <dimension ref="A1:AC159"/>
  <sheetViews>
    <sheetView topLeftCell="B1" zoomScale="85" zoomScaleNormal="85" zoomScalePageLayoutView="85" workbookViewId="0">
      <selection activeCell="O93" sqref="O9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196</v>
      </c>
      <c r="G3" s="2"/>
      <c r="J3" s="1" t="s">
        <v>200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191</v>
      </c>
      <c r="I4" s="7" t="s">
        <v>108</v>
      </c>
      <c r="J4" s="7" t="s">
        <v>201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35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35"/>
      <c r="T9" s="35"/>
      <c r="U9" s="3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>
        <v>2</v>
      </c>
      <c r="K13" s="20">
        <v>38.99</v>
      </c>
      <c r="L13" s="16">
        <f t="shared" si="1"/>
        <v>77.98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0"/>
      <c r="T15" s="50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192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7"/>
      <c r="T20" s="37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7"/>
      <c r="T21" s="37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7"/>
      <c r="T22" s="37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7"/>
      <c r="T23" s="37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4"/>
      <c r="T34" s="34"/>
    </row>
    <row r="35" spans="2:20" ht="18" customHeight="1" x14ac:dyDescent="0.35">
      <c r="B35" s="16">
        <v>9</v>
      </c>
      <c r="C35" s="17" t="s">
        <v>177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4"/>
      <c r="T35" s="34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4"/>
      <c r="T36" s="34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4"/>
      <c r="T37" s="34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4"/>
      <c r="T43" s="34"/>
    </row>
    <row r="44" spans="2:20" ht="18" customHeight="1" x14ac:dyDescent="0.35">
      <c r="B44" s="16">
        <v>4</v>
      </c>
      <c r="C44" s="17" t="s">
        <v>96</v>
      </c>
      <c r="D44" s="17">
        <v>1</v>
      </c>
      <c r="E44" s="18">
        <v>16.989999999999998</v>
      </c>
      <c r="F44" s="18">
        <f t="shared" si="4"/>
        <v>16.989999999999998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4"/>
      <c r="T44" s="34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4"/>
      <c r="T45" s="34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4"/>
      <c r="T46" s="34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97</v>
      </c>
      <c r="D51" s="17">
        <v>2</v>
      </c>
      <c r="E51" s="18">
        <v>33.99</v>
      </c>
      <c r="F51" s="18">
        <f t="shared" si="5"/>
        <v>67.98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4"/>
      <c r="T52" s="34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4"/>
      <c r="T53" s="34"/>
    </row>
    <row r="54" spans="2:20" ht="18" customHeight="1" x14ac:dyDescent="0.35">
      <c r="B54" s="16">
        <v>5</v>
      </c>
      <c r="C54" s="17" t="s">
        <v>126</v>
      </c>
      <c r="D54" s="17">
        <v>1</v>
      </c>
      <c r="E54" s="18">
        <v>9.99</v>
      </c>
      <c r="F54" s="18">
        <f t="shared" si="5"/>
        <v>9.99</v>
      </c>
      <c r="G54" s="19"/>
      <c r="H54" s="17"/>
      <c r="I54" s="17"/>
      <c r="J54" s="17"/>
      <c r="K54" s="15"/>
      <c r="L54" s="16"/>
      <c r="S54" s="34"/>
      <c r="T54" s="34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34"/>
      <c r="T55" s="34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4"/>
      <c r="T56" s="34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4"/>
      <c r="T57" s="34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4"/>
      <c r="T58" s="34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129.95000000000002</v>
      </c>
      <c r="G59" s="24"/>
      <c r="H59" s="22"/>
      <c r="I59" s="22" t="s">
        <v>78</v>
      </c>
      <c r="J59" s="17"/>
      <c r="K59" s="15"/>
      <c r="L59" s="23">
        <f>SUM(L9:L58)</f>
        <v>84.97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214.92000000000002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191</v>
      </c>
      <c r="I80" s="2" t="s">
        <v>110</v>
      </c>
      <c r="J80" s="7" t="s">
        <v>201</v>
      </c>
    </row>
    <row r="81" spans="2:19" ht="15.75" x14ac:dyDescent="0.25">
      <c r="D81" s="4"/>
      <c r="E81" s="4"/>
      <c r="F81" s="4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176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193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181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197</v>
      </c>
      <c r="J88" s="17">
        <v>3</v>
      </c>
      <c r="K88" s="20">
        <v>8.99</v>
      </c>
      <c r="L88" s="16">
        <f t="shared" si="7"/>
        <v>26.97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24.99</v>
      </c>
      <c r="F92" s="18">
        <f t="shared" si="6"/>
        <v>0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185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151</v>
      </c>
      <c r="D94" s="17">
        <v>63</v>
      </c>
      <c r="E94" s="18">
        <v>15.99</v>
      </c>
      <c r="F94" s="18">
        <f t="shared" si="6"/>
        <v>1007.37</v>
      </c>
      <c r="G94" s="19"/>
      <c r="H94" s="17">
        <v>9</v>
      </c>
      <c r="I94" s="17" t="s">
        <v>189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186</v>
      </c>
      <c r="D96" s="17">
        <v>1</v>
      </c>
      <c r="E96" s="18">
        <v>40.99</v>
      </c>
      <c r="F96" s="18">
        <f t="shared" si="6"/>
        <v>40.99</v>
      </c>
      <c r="G96" s="19"/>
      <c r="H96" s="17">
        <v>11</v>
      </c>
      <c r="I96" s="17" t="s">
        <v>164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187</v>
      </c>
      <c r="J99" s="17"/>
      <c r="K99" s="20"/>
      <c r="L99" s="16">
        <f t="shared" si="7"/>
        <v>0</v>
      </c>
    </row>
    <row r="100" spans="2:12" ht="21" x14ac:dyDescent="0.35">
      <c r="B100" s="16"/>
      <c r="C100" s="36" t="s">
        <v>46</v>
      </c>
      <c r="D100" s="36"/>
      <c r="E100" s="36"/>
      <c r="F100" s="36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17</v>
      </c>
      <c r="E105" s="18">
        <v>22.99</v>
      </c>
      <c r="F105" s="18">
        <f t="shared" si="8"/>
        <v>390.83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194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195</v>
      </c>
      <c r="J108" s="17"/>
      <c r="K108" s="20">
        <v>7.99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116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198</v>
      </c>
      <c r="J115" s="17">
        <v>1</v>
      </c>
      <c r="K115" s="20">
        <v>33.99</v>
      </c>
      <c r="L115" s="16">
        <f t="shared" si="9"/>
        <v>33.99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>
        <v>1</v>
      </c>
      <c r="K116" s="20">
        <v>36.99</v>
      </c>
      <c r="L116" s="16">
        <f t="shared" si="9"/>
        <v>36.99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183</v>
      </c>
      <c r="J117" s="17">
        <v>1</v>
      </c>
      <c r="K117" s="20">
        <v>43.99</v>
      </c>
      <c r="L117" s="16">
        <f t="shared" si="9"/>
        <v>43.99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184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180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191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24.99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135</v>
      </c>
      <c r="J127" s="17"/>
      <c r="K127" s="20">
        <v>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174</v>
      </c>
      <c r="J132" s="17"/>
      <c r="K132" s="20">
        <v>45.99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6</v>
      </c>
      <c r="E133" s="18">
        <v>4.99</v>
      </c>
      <c r="F133" s="18">
        <f t="shared" si="11"/>
        <v>29.94</v>
      </c>
      <c r="G133" s="19"/>
      <c r="H133" s="17">
        <v>24</v>
      </c>
      <c r="I133" s="17" t="s">
        <v>173</v>
      </c>
      <c r="J133" s="17"/>
      <c r="K133" s="20">
        <v>44.99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178</v>
      </c>
      <c r="J134" s="17"/>
      <c r="K134" s="20">
        <v>45.99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179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190</v>
      </c>
      <c r="J136" s="17"/>
      <c r="K136" s="20">
        <v>189.99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199</v>
      </c>
      <c r="D137" s="17">
        <v>1</v>
      </c>
      <c r="E137" s="18">
        <v>9.99</v>
      </c>
      <c r="F137" s="18">
        <f t="shared" si="11"/>
        <v>9.99</v>
      </c>
      <c r="G137" s="19"/>
      <c r="H137" s="17"/>
      <c r="I137" s="22" t="s">
        <v>78</v>
      </c>
      <c r="J137" s="17"/>
      <c r="K137" s="15"/>
      <c r="L137" s="23">
        <f>SUM(L85:L136)</f>
        <v>183.9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1837.93</v>
      </c>
      <c r="AC138" s="1" t="s">
        <v>175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1654.03</v>
      </c>
      <c r="G139" s="19"/>
      <c r="H139" s="21"/>
      <c r="I139" s="29" t="s">
        <v>79</v>
      </c>
      <c r="J139" s="28"/>
      <c r="K139" s="28"/>
      <c r="L139" s="30">
        <f>SUM(L138,L60)</f>
        <v>2052.85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590B-B115-4C88-B9EA-F32565813F6A}">
  <sheetPr>
    <pageSetUpPr fitToPage="1"/>
  </sheetPr>
  <dimension ref="A1:AC159"/>
  <sheetViews>
    <sheetView topLeftCell="B1" zoomScale="85" zoomScaleNormal="85" zoomScalePageLayoutView="85" workbookViewId="0">
      <selection activeCell="N77" sqref="N7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202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192</v>
      </c>
      <c r="I4" s="7" t="s">
        <v>108</v>
      </c>
      <c r="J4" s="7" t="s">
        <v>203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39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39"/>
      <c r="T9" s="39"/>
      <c r="U9" s="3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0"/>
      <c r="T15" s="50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192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1"/>
      <c r="T20" s="41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1"/>
      <c r="T21" s="41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1"/>
      <c r="T22" s="41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1"/>
      <c r="T23" s="41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114</v>
      </c>
      <c r="D34" s="17">
        <v>1</v>
      </c>
      <c r="E34" s="18">
        <v>7.99</v>
      </c>
      <c r="F34" s="18">
        <f t="shared" si="2"/>
        <v>7.99</v>
      </c>
      <c r="G34" s="19"/>
      <c r="H34" s="17"/>
      <c r="I34" s="17"/>
      <c r="J34" s="17"/>
      <c r="K34" s="17"/>
      <c r="L34" s="17"/>
      <c r="S34" s="38"/>
      <c r="T34" s="38"/>
    </row>
    <row r="35" spans="2:20" ht="18" customHeight="1" x14ac:dyDescent="0.35">
      <c r="B35" s="16">
        <v>9</v>
      </c>
      <c r="C35" s="17" t="s">
        <v>177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8"/>
      <c r="T35" s="38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8"/>
      <c r="T36" s="38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8"/>
      <c r="T37" s="38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8"/>
      <c r="T43" s="38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8"/>
      <c r="T44" s="38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8"/>
      <c r="T45" s="38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8"/>
      <c r="T46" s="38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8"/>
      <c r="T52" s="38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8"/>
      <c r="T53" s="38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8"/>
      <c r="T54" s="38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38"/>
      <c r="T55" s="38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8"/>
      <c r="T56" s="38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8"/>
      <c r="T57" s="38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8"/>
      <c r="T58" s="38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38.979999999999997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61.97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192</v>
      </c>
      <c r="I80" s="2" t="s">
        <v>110</v>
      </c>
      <c r="J80" s="7" t="s">
        <v>203</v>
      </c>
    </row>
    <row r="81" spans="2:19" ht="15.75" x14ac:dyDescent="0.25">
      <c r="D81" s="4"/>
      <c r="E81" s="4"/>
      <c r="F81" s="4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176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193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181</v>
      </c>
      <c r="J87" s="17">
        <v>1</v>
      </c>
      <c r="K87" s="20">
        <v>9.99</v>
      </c>
      <c r="L87" s="16">
        <f t="shared" ref="L87:L108" si="7">K87*J87</f>
        <v>9.99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197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24.99</v>
      </c>
      <c r="F92" s="18">
        <f t="shared" si="6"/>
        <v>0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151</v>
      </c>
      <c r="D94" s="17">
        <v>14</v>
      </c>
      <c r="E94" s="18">
        <v>15.99</v>
      </c>
      <c r="F94" s="18">
        <f t="shared" si="6"/>
        <v>223.86</v>
      </c>
      <c r="G94" s="19"/>
      <c r="H94" s="17">
        <v>9</v>
      </c>
      <c r="I94" s="17" t="s">
        <v>189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186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>
        <v>3</v>
      </c>
      <c r="K96" s="20">
        <v>9.99</v>
      </c>
      <c r="L96" s="16">
        <f t="shared" si="7"/>
        <v>29.97</v>
      </c>
    </row>
    <row r="97" spans="2:12" ht="21" x14ac:dyDescent="0.35">
      <c r="B97" s="17">
        <v>12</v>
      </c>
      <c r="C97" s="17" t="s">
        <v>103</v>
      </c>
      <c r="D97" s="17">
        <v>1</v>
      </c>
      <c r="E97" s="18">
        <v>45.99</v>
      </c>
      <c r="F97" s="18">
        <f t="shared" si="6"/>
        <v>45.99</v>
      </c>
      <c r="G97" s="19"/>
      <c r="H97" s="17">
        <v>12</v>
      </c>
      <c r="I97" s="17" t="s">
        <v>94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187</v>
      </c>
      <c r="J99" s="17"/>
      <c r="K99" s="20"/>
      <c r="L99" s="16">
        <f t="shared" si="7"/>
        <v>0</v>
      </c>
    </row>
    <row r="100" spans="2:12" ht="21" x14ac:dyDescent="0.35">
      <c r="B100" s="16"/>
      <c r="C100" s="40" t="s">
        <v>46</v>
      </c>
      <c r="D100" s="40"/>
      <c r="E100" s="40"/>
      <c r="F100" s="40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3</v>
      </c>
      <c r="E105" s="18">
        <v>22.99</v>
      </c>
      <c r="F105" s="18">
        <f t="shared" si="8"/>
        <v>68.97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194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195</v>
      </c>
      <c r="J108" s="17"/>
      <c r="K108" s="20">
        <v>7.99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116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198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183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184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21.99</v>
      </c>
      <c r="F119" s="18">
        <f t="shared" si="10"/>
        <v>21.99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180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191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24.99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135</v>
      </c>
      <c r="J127" s="17"/>
      <c r="K127" s="20">
        <v>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174</v>
      </c>
      <c r="J132" s="17"/>
      <c r="K132" s="20">
        <v>45.99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173</v>
      </c>
      <c r="J133" s="17"/>
      <c r="K133" s="20">
        <v>44.99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178</v>
      </c>
      <c r="J134" s="17"/>
      <c r="K134" s="20">
        <v>45.99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179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190</v>
      </c>
      <c r="J136" s="17"/>
      <c r="K136" s="20">
        <v>189.99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58.940000000000005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562.69000000000017</v>
      </c>
      <c r="AC138" s="1" t="s">
        <v>175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503.75000000000011</v>
      </c>
      <c r="G139" s="19"/>
      <c r="H139" s="21"/>
      <c r="I139" s="29" t="s">
        <v>79</v>
      </c>
      <c r="J139" s="28"/>
      <c r="K139" s="28"/>
      <c r="L139" s="30">
        <f>SUM(L138,L60)</f>
        <v>624.6600000000002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4E30-E7B4-4B30-AE6A-4908B875FF0A}">
  <sheetPr>
    <pageSetUpPr fitToPage="1"/>
  </sheetPr>
  <dimension ref="A1:AC159"/>
  <sheetViews>
    <sheetView topLeftCell="B1" zoomScale="85" zoomScaleNormal="85" zoomScalePageLayoutView="85" workbookViewId="0">
      <selection activeCell="T113" sqref="T11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204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193</v>
      </c>
      <c r="I4" s="7" t="s">
        <v>108</v>
      </c>
      <c r="J4" s="7" t="s">
        <v>205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45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45"/>
      <c r="T9" s="45"/>
      <c r="U9" s="4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0"/>
      <c r="T15" s="50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192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4"/>
      <c r="T20" s="44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4"/>
      <c r="T21" s="44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4"/>
      <c r="T22" s="44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4"/>
      <c r="T23" s="44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3"/>
      <c r="T34" s="43"/>
    </row>
    <row r="35" spans="2:20" ht="18" customHeight="1" x14ac:dyDescent="0.35">
      <c r="B35" s="16">
        <v>9</v>
      </c>
      <c r="C35" s="17" t="s">
        <v>177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3"/>
      <c r="T35" s="43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3"/>
      <c r="T36" s="43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3"/>
      <c r="T37" s="43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3"/>
      <c r="T43" s="43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3"/>
      <c r="T44" s="43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3"/>
      <c r="T45" s="43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3"/>
      <c r="T46" s="43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3"/>
      <c r="T52" s="43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3"/>
      <c r="T53" s="43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3"/>
      <c r="T54" s="43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43"/>
      <c r="T55" s="43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3"/>
      <c r="T56" s="43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3"/>
      <c r="T57" s="43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3"/>
      <c r="T58" s="43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29.979999999999997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29.979999999999997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193</v>
      </c>
      <c r="I80" s="2" t="s">
        <v>110</v>
      </c>
      <c r="J80" s="7" t="s">
        <v>205</v>
      </c>
    </row>
    <row r="81" spans="2:19" ht="15.75" x14ac:dyDescent="0.25">
      <c r="D81" s="4"/>
      <c r="E81" s="4"/>
      <c r="F81" s="4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176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193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181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197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2</v>
      </c>
      <c r="E92" s="18">
        <v>25.99</v>
      </c>
      <c r="F92" s="18">
        <f t="shared" si="6"/>
        <v>51.98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151</v>
      </c>
      <c r="D94" s="17">
        <v>50</v>
      </c>
      <c r="E94" s="18">
        <v>15.99</v>
      </c>
      <c r="F94" s="18">
        <f t="shared" si="6"/>
        <v>799.5</v>
      </c>
      <c r="G94" s="19"/>
      <c r="H94" s="17">
        <v>9</v>
      </c>
      <c r="I94" s="17" t="s">
        <v>189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3</v>
      </c>
      <c r="K95" s="20">
        <v>9.99</v>
      </c>
      <c r="L95" s="16">
        <f t="shared" si="7"/>
        <v>29.97</v>
      </c>
    </row>
    <row r="96" spans="2:19" ht="21" x14ac:dyDescent="0.35">
      <c r="B96" s="17">
        <v>11</v>
      </c>
      <c r="C96" s="17" t="s">
        <v>186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187</v>
      </c>
      <c r="J99" s="17"/>
      <c r="K99" s="20"/>
      <c r="L99" s="16">
        <f t="shared" si="7"/>
        <v>0</v>
      </c>
    </row>
    <row r="100" spans="2:12" ht="21" x14ac:dyDescent="0.35">
      <c r="B100" s="16"/>
      <c r="C100" s="42" t="s">
        <v>46</v>
      </c>
      <c r="D100" s="42"/>
      <c r="E100" s="42"/>
      <c r="F100" s="42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14</v>
      </c>
      <c r="E105" s="18">
        <v>22.99</v>
      </c>
      <c r="F105" s="18">
        <f t="shared" si="8"/>
        <v>321.85999999999996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194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195</v>
      </c>
      <c r="J108" s="17"/>
      <c r="K108" s="20">
        <v>7.99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116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>
        <v>1</v>
      </c>
      <c r="K115" s="20">
        <v>35.99</v>
      </c>
      <c r="L115" s="16">
        <f t="shared" si="9"/>
        <v>35.99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183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184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180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191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>
        <v>1</v>
      </c>
      <c r="K126" s="20">
        <v>27.99</v>
      </c>
      <c r="L126" s="16">
        <f t="shared" si="9"/>
        <v>27.99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135</v>
      </c>
      <c r="J127" s="17"/>
      <c r="K127" s="20">
        <v>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174</v>
      </c>
      <c r="J132" s="17"/>
      <c r="K132" s="20">
        <v>45.99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173</v>
      </c>
      <c r="J133" s="17"/>
      <c r="K133" s="20">
        <v>44.99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178</v>
      </c>
      <c r="J134" s="17"/>
      <c r="K134" s="20">
        <v>45.99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179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190</v>
      </c>
      <c r="J136" s="17"/>
      <c r="K136" s="20">
        <v>189.99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147.92000000000002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1510.15</v>
      </c>
      <c r="AC138" s="1" t="s">
        <v>175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1362.23</v>
      </c>
      <c r="G139" s="19"/>
      <c r="H139" s="21"/>
      <c r="I139" s="29" t="s">
        <v>79</v>
      </c>
      <c r="J139" s="28"/>
      <c r="K139" s="28"/>
      <c r="L139" s="30">
        <f>SUM(L138,L60)</f>
        <v>1540.13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6A6B-EEED-475E-9728-31907CFC7BFD}">
  <sheetPr>
    <pageSetUpPr fitToPage="1"/>
  </sheetPr>
  <dimension ref="A1:AC159"/>
  <sheetViews>
    <sheetView tabSelected="1" topLeftCell="B71" zoomScale="85" zoomScaleNormal="85" zoomScalePageLayoutView="85" workbookViewId="0">
      <selection activeCell="O89" sqref="O89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207</v>
      </c>
      <c r="G3" s="2"/>
      <c r="J3" s="1" t="s">
        <v>212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194</v>
      </c>
      <c r="I4" s="7" t="s">
        <v>108</v>
      </c>
      <c r="J4" s="7" t="s">
        <v>210</v>
      </c>
      <c r="K4" s="7"/>
      <c r="L4" s="1" t="s">
        <v>211</v>
      </c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 t="s">
        <v>216</v>
      </c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47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47"/>
      <c r="T9" s="47"/>
      <c r="U9" s="4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0"/>
      <c r="T15" s="50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192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9"/>
      <c r="T20" s="49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9"/>
      <c r="T21" s="49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9"/>
      <c r="T22" s="49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9"/>
      <c r="T23" s="49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6"/>
      <c r="T34" s="46"/>
    </row>
    <row r="35" spans="2:20" ht="18" customHeight="1" x14ac:dyDescent="0.35">
      <c r="B35" s="16">
        <v>9</v>
      </c>
      <c r="C35" s="17" t="s">
        <v>177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6"/>
      <c r="T35" s="46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6"/>
      <c r="T36" s="46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6"/>
      <c r="T37" s="46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6"/>
      <c r="T43" s="46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6"/>
      <c r="T44" s="46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6"/>
      <c r="T45" s="46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6"/>
      <c r="T46" s="46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6"/>
      <c r="T52" s="46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6"/>
      <c r="T53" s="46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6"/>
      <c r="T54" s="46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46"/>
      <c r="T55" s="46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6"/>
      <c r="T56" s="46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6"/>
      <c r="T57" s="46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6"/>
      <c r="T58" s="46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32.99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55.980000000000004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194</v>
      </c>
      <c r="I80" s="2" t="s">
        <v>110</v>
      </c>
      <c r="J80" s="7" t="s">
        <v>210</v>
      </c>
      <c r="L80" s="1" t="s">
        <v>211</v>
      </c>
    </row>
    <row r="81" spans="2:19" ht="15.75" x14ac:dyDescent="0.25">
      <c r="D81" s="4"/>
      <c r="E81" s="4"/>
      <c r="F81" s="4"/>
      <c r="J81" s="1" t="s">
        <v>212</v>
      </c>
      <c r="K81" s="7"/>
      <c r="R81" s="6"/>
    </row>
    <row r="82" spans="2:19" ht="18.75" x14ac:dyDescent="0.3">
      <c r="E82" s="5"/>
      <c r="F82" s="5"/>
      <c r="G82" s="5"/>
      <c r="J82" s="12" t="s">
        <v>216</v>
      </c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138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176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193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181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197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25.99</v>
      </c>
      <c r="F92" s="18">
        <f t="shared" si="6"/>
        <v>0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188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185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151</v>
      </c>
      <c r="D94" s="17">
        <v>59</v>
      </c>
      <c r="E94" s="18">
        <v>15.99</v>
      </c>
      <c r="F94" s="18">
        <f t="shared" si="6"/>
        <v>943.41</v>
      </c>
      <c r="G94" s="19"/>
      <c r="H94" s="17">
        <v>9</v>
      </c>
      <c r="I94" s="17" t="s">
        <v>189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186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3</v>
      </c>
      <c r="K98" s="20">
        <v>10.99</v>
      </c>
      <c r="L98" s="16">
        <f t="shared" si="7"/>
        <v>32.97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187</v>
      </c>
      <c r="J99" s="17"/>
      <c r="K99" s="20"/>
      <c r="L99" s="16">
        <f t="shared" si="7"/>
        <v>0</v>
      </c>
    </row>
    <row r="100" spans="2:12" ht="21" x14ac:dyDescent="0.35">
      <c r="B100" s="16"/>
      <c r="C100" s="48" t="s">
        <v>46</v>
      </c>
      <c r="D100" s="48"/>
      <c r="E100" s="48"/>
      <c r="F100" s="48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>
        <v>1</v>
      </c>
      <c r="E102" s="18">
        <v>31.99</v>
      </c>
      <c r="F102" s="18">
        <f t="shared" si="8"/>
        <v>31.99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14</v>
      </c>
      <c r="E105" s="18">
        <v>22.99</v>
      </c>
      <c r="F105" s="18">
        <f t="shared" si="8"/>
        <v>321.85999999999996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194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215</v>
      </c>
      <c r="J108" s="17">
        <v>10</v>
      </c>
      <c r="K108" s="20">
        <v>2.19</v>
      </c>
      <c r="L108" s="16">
        <f t="shared" si="7"/>
        <v>21.9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116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/>
      <c r="K115" s="20">
        <v>35.99</v>
      </c>
      <c r="L115" s="16">
        <f t="shared" si="9"/>
        <v>0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183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184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180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191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135</v>
      </c>
      <c r="J127" s="17"/>
      <c r="K127" s="20">
        <v>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>
        <v>1</v>
      </c>
      <c r="E132" s="18">
        <v>5.99</v>
      </c>
      <c r="F132" s="18">
        <f t="shared" si="11"/>
        <v>5.99</v>
      </c>
      <c r="G132" s="19"/>
      <c r="H132" s="17">
        <v>23</v>
      </c>
      <c r="I132" s="17" t="s">
        <v>214</v>
      </c>
      <c r="J132" s="17">
        <v>1</v>
      </c>
      <c r="K132" s="20">
        <v>44.99</v>
      </c>
      <c r="L132" s="16">
        <f t="shared" si="9"/>
        <v>44.99</v>
      </c>
    </row>
    <row r="133" spans="2:29" ht="21" x14ac:dyDescent="0.35">
      <c r="B133" s="17">
        <v>6</v>
      </c>
      <c r="C133" s="17" t="s">
        <v>112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209</v>
      </c>
      <c r="J133" s="17">
        <v>1</v>
      </c>
      <c r="K133" s="20">
        <v>32.99</v>
      </c>
      <c r="L133" s="16">
        <f t="shared" si="9"/>
        <v>32.99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213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170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179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208</v>
      </c>
      <c r="J136" s="17">
        <v>1</v>
      </c>
      <c r="K136" s="20">
        <v>36.99</v>
      </c>
      <c r="L136" s="16">
        <f t="shared" si="9"/>
        <v>36.99</v>
      </c>
    </row>
    <row r="137" spans="2:29" ht="21.75" thickBot="1" x14ac:dyDescent="0.4">
      <c r="B137" s="17">
        <v>10</v>
      </c>
      <c r="C137" s="17" t="s">
        <v>199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215.81000000000003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1680.9499999999998</v>
      </c>
      <c r="AC138" s="1" t="s">
        <v>175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1465.1399999999999</v>
      </c>
      <c r="G139" s="19"/>
      <c r="H139" s="21"/>
      <c r="I139" s="29" t="s">
        <v>79</v>
      </c>
      <c r="J139" s="28"/>
      <c r="K139" s="28"/>
      <c r="L139" s="30">
        <f>SUM(L138,L60)</f>
        <v>1736.9299999999998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 8</vt:lpstr>
      <vt:lpstr>Jan 14</vt:lpstr>
      <vt:lpstr>Jan 21</vt:lpstr>
      <vt:lpstr>Jan 29</vt:lpstr>
      <vt:lpstr>'Jan 14'!Print_Area</vt:lpstr>
      <vt:lpstr>'Jan 21'!Print_Area</vt:lpstr>
      <vt:lpstr>'Jan 29'!Print_Area</vt:lpstr>
      <vt:lpstr>'Jan 8'!Print_Area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2020-01-29T21:59:13Z</cp:lastPrinted>
  <dcterms:created xsi:type="dcterms:W3CDTF">2011-08-30T20:38:14Z</dcterms:created>
  <dcterms:modified xsi:type="dcterms:W3CDTF">2020-01-29T22:02:21Z</dcterms:modified>
</cp:coreProperties>
</file>