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ilan\OneDrive\Bureau\Projet\00. Archives\"/>
    </mc:Choice>
  </mc:AlternateContent>
  <xr:revisionPtr revIDLastSave="0" documentId="13_ncr:1_{AE3947DF-6652-4D8F-8F76-83642B4EAC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G3" i="1"/>
  <c r="G2" i="1"/>
  <c r="M4" i="1"/>
  <c r="M3" i="1"/>
  <c r="G18" i="1"/>
  <c r="G19" i="1"/>
  <c r="G20" i="1"/>
  <c r="G21" i="1"/>
  <c r="G26" i="1"/>
  <c r="G27" i="1"/>
  <c r="G28" i="1"/>
  <c r="G29" i="1"/>
  <c r="G34" i="1"/>
  <c r="G35" i="1"/>
  <c r="G36" i="1"/>
  <c r="G37" i="1"/>
  <c r="G42" i="1"/>
  <c r="G43" i="1"/>
  <c r="G44" i="1"/>
  <c r="G45" i="1"/>
  <c r="G50" i="1"/>
  <c r="G51" i="1"/>
  <c r="G52" i="1"/>
  <c r="G53" i="1"/>
  <c r="G58" i="1"/>
  <c r="G59" i="1"/>
  <c r="G60" i="1"/>
  <c r="G61" i="1"/>
  <c r="G66" i="1"/>
  <c r="G67" i="1"/>
  <c r="G68" i="1"/>
  <c r="G69" i="1"/>
  <c r="G74" i="1"/>
  <c r="G75" i="1"/>
  <c r="G76" i="1"/>
  <c r="G77" i="1"/>
  <c r="G82" i="1"/>
  <c r="G83" i="1"/>
  <c r="G84" i="1"/>
  <c r="G85" i="1"/>
  <c r="G90" i="1"/>
  <c r="G91" i="1"/>
  <c r="G92" i="1"/>
  <c r="G93" i="1"/>
  <c r="G98" i="1"/>
  <c r="G99" i="1"/>
  <c r="G100" i="1"/>
  <c r="G101" i="1"/>
  <c r="G105" i="1"/>
  <c r="G106" i="1"/>
  <c r="G107" i="1"/>
  <c r="G108" i="1"/>
  <c r="G109" i="1"/>
  <c r="G113" i="1"/>
  <c r="G114" i="1"/>
  <c r="G115" i="1"/>
  <c r="G116" i="1"/>
  <c r="G117" i="1"/>
  <c r="G121" i="1"/>
  <c r="G122" i="1"/>
  <c r="G123" i="1"/>
  <c r="G124" i="1"/>
  <c r="G125" i="1"/>
  <c r="G129" i="1"/>
  <c r="G130" i="1"/>
  <c r="G131" i="1"/>
  <c r="G132" i="1"/>
  <c r="G133" i="1"/>
  <c r="G137" i="1"/>
  <c r="G138" i="1"/>
  <c r="G139" i="1"/>
  <c r="G140" i="1"/>
  <c r="G141" i="1"/>
  <c r="G145" i="1"/>
  <c r="G146" i="1"/>
  <c r="G147" i="1"/>
  <c r="G148" i="1"/>
  <c r="G149" i="1"/>
  <c r="G153" i="1"/>
  <c r="G154" i="1"/>
  <c r="G155" i="1"/>
  <c r="G156" i="1"/>
  <c r="G157" i="1"/>
  <c r="G161" i="1"/>
  <c r="G162" i="1"/>
  <c r="G163" i="1"/>
  <c r="G164" i="1"/>
  <c r="G165" i="1"/>
  <c r="G169" i="1"/>
  <c r="G170" i="1"/>
  <c r="G171" i="1"/>
  <c r="G172" i="1"/>
  <c r="G173" i="1"/>
  <c r="G177" i="1"/>
  <c r="G178" i="1"/>
  <c r="G179" i="1"/>
  <c r="G180" i="1"/>
  <c r="G181" i="1"/>
  <c r="G185" i="1"/>
  <c r="G186" i="1"/>
  <c r="G187" i="1"/>
  <c r="G188" i="1"/>
  <c r="G189" i="1"/>
  <c r="G193" i="1"/>
  <c r="G194" i="1"/>
  <c r="G195" i="1"/>
  <c r="G196" i="1"/>
  <c r="G197" i="1"/>
  <c r="G201" i="1"/>
  <c r="G202" i="1"/>
  <c r="G203" i="1"/>
  <c r="G204" i="1"/>
  <c r="G205" i="1"/>
  <c r="G209" i="1"/>
  <c r="G210" i="1"/>
  <c r="G211" i="1"/>
  <c r="G212" i="1"/>
  <c r="G213" i="1"/>
  <c r="G217" i="1"/>
  <c r="G218" i="1"/>
  <c r="G219" i="1"/>
  <c r="G220" i="1"/>
  <c r="G221" i="1"/>
  <c r="G225" i="1"/>
  <c r="G226" i="1"/>
  <c r="G227" i="1"/>
  <c r="G228" i="1"/>
  <c r="G229" i="1"/>
  <c r="G233" i="1"/>
  <c r="G234" i="1"/>
  <c r="G235" i="1"/>
  <c r="G236" i="1"/>
  <c r="G237" i="1"/>
  <c r="G241" i="1"/>
  <c r="G242" i="1"/>
  <c r="G243" i="1"/>
  <c r="G244" i="1"/>
  <c r="G245" i="1"/>
  <c r="G249" i="1"/>
  <c r="G250" i="1"/>
  <c r="G251" i="1"/>
  <c r="G252" i="1"/>
  <c r="G253" i="1"/>
  <c r="G257" i="1"/>
  <c r="G258" i="1"/>
  <c r="G259" i="1"/>
  <c r="G260" i="1"/>
  <c r="G261" i="1"/>
  <c r="G265" i="1"/>
  <c r="G266" i="1"/>
  <c r="G267" i="1"/>
  <c r="G268" i="1"/>
  <c r="G269" i="1"/>
  <c r="G273" i="1"/>
  <c r="G274" i="1"/>
  <c r="G275" i="1"/>
  <c r="G276" i="1"/>
  <c r="G277" i="1"/>
  <c r="G5" i="1"/>
  <c r="G4" i="1"/>
  <c r="K2" i="1"/>
  <c r="L2" i="1" s="1"/>
  <c r="H2" i="1"/>
  <c r="I2" i="1" s="1"/>
  <c r="N2" i="1" s="1"/>
  <c r="I3" i="1" s="1"/>
  <c r="F2" i="1"/>
  <c r="G9" i="1" s="1"/>
  <c r="G6" i="1" l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13" i="1"/>
  <c r="G12" i="1"/>
  <c r="G11" i="1"/>
  <c r="G10" i="1"/>
  <c r="G97" i="1"/>
  <c r="G81" i="1"/>
  <c r="G65" i="1"/>
  <c r="G49" i="1"/>
  <c r="G25" i="1"/>
  <c r="G8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9" i="1"/>
  <c r="G73" i="1"/>
  <c r="G57" i="1"/>
  <c r="G41" i="1"/>
  <c r="G33" i="1"/>
  <c r="G17" i="1"/>
  <c r="G7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J2" i="1"/>
  <c r="O2" i="1" l="1"/>
  <c r="J3" i="1"/>
  <c r="E3" i="1" s="1"/>
  <c r="H3" i="1" s="1"/>
  <c r="K3" i="1" l="1"/>
  <c r="N3" i="1" l="1"/>
  <c r="L3" i="1" s="1"/>
  <c r="O3" i="1"/>
  <c r="J4" i="1" s="1"/>
  <c r="I4" i="1" l="1"/>
  <c r="E4" i="1" l="1"/>
  <c r="H4" i="1" l="1"/>
  <c r="K4" i="1" l="1"/>
  <c r="O4" i="1" l="1"/>
  <c r="J5" i="1" s="1"/>
  <c r="N4" i="1"/>
  <c r="I5" i="1" l="1"/>
  <c r="L4" i="1"/>
  <c r="E5" i="1" l="1"/>
  <c r="M5" i="1" l="1"/>
  <c r="H5" i="1"/>
  <c r="K5" i="1" l="1"/>
  <c r="O5" i="1" l="1"/>
  <c r="J6" i="1" s="1"/>
  <c r="N5" i="1"/>
  <c r="L5" i="1" l="1"/>
  <c r="I6" i="1"/>
  <c r="E6" i="1" l="1"/>
  <c r="H6" i="1" l="1"/>
  <c r="M6" i="1" s="1"/>
  <c r="K6" i="1" l="1"/>
  <c r="O6" i="1" l="1"/>
  <c r="J7" i="1" s="1"/>
  <c r="N6" i="1"/>
  <c r="L6" i="1" l="1"/>
  <c r="I7" i="1"/>
  <c r="E7" i="1" l="1"/>
  <c r="H7" i="1" l="1"/>
  <c r="M7" i="1" s="1"/>
  <c r="K7" i="1" l="1"/>
  <c r="O7" i="1" l="1"/>
  <c r="J8" i="1" s="1"/>
  <c r="N7" i="1"/>
  <c r="I8" i="1" l="1"/>
  <c r="L7" i="1"/>
  <c r="E8" i="1" l="1"/>
  <c r="H8" i="1" l="1"/>
  <c r="M8" i="1" s="1"/>
  <c r="K8" i="1" l="1"/>
  <c r="O8" i="1" l="1"/>
  <c r="J9" i="1" s="1"/>
  <c r="N8" i="1"/>
  <c r="I9" i="1" l="1"/>
  <c r="L8" i="1"/>
  <c r="E9" i="1" l="1"/>
  <c r="H9" i="1" l="1"/>
  <c r="M9" i="1" s="1"/>
  <c r="K9" i="1" l="1"/>
  <c r="O9" i="1" l="1"/>
  <c r="J10" i="1" s="1"/>
  <c r="N9" i="1"/>
  <c r="L9" i="1" l="1"/>
  <c r="I10" i="1"/>
  <c r="E10" i="1" l="1"/>
  <c r="H10" i="1" l="1"/>
  <c r="M10" i="1" s="1"/>
  <c r="K10" i="1" l="1"/>
  <c r="O10" i="1" l="1"/>
  <c r="J11" i="1" s="1"/>
  <c r="N10" i="1"/>
  <c r="L10" i="1" l="1"/>
  <c r="I11" i="1"/>
  <c r="E11" i="1" l="1"/>
  <c r="H11" i="1" l="1"/>
  <c r="M11" i="1" s="1"/>
  <c r="K11" i="1" l="1"/>
  <c r="O11" i="1" l="1"/>
  <c r="J12" i="1" s="1"/>
  <c r="N11" i="1"/>
  <c r="L11" i="1" l="1"/>
  <c r="I12" i="1"/>
  <c r="E12" i="1" l="1"/>
  <c r="M12" i="1" l="1"/>
  <c r="H12" i="1"/>
  <c r="K12" i="1" l="1"/>
  <c r="O12" i="1" l="1"/>
  <c r="J13" i="1" s="1"/>
  <c r="N12" i="1"/>
  <c r="I13" i="1" l="1"/>
  <c r="L12" i="1"/>
  <c r="E13" i="1" l="1"/>
  <c r="M13" i="1" l="1"/>
  <c r="H13" i="1"/>
  <c r="K13" i="1" l="1"/>
  <c r="O13" i="1" l="1"/>
  <c r="J14" i="1" s="1"/>
  <c r="N13" i="1"/>
  <c r="I14" i="1" l="1"/>
  <c r="L13" i="1"/>
  <c r="E14" i="1" l="1"/>
  <c r="H14" i="1" l="1"/>
  <c r="M14" i="1" s="1"/>
  <c r="K14" i="1" l="1"/>
  <c r="O14" i="1" l="1"/>
  <c r="J15" i="1" s="1"/>
  <c r="N14" i="1"/>
  <c r="I15" i="1" l="1"/>
  <c r="L14" i="1"/>
  <c r="E15" i="1" l="1"/>
  <c r="H15" i="1" l="1"/>
  <c r="M15" i="1" s="1"/>
  <c r="K15" i="1" l="1"/>
  <c r="O15" i="1" l="1"/>
  <c r="J16" i="1" s="1"/>
  <c r="N15" i="1"/>
  <c r="I16" i="1" l="1"/>
  <c r="L15" i="1"/>
  <c r="E16" i="1" l="1"/>
  <c r="H16" i="1" l="1"/>
  <c r="M16" i="1" s="1"/>
  <c r="K16" i="1" l="1"/>
  <c r="O16" i="1" l="1"/>
  <c r="J17" i="1" s="1"/>
  <c r="N16" i="1"/>
  <c r="I17" i="1" l="1"/>
  <c r="L16" i="1"/>
  <c r="E17" i="1" l="1"/>
  <c r="H17" i="1" l="1"/>
  <c r="M17" i="1" s="1"/>
  <c r="K17" i="1" l="1"/>
  <c r="O17" i="1" l="1"/>
  <c r="J18" i="1" s="1"/>
  <c r="N17" i="1"/>
  <c r="L17" i="1" l="1"/>
  <c r="I18" i="1"/>
  <c r="E18" i="1" l="1"/>
  <c r="H18" i="1" l="1"/>
  <c r="M18" i="1" s="1"/>
  <c r="K18" i="1" l="1"/>
  <c r="O18" i="1" l="1"/>
  <c r="J19" i="1" s="1"/>
  <c r="N18" i="1"/>
  <c r="L18" i="1" l="1"/>
  <c r="I19" i="1"/>
  <c r="E19" i="1" l="1"/>
  <c r="H19" i="1" l="1"/>
  <c r="M19" i="1" s="1"/>
  <c r="K19" i="1" l="1"/>
  <c r="O19" i="1" l="1"/>
  <c r="J20" i="1" s="1"/>
  <c r="N19" i="1"/>
  <c r="L19" i="1" l="1"/>
  <c r="I20" i="1"/>
  <c r="E20" i="1" l="1"/>
  <c r="H20" i="1" l="1"/>
  <c r="M20" i="1" s="1"/>
  <c r="K20" i="1" l="1"/>
  <c r="O20" i="1" l="1"/>
  <c r="J21" i="1" s="1"/>
  <c r="N20" i="1"/>
  <c r="I21" i="1" l="1"/>
  <c r="L20" i="1"/>
  <c r="E21" i="1" l="1"/>
  <c r="M21" i="1" l="1"/>
  <c r="H21" i="1"/>
  <c r="K21" i="1" l="1"/>
  <c r="O21" i="1" l="1"/>
  <c r="J22" i="1" s="1"/>
  <c r="N21" i="1"/>
  <c r="I22" i="1" l="1"/>
  <c r="L21" i="1"/>
  <c r="E22" i="1" l="1"/>
  <c r="H22" i="1" l="1"/>
  <c r="M22" i="1" s="1"/>
  <c r="K22" i="1" l="1"/>
  <c r="O22" i="1" l="1"/>
  <c r="J23" i="1" s="1"/>
  <c r="N22" i="1"/>
  <c r="L22" i="1" l="1"/>
  <c r="I23" i="1"/>
  <c r="E23" i="1" l="1"/>
  <c r="M23" i="1" l="1"/>
  <c r="H23" i="1"/>
  <c r="K23" i="1" l="1"/>
  <c r="O23" i="1" l="1"/>
  <c r="J24" i="1" s="1"/>
  <c r="N23" i="1"/>
  <c r="I24" i="1" l="1"/>
  <c r="L23" i="1"/>
  <c r="E24" i="1" l="1"/>
  <c r="H24" i="1" l="1"/>
  <c r="M24" i="1" s="1"/>
  <c r="K24" i="1" l="1"/>
  <c r="O24" i="1" l="1"/>
  <c r="J25" i="1" s="1"/>
  <c r="N24" i="1"/>
  <c r="I25" i="1" l="1"/>
  <c r="L24" i="1"/>
  <c r="E25" i="1" l="1"/>
  <c r="M25" i="1" l="1"/>
  <c r="H25" i="1"/>
  <c r="K25" i="1" l="1"/>
  <c r="O25" i="1" l="1"/>
  <c r="J26" i="1" s="1"/>
  <c r="N25" i="1"/>
  <c r="L25" i="1" l="1"/>
  <c r="I26" i="1"/>
  <c r="E26" i="1" l="1"/>
  <c r="H26" i="1" l="1"/>
  <c r="M26" i="1" s="1"/>
  <c r="K26" i="1" l="1"/>
  <c r="O26" i="1" l="1"/>
  <c r="J27" i="1" s="1"/>
  <c r="N26" i="1"/>
  <c r="L26" i="1" l="1"/>
  <c r="I27" i="1"/>
  <c r="E27" i="1" l="1"/>
  <c r="H27" i="1" l="1"/>
  <c r="M27" i="1" s="1"/>
  <c r="K27" i="1" l="1"/>
  <c r="O27" i="1" l="1"/>
  <c r="J28" i="1" s="1"/>
  <c r="N27" i="1"/>
  <c r="L27" i="1" l="1"/>
  <c r="I28" i="1"/>
  <c r="E28" i="1" l="1"/>
  <c r="H28" i="1" l="1"/>
  <c r="M28" i="1" s="1"/>
  <c r="K28" i="1" l="1"/>
  <c r="O28" i="1" l="1"/>
  <c r="J29" i="1" s="1"/>
  <c r="N28" i="1"/>
  <c r="I29" i="1" l="1"/>
  <c r="L28" i="1"/>
  <c r="E29" i="1" l="1"/>
  <c r="H29" i="1" l="1"/>
  <c r="M29" i="1" s="1"/>
  <c r="K29" i="1" l="1"/>
  <c r="O29" i="1" l="1"/>
  <c r="J30" i="1" s="1"/>
  <c r="N29" i="1"/>
  <c r="I30" i="1" l="1"/>
  <c r="L29" i="1"/>
  <c r="E30" i="1" l="1"/>
  <c r="H30" i="1" l="1"/>
  <c r="M30" i="1" s="1"/>
  <c r="K30" i="1" l="1"/>
  <c r="O30" i="1" l="1"/>
  <c r="J31" i="1" s="1"/>
  <c r="N30" i="1"/>
  <c r="I31" i="1" l="1"/>
  <c r="L30" i="1"/>
  <c r="E31" i="1" l="1"/>
  <c r="H31" i="1" l="1"/>
  <c r="M31" i="1" s="1"/>
  <c r="K31" i="1" l="1"/>
  <c r="O31" i="1" l="1"/>
  <c r="J32" i="1" s="1"/>
  <c r="N31" i="1"/>
  <c r="I32" i="1" l="1"/>
  <c r="L31" i="1"/>
  <c r="E32" i="1" l="1"/>
  <c r="M32" i="1" l="1"/>
  <c r="H32" i="1"/>
  <c r="K32" i="1" l="1"/>
  <c r="O32" i="1" l="1"/>
  <c r="J33" i="1" s="1"/>
  <c r="N32" i="1"/>
  <c r="I33" i="1" l="1"/>
  <c r="L32" i="1"/>
  <c r="E33" i="1" l="1"/>
  <c r="M33" i="1" l="1"/>
  <c r="H33" i="1"/>
  <c r="K33" i="1" l="1"/>
  <c r="O33" i="1" l="1"/>
  <c r="J34" i="1" s="1"/>
  <c r="N33" i="1"/>
  <c r="L33" i="1" l="1"/>
  <c r="I34" i="1"/>
  <c r="E34" i="1" l="1"/>
  <c r="H34" i="1" l="1"/>
  <c r="M34" i="1" s="1"/>
  <c r="K34" i="1" l="1"/>
  <c r="O34" i="1" l="1"/>
  <c r="J35" i="1" s="1"/>
  <c r="N34" i="1"/>
  <c r="L34" i="1" l="1"/>
  <c r="I35" i="1"/>
  <c r="E35" i="1" l="1"/>
  <c r="H35" i="1" l="1"/>
  <c r="M35" i="1" s="1"/>
  <c r="K35" i="1" l="1"/>
  <c r="O35" i="1" l="1"/>
  <c r="J36" i="1" s="1"/>
  <c r="N35" i="1"/>
  <c r="L35" i="1" l="1"/>
  <c r="I36" i="1"/>
  <c r="E36" i="1" l="1"/>
  <c r="M36" i="1" l="1"/>
  <c r="H36" i="1"/>
  <c r="K36" i="1" l="1"/>
  <c r="O36" i="1" l="1"/>
  <c r="J37" i="1" s="1"/>
  <c r="N36" i="1"/>
  <c r="I37" i="1" l="1"/>
  <c r="L36" i="1"/>
  <c r="E37" i="1" l="1"/>
  <c r="H37" i="1" l="1"/>
  <c r="M37" i="1" s="1"/>
  <c r="K37" i="1" l="1"/>
  <c r="O37" i="1" l="1"/>
  <c r="J38" i="1" s="1"/>
  <c r="N37" i="1"/>
  <c r="I38" i="1" l="1"/>
  <c r="L37" i="1"/>
  <c r="E38" i="1" l="1"/>
  <c r="H38" i="1" l="1"/>
  <c r="M38" i="1" s="1"/>
  <c r="K38" i="1" l="1"/>
  <c r="O38" i="1" l="1"/>
  <c r="J39" i="1" s="1"/>
  <c r="N38" i="1"/>
  <c r="I39" i="1" l="1"/>
  <c r="L38" i="1"/>
  <c r="E39" i="1" l="1"/>
  <c r="H39" i="1" l="1"/>
  <c r="M39" i="1" s="1"/>
  <c r="K39" i="1" l="1"/>
  <c r="O39" i="1" l="1"/>
  <c r="J40" i="1" s="1"/>
  <c r="N39" i="1"/>
  <c r="I40" i="1" l="1"/>
  <c r="L39" i="1"/>
  <c r="E40" i="1" l="1"/>
  <c r="H40" i="1" l="1"/>
  <c r="M40" i="1" s="1"/>
  <c r="K40" i="1" l="1"/>
  <c r="O40" i="1" l="1"/>
  <c r="J41" i="1" s="1"/>
  <c r="N40" i="1"/>
  <c r="I41" i="1" l="1"/>
  <c r="L40" i="1"/>
  <c r="E41" i="1" l="1"/>
  <c r="H41" i="1" l="1"/>
  <c r="M41" i="1" s="1"/>
  <c r="K41" i="1" l="1"/>
  <c r="O41" i="1" l="1"/>
  <c r="J42" i="1" s="1"/>
  <c r="N41" i="1"/>
  <c r="L41" i="1" l="1"/>
  <c r="I42" i="1"/>
  <c r="E42" i="1" l="1"/>
  <c r="M42" i="1" l="1"/>
  <c r="H42" i="1"/>
  <c r="K42" i="1" l="1"/>
  <c r="O42" i="1" l="1"/>
  <c r="J43" i="1" s="1"/>
  <c r="N42" i="1"/>
  <c r="L42" i="1" l="1"/>
  <c r="I43" i="1"/>
  <c r="E43" i="1" l="1"/>
  <c r="M43" i="1" l="1"/>
  <c r="H43" i="1"/>
  <c r="K43" i="1" l="1"/>
  <c r="O43" i="1" l="1"/>
  <c r="J44" i="1" s="1"/>
  <c r="N43" i="1"/>
  <c r="L43" i="1" l="1"/>
  <c r="I44" i="1"/>
  <c r="E44" i="1" l="1"/>
  <c r="H44" i="1" l="1"/>
  <c r="M44" i="1" s="1"/>
  <c r="K44" i="1" l="1"/>
  <c r="O44" i="1" l="1"/>
  <c r="J45" i="1" s="1"/>
  <c r="N44" i="1"/>
  <c r="I45" i="1" l="1"/>
  <c r="L44" i="1"/>
  <c r="E45" i="1" l="1"/>
  <c r="M45" i="1" l="1"/>
  <c r="H45" i="1"/>
  <c r="K45" i="1" l="1"/>
  <c r="O45" i="1" l="1"/>
  <c r="J46" i="1" s="1"/>
  <c r="N45" i="1"/>
  <c r="I46" i="1" l="1"/>
  <c r="L45" i="1"/>
  <c r="E46" i="1" l="1"/>
  <c r="M46" i="1" l="1"/>
  <c r="H46" i="1"/>
  <c r="K46" i="1" l="1"/>
  <c r="O46" i="1" l="1"/>
  <c r="J47" i="1" s="1"/>
  <c r="N46" i="1"/>
  <c r="I47" i="1" l="1"/>
  <c r="L46" i="1"/>
  <c r="E47" i="1" l="1"/>
  <c r="H47" i="1" l="1"/>
  <c r="M47" i="1" s="1"/>
  <c r="K47" i="1" l="1"/>
  <c r="O47" i="1" l="1"/>
  <c r="J48" i="1" s="1"/>
  <c r="N47" i="1"/>
  <c r="I48" i="1" l="1"/>
  <c r="L47" i="1"/>
  <c r="E48" i="1" l="1"/>
  <c r="M48" i="1" l="1"/>
  <c r="H48" i="1"/>
  <c r="K48" i="1" l="1"/>
  <c r="O48" i="1" l="1"/>
  <c r="J49" i="1" s="1"/>
  <c r="N48" i="1"/>
  <c r="I49" i="1" l="1"/>
  <c r="L48" i="1"/>
  <c r="E49" i="1" l="1"/>
  <c r="H49" i="1" l="1"/>
  <c r="M49" i="1" s="1"/>
  <c r="K49" i="1" l="1"/>
  <c r="O49" i="1" l="1"/>
  <c r="J50" i="1" s="1"/>
  <c r="N49" i="1"/>
  <c r="L49" i="1" l="1"/>
  <c r="I50" i="1"/>
  <c r="E50" i="1" l="1"/>
  <c r="H50" i="1" l="1"/>
  <c r="M50" i="1" s="1"/>
  <c r="K50" i="1" l="1"/>
  <c r="O50" i="1" l="1"/>
  <c r="J51" i="1" s="1"/>
  <c r="N50" i="1"/>
  <c r="L50" i="1" l="1"/>
  <c r="I51" i="1"/>
  <c r="E51" i="1" l="1"/>
  <c r="H51" i="1" l="1"/>
  <c r="M51" i="1" s="1"/>
  <c r="K51" i="1" l="1"/>
  <c r="O51" i="1" l="1"/>
  <c r="J52" i="1" s="1"/>
  <c r="N51" i="1"/>
  <c r="L51" i="1" l="1"/>
  <c r="I52" i="1"/>
  <c r="E52" i="1" l="1"/>
  <c r="H52" i="1" l="1"/>
  <c r="M52" i="1" s="1"/>
  <c r="K52" i="1" l="1"/>
  <c r="O52" i="1" l="1"/>
  <c r="J53" i="1" s="1"/>
  <c r="N52" i="1"/>
  <c r="I53" i="1" l="1"/>
  <c r="L52" i="1"/>
  <c r="E53" i="1" l="1"/>
  <c r="H53" i="1" l="1"/>
  <c r="M53" i="1" s="1"/>
  <c r="K53" i="1" l="1"/>
  <c r="O53" i="1" l="1"/>
  <c r="J54" i="1" s="1"/>
  <c r="N53" i="1"/>
  <c r="I54" i="1" l="1"/>
  <c r="L53" i="1"/>
  <c r="E54" i="1" l="1"/>
  <c r="H54" i="1" l="1"/>
  <c r="M54" i="1" s="1"/>
  <c r="K54" i="1" l="1"/>
  <c r="O54" i="1" l="1"/>
  <c r="J55" i="1" s="1"/>
  <c r="N54" i="1"/>
  <c r="I55" i="1" l="1"/>
  <c r="L54" i="1"/>
  <c r="E55" i="1" l="1"/>
  <c r="H55" i="1" l="1"/>
  <c r="M55" i="1" s="1"/>
  <c r="K55" i="1" l="1"/>
  <c r="O55" i="1" l="1"/>
  <c r="J56" i="1" s="1"/>
  <c r="N55" i="1"/>
  <c r="I56" i="1" l="1"/>
  <c r="L55" i="1"/>
  <c r="E56" i="1" l="1"/>
  <c r="H56" i="1" l="1"/>
  <c r="M56" i="1" s="1"/>
  <c r="K56" i="1" l="1"/>
  <c r="O56" i="1" l="1"/>
  <c r="J57" i="1" s="1"/>
  <c r="N56" i="1"/>
  <c r="I57" i="1" l="1"/>
  <c r="L56" i="1"/>
  <c r="E57" i="1" l="1"/>
  <c r="M57" i="1" l="1"/>
  <c r="H57" i="1"/>
  <c r="K57" i="1" l="1"/>
  <c r="O57" i="1" l="1"/>
  <c r="J58" i="1" s="1"/>
  <c r="N57" i="1"/>
  <c r="L57" i="1" l="1"/>
  <c r="I58" i="1"/>
  <c r="E58" i="1" l="1"/>
  <c r="H58" i="1" l="1"/>
  <c r="M58" i="1" s="1"/>
  <c r="K58" i="1" l="1"/>
  <c r="O58" i="1" l="1"/>
  <c r="J59" i="1" s="1"/>
  <c r="N58" i="1"/>
  <c r="L58" i="1" l="1"/>
  <c r="I59" i="1"/>
  <c r="E59" i="1" l="1"/>
  <c r="H59" i="1" l="1"/>
  <c r="M59" i="1" s="1"/>
  <c r="K59" i="1" l="1"/>
  <c r="O59" i="1" l="1"/>
  <c r="J60" i="1" s="1"/>
  <c r="N59" i="1"/>
  <c r="L59" i="1" l="1"/>
  <c r="I60" i="1"/>
  <c r="E60" i="1" l="1"/>
  <c r="H60" i="1" l="1"/>
  <c r="M60" i="1" s="1"/>
  <c r="K60" i="1" l="1"/>
  <c r="O60" i="1" l="1"/>
  <c r="J61" i="1" s="1"/>
  <c r="N60" i="1"/>
  <c r="I61" i="1" l="1"/>
  <c r="L60" i="1"/>
  <c r="E61" i="1" l="1"/>
  <c r="H61" i="1" l="1"/>
  <c r="M61" i="1" s="1"/>
  <c r="K61" i="1" l="1"/>
  <c r="O61" i="1" l="1"/>
  <c r="J62" i="1" s="1"/>
  <c r="N61" i="1"/>
  <c r="I62" i="1" l="1"/>
  <c r="L61" i="1"/>
  <c r="E62" i="1" l="1"/>
  <c r="H62" i="1" l="1"/>
  <c r="M62" i="1" s="1"/>
  <c r="K62" i="1" l="1"/>
  <c r="O62" i="1" l="1"/>
  <c r="J63" i="1" s="1"/>
  <c r="N62" i="1"/>
  <c r="I63" i="1" l="1"/>
  <c r="L62" i="1"/>
  <c r="E63" i="1" l="1"/>
  <c r="H63" i="1" l="1"/>
  <c r="M63" i="1" s="1"/>
  <c r="K63" i="1" l="1"/>
  <c r="O63" i="1" l="1"/>
  <c r="J64" i="1" s="1"/>
  <c r="N63" i="1"/>
  <c r="I64" i="1" l="1"/>
  <c r="L63" i="1"/>
  <c r="E64" i="1" l="1"/>
  <c r="H64" i="1" l="1"/>
  <c r="M64" i="1" s="1"/>
  <c r="K64" i="1" l="1"/>
  <c r="O64" i="1" l="1"/>
  <c r="J65" i="1" s="1"/>
  <c r="N64" i="1"/>
  <c r="I65" i="1" l="1"/>
  <c r="L64" i="1"/>
  <c r="E65" i="1" l="1"/>
  <c r="M65" i="1" l="1"/>
  <c r="H65" i="1"/>
  <c r="K65" i="1" l="1"/>
  <c r="O65" i="1" l="1"/>
  <c r="J66" i="1" s="1"/>
  <c r="N65" i="1"/>
  <c r="L65" i="1" l="1"/>
  <c r="I66" i="1"/>
  <c r="E66" i="1" l="1"/>
  <c r="H66" i="1" l="1"/>
  <c r="M66" i="1" s="1"/>
  <c r="K66" i="1" l="1"/>
  <c r="O66" i="1" l="1"/>
  <c r="J67" i="1" s="1"/>
  <c r="N66" i="1"/>
  <c r="L66" i="1" l="1"/>
  <c r="I67" i="1"/>
  <c r="E67" i="1" l="1"/>
  <c r="H67" i="1" l="1"/>
  <c r="M67" i="1" s="1"/>
  <c r="K67" i="1" l="1"/>
  <c r="O67" i="1" l="1"/>
  <c r="J68" i="1" s="1"/>
  <c r="N67" i="1"/>
  <c r="L67" i="1" l="1"/>
  <c r="I68" i="1"/>
  <c r="E68" i="1" l="1"/>
  <c r="H68" i="1" l="1"/>
  <c r="K68" i="1" s="1"/>
  <c r="M68" i="1" l="1"/>
  <c r="O68" i="1" s="1"/>
  <c r="J69" i="1" s="1"/>
  <c r="N68" i="1" l="1"/>
  <c r="L68" i="1"/>
  <c r="I69" i="1"/>
  <c r="E69" i="1" l="1"/>
  <c r="M69" i="1" l="1"/>
  <c r="O69" i="1" s="1"/>
  <c r="J70" i="1" s="1"/>
  <c r="H69" i="1"/>
  <c r="K69" i="1" s="1"/>
  <c r="N69" i="1" l="1"/>
  <c r="I70" i="1" s="1"/>
  <c r="L69" i="1" l="1"/>
  <c r="E70" i="1"/>
  <c r="H70" i="1" l="1"/>
  <c r="K70" i="1" s="1"/>
  <c r="M70" i="1" l="1"/>
  <c r="O70" i="1" s="1"/>
  <c r="J71" i="1" s="1"/>
  <c r="N70" i="1" l="1"/>
  <c r="I71" i="1" s="1"/>
  <c r="L70" i="1"/>
  <c r="E71" i="1" l="1"/>
  <c r="H71" i="1" l="1"/>
  <c r="K71" i="1" s="1"/>
  <c r="M71" i="1" l="1"/>
  <c r="O71" i="1" s="1"/>
  <c r="J72" i="1" s="1"/>
  <c r="N71" i="1" l="1"/>
  <c r="I72" i="1" s="1"/>
  <c r="L71" i="1"/>
  <c r="E72" i="1" l="1"/>
  <c r="H72" i="1" l="1"/>
  <c r="K72" i="1" s="1"/>
  <c r="M72" i="1" l="1"/>
  <c r="O72" i="1" s="1"/>
  <c r="J73" i="1" s="1"/>
  <c r="N72" i="1" l="1"/>
  <c r="L72" i="1"/>
  <c r="I73" i="1"/>
  <c r="E73" i="1" l="1"/>
  <c r="H73" i="1" l="1"/>
  <c r="K73" i="1" s="1"/>
  <c r="M73" i="1" l="1"/>
  <c r="N73" i="1" s="1"/>
  <c r="O73" i="1" l="1"/>
  <c r="J74" i="1" s="1"/>
  <c r="I74" i="1"/>
  <c r="L73" i="1"/>
  <c r="E74" i="1" l="1"/>
  <c r="H74" i="1" l="1"/>
  <c r="K74" i="1" s="1"/>
  <c r="M74" i="1" l="1"/>
  <c r="N74" i="1" s="1"/>
  <c r="O74" i="1" l="1"/>
  <c r="J75" i="1" s="1"/>
  <c r="L74" i="1"/>
  <c r="I75" i="1"/>
  <c r="E75" i="1" l="1"/>
  <c r="H75" i="1" l="1"/>
  <c r="K75" i="1" s="1"/>
  <c r="M75" i="1" l="1"/>
  <c r="O75" i="1" s="1"/>
  <c r="J76" i="1" s="1"/>
  <c r="N75" i="1" l="1"/>
  <c r="L75" i="1" s="1"/>
  <c r="I76" i="1" l="1"/>
  <c r="E76" i="1" l="1"/>
  <c r="M76" i="1"/>
  <c r="H76" i="1"/>
  <c r="K76" i="1" s="1"/>
  <c r="O76" i="1" l="1"/>
  <c r="J77" i="1" s="1"/>
  <c r="N76" i="1" l="1"/>
  <c r="I77" i="1"/>
  <c r="L76" i="1"/>
  <c r="E77" i="1" l="1"/>
  <c r="H77" i="1" l="1"/>
  <c r="K77" i="1" s="1"/>
  <c r="M77" i="1" l="1"/>
  <c r="O77" i="1" s="1"/>
  <c r="J78" i="1" s="1"/>
  <c r="N77" i="1" l="1"/>
  <c r="I78" i="1"/>
  <c r="L77" i="1"/>
  <c r="E78" i="1" l="1"/>
  <c r="H78" i="1" l="1"/>
  <c r="K78" i="1" s="1"/>
  <c r="M78" i="1" l="1"/>
  <c r="N78" i="1"/>
  <c r="O78" i="1" l="1"/>
  <c r="J79" i="1" s="1"/>
  <c r="L78" i="1"/>
  <c r="I79" i="1"/>
  <c r="E79" i="1" l="1"/>
  <c r="H79" i="1" l="1"/>
  <c r="K79" i="1" s="1"/>
  <c r="M79" i="1" l="1"/>
  <c r="O79" i="1" s="1"/>
  <c r="J80" i="1" s="1"/>
  <c r="N79" i="1" l="1"/>
  <c r="L79" i="1"/>
  <c r="I80" i="1"/>
  <c r="E80" i="1" l="1"/>
  <c r="H80" i="1" l="1"/>
  <c r="K80" i="1" s="1"/>
  <c r="M80" i="1" l="1"/>
  <c r="O80" i="1" s="1"/>
  <c r="J81" i="1" s="1"/>
  <c r="N80" i="1" l="1"/>
  <c r="I81" i="1"/>
  <c r="L80" i="1"/>
  <c r="E81" i="1" l="1"/>
  <c r="H81" i="1" l="1"/>
  <c r="K81" i="1" s="1"/>
  <c r="M81" i="1" l="1"/>
  <c r="O81" i="1" s="1"/>
  <c r="J82" i="1" s="1"/>
  <c r="N81" i="1" l="1"/>
  <c r="I82" i="1"/>
  <c r="L81" i="1"/>
  <c r="E82" i="1" l="1"/>
  <c r="H82" i="1" l="1"/>
  <c r="K82" i="1" s="1"/>
  <c r="M82" i="1" l="1"/>
  <c r="O82" i="1" s="1"/>
  <c r="J83" i="1" s="1"/>
  <c r="N82" i="1" l="1"/>
  <c r="I83" i="1" s="1"/>
  <c r="L82" i="1" l="1"/>
  <c r="E83" i="1"/>
  <c r="H83" i="1" l="1"/>
  <c r="K83" i="1" s="1"/>
  <c r="M83" i="1" l="1"/>
  <c r="O83" i="1" s="1"/>
  <c r="J84" i="1" s="1"/>
  <c r="N83" i="1" l="1"/>
  <c r="I84" i="1" s="1"/>
  <c r="L83" i="1"/>
  <c r="E84" i="1" l="1"/>
  <c r="H84" i="1" l="1"/>
  <c r="K84" i="1" s="1"/>
  <c r="M84" i="1" l="1"/>
  <c r="O84" i="1" s="1"/>
  <c r="J85" i="1" s="1"/>
  <c r="N84" i="1" l="1"/>
  <c r="I85" i="1" s="1"/>
  <c r="L84" i="1"/>
  <c r="E85" i="1" l="1"/>
  <c r="H85" i="1" l="1"/>
  <c r="K85" i="1" s="1"/>
  <c r="M85" i="1" l="1"/>
  <c r="O85" i="1"/>
  <c r="J86" i="1" s="1"/>
  <c r="N85" i="1"/>
  <c r="L85" i="1" l="1"/>
  <c r="I86" i="1"/>
  <c r="E86" i="1" l="1"/>
  <c r="M86" i="1" l="1"/>
  <c r="H86" i="1"/>
  <c r="K86" i="1" s="1"/>
  <c r="O86" i="1" l="1"/>
  <c r="J87" i="1" s="1"/>
  <c r="N86" i="1" l="1"/>
  <c r="L86" i="1" s="1"/>
  <c r="I87" i="1"/>
  <c r="E87" i="1" l="1"/>
  <c r="H87" i="1" l="1"/>
  <c r="K87" i="1" s="1"/>
  <c r="M87" i="1" l="1"/>
  <c r="N87" i="1" s="1"/>
  <c r="I88" i="1" s="1"/>
  <c r="O87" i="1" l="1"/>
  <c r="J88" i="1" s="1"/>
  <c r="E88" i="1" s="1"/>
  <c r="L87" i="1"/>
  <c r="H88" i="1" l="1"/>
  <c r="K88" i="1" s="1"/>
  <c r="M88" i="1" l="1"/>
  <c r="O88" i="1" s="1"/>
  <c r="J89" i="1" s="1"/>
  <c r="N88" i="1" l="1"/>
  <c r="L88" i="1" s="1"/>
  <c r="I89" i="1"/>
  <c r="E89" i="1" l="1"/>
  <c r="H89" i="1" l="1"/>
  <c r="K89" i="1" s="1"/>
  <c r="M89" i="1" l="1"/>
  <c r="O89" i="1" s="1"/>
  <c r="J90" i="1" s="1"/>
  <c r="N89" i="1" l="1"/>
  <c r="I90" i="1" s="1"/>
  <c r="L89" i="1"/>
  <c r="E90" i="1" l="1"/>
  <c r="H90" i="1" l="1"/>
  <c r="K90" i="1" s="1"/>
  <c r="M90" i="1" l="1"/>
  <c r="O90" i="1" s="1"/>
  <c r="J91" i="1" s="1"/>
  <c r="N90" i="1" l="1"/>
  <c r="L90" i="1" s="1"/>
  <c r="I91" i="1" l="1"/>
  <c r="E91" i="1"/>
  <c r="H91" i="1" l="1"/>
  <c r="K91" i="1" s="1"/>
  <c r="M91" i="1" l="1"/>
  <c r="O91" i="1" s="1"/>
  <c r="J92" i="1" s="1"/>
  <c r="N91" i="1" l="1"/>
  <c r="L91" i="1" s="1"/>
  <c r="I92" i="1"/>
  <c r="E92" i="1" l="1"/>
  <c r="M92" i="1" l="1"/>
  <c r="H92" i="1"/>
  <c r="K92" i="1" s="1"/>
  <c r="O92" i="1" l="1"/>
  <c r="J93" i="1" s="1"/>
  <c r="N92" i="1"/>
  <c r="L92" i="1" l="1"/>
  <c r="I93" i="1"/>
  <c r="E93" i="1" l="1"/>
  <c r="H93" i="1" l="1"/>
  <c r="K93" i="1" s="1"/>
  <c r="M93" i="1" l="1"/>
  <c r="O93" i="1" s="1"/>
  <c r="J94" i="1" s="1"/>
  <c r="N93" i="1" l="1"/>
  <c r="I94" i="1" s="1"/>
  <c r="L93" i="1" l="1"/>
  <c r="E94" i="1"/>
  <c r="H94" i="1" l="1"/>
  <c r="K94" i="1" s="1"/>
  <c r="M94" i="1" l="1"/>
  <c r="O94" i="1" s="1"/>
  <c r="J95" i="1" s="1"/>
  <c r="N94" i="1" l="1"/>
  <c r="L94" i="1" s="1"/>
  <c r="I95" i="1"/>
  <c r="E95" i="1" l="1"/>
  <c r="M95" i="1" l="1"/>
  <c r="H95" i="1"/>
  <c r="K95" i="1" s="1"/>
  <c r="O95" i="1" l="1"/>
  <c r="J96" i="1" s="1"/>
  <c r="N95" i="1"/>
  <c r="I96" i="1" l="1"/>
  <c r="L95" i="1"/>
  <c r="E96" i="1" l="1"/>
  <c r="H96" i="1" l="1"/>
  <c r="K96" i="1" s="1"/>
  <c r="M96" i="1" l="1"/>
  <c r="O96" i="1" s="1"/>
  <c r="J97" i="1" s="1"/>
  <c r="N96" i="1" l="1"/>
  <c r="L96" i="1" s="1"/>
  <c r="I97" i="1" l="1"/>
  <c r="E97" i="1"/>
  <c r="H97" i="1" l="1"/>
  <c r="K97" i="1" s="1"/>
  <c r="M97" i="1" l="1"/>
  <c r="O97" i="1" s="1"/>
  <c r="J98" i="1" s="1"/>
  <c r="N97" i="1" l="1"/>
  <c r="L97" i="1" s="1"/>
  <c r="I98" i="1"/>
  <c r="E98" i="1" l="1"/>
  <c r="M98" i="1" l="1"/>
  <c r="H98" i="1"/>
  <c r="K98" i="1" s="1"/>
  <c r="O98" i="1" l="1"/>
  <c r="J99" i="1" s="1"/>
  <c r="N98" i="1" l="1"/>
  <c r="L98" i="1"/>
  <c r="I99" i="1"/>
  <c r="E99" i="1" l="1"/>
  <c r="H99" i="1" l="1"/>
  <c r="K99" i="1" s="1"/>
  <c r="M99" i="1" l="1"/>
  <c r="O99" i="1" s="1"/>
  <c r="J100" i="1" s="1"/>
  <c r="N99" i="1" l="1"/>
  <c r="L99" i="1" s="1"/>
  <c r="I100" i="1" l="1"/>
  <c r="E100" i="1" l="1"/>
  <c r="H100" i="1"/>
  <c r="K100" i="1" s="1"/>
  <c r="M100" i="1" l="1"/>
  <c r="O100" i="1" s="1"/>
  <c r="J101" i="1" s="1"/>
  <c r="N100" i="1" l="1"/>
  <c r="L100" i="1"/>
  <c r="I101" i="1"/>
  <c r="E101" i="1" l="1"/>
  <c r="H101" i="1" l="1"/>
  <c r="K101" i="1" s="1"/>
  <c r="M101" i="1" l="1"/>
  <c r="O101" i="1" s="1"/>
  <c r="J102" i="1" s="1"/>
  <c r="N101" i="1" l="1"/>
  <c r="I102" i="1" s="1"/>
  <c r="L101" i="1" l="1"/>
  <c r="E102" i="1"/>
  <c r="H102" i="1" l="1"/>
  <c r="K102" i="1" s="1"/>
  <c r="M102" i="1" l="1"/>
  <c r="O102" i="1" s="1"/>
  <c r="J103" i="1" s="1"/>
  <c r="N102" i="1" l="1"/>
  <c r="I103" i="1"/>
  <c r="L102" i="1"/>
  <c r="E103" i="1" l="1"/>
  <c r="H103" i="1" l="1"/>
  <c r="K103" i="1" s="1"/>
  <c r="M103" i="1" l="1"/>
  <c r="O103" i="1" s="1"/>
  <c r="J104" i="1" s="1"/>
  <c r="N103" i="1" l="1"/>
  <c r="L103" i="1"/>
  <c r="I104" i="1"/>
  <c r="E104" i="1" l="1"/>
  <c r="H104" i="1" l="1"/>
  <c r="K104" i="1" s="1"/>
  <c r="M104" i="1" l="1"/>
  <c r="O104" i="1" s="1"/>
  <c r="J105" i="1" s="1"/>
  <c r="N104" i="1" l="1"/>
  <c r="I105" i="1"/>
  <c r="L104" i="1"/>
  <c r="E105" i="1" l="1"/>
  <c r="H105" i="1" l="1"/>
  <c r="K105" i="1" s="1"/>
  <c r="M105" i="1" l="1"/>
  <c r="O105" i="1" s="1"/>
  <c r="J106" i="1" s="1"/>
  <c r="N105" i="1" l="1"/>
  <c r="I106" i="1" s="1"/>
  <c r="L105" i="1"/>
  <c r="E106" i="1" l="1"/>
  <c r="H106" i="1" l="1"/>
  <c r="K106" i="1" s="1"/>
  <c r="M106" i="1" l="1"/>
  <c r="O106" i="1"/>
  <c r="J107" i="1" s="1"/>
  <c r="N106" i="1" l="1"/>
  <c r="L106" i="1" s="1"/>
  <c r="I107" i="1"/>
  <c r="E107" i="1" l="1"/>
  <c r="M107" i="1" l="1"/>
  <c r="H107" i="1"/>
  <c r="K107" i="1" s="1"/>
  <c r="O107" i="1" l="1"/>
  <c r="J108" i="1" s="1"/>
  <c r="N107" i="1" l="1"/>
  <c r="L107" i="1"/>
  <c r="I108" i="1"/>
  <c r="E108" i="1" l="1"/>
  <c r="M108" i="1" l="1"/>
  <c r="H108" i="1"/>
  <c r="K108" i="1" s="1"/>
  <c r="O108" i="1" l="1"/>
  <c r="J109" i="1" s="1"/>
  <c r="N108" i="1"/>
  <c r="I109" i="1" l="1"/>
  <c r="L108" i="1"/>
  <c r="E109" i="1" l="1"/>
  <c r="H109" i="1" l="1"/>
  <c r="K109" i="1" s="1"/>
  <c r="M109" i="1" l="1"/>
  <c r="O109" i="1" s="1"/>
  <c r="J110" i="1" s="1"/>
  <c r="N109" i="1"/>
  <c r="L109" i="1" l="1"/>
  <c r="I110" i="1"/>
  <c r="E110" i="1" l="1"/>
  <c r="H110" i="1" l="1"/>
  <c r="K110" i="1" s="1"/>
  <c r="M110" i="1" l="1"/>
  <c r="O110" i="1" s="1"/>
  <c r="J111" i="1" s="1"/>
  <c r="N110" i="1" l="1"/>
  <c r="L110" i="1" s="1"/>
  <c r="I111" i="1"/>
  <c r="E111" i="1" l="1"/>
  <c r="M111" i="1" l="1"/>
  <c r="H111" i="1"/>
  <c r="K111" i="1" s="1"/>
  <c r="O111" i="1" l="1"/>
  <c r="J112" i="1" s="1"/>
  <c r="N111" i="1" l="1"/>
  <c r="L111" i="1"/>
  <c r="I112" i="1"/>
  <c r="E112" i="1" l="1"/>
  <c r="H112" i="1" l="1"/>
  <c r="K112" i="1" s="1"/>
  <c r="M112" i="1" l="1"/>
  <c r="O112" i="1" s="1"/>
  <c r="J113" i="1" s="1"/>
  <c r="N112" i="1" l="1"/>
  <c r="I113" i="1" s="1"/>
  <c r="L112" i="1" l="1"/>
  <c r="E113" i="1"/>
  <c r="H113" i="1" l="1"/>
  <c r="K113" i="1" s="1"/>
  <c r="M113" i="1" l="1"/>
  <c r="O113" i="1" s="1"/>
  <c r="J114" i="1" s="1"/>
  <c r="N113" i="1" l="1"/>
  <c r="L113" i="1"/>
  <c r="I114" i="1"/>
  <c r="E114" i="1" l="1"/>
  <c r="H114" i="1" l="1"/>
  <c r="K114" i="1" s="1"/>
  <c r="M114" i="1" l="1"/>
  <c r="O114" i="1" s="1"/>
  <c r="J115" i="1" s="1"/>
  <c r="N114" i="1" l="1"/>
  <c r="I115" i="1" s="1"/>
  <c r="L114" i="1"/>
  <c r="E115" i="1" l="1"/>
  <c r="H115" i="1" l="1"/>
  <c r="K115" i="1" s="1"/>
  <c r="M115" i="1" l="1"/>
  <c r="O115" i="1" s="1"/>
  <c r="J116" i="1" s="1"/>
  <c r="N115" i="1" l="1"/>
  <c r="I116" i="1"/>
  <c r="L115" i="1"/>
  <c r="E116" i="1" l="1"/>
  <c r="H116" i="1" l="1"/>
  <c r="K116" i="1" s="1"/>
  <c r="M116" i="1" l="1"/>
  <c r="O116" i="1" s="1"/>
  <c r="J117" i="1" s="1"/>
  <c r="N116" i="1" l="1"/>
  <c r="L116" i="1" s="1"/>
  <c r="I117" i="1"/>
  <c r="E117" i="1" l="1"/>
  <c r="H117" i="1" l="1"/>
  <c r="K117" i="1" s="1"/>
  <c r="M117" i="1" l="1"/>
  <c r="O117" i="1" s="1"/>
  <c r="J118" i="1" s="1"/>
  <c r="N117" i="1" l="1"/>
  <c r="I118" i="1" s="1"/>
  <c r="L117" i="1" l="1"/>
  <c r="E118" i="1"/>
  <c r="H118" i="1" l="1"/>
  <c r="K118" i="1" s="1"/>
  <c r="M118" i="1" l="1"/>
  <c r="O118" i="1"/>
  <c r="J119" i="1" s="1"/>
  <c r="N118" i="1" l="1"/>
  <c r="I119" i="1" s="1"/>
  <c r="L118" i="1"/>
  <c r="E119" i="1" l="1"/>
  <c r="H119" i="1" l="1"/>
  <c r="K119" i="1" l="1"/>
  <c r="M119" i="1"/>
  <c r="N119" i="1" s="1"/>
  <c r="O119" i="1" l="1"/>
  <c r="J120" i="1" s="1"/>
  <c r="I120" i="1"/>
  <c r="L119" i="1"/>
  <c r="E120" i="1" l="1"/>
  <c r="M120" i="1" l="1"/>
  <c r="H120" i="1"/>
  <c r="K120" i="1" s="1"/>
  <c r="O120" i="1" l="1"/>
  <c r="J121" i="1" s="1"/>
  <c r="N120" i="1" l="1"/>
  <c r="I121" i="1" s="1"/>
  <c r="L120" i="1" l="1"/>
  <c r="E121" i="1"/>
  <c r="H121" i="1" l="1"/>
  <c r="K121" i="1" s="1"/>
  <c r="M121" i="1" l="1"/>
  <c r="O121" i="1" s="1"/>
  <c r="J122" i="1" s="1"/>
  <c r="N121" i="1" l="1"/>
  <c r="I122" i="1"/>
  <c r="L121" i="1"/>
  <c r="E122" i="1" l="1"/>
  <c r="H122" i="1" l="1"/>
  <c r="K122" i="1" s="1"/>
  <c r="M122" i="1" l="1"/>
  <c r="O122" i="1" s="1"/>
  <c r="J123" i="1" s="1"/>
  <c r="N122" i="1" l="1"/>
  <c r="L122" i="1"/>
  <c r="I123" i="1"/>
  <c r="E123" i="1" l="1"/>
  <c r="H123" i="1" l="1"/>
  <c r="K123" i="1" s="1"/>
  <c r="M123" i="1" l="1"/>
  <c r="O123" i="1" s="1"/>
  <c r="J124" i="1" s="1"/>
  <c r="N123" i="1" l="1"/>
  <c r="L123" i="1" s="1"/>
  <c r="I124" i="1" l="1"/>
  <c r="E124" i="1"/>
  <c r="H124" i="1" l="1"/>
  <c r="K124" i="1" s="1"/>
  <c r="M124" i="1" l="1"/>
  <c r="O124" i="1" s="1"/>
  <c r="J125" i="1" s="1"/>
  <c r="N124" i="1" l="1"/>
  <c r="I125" i="1"/>
  <c r="L124" i="1"/>
  <c r="E125" i="1" l="1"/>
  <c r="M125" i="1" l="1"/>
  <c r="H125" i="1"/>
  <c r="K125" i="1" s="1"/>
  <c r="O125" i="1" l="1"/>
  <c r="J126" i="1" s="1"/>
  <c r="N125" i="1" l="1"/>
  <c r="I126" i="1"/>
  <c r="L125" i="1"/>
  <c r="E126" i="1" l="1"/>
  <c r="H126" i="1" l="1"/>
  <c r="K126" i="1" s="1"/>
  <c r="M126" i="1" l="1"/>
  <c r="O126" i="1" s="1"/>
  <c r="J127" i="1" s="1"/>
  <c r="N126" i="1" l="1"/>
  <c r="I127" i="1" s="1"/>
  <c r="L126" i="1"/>
  <c r="E127" i="1" l="1"/>
  <c r="H127" i="1" l="1"/>
  <c r="K127" i="1" s="1"/>
  <c r="M127" i="1" l="1"/>
  <c r="O127" i="1" s="1"/>
  <c r="J128" i="1" s="1"/>
  <c r="N127" i="1" l="1"/>
  <c r="I128" i="1" s="1"/>
  <c r="L127" i="1"/>
  <c r="E128" i="1" l="1"/>
  <c r="H128" i="1" l="1"/>
  <c r="K128" i="1" s="1"/>
  <c r="M128" i="1" l="1"/>
  <c r="O128" i="1" s="1"/>
  <c r="J129" i="1" s="1"/>
  <c r="N128" i="1" l="1"/>
  <c r="I129" i="1" s="1"/>
  <c r="L128" i="1"/>
  <c r="E129" i="1" l="1"/>
  <c r="H129" i="1" l="1"/>
  <c r="K129" i="1" s="1"/>
  <c r="M129" i="1" l="1"/>
  <c r="O129" i="1" s="1"/>
  <c r="J130" i="1" s="1"/>
  <c r="N129" i="1" l="1"/>
  <c r="I130" i="1" s="1"/>
  <c r="L129" i="1" l="1"/>
  <c r="E130" i="1"/>
  <c r="H130" i="1" l="1"/>
  <c r="K130" i="1" s="1"/>
  <c r="M130" i="1" l="1"/>
  <c r="O130" i="1" s="1"/>
  <c r="J131" i="1" s="1"/>
  <c r="N130" i="1" l="1"/>
  <c r="L130" i="1" s="1"/>
  <c r="I131" i="1" l="1"/>
  <c r="E131" i="1" l="1"/>
  <c r="H131" i="1"/>
  <c r="K131" i="1" s="1"/>
  <c r="M131" i="1" l="1"/>
  <c r="O131" i="1" s="1"/>
  <c r="J132" i="1" s="1"/>
  <c r="N131" i="1" l="1"/>
  <c r="L131" i="1" s="1"/>
  <c r="I132" i="1" l="1"/>
  <c r="E132" i="1" l="1"/>
  <c r="H132" i="1"/>
  <c r="K132" i="1" s="1"/>
  <c r="M132" i="1" l="1"/>
  <c r="O132" i="1" s="1"/>
  <c r="J133" i="1" s="1"/>
  <c r="N132" i="1" l="1"/>
  <c r="I133" i="1" s="1"/>
  <c r="L132" i="1" l="1"/>
  <c r="E133" i="1"/>
  <c r="H133" i="1" l="1"/>
  <c r="K133" i="1" s="1"/>
  <c r="M133" i="1" l="1"/>
  <c r="O133" i="1"/>
  <c r="J134" i="1" s="1"/>
  <c r="N133" i="1" l="1"/>
  <c r="L133" i="1" s="1"/>
  <c r="I134" i="1"/>
  <c r="E134" i="1" l="1"/>
  <c r="H134" i="1" l="1"/>
  <c r="K134" i="1" s="1"/>
  <c r="M134" i="1" l="1"/>
  <c r="N134" i="1" s="1"/>
  <c r="O134" i="1" l="1"/>
  <c r="J135" i="1" s="1"/>
  <c r="L134" i="1"/>
  <c r="I135" i="1"/>
  <c r="E135" i="1" l="1"/>
  <c r="H135" i="1" l="1"/>
  <c r="K135" i="1" s="1"/>
  <c r="M135" i="1" l="1"/>
  <c r="O135" i="1"/>
  <c r="J136" i="1" s="1"/>
  <c r="N135" i="1" l="1"/>
  <c r="L135" i="1" s="1"/>
  <c r="I136" i="1" l="1"/>
  <c r="E136" i="1"/>
  <c r="H136" i="1" l="1"/>
  <c r="K136" i="1" s="1"/>
  <c r="M136" i="1" l="1"/>
  <c r="O136" i="1" s="1"/>
  <c r="J137" i="1" s="1"/>
  <c r="N136" i="1" l="1"/>
  <c r="L136" i="1" s="1"/>
  <c r="I137" i="1"/>
  <c r="E137" i="1" l="1"/>
  <c r="H137" i="1" l="1"/>
  <c r="K137" i="1" s="1"/>
  <c r="M137" i="1" l="1"/>
  <c r="O137" i="1" s="1"/>
  <c r="J138" i="1" s="1"/>
  <c r="N137" i="1" l="1"/>
  <c r="I138" i="1" s="1"/>
  <c r="L137" i="1"/>
  <c r="E138" i="1" l="1"/>
  <c r="M138" i="1" l="1"/>
  <c r="H138" i="1"/>
  <c r="K138" i="1" l="1"/>
  <c r="S135" i="1"/>
  <c r="T135" i="1" s="1"/>
  <c r="N138" i="1"/>
  <c r="O138" i="1" l="1"/>
  <c r="J139" i="1" s="1"/>
  <c r="L138" i="1"/>
  <c r="I139" i="1"/>
  <c r="E139" i="1" l="1"/>
  <c r="M139" i="1" l="1"/>
  <c r="H139" i="1"/>
  <c r="K139" i="1" s="1"/>
  <c r="O139" i="1" l="1"/>
  <c r="J140" i="1" s="1"/>
  <c r="N139" i="1" l="1"/>
  <c r="L139" i="1"/>
  <c r="I140" i="1"/>
  <c r="E140" i="1" l="1"/>
  <c r="H140" i="1" l="1"/>
  <c r="K140" i="1" s="1"/>
  <c r="M140" i="1" l="1"/>
  <c r="O140" i="1" s="1"/>
  <c r="J141" i="1" s="1"/>
  <c r="N140" i="1" l="1"/>
  <c r="L140" i="1" s="1"/>
  <c r="I141" i="1"/>
  <c r="E141" i="1" l="1"/>
  <c r="H141" i="1" l="1"/>
  <c r="K141" i="1" s="1"/>
  <c r="M141" i="1" l="1"/>
  <c r="O141" i="1" s="1"/>
  <c r="J142" i="1" s="1"/>
  <c r="N141" i="1" l="1"/>
  <c r="L141" i="1" s="1"/>
  <c r="I142" i="1"/>
  <c r="E142" i="1" l="1"/>
  <c r="H142" i="1" l="1"/>
  <c r="K142" i="1" s="1"/>
  <c r="M142" i="1" l="1"/>
  <c r="O142" i="1" s="1"/>
  <c r="J143" i="1" s="1"/>
  <c r="N142" i="1" l="1"/>
  <c r="I143" i="1" s="1"/>
  <c r="L142" i="1" l="1"/>
  <c r="E143" i="1"/>
  <c r="H143" i="1" l="1"/>
  <c r="K143" i="1" s="1"/>
  <c r="M143" i="1" l="1"/>
  <c r="O143" i="1" s="1"/>
  <c r="J144" i="1" s="1"/>
  <c r="N143" i="1" l="1"/>
  <c r="L143" i="1" s="1"/>
  <c r="I144" i="1" l="1"/>
  <c r="E144" i="1" l="1"/>
  <c r="H144" i="1"/>
  <c r="K144" i="1" s="1"/>
  <c r="M144" i="1" l="1"/>
  <c r="O144" i="1" s="1"/>
  <c r="J145" i="1" s="1"/>
  <c r="N144" i="1" l="1"/>
  <c r="I145" i="1" s="1"/>
  <c r="L144" i="1" l="1"/>
  <c r="E145" i="1"/>
  <c r="H145" i="1" l="1"/>
  <c r="K145" i="1" l="1"/>
  <c r="M145" i="1"/>
  <c r="O145" i="1" s="1"/>
  <c r="J146" i="1" s="1"/>
  <c r="N145" i="1" l="1"/>
  <c r="L145" i="1" s="1"/>
  <c r="I146" i="1"/>
  <c r="E146" i="1" l="1"/>
  <c r="H146" i="1" l="1"/>
  <c r="K146" i="1" s="1"/>
  <c r="M146" i="1" l="1"/>
  <c r="O146" i="1" s="1"/>
  <c r="J147" i="1" s="1"/>
  <c r="N146" i="1" l="1"/>
  <c r="L146" i="1"/>
  <c r="I147" i="1"/>
  <c r="E147" i="1" l="1"/>
  <c r="H147" i="1" l="1"/>
  <c r="K147" i="1" s="1"/>
  <c r="M147" i="1" l="1"/>
  <c r="O147" i="1" s="1"/>
  <c r="J148" i="1" s="1"/>
  <c r="N147" i="1" l="1"/>
  <c r="L147" i="1" s="1"/>
  <c r="I148" i="1" l="1"/>
  <c r="E148" i="1" s="1"/>
  <c r="H148" i="1" l="1"/>
  <c r="K148" i="1" s="1"/>
  <c r="M148" i="1" l="1"/>
  <c r="O148" i="1" s="1"/>
  <c r="J149" i="1" s="1"/>
  <c r="N148" i="1" l="1"/>
  <c r="L148" i="1" s="1"/>
  <c r="I149" i="1" l="1"/>
  <c r="E149" i="1"/>
  <c r="M149" i="1" l="1"/>
  <c r="H149" i="1"/>
  <c r="K149" i="1" s="1"/>
  <c r="O149" i="1" l="1"/>
  <c r="J150" i="1" s="1"/>
  <c r="N149" i="1" l="1"/>
  <c r="I150" i="1" s="1"/>
  <c r="L149" i="1"/>
  <c r="E150" i="1" l="1"/>
  <c r="H150" i="1" l="1"/>
  <c r="K150" i="1" s="1"/>
  <c r="M150" i="1" l="1"/>
  <c r="O150" i="1" s="1"/>
  <c r="J151" i="1" s="1"/>
  <c r="N150" i="1" l="1"/>
  <c r="L150" i="1" s="1"/>
  <c r="I151" i="1" l="1"/>
  <c r="E151" i="1" l="1"/>
  <c r="H151" i="1"/>
  <c r="K151" i="1" s="1"/>
  <c r="M151" i="1" l="1"/>
  <c r="O151" i="1" s="1"/>
  <c r="J152" i="1" s="1"/>
  <c r="N151" i="1" l="1"/>
  <c r="I152" i="1" s="1"/>
  <c r="L151" i="1" l="1"/>
  <c r="E152" i="1"/>
  <c r="M152" i="1" l="1"/>
  <c r="H152" i="1"/>
  <c r="K152" i="1" s="1"/>
  <c r="O152" i="1" l="1"/>
  <c r="J153" i="1" s="1"/>
  <c r="N152" i="1" l="1"/>
  <c r="L152" i="1" s="1"/>
  <c r="I153" i="1" l="1"/>
  <c r="E153" i="1" l="1"/>
  <c r="M153" i="1"/>
  <c r="H153" i="1"/>
  <c r="K153" i="1" s="1"/>
  <c r="O153" i="1" l="1"/>
  <c r="J154" i="1" s="1"/>
  <c r="N153" i="1"/>
  <c r="I154" i="1" l="1"/>
  <c r="L153" i="1"/>
  <c r="E154" i="1" l="1"/>
  <c r="H154" i="1" l="1"/>
  <c r="K154" i="1" l="1"/>
  <c r="M154" i="1"/>
  <c r="O154" i="1" s="1"/>
  <c r="J155" i="1" s="1"/>
  <c r="N154" i="1" l="1"/>
  <c r="I155" i="1" s="1"/>
  <c r="L154" i="1" l="1"/>
  <c r="E155" i="1"/>
  <c r="H155" i="1" l="1"/>
  <c r="K155" i="1" s="1"/>
  <c r="M155" i="1" l="1"/>
  <c r="O155" i="1" s="1"/>
  <c r="J156" i="1" s="1"/>
  <c r="N155" i="1" l="1"/>
  <c r="I156" i="1"/>
  <c r="L155" i="1"/>
  <c r="E156" i="1" l="1"/>
  <c r="H156" i="1" l="1"/>
  <c r="K156" i="1" l="1"/>
  <c r="M156" i="1"/>
  <c r="N156" i="1" s="1"/>
  <c r="O156" i="1" l="1"/>
  <c r="J157" i="1" s="1"/>
  <c r="L156" i="1"/>
  <c r="I157" i="1"/>
  <c r="E157" i="1" l="1"/>
  <c r="H157" i="1" l="1"/>
  <c r="K157" i="1" l="1"/>
  <c r="M157" i="1"/>
  <c r="O157" i="1" s="1"/>
  <c r="J158" i="1" s="1"/>
  <c r="N157" i="1" l="1"/>
  <c r="I158" i="1" s="1"/>
  <c r="L157" i="1" l="1"/>
  <c r="E158" i="1"/>
  <c r="H158" i="1" l="1"/>
  <c r="K158" i="1" s="1"/>
  <c r="M158" i="1" l="1"/>
  <c r="O158" i="1" s="1"/>
  <c r="J159" i="1" s="1"/>
  <c r="N158" i="1" l="1"/>
  <c r="L158" i="1" s="1"/>
  <c r="I159" i="1"/>
  <c r="E159" i="1" l="1"/>
  <c r="M159" i="1" l="1"/>
  <c r="H159" i="1"/>
  <c r="K159" i="1" s="1"/>
  <c r="O159" i="1" l="1"/>
  <c r="J160" i="1" s="1"/>
  <c r="N159" i="1" l="1"/>
  <c r="I160" i="1" s="1"/>
  <c r="L159" i="1"/>
  <c r="E160" i="1" l="1"/>
  <c r="H160" i="1" l="1"/>
  <c r="K160" i="1" s="1"/>
  <c r="M160" i="1" l="1"/>
  <c r="O160" i="1" s="1"/>
  <c r="J161" i="1" s="1"/>
  <c r="N160" i="1" l="1"/>
  <c r="I161" i="1"/>
  <c r="L160" i="1"/>
  <c r="E161" i="1" l="1"/>
  <c r="H161" i="1" l="1"/>
  <c r="K161" i="1" s="1"/>
  <c r="M161" i="1" l="1"/>
  <c r="O161" i="1" s="1"/>
  <c r="J162" i="1" s="1"/>
  <c r="N161" i="1"/>
  <c r="I162" i="1" l="1"/>
  <c r="L161" i="1"/>
  <c r="E162" i="1" l="1"/>
  <c r="H162" i="1" l="1"/>
  <c r="K162" i="1" s="1"/>
  <c r="M162" i="1" l="1"/>
  <c r="O162" i="1" s="1"/>
  <c r="J163" i="1" s="1"/>
  <c r="N162" i="1" l="1"/>
  <c r="I163" i="1"/>
  <c r="L162" i="1"/>
  <c r="E163" i="1" l="1"/>
  <c r="H163" i="1" l="1"/>
  <c r="K163" i="1" s="1"/>
  <c r="M163" i="1" l="1"/>
  <c r="O163" i="1" s="1"/>
  <c r="J164" i="1" s="1"/>
  <c r="N163" i="1" l="1"/>
  <c r="I164" i="1"/>
  <c r="L163" i="1"/>
  <c r="E164" i="1" l="1"/>
  <c r="H164" i="1" l="1"/>
  <c r="K164" i="1" s="1"/>
  <c r="M164" i="1" l="1"/>
  <c r="O164" i="1" s="1"/>
  <c r="J165" i="1" s="1"/>
  <c r="N164" i="1" l="1"/>
  <c r="L164" i="1" s="1"/>
  <c r="I165" i="1"/>
  <c r="E165" i="1" l="1"/>
  <c r="H165" i="1" l="1"/>
  <c r="K165" i="1" s="1"/>
  <c r="M165" i="1" l="1"/>
  <c r="O165" i="1" s="1"/>
  <c r="J166" i="1" s="1"/>
  <c r="N165" i="1" l="1"/>
  <c r="I166" i="1" s="1"/>
  <c r="L165" i="1"/>
  <c r="E166" i="1" l="1"/>
  <c r="M166" i="1" l="1"/>
  <c r="H166" i="1"/>
  <c r="K166" i="1" s="1"/>
  <c r="O166" i="1" l="1"/>
  <c r="J167" i="1" s="1"/>
  <c r="N166" i="1" l="1"/>
  <c r="L166" i="1" s="1"/>
  <c r="I167" i="1"/>
  <c r="E167" i="1" l="1"/>
  <c r="H167" i="1" l="1"/>
  <c r="K167" i="1" s="1"/>
  <c r="M167" i="1" l="1"/>
  <c r="O167" i="1" s="1"/>
  <c r="J168" i="1" s="1"/>
  <c r="N167" i="1" l="1"/>
  <c r="L167" i="1" s="1"/>
  <c r="I168" i="1" l="1"/>
  <c r="E168" i="1" l="1"/>
  <c r="H168" i="1"/>
  <c r="K168" i="1" s="1"/>
  <c r="M168" i="1" l="1"/>
  <c r="O168" i="1"/>
  <c r="J169" i="1" s="1"/>
  <c r="N168" i="1"/>
  <c r="L168" i="1" l="1"/>
  <c r="I169" i="1"/>
  <c r="E169" i="1" l="1"/>
  <c r="H169" i="1" l="1"/>
  <c r="K169" i="1" s="1"/>
  <c r="M169" i="1" l="1"/>
  <c r="O169" i="1" s="1"/>
  <c r="J170" i="1" s="1"/>
  <c r="N169" i="1" l="1"/>
  <c r="L169" i="1"/>
  <c r="I170" i="1"/>
  <c r="E170" i="1" l="1"/>
  <c r="H170" i="1" l="1"/>
  <c r="K170" i="1" s="1"/>
  <c r="M170" i="1" l="1"/>
  <c r="O170" i="1" s="1"/>
  <c r="J171" i="1" s="1"/>
  <c r="N170" i="1" l="1"/>
  <c r="I171" i="1" s="1"/>
  <c r="L170" i="1"/>
  <c r="E171" i="1" l="1"/>
  <c r="H171" i="1" l="1"/>
  <c r="K171" i="1" s="1"/>
  <c r="M171" i="1" l="1"/>
  <c r="O171" i="1"/>
  <c r="J172" i="1" s="1"/>
  <c r="N171" i="1" l="1"/>
  <c r="I172" i="1" s="1"/>
  <c r="L171" i="1" l="1"/>
  <c r="E172" i="1"/>
  <c r="H172" i="1" l="1"/>
  <c r="K172" i="1" l="1"/>
  <c r="M172" i="1"/>
  <c r="N172" i="1" s="1"/>
  <c r="O172" i="1" l="1"/>
  <c r="J173" i="1" s="1"/>
  <c r="I173" i="1"/>
  <c r="L172" i="1"/>
  <c r="E173" i="1" l="1"/>
  <c r="H173" i="1" l="1"/>
  <c r="K173" i="1" s="1"/>
  <c r="M173" i="1" l="1"/>
  <c r="O173" i="1" s="1"/>
  <c r="J174" i="1" s="1"/>
  <c r="N173" i="1" l="1"/>
  <c r="L173" i="1"/>
  <c r="I174" i="1"/>
  <c r="E174" i="1" l="1"/>
  <c r="H174" i="1" l="1"/>
  <c r="K174" i="1" s="1"/>
  <c r="M174" i="1" l="1"/>
  <c r="O174" i="1" s="1"/>
  <c r="J175" i="1" s="1"/>
  <c r="N174" i="1" l="1"/>
  <c r="I175" i="1" s="1"/>
  <c r="L174" i="1" l="1"/>
  <c r="E175" i="1"/>
  <c r="H175" i="1" l="1"/>
  <c r="K175" i="1" s="1"/>
  <c r="M175" i="1" l="1"/>
  <c r="O175" i="1" s="1"/>
  <c r="J176" i="1" s="1"/>
  <c r="N175" i="1" l="1"/>
  <c r="L175" i="1" s="1"/>
  <c r="I176" i="1" l="1"/>
  <c r="E176" i="1" l="1"/>
  <c r="M176" i="1"/>
  <c r="H176" i="1"/>
  <c r="K176" i="1" s="1"/>
  <c r="O176" i="1" l="1"/>
  <c r="J177" i="1" s="1"/>
  <c r="N176" i="1" l="1"/>
  <c r="L176" i="1" s="1"/>
  <c r="I177" i="1"/>
  <c r="E177" i="1" l="1"/>
  <c r="M177" i="1" l="1"/>
  <c r="H177" i="1"/>
  <c r="K177" i="1" s="1"/>
  <c r="O177" i="1" l="1"/>
  <c r="J178" i="1" s="1"/>
  <c r="N177" i="1"/>
  <c r="L177" i="1" l="1"/>
  <c r="I178" i="1"/>
  <c r="E178" i="1" l="1"/>
  <c r="H178" i="1" l="1"/>
  <c r="K178" i="1" s="1"/>
  <c r="M178" i="1" l="1"/>
  <c r="O178" i="1" s="1"/>
  <c r="J179" i="1" s="1"/>
  <c r="N178" i="1" l="1"/>
  <c r="I179" i="1" s="1"/>
  <c r="L178" i="1" l="1"/>
  <c r="E179" i="1"/>
  <c r="H179" i="1" l="1"/>
  <c r="K179" i="1" s="1"/>
  <c r="M179" i="1" l="1"/>
  <c r="O179" i="1"/>
  <c r="J180" i="1" s="1"/>
  <c r="N179" i="1" l="1"/>
  <c r="I180" i="1"/>
  <c r="L179" i="1"/>
  <c r="E180" i="1" l="1"/>
  <c r="H180" i="1" l="1"/>
  <c r="K180" i="1" s="1"/>
  <c r="M180" i="1" l="1"/>
  <c r="O180" i="1"/>
  <c r="J181" i="1" s="1"/>
  <c r="N180" i="1" l="1"/>
  <c r="L180" i="1"/>
  <c r="I181" i="1"/>
  <c r="E181" i="1" l="1"/>
  <c r="H181" i="1" l="1"/>
  <c r="K181" i="1" s="1"/>
  <c r="M181" i="1" l="1"/>
  <c r="O181" i="1" s="1"/>
  <c r="J182" i="1" s="1"/>
  <c r="N181" i="1"/>
  <c r="L181" i="1" l="1"/>
  <c r="I182" i="1"/>
  <c r="E182" i="1" l="1"/>
  <c r="H182" i="1" l="1"/>
  <c r="K182" i="1" s="1"/>
  <c r="M182" i="1" l="1"/>
  <c r="O182" i="1" s="1"/>
  <c r="J183" i="1" s="1"/>
  <c r="N182" i="1" l="1"/>
  <c r="L182" i="1" s="1"/>
  <c r="I183" i="1" l="1"/>
  <c r="E183" i="1" l="1"/>
  <c r="H183" i="1"/>
  <c r="K183" i="1" s="1"/>
  <c r="M183" i="1" l="1"/>
  <c r="O183" i="1" s="1"/>
  <c r="J184" i="1" s="1"/>
  <c r="N183" i="1" l="1"/>
  <c r="I184" i="1" s="1"/>
  <c r="L183" i="1"/>
  <c r="E184" i="1" l="1"/>
  <c r="H184" i="1" l="1"/>
  <c r="K184" i="1" s="1"/>
  <c r="M184" i="1" l="1"/>
  <c r="O184" i="1" s="1"/>
  <c r="J185" i="1" s="1"/>
  <c r="N184" i="1" l="1"/>
  <c r="I185" i="1"/>
  <c r="L184" i="1"/>
  <c r="E185" i="1" l="1"/>
  <c r="H185" i="1" l="1"/>
  <c r="K185" i="1" s="1"/>
  <c r="M185" i="1" l="1"/>
  <c r="O185" i="1" s="1"/>
  <c r="J186" i="1" s="1"/>
  <c r="N185" i="1" l="1"/>
  <c r="L185" i="1"/>
  <c r="I186" i="1"/>
  <c r="E186" i="1" l="1"/>
  <c r="H186" i="1" l="1"/>
  <c r="K186" i="1" s="1"/>
  <c r="M186" i="1" l="1"/>
  <c r="O186" i="1" s="1"/>
  <c r="J187" i="1" s="1"/>
  <c r="N186" i="1" l="1"/>
  <c r="L186" i="1"/>
  <c r="I187" i="1"/>
  <c r="E187" i="1" l="1"/>
  <c r="H187" i="1" l="1"/>
  <c r="K187" i="1" s="1"/>
  <c r="M187" i="1" l="1"/>
  <c r="O187" i="1" s="1"/>
  <c r="J188" i="1" s="1"/>
  <c r="N187" i="1" l="1"/>
  <c r="L187" i="1" s="1"/>
  <c r="I188" i="1"/>
  <c r="E188" i="1" l="1"/>
  <c r="H188" i="1" l="1"/>
  <c r="K188" i="1" s="1"/>
  <c r="M188" i="1" l="1"/>
  <c r="O188" i="1" s="1"/>
  <c r="J189" i="1" s="1"/>
  <c r="N188" i="1" l="1"/>
  <c r="I189" i="1" s="1"/>
  <c r="L188" i="1" l="1"/>
  <c r="E189" i="1"/>
  <c r="H189" i="1" l="1"/>
  <c r="K189" i="1" s="1"/>
  <c r="M189" i="1" l="1"/>
  <c r="O189" i="1" s="1"/>
  <c r="J190" i="1" s="1"/>
  <c r="N189" i="1" l="1"/>
  <c r="L189" i="1" s="1"/>
  <c r="I190" i="1"/>
  <c r="E190" i="1" l="1"/>
  <c r="H190" i="1" l="1"/>
  <c r="K190" i="1" s="1"/>
  <c r="M190" i="1" l="1"/>
  <c r="O190" i="1" s="1"/>
  <c r="J191" i="1" s="1"/>
  <c r="N190" i="1" l="1"/>
  <c r="I191" i="1" s="1"/>
  <c r="L190" i="1"/>
  <c r="E191" i="1" l="1"/>
  <c r="M191" i="1" l="1"/>
  <c r="H191" i="1"/>
  <c r="K191" i="1" s="1"/>
  <c r="O191" i="1" l="1"/>
  <c r="J192" i="1" s="1"/>
  <c r="N191" i="1" l="1"/>
  <c r="L191" i="1" s="1"/>
  <c r="I192" i="1" l="1"/>
  <c r="E192" i="1" l="1"/>
  <c r="M192" i="1"/>
  <c r="H192" i="1"/>
  <c r="K192" i="1" s="1"/>
  <c r="O192" i="1" l="1"/>
  <c r="J193" i="1" s="1"/>
  <c r="N192" i="1" l="1"/>
  <c r="I193" i="1" s="1"/>
  <c r="L192" i="1"/>
  <c r="E193" i="1" l="1"/>
  <c r="M193" i="1" l="1"/>
  <c r="H193" i="1"/>
  <c r="K193" i="1" s="1"/>
  <c r="O193" i="1" l="1"/>
  <c r="J194" i="1" s="1"/>
  <c r="N193" i="1" l="1"/>
  <c r="L193" i="1" s="1"/>
  <c r="I194" i="1" l="1"/>
  <c r="E194" i="1"/>
  <c r="H194" i="1" l="1"/>
  <c r="K194" i="1" s="1"/>
  <c r="M194" i="1" l="1"/>
  <c r="O194" i="1" s="1"/>
  <c r="J195" i="1" s="1"/>
  <c r="N194" i="1" l="1"/>
  <c r="I195" i="1" s="1"/>
  <c r="L194" i="1" l="1"/>
  <c r="E195" i="1"/>
  <c r="H195" i="1" l="1"/>
  <c r="K195" i="1" s="1"/>
  <c r="M195" i="1" l="1"/>
  <c r="O195" i="1" s="1"/>
  <c r="J196" i="1" s="1"/>
  <c r="N195" i="1" l="1"/>
  <c r="I196" i="1" s="1"/>
  <c r="L195" i="1"/>
  <c r="E196" i="1" l="1"/>
  <c r="H196" i="1" l="1"/>
  <c r="K196" i="1" s="1"/>
  <c r="M196" i="1" l="1"/>
  <c r="O196" i="1" s="1"/>
  <c r="J197" i="1" s="1"/>
  <c r="N196" i="1" l="1"/>
  <c r="I197" i="1" s="1"/>
  <c r="L196" i="1" l="1"/>
  <c r="E197" i="1"/>
  <c r="H197" i="1" l="1"/>
  <c r="K197" i="1" s="1"/>
  <c r="M197" i="1" l="1"/>
  <c r="O197" i="1" s="1"/>
  <c r="J198" i="1" s="1"/>
  <c r="N197" i="1" l="1"/>
  <c r="L197" i="1" s="1"/>
  <c r="I198" i="1" l="1"/>
  <c r="E198" i="1" l="1"/>
  <c r="H198" i="1"/>
  <c r="K198" i="1" s="1"/>
  <c r="M198" i="1" l="1"/>
  <c r="O198" i="1" s="1"/>
  <c r="J199" i="1" s="1"/>
  <c r="N198" i="1" l="1"/>
  <c r="L198" i="1" s="1"/>
  <c r="I199" i="1" l="1"/>
  <c r="E199" i="1" l="1"/>
  <c r="M199" i="1"/>
  <c r="H199" i="1"/>
  <c r="K199" i="1" s="1"/>
  <c r="O199" i="1" l="1"/>
  <c r="J200" i="1" s="1"/>
  <c r="N199" i="1" l="1"/>
  <c r="L199" i="1" s="1"/>
  <c r="I200" i="1"/>
  <c r="E200" i="1" l="1"/>
  <c r="H200" i="1" l="1"/>
  <c r="K200" i="1" s="1"/>
  <c r="M200" i="1" l="1"/>
  <c r="O200" i="1" s="1"/>
  <c r="J201" i="1" s="1"/>
  <c r="N200" i="1" l="1"/>
  <c r="L200" i="1" s="1"/>
  <c r="I201" i="1"/>
  <c r="E201" i="1" l="1"/>
  <c r="H201" i="1" l="1"/>
  <c r="K201" i="1" s="1"/>
  <c r="M201" i="1" l="1"/>
  <c r="O201" i="1"/>
  <c r="J202" i="1" s="1"/>
  <c r="N201" i="1" l="1"/>
  <c r="L201" i="1" s="1"/>
  <c r="I202" i="1" l="1"/>
  <c r="E202" i="1"/>
  <c r="H202" i="1" l="1"/>
  <c r="K202" i="1" s="1"/>
  <c r="M202" i="1" l="1"/>
  <c r="O202" i="1"/>
  <c r="J203" i="1" s="1"/>
  <c r="N202" i="1" l="1"/>
  <c r="L202" i="1" s="1"/>
  <c r="I203" i="1"/>
  <c r="E203" i="1" l="1"/>
  <c r="H203" i="1" l="1"/>
  <c r="K203" i="1" s="1"/>
  <c r="M203" i="1" l="1"/>
  <c r="O203" i="1" s="1"/>
  <c r="J204" i="1" s="1"/>
  <c r="N203" i="1" l="1"/>
  <c r="L203" i="1" s="1"/>
  <c r="I204" i="1" l="1"/>
  <c r="E204" i="1" l="1"/>
  <c r="H204" i="1"/>
  <c r="K204" i="1" s="1"/>
  <c r="M204" i="1" l="1"/>
  <c r="O204" i="1" s="1"/>
  <c r="J205" i="1" s="1"/>
  <c r="N204" i="1" l="1"/>
  <c r="L204" i="1"/>
  <c r="I205" i="1"/>
  <c r="E205" i="1" l="1"/>
  <c r="H205" i="1" l="1"/>
  <c r="K205" i="1" s="1"/>
  <c r="M205" i="1" l="1"/>
  <c r="O205" i="1" s="1"/>
  <c r="J206" i="1" s="1"/>
  <c r="N205" i="1" l="1"/>
  <c r="L205" i="1" s="1"/>
  <c r="I206" i="1" l="1"/>
  <c r="E206" i="1"/>
  <c r="H206" i="1" l="1"/>
  <c r="K206" i="1" s="1"/>
  <c r="M206" i="1" l="1"/>
  <c r="O206" i="1" s="1"/>
  <c r="J207" i="1" s="1"/>
  <c r="N206" i="1" l="1"/>
  <c r="L206" i="1"/>
  <c r="I207" i="1"/>
  <c r="E207" i="1" l="1"/>
  <c r="M207" i="1" l="1"/>
  <c r="H207" i="1"/>
  <c r="K207" i="1" s="1"/>
  <c r="O207" i="1" l="1"/>
  <c r="J208" i="1" s="1"/>
  <c r="N207" i="1" l="1"/>
  <c r="L207" i="1"/>
  <c r="I208" i="1"/>
  <c r="E208" i="1" l="1"/>
  <c r="H208" i="1" l="1"/>
  <c r="K208" i="1" s="1"/>
  <c r="M208" i="1" l="1"/>
  <c r="O208" i="1" s="1"/>
  <c r="J209" i="1" s="1"/>
  <c r="N208" i="1" l="1"/>
  <c r="I209" i="1" s="1"/>
  <c r="L208" i="1" l="1"/>
  <c r="E209" i="1"/>
  <c r="H209" i="1" l="1"/>
  <c r="K209" i="1" s="1"/>
  <c r="M209" i="1" l="1"/>
  <c r="O209" i="1" s="1"/>
  <c r="J210" i="1" s="1"/>
  <c r="N209" i="1" l="1"/>
  <c r="L209" i="1" s="1"/>
  <c r="I210" i="1"/>
  <c r="E210" i="1" l="1"/>
  <c r="H210" i="1" l="1"/>
  <c r="K210" i="1" s="1"/>
  <c r="M210" i="1" l="1"/>
  <c r="O210" i="1" s="1"/>
  <c r="J211" i="1" s="1"/>
  <c r="N210" i="1" l="1"/>
  <c r="L210" i="1" s="1"/>
  <c r="I211" i="1"/>
  <c r="E211" i="1" l="1"/>
  <c r="H211" i="1" l="1"/>
  <c r="K211" i="1" s="1"/>
  <c r="M211" i="1" l="1"/>
  <c r="O211" i="1" s="1"/>
  <c r="J212" i="1" s="1"/>
  <c r="N211" i="1" l="1"/>
  <c r="I212" i="1" s="1"/>
  <c r="L211" i="1"/>
  <c r="E212" i="1" l="1"/>
  <c r="H212" i="1" l="1"/>
  <c r="K212" i="1" s="1"/>
  <c r="M212" i="1" l="1"/>
  <c r="O212" i="1" s="1"/>
  <c r="J213" i="1" s="1"/>
  <c r="N212" i="1" l="1"/>
  <c r="L212" i="1" s="1"/>
  <c r="I213" i="1" l="1"/>
  <c r="E213" i="1" s="1"/>
  <c r="H213" i="1" l="1"/>
  <c r="K213" i="1" s="1"/>
  <c r="M213" i="1" l="1"/>
  <c r="O213" i="1" s="1"/>
  <c r="J214" i="1" s="1"/>
  <c r="N213" i="1" l="1"/>
  <c r="L213" i="1" s="1"/>
  <c r="I214" i="1"/>
  <c r="E214" i="1" l="1"/>
  <c r="H214" i="1" l="1"/>
  <c r="K214" i="1" s="1"/>
  <c r="M214" i="1" l="1"/>
  <c r="O214" i="1" s="1"/>
  <c r="J215" i="1" s="1"/>
  <c r="N214" i="1" l="1"/>
  <c r="I215" i="1"/>
  <c r="L214" i="1"/>
  <c r="E215" i="1" l="1"/>
  <c r="M215" i="1" l="1"/>
  <c r="H215" i="1"/>
  <c r="K215" i="1" s="1"/>
  <c r="O215" i="1" l="1"/>
  <c r="J216" i="1" s="1"/>
  <c r="N215" i="1" l="1"/>
  <c r="L215" i="1"/>
  <c r="I216" i="1"/>
  <c r="E216" i="1" l="1"/>
  <c r="H216" i="1" l="1"/>
  <c r="K216" i="1" s="1"/>
  <c r="M216" i="1" l="1"/>
  <c r="O216" i="1" s="1"/>
  <c r="J217" i="1" s="1"/>
  <c r="N216" i="1"/>
  <c r="I217" i="1" l="1"/>
  <c r="L216" i="1"/>
  <c r="E217" i="1" l="1"/>
  <c r="H217" i="1" l="1"/>
  <c r="K217" i="1" s="1"/>
  <c r="M217" i="1" l="1"/>
  <c r="O217" i="1" s="1"/>
  <c r="J218" i="1" s="1"/>
  <c r="N217" i="1" l="1"/>
  <c r="I218" i="1" s="1"/>
  <c r="L217" i="1" l="1"/>
  <c r="E218" i="1"/>
  <c r="H218" i="1" l="1"/>
  <c r="K218" i="1" s="1"/>
  <c r="M218" i="1" l="1"/>
  <c r="O218" i="1" s="1"/>
  <c r="J219" i="1" s="1"/>
  <c r="N218" i="1" l="1"/>
  <c r="I219" i="1"/>
  <c r="L218" i="1"/>
  <c r="E219" i="1" l="1"/>
  <c r="H219" i="1" l="1"/>
  <c r="K219" i="1" s="1"/>
  <c r="M219" i="1" l="1"/>
  <c r="O219" i="1" s="1"/>
  <c r="J220" i="1" s="1"/>
  <c r="N219" i="1" l="1"/>
  <c r="I220" i="1"/>
  <c r="L219" i="1"/>
  <c r="E220" i="1" l="1"/>
  <c r="H220" i="1" l="1"/>
  <c r="K220" i="1" s="1"/>
  <c r="M220" i="1" l="1"/>
  <c r="O220" i="1" s="1"/>
  <c r="J221" i="1" s="1"/>
  <c r="N220" i="1" l="1"/>
  <c r="I221" i="1" s="1"/>
  <c r="L220" i="1"/>
  <c r="E221" i="1" l="1"/>
  <c r="H221" i="1" l="1"/>
  <c r="K221" i="1" s="1"/>
  <c r="M221" i="1" l="1"/>
  <c r="O221" i="1" s="1"/>
  <c r="J222" i="1" s="1"/>
  <c r="N221" i="1" l="1"/>
  <c r="I222" i="1"/>
  <c r="L221" i="1"/>
  <c r="E222" i="1" l="1"/>
  <c r="H222" i="1" l="1"/>
  <c r="K222" i="1" s="1"/>
  <c r="M222" i="1" l="1"/>
  <c r="O222" i="1" s="1"/>
  <c r="J223" i="1" s="1"/>
  <c r="N222" i="1"/>
  <c r="L222" i="1" l="1"/>
  <c r="I223" i="1"/>
  <c r="E223" i="1" l="1"/>
  <c r="H223" i="1" l="1"/>
  <c r="K223" i="1" s="1"/>
  <c r="M223" i="1" l="1"/>
  <c r="O223" i="1"/>
  <c r="J224" i="1" s="1"/>
  <c r="N223" i="1" l="1"/>
  <c r="I224" i="1" s="1"/>
  <c r="L223" i="1" l="1"/>
  <c r="E224" i="1"/>
  <c r="H224" i="1" l="1"/>
  <c r="K224" i="1" s="1"/>
  <c r="M224" i="1" l="1"/>
  <c r="O224" i="1" s="1"/>
  <c r="J225" i="1" s="1"/>
  <c r="N224" i="1" l="1"/>
  <c r="I225" i="1" s="1"/>
  <c r="L224" i="1"/>
  <c r="E225" i="1" l="1"/>
  <c r="H225" i="1" l="1"/>
  <c r="K225" i="1" s="1"/>
  <c r="M225" i="1" l="1"/>
  <c r="O225" i="1" s="1"/>
  <c r="J226" i="1" s="1"/>
  <c r="N225" i="1" l="1"/>
  <c r="L225" i="1"/>
  <c r="I226" i="1"/>
  <c r="E226" i="1" l="1"/>
  <c r="H226" i="1" l="1"/>
  <c r="K226" i="1" s="1"/>
  <c r="M226" i="1" l="1"/>
  <c r="O226" i="1" s="1"/>
  <c r="J227" i="1" s="1"/>
  <c r="N226" i="1" l="1"/>
  <c r="I227" i="1"/>
  <c r="L226" i="1"/>
  <c r="E227" i="1" l="1"/>
  <c r="H227" i="1" l="1"/>
  <c r="K227" i="1" s="1"/>
  <c r="M227" i="1" l="1"/>
  <c r="O227" i="1" s="1"/>
  <c r="J228" i="1" s="1"/>
  <c r="N227" i="1" l="1"/>
  <c r="I228" i="1"/>
  <c r="L227" i="1"/>
  <c r="E228" i="1" l="1"/>
  <c r="H228" i="1" l="1"/>
  <c r="K228" i="1" s="1"/>
  <c r="M228" i="1" l="1"/>
  <c r="O228" i="1"/>
  <c r="J229" i="1" s="1"/>
  <c r="N228" i="1" l="1"/>
  <c r="L228" i="1"/>
  <c r="I229" i="1"/>
  <c r="E229" i="1" l="1"/>
  <c r="H229" i="1" l="1"/>
  <c r="K229" i="1" s="1"/>
  <c r="M229" i="1" l="1"/>
  <c r="O229" i="1" s="1"/>
  <c r="J230" i="1" s="1"/>
  <c r="N229" i="1" l="1"/>
  <c r="I230" i="1"/>
  <c r="L229" i="1"/>
  <c r="E230" i="1" l="1"/>
  <c r="H230" i="1" l="1"/>
  <c r="K230" i="1" s="1"/>
  <c r="M230" i="1" l="1"/>
  <c r="N230" i="1" s="1"/>
  <c r="O230" i="1" l="1"/>
  <c r="J231" i="1" s="1"/>
  <c r="L230" i="1"/>
  <c r="I231" i="1"/>
  <c r="E231" i="1" l="1"/>
  <c r="H231" i="1" l="1"/>
  <c r="K231" i="1" s="1"/>
  <c r="M231" i="1" l="1"/>
  <c r="O231" i="1" s="1"/>
  <c r="J232" i="1" s="1"/>
  <c r="N231" i="1" l="1"/>
  <c r="I232" i="1"/>
  <c r="L231" i="1"/>
  <c r="E232" i="1" l="1"/>
  <c r="H232" i="1" l="1"/>
  <c r="K232" i="1" s="1"/>
  <c r="M232" i="1" l="1"/>
  <c r="O232" i="1" s="1"/>
  <c r="J233" i="1" s="1"/>
  <c r="N232" i="1" l="1"/>
  <c r="I233" i="1" s="1"/>
  <c r="L232" i="1" l="1"/>
  <c r="E233" i="1"/>
  <c r="H233" i="1" l="1"/>
  <c r="K233" i="1" s="1"/>
  <c r="M233" i="1" l="1"/>
  <c r="O233" i="1" s="1"/>
  <c r="J234" i="1" s="1"/>
  <c r="N233" i="1" l="1"/>
  <c r="I234" i="1" s="1"/>
  <c r="L233" i="1" l="1"/>
  <c r="E234" i="1"/>
  <c r="H234" i="1" l="1"/>
  <c r="K234" i="1" s="1"/>
  <c r="M234" i="1" l="1"/>
  <c r="O234" i="1" s="1"/>
  <c r="J235" i="1" s="1"/>
  <c r="N234" i="1" l="1"/>
  <c r="I235" i="1" s="1"/>
  <c r="L234" i="1"/>
  <c r="E235" i="1" l="1"/>
  <c r="H235" i="1" l="1"/>
  <c r="K235" i="1" s="1"/>
  <c r="M235" i="1" l="1"/>
  <c r="O235" i="1" s="1"/>
  <c r="J236" i="1" s="1"/>
  <c r="N235" i="1" l="1"/>
  <c r="L235" i="1" s="1"/>
  <c r="I236" i="1" l="1"/>
  <c r="E236" i="1"/>
  <c r="H236" i="1" l="1"/>
  <c r="K236" i="1" s="1"/>
  <c r="M236" i="1" l="1"/>
  <c r="O236" i="1" s="1"/>
  <c r="J237" i="1" s="1"/>
  <c r="N236" i="1" l="1"/>
  <c r="L236" i="1" s="1"/>
  <c r="I237" i="1" l="1"/>
  <c r="E237" i="1" l="1"/>
  <c r="H237" i="1"/>
  <c r="K237" i="1" s="1"/>
  <c r="M237" i="1" l="1"/>
  <c r="O237" i="1" s="1"/>
  <c r="J238" i="1" s="1"/>
  <c r="N237" i="1" l="1"/>
  <c r="L237" i="1"/>
  <c r="I238" i="1"/>
  <c r="E238" i="1" l="1"/>
  <c r="H238" i="1" l="1"/>
  <c r="K238" i="1" s="1"/>
  <c r="M238" i="1" l="1"/>
  <c r="O238" i="1" s="1"/>
  <c r="J239" i="1" s="1"/>
  <c r="N238" i="1"/>
  <c r="L238" i="1" l="1"/>
  <c r="I239" i="1"/>
  <c r="E239" i="1" l="1"/>
  <c r="M239" i="1" l="1"/>
  <c r="H239" i="1"/>
  <c r="K239" i="1" s="1"/>
  <c r="O239" i="1" l="1"/>
  <c r="J240" i="1" s="1"/>
  <c r="N239" i="1" l="1"/>
  <c r="I240" i="1"/>
  <c r="L239" i="1"/>
  <c r="E240" i="1" l="1"/>
  <c r="H240" i="1" l="1"/>
  <c r="K240" i="1" s="1"/>
  <c r="M240" i="1" l="1"/>
  <c r="O240" i="1" s="1"/>
  <c r="J241" i="1" s="1"/>
  <c r="N240" i="1" l="1"/>
  <c r="I241" i="1" s="1"/>
  <c r="L240" i="1"/>
  <c r="E241" i="1" l="1"/>
  <c r="H241" i="1" l="1"/>
  <c r="K241" i="1" s="1"/>
  <c r="M241" i="1" l="1"/>
  <c r="O241" i="1" s="1"/>
  <c r="J242" i="1" s="1"/>
  <c r="N241" i="1" l="1"/>
  <c r="L241" i="1"/>
  <c r="I242" i="1"/>
  <c r="E242" i="1" l="1"/>
  <c r="M242" i="1" l="1"/>
  <c r="H242" i="1"/>
  <c r="K242" i="1" s="1"/>
  <c r="O242" i="1" l="1"/>
  <c r="J243" i="1" s="1"/>
  <c r="N242" i="1" l="1"/>
  <c r="L242" i="1"/>
  <c r="I243" i="1"/>
  <c r="E243" i="1" l="1"/>
  <c r="H243" i="1" l="1"/>
  <c r="K243" i="1" s="1"/>
  <c r="M243" i="1" l="1"/>
  <c r="O243" i="1" s="1"/>
  <c r="J244" i="1" s="1"/>
  <c r="N243" i="1" l="1"/>
  <c r="L243" i="1" s="1"/>
  <c r="I244" i="1" l="1"/>
  <c r="R243" i="1"/>
  <c r="E244" i="1" l="1"/>
  <c r="H244" i="1"/>
  <c r="K244" i="1" s="1"/>
  <c r="M244" i="1" l="1"/>
  <c r="O244" i="1" s="1"/>
  <c r="J245" i="1" s="1"/>
  <c r="N244" i="1" l="1"/>
  <c r="I245" i="1"/>
  <c r="L244" i="1"/>
  <c r="E245" i="1" l="1"/>
  <c r="H245" i="1" l="1"/>
  <c r="K245" i="1" s="1"/>
  <c r="M245" i="1" l="1"/>
  <c r="O245" i="1" s="1"/>
  <c r="J246" i="1" s="1"/>
  <c r="N245" i="1" l="1"/>
  <c r="I246" i="1" s="1"/>
  <c r="L245" i="1" l="1"/>
  <c r="E246" i="1"/>
  <c r="H246" i="1" l="1"/>
  <c r="K246" i="1" s="1"/>
  <c r="M246" i="1" l="1"/>
  <c r="O246" i="1" s="1"/>
  <c r="J247" i="1" s="1"/>
  <c r="N246" i="1"/>
  <c r="I247" i="1" l="1"/>
  <c r="L246" i="1"/>
  <c r="E247" i="1" l="1"/>
  <c r="H247" i="1" l="1"/>
  <c r="K247" i="1" s="1"/>
  <c r="M247" i="1" l="1"/>
  <c r="O247" i="1" s="1"/>
  <c r="J248" i="1" s="1"/>
  <c r="N247" i="1" l="1"/>
  <c r="I248" i="1"/>
  <c r="L247" i="1"/>
  <c r="E248" i="1" l="1"/>
  <c r="H248" i="1" l="1"/>
  <c r="K248" i="1" s="1"/>
  <c r="M248" i="1" l="1"/>
  <c r="O248" i="1" s="1"/>
  <c r="J249" i="1" s="1"/>
  <c r="N248" i="1" l="1"/>
  <c r="L248" i="1"/>
  <c r="I249" i="1"/>
  <c r="E249" i="1" l="1"/>
  <c r="H249" i="1" l="1"/>
  <c r="K249" i="1" s="1"/>
  <c r="M249" i="1" l="1"/>
  <c r="O249" i="1" s="1"/>
  <c r="J250" i="1" s="1"/>
  <c r="N249" i="1" l="1"/>
  <c r="L249" i="1" s="1"/>
  <c r="I250" i="1" l="1"/>
  <c r="E250" i="1"/>
  <c r="H250" i="1" l="1"/>
  <c r="K250" i="1" s="1"/>
  <c r="M250" i="1" l="1"/>
  <c r="O250" i="1" s="1"/>
  <c r="J251" i="1" s="1"/>
  <c r="N250" i="1" l="1"/>
  <c r="I251" i="1" s="1"/>
  <c r="L250" i="1"/>
  <c r="E251" i="1" l="1"/>
  <c r="H251" i="1" l="1"/>
  <c r="K251" i="1" s="1"/>
  <c r="M251" i="1" l="1"/>
  <c r="O251" i="1" s="1"/>
  <c r="J252" i="1" s="1"/>
  <c r="N251" i="1" l="1"/>
  <c r="L251" i="1" s="1"/>
  <c r="I252" i="1" l="1"/>
  <c r="E252" i="1"/>
  <c r="H252" i="1" l="1"/>
  <c r="K252" i="1" s="1"/>
  <c r="M252" i="1" l="1"/>
  <c r="O252" i="1" s="1"/>
  <c r="J253" i="1" s="1"/>
  <c r="N252" i="1" l="1"/>
  <c r="L252" i="1" s="1"/>
  <c r="I253" i="1" l="1"/>
  <c r="E253" i="1"/>
  <c r="H253" i="1" l="1"/>
  <c r="K253" i="1" s="1"/>
  <c r="M253" i="1" l="1"/>
  <c r="O253" i="1" s="1"/>
  <c r="J254" i="1" s="1"/>
  <c r="N253" i="1" l="1"/>
  <c r="L253" i="1"/>
  <c r="I254" i="1"/>
  <c r="E254" i="1" l="1"/>
  <c r="M254" i="1" l="1"/>
  <c r="H254" i="1"/>
  <c r="K254" i="1" s="1"/>
  <c r="O254" i="1" l="1"/>
  <c r="J255" i="1" s="1"/>
  <c r="N254" i="1" l="1"/>
  <c r="I255" i="1"/>
  <c r="L254" i="1"/>
  <c r="E255" i="1" l="1"/>
  <c r="H255" i="1" l="1"/>
  <c r="K255" i="1" l="1"/>
  <c r="M255" i="1"/>
  <c r="O255" i="1" s="1"/>
  <c r="J256" i="1" s="1"/>
  <c r="N255" i="1" l="1"/>
  <c r="I256" i="1" s="1"/>
  <c r="L255" i="1" l="1"/>
  <c r="E256" i="1"/>
  <c r="H256" i="1" l="1"/>
  <c r="K256" i="1" s="1"/>
  <c r="M256" i="1" l="1"/>
  <c r="O256" i="1" s="1"/>
  <c r="J257" i="1" s="1"/>
  <c r="N256" i="1" l="1"/>
  <c r="L256" i="1" s="1"/>
  <c r="I257" i="1" l="1"/>
  <c r="E257" i="1" s="1"/>
  <c r="H257" i="1" l="1"/>
  <c r="K257" i="1" s="1"/>
  <c r="M257" i="1" l="1"/>
  <c r="O257" i="1" s="1"/>
  <c r="J258" i="1" s="1"/>
  <c r="N257" i="1" l="1"/>
  <c r="I258" i="1" s="1"/>
  <c r="L257" i="1"/>
  <c r="E258" i="1" l="1"/>
  <c r="H258" i="1" l="1"/>
  <c r="K258" i="1" s="1"/>
  <c r="M258" i="1" l="1"/>
  <c r="O258" i="1" s="1"/>
  <c r="J259" i="1" s="1"/>
  <c r="N258" i="1" l="1"/>
  <c r="L258" i="1" s="1"/>
  <c r="I259" i="1" l="1"/>
  <c r="E259" i="1" s="1"/>
  <c r="M259" i="1" l="1"/>
  <c r="H259" i="1"/>
  <c r="K259" i="1" s="1"/>
  <c r="O259" i="1" l="1"/>
  <c r="J260" i="1" s="1"/>
  <c r="N259" i="1" l="1"/>
  <c r="L259" i="1" s="1"/>
  <c r="I260" i="1" l="1"/>
  <c r="E260" i="1"/>
  <c r="M260" i="1" l="1"/>
  <c r="H260" i="1"/>
  <c r="K260" i="1" s="1"/>
  <c r="N260" i="1" l="1"/>
  <c r="O260" i="1" l="1"/>
  <c r="J261" i="1" s="1"/>
  <c r="I261" i="1"/>
  <c r="L260" i="1"/>
  <c r="E261" i="1" l="1"/>
  <c r="H261" i="1" l="1"/>
  <c r="K261" i="1" s="1"/>
  <c r="M261" i="1" l="1"/>
  <c r="O261" i="1" s="1"/>
  <c r="J262" i="1" s="1"/>
  <c r="N261" i="1" l="1"/>
  <c r="I262" i="1" s="1"/>
  <c r="L261" i="1"/>
  <c r="E262" i="1" l="1"/>
  <c r="H262" i="1" l="1"/>
  <c r="K262" i="1" s="1"/>
  <c r="M262" i="1" l="1"/>
  <c r="O262" i="1" s="1"/>
  <c r="J263" i="1" s="1"/>
  <c r="N262" i="1" l="1"/>
  <c r="L262" i="1"/>
  <c r="I263" i="1"/>
  <c r="E263" i="1" l="1"/>
  <c r="H263" i="1" l="1"/>
  <c r="K263" i="1" s="1"/>
  <c r="M263" i="1" l="1"/>
  <c r="O263" i="1"/>
  <c r="J264" i="1" s="1"/>
  <c r="N263" i="1"/>
  <c r="I264" i="1" l="1"/>
  <c r="L263" i="1"/>
  <c r="E264" i="1" l="1"/>
  <c r="H264" i="1" l="1"/>
  <c r="K264" i="1" s="1"/>
  <c r="M264" i="1" l="1"/>
  <c r="O264" i="1" s="1"/>
  <c r="J265" i="1" s="1"/>
  <c r="N264" i="1" l="1"/>
  <c r="L264" i="1" s="1"/>
  <c r="I265" i="1" l="1"/>
  <c r="E265" i="1" l="1"/>
  <c r="M265" i="1"/>
  <c r="H265" i="1"/>
  <c r="K265" i="1" s="1"/>
  <c r="O265" i="1" l="1"/>
  <c r="J266" i="1" s="1"/>
  <c r="N265" i="1" l="1"/>
  <c r="L265" i="1" s="1"/>
  <c r="I266" i="1" l="1"/>
  <c r="E266" i="1" l="1"/>
  <c r="H266" i="1"/>
  <c r="K266" i="1" s="1"/>
  <c r="M266" i="1" l="1"/>
  <c r="O266" i="1"/>
  <c r="J267" i="1" s="1"/>
  <c r="N266" i="1" l="1"/>
  <c r="L266" i="1" s="1"/>
  <c r="I267" i="1" l="1"/>
  <c r="E267" i="1"/>
  <c r="H267" i="1" l="1"/>
  <c r="K267" i="1" s="1"/>
  <c r="M267" i="1" l="1"/>
  <c r="O267" i="1" s="1"/>
  <c r="J268" i="1" s="1"/>
  <c r="N267" i="1" l="1"/>
  <c r="I268" i="1"/>
  <c r="L267" i="1"/>
  <c r="E268" i="1" l="1"/>
  <c r="H268" i="1" l="1"/>
  <c r="K268" i="1" s="1"/>
  <c r="M268" i="1" l="1"/>
  <c r="O268" i="1"/>
  <c r="J269" i="1" s="1"/>
  <c r="N268" i="1" l="1"/>
  <c r="L268" i="1"/>
  <c r="I269" i="1"/>
  <c r="E269" i="1" l="1"/>
  <c r="M269" i="1" l="1"/>
  <c r="H269" i="1"/>
  <c r="K269" i="1" s="1"/>
  <c r="O269" i="1" l="1"/>
  <c r="J270" i="1" s="1"/>
  <c r="N269" i="1" l="1"/>
  <c r="I270" i="1" s="1"/>
  <c r="L269" i="1"/>
  <c r="E270" i="1" l="1"/>
  <c r="H270" i="1" l="1"/>
  <c r="K270" i="1" l="1"/>
  <c r="M270" i="1"/>
  <c r="O270" i="1"/>
  <c r="J271" i="1" s="1"/>
  <c r="N270" i="1" l="1"/>
  <c r="L270" i="1" s="1"/>
  <c r="I271" i="1"/>
  <c r="E271" i="1" l="1"/>
  <c r="H271" i="1" l="1"/>
  <c r="K271" i="1" s="1"/>
  <c r="M271" i="1" l="1"/>
  <c r="O271" i="1" s="1"/>
  <c r="J272" i="1" s="1"/>
  <c r="N271" i="1" l="1"/>
  <c r="I272" i="1"/>
  <c r="L271" i="1"/>
  <c r="E272" i="1" l="1"/>
  <c r="H272" i="1" l="1"/>
  <c r="K272" i="1" s="1"/>
  <c r="M272" i="1" l="1"/>
  <c r="O272" i="1" s="1"/>
  <c r="J273" i="1" s="1"/>
  <c r="N272" i="1" l="1"/>
  <c r="L272" i="1"/>
  <c r="I273" i="1"/>
  <c r="E273" i="1" l="1"/>
  <c r="H273" i="1" l="1"/>
  <c r="K273" i="1" s="1"/>
  <c r="M273" i="1" l="1"/>
  <c r="O273" i="1" s="1"/>
  <c r="J274" i="1" s="1"/>
  <c r="N273" i="1" l="1"/>
  <c r="L273" i="1"/>
  <c r="I274" i="1"/>
  <c r="E274" i="1" l="1"/>
  <c r="H274" i="1" l="1"/>
  <c r="K274" i="1" s="1"/>
  <c r="M274" i="1" l="1"/>
  <c r="O274" i="1" s="1"/>
  <c r="J275" i="1" s="1"/>
  <c r="N274" i="1" l="1"/>
  <c r="L274" i="1" s="1"/>
  <c r="I275" i="1" l="1"/>
  <c r="E275" i="1" l="1"/>
  <c r="H275" i="1" l="1"/>
  <c r="K275" i="1" s="1"/>
  <c r="M275" i="1" l="1"/>
  <c r="O275" i="1" s="1"/>
  <c r="J276" i="1" s="1"/>
  <c r="N275" i="1" l="1"/>
  <c r="I276" i="1" l="1"/>
  <c r="L275" i="1"/>
  <c r="E276" i="1" l="1"/>
  <c r="H276" i="1" s="1"/>
  <c r="K276" i="1" s="1"/>
  <c r="M276" i="1" l="1"/>
  <c r="O276" i="1" s="1"/>
  <c r="J277" i="1" s="1"/>
  <c r="N276" i="1" l="1"/>
  <c r="L276" i="1" s="1"/>
  <c r="I277" i="1"/>
  <c r="E277" i="1" l="1"/>
  <c r="H277" i="1"/>
  <c r="K277" i="1" s="1"/>
  <c r="M277" i="1" l="1"/>
  <c r="O277" i="1" s="1"/>
  <c r="J278" i="1" s="1"/>
  <c r="N277" i="1" l="1"/>
  <c r="I278" i="1" s="1"/>
  <c r="L277" i="1"/>
  <c r="E278" i="1" l="1"/>
  <c r="M278" i="1" l="1"/>
  <c r="H278" i="1"/>
  <c r="K278" i="1" s="1"/>
  <c r="O278" i="1" l="1"/>
  <c r="N278" i="1" l="1"/>
  <c r="L278" i="1" s="1"/>
</calcChain>
</file>

<file path=xl/sharedStrings.xml><?xml version="1.0" encoding="utf-8"?>
<sst xmlns="http://schemas.openxmlformats.org/spreadsheetml/2006/main" count="17" uniqueCount="17">
  <si>
    <t>t</t>
  </si>
  <si>
    <t>Fond V</t>
  </si>
  <si>
    <t>T</t>
  </si>
  <si>
    <t>Garanti</t>
  </si>
  <si>
    <t>multiple m</t>
  </si>
  <si>
    <t>r</t>
  </si>
  <si>
    <t>Plancher P</t>
  </si>
  <si>
    <t>Coussin C = V-P</t>
  </si>
  <si>
    <t>NORISK</t>
  </si>
  <si>
    <t>m = E/C</t>
  </si>
  <si>
    <t>RISK E</t>
  </si>
  <si>
    <t>Rendement</t>
  </si>
  <si>
    <t>RISK E ajust.</t>
  </si>
  <si>
    <t>NORISK ajust</t>
  </si>
  <si>
    <t>m adj</t>
  </si>
  <si>
    <t>Adj</t>
  </si>
  <si>
    <t>SI(E2&gt;=G2; $B$2*H3-I3;  -I3)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</si>
</sst>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8.88671875" defaultRowHeight="14.4" x14ac:dyDescent="0.3"/>
  <cols>
    <col min="7" max="7" width="9.44140625" style="2" bestFit="1" customWidth="1"/>
    <col min="8" max="8" width="13.44140625" bestFit="1" customWidth="1"/>
    <col min="14" max="15" width="12" bestFit="1" customWidth="1"/>
    <col min="16" max="16" width="8.88671875" style="2"/>
    <col min="17" max="17" width="12.44140625" bestFit="1" customWidth="1"/>
  </cols>
  <sheetData>
    <row r="1" spans="1:17" x14ac:dyDescent="0.3">
      <c r="A1" t="s">
        <v>2</v>
      </c>
      <c r="B1">
        <v>5</v>
      </c>
      <c r="D1" t="s">
        <v>0</v>
      </c>
      <c r="E1" t="s">
        <v>1</v>
      </c>
      <c r="F1" t="s">
        <v>3</v>
      </c>
      <c r="G1" s="2" t="s">
        <v>6</v>
      </c>
      <c r="H1" t="s">
        <v>7</v>
      </c>
      <c r="I1" t="s">
        <v>10</v>
      </c>
      <c r="J1" t="s">
        <v>8</v>
      </c>
      <c r="K1" t="s">
        <v>9</v>
      </c>
      <c r="L1" t="s">
        <v>14</v>
      </c>
      <c r="M1" t="s">
        <v>15</v>
      </c>
      <c r="N1" t="s">
        <v>12</v>
      </c>
      <c r="O1" t="s">
        <v>13</v>
      </c>
      <c r="P1" s="2" t="s">
        <v>11</v>
      </c>
    </row>
    <row r="2" spans="1:17" x14ac:dyDescent="0.3">
      <c r="A2" t="s">
        <v>4</v>
      </c>
      <c r="B2">
        <v>2</v>
      </c>
      <c r="D2" s="3">
        <v>0</v>
      </c>
      <c r="E2" s="3">
        <v>100</v>
      </c>
      <c r="F2" s="3">
        <f>100</f>
        <v>100</v>
      </c>
      <c r="G2" s="3">
        <f>F2*((1+$B$3)^(-$B$1))</f>
        <v>78.352616646845902</v>
      </c>
      <c r="H2" s="3">
        <f>E2-G2</f>
        <v>21.647383353154098</v>
      </c>
      <c r="I2" s="3">
        <f>$B$2*H2</f>
        <v>43.294766706308195</v>
      </c>
      <c r="J2" s="3">
        <f>E2-I2</f>
        <v>56.705233293691805</v>
      </c>
      <c r="K2" s="3">
        <f>B2</f>
        <v>2</v>
      </c>
      <c r="L2" s="3">
        <f>K2</f>
        <v>2</v>
      </c>
      <c r="M2" s="3"/>
      <c r="N2" s="3">
        <f>I2</f>
        <v>43.294766706308195</v>
      </c>
      <c r="O2" s="3">
        <f>J2</f>
        <v>56.705233293691805</v>
      </c>
      <c r="P2" s="3"/>
      <c r="Q2" s="3"/>
    </row>
    <row r="3" spans="1:17" x14ac:dyDescent="0.3">
      <c r="A3" t="s">
        <v>5</v>
      </c>
      <c r="B3" s="1">
        <v>0.05</v>
      </c>
      <c r="D3">
        <v>1</v>
      </c>
      <c r="E3">
        <f>I3+J3</f>
        <v>101.73955850842955</v>
      </c>
      <c r="G3" s="2">
        <f>F2/((1+$B$3)^($B$1-(1/365)))</f>
        <v>78.363090872991691</v>
      </c>
      <c r="H3">
        <f>E3-G3</f>
        <v>23.376467635437862</v>
      </c>
      <c r="I3">
        <f>N2*1.04</f>
        <v>45.026557374560525</v>
      </c>
      <c r="J3">
        <f>J2*(1+$B$3/365)</f>
        <v>56.713001133869021</v>
      </c>
      <c r="K3">
        <f>I3/H3</f>
        <v>1.9261488979755832</v>
      </c>
      <c r="L3">
        <f>N3/H3</f>
        <v>2</v>
      </c>
      <c r="M3">
        <f>IF(I3+IF(E3&gt;=G3,IF($B$2*H3-I3&lt;J3,$B$2*H3-I3,IF(J3&gt;=0,J3,0)),-I3)&gt;0,IF(E3&gt;=G3,IF($B$2*H3-I3&lt;J3,$B$2*H3-I3,IF(J3&gt;=0,J3,0)),-I3),-I3)</f>
        <v>1.7263778963151992</v>
      </c>
      <c r="N3">
        <f>I3+M3</f>
        <v>46.752935270875724</v>
      </c>
      <c r="O3">
        <f>J3-M3</f>
        <v>54.986623237553822</v>
      </c>
      <c r="Q3" t="s">
        <v>16</v>
      </c>
    </row>
    <row r="4" spans="1:17" x14ac:dyDescent="0.3">
      <c r="D4">
        <v>2</v>
      </c>
      <c r="E4">
        <f>I4+J4</f>
        <v>102.02760853419693</v>
      </c>
      <c r="G4" s="2">
        <f>F2/(1+$B$3)^(5-2/365)</f>
        <v>78.373566499338509</v>
      </c>
      <c r="H4">
        <f>E4-G4</f>
        <v>23.654042034858421</v>
      </c>
      <c r="I4">
        <f>N3*(1+P4)</f>
        <v>47.033452882500981</v>
      </c>
      <c r="J4">
        <f>O3*(1+B3/365)</f>
        <v>54.994155651695948</v>
      </c>
      <c r="K4">
        <f>I4/H4</f>
        <v>1.988389671971871</v>
      </c>
      <c r="L4">
        <f>N4/H4</f>
        <v>2</v>
      </c>
      <c r="M4">
        <f t="shared" ref="M4:M67" si="0">IF(I4+IF(E4&gt;=G4,IF($B$2*H4-I4&lt;J4,$B$2*H4-I4,IF(J4&gt;=0,J4,0)),-I4)&gt;0,IF(E4&gt;=G4,IF($B$2*H4-I4&lt;J4,$B$2*H4-I4,IF(J4&gt;=0,J4,0)),-I4),-I4)</f>
        <v>0.27463118721586</v>
      </c>
      <c r="N4">
        <f>I4+M4</f>
        <v>47.308084069716841</v>
      </c>
      <c r="O4">
        <f>O3-M4</f>
        <v>54.711992050337962</v>
      </c>
      <c r="P4" s="2">
        <v>6.0000000000000001E-3</v>
      </c>
    </row>
    <row r="5" spans="1:17" x14ac:dyDescent="0.3">
      <c r="D5">
        <v>3</v>
      </c>
      <c r="E5">
        <f>I5+J5</f>
        <v>102.68988409046239</v>
      </c>
      <c r="G5" s="2">
        <f>$F$2/(1+$B$3)^(5-D5/365)</f>
        <v>78.384043526073526</v>
      </c>
      <c r="H5">
        <f>E5-G5</f>
        <v>24.305840564388859</v>
      </c>
      <c r="I5">
        <f>N4*(1+P5)</f>
        <v>47.970397246692876</v>
      </c>
      <c r="J5">
        <f>O4*(1+$B$3/365)</f>
        <v>54.719486843769509</v>
      </c>
      <c r="K5">
        <f>I5/H5</f>
        <v>1.9736160582315181</v>
      </c>
      <c r="L5">
        <f>N5/H5</f>
        <v>2</v>
      </c>
      <c r="M5">
        <f t="shared" si="0"/>
        <v>0.64128388208484211</v>
      </c>
      <c r="N5">
        <f>I5+M5</f>
        <v>48.611681128777718</v>
      </c>
      <c r="O5">
        <f>J5-M5</f>
        <v>54.078202961684667</v>
      </c>
      <c r="P5" s="2">
        <v>1.4E-2</v>
      </c>
    </row>
    <row r="6" spans="1:17" x14ac:dyDescent="0.3">
      <c r="D6">
        <v>4</v>
      </c>
      <c r="E6">
        <f t="shared" ref="E6:E8" si="1">I6+J6</f>
        <v>102.06534020879673</v>
      </c>
      <c r="G6" s="2">
        <f t="shared" ref="G6:G8" si="2">$F$2/(1+$B$3)^(5-D6/365)</f>
        <v>78.394521953383929</v>
      </c>
      <c r="H6">
        <f t="shared" ref="H6:H8" si="3">E6-G6</f>
        <v>23.670818255412797</v>
      </c>
      <c r="I6">
        <f t="shared" ref="I6:I8" si="4">N5*(1+P6)</f>
        <v>47.979729274103605</v>
      </c>
      <c r="J6">
        <f>O5*(1+$B$3/365)</f>
        <v>54.085610934693115</v>
      </c>
      <c r="K6">
        <f t="shared" ref="K6:K8" si="5">I6/H6</f>
        <v>2.0269569372884733</v>
      </c>
      <c r="L6">
        <f t="shared" ref="L6:L7" si="6">N6/H6</f>
        <v>2</v>
      </c>
      <c r="M6">
        <f t="shared" si="0"/>
        <v>-0.63809276327801001</v>
      </c>
      <c r="N6">
        <f t="shared" ref="N6:N8" si="7">I6+M6</f>
        <v>47.341636510825595</v>
      </c>
      <c r="O6">
        <f t="shared" ref="O6:O8" si="8">J6-M6</f>
        <v>54.723703697971125</v>
      </c>
      <c r="P6" s="2">
        <v>-1.2999999999999999E-2</v>
      </c>
      <c r="Q6" s="4">
        <f>K3*H3-I3</f>
        <v>0</v>
      </c>
    </row>
    <row r="7" spans="1:17" x14ac:dyDescent="0.3">
      <c r="D7">
        <v>5</v>
      </c>
      <c r="E7">
        <f t="shared" si="1"/>
        <v>103.6351106114208</v>
      </c>
      <c r="G7" s="2">
        <f t="shared" si="2"/>
        <v>78.405001781456974</v>
      </c>
      <c r="H7">
        <f t="shared" si="3"/>
        <v>25.230108829963825</v>
      </c>
      <c r="I7">
        <f t="shared" si="4"/>
        <v>48.903910515682838</v>
      </c>
      <c r="J7">
        <f t="shared" ref="J7:J8" si="9">O6*(1+$B$3/365)</f>
        <v>54.731200095737968</v>
      </c>
      <c r="K7">
        <f t="shared" si="5"/>
        <v>1.9383154803360774</v>
      </c>
      <c r="L7">
        <f t="shared" si="6"/>
        <v>2</v>
      </c>
      <c r="M7">
        <f t="shared" si="0"/>
        <v>1.556307144244812</v>
      </c>
      <c r="N7">
        <f t="shared" si="7"/>
        <v>50.46021765992765</v>
      </c>
      <c r="O7">
        <f t="shared" si="8"/>
        <v>53.174892951493156</v>
      </c>
      <c r="P7" s="2">
        <v>3.3000000000000002E-2</v>
      </c>
    </row>
    <row r="8" spans="1:17" x14ac:dyDescent="0.3">
      <c r="D8">
        <v>6</v>
      </c>
      <c r="E8">
        <f t="shared" si="1"/>
        <v>104.80297984951031</v>
      </c>
      <c r="G8" s="2">
        <f t="shared" si="2"/>
        <v>78.415483010479889</v>
      </c>
      <c r="H8">
        <f t="shared" si="3"/>
        <v>26.387496839030419</v>
      </c>
      <c r="I8">
        <f t="shared" si="4"/>
        <v>51.62080266610598</v>
      </c>
      <c r="J8">
        <f t="shared" si="9"/>
        <v>53.18217718340432</v>
      </c>
      <c r="K8">
        <f t="shared" si="5"/>
        <v>1.9562599279880286</v>
      </c>
      <c r="L8">
        <f>N8/H8</f>
        <v>2</v>
      </c>
      <c r="M8">
        <f t="shared" si="0"/>
        <v>1.1541910119548575</v>
      </c>
      <c r="N8">
        <f t="shared" si="7"/>
        <v>52.774993678060838</v>
      </c>
      <c r="O8">
        <f t="shared" si="8"/>
        <v>52.027986171449463</v>
      </c>
      <c r="P8" s="2">
        <v>2.3E-2</v>
      </c>
    </row>
    <row r="9" spans="1:17" x14ac:dyDescent="0.3">
      <c r="D9">
        <v>7</v>
      </c>
      <c r="E9">
        <f t="shared" ref="E9:E72" si="10">I9+J9</f>
        <v>104.44068201515722</v>
      </c>
      <c r="G9" s="2">
        <f t="shared" ref="G9:G72" si="11">$F$2/(1+$B$3)^(5-D9/365)</f>
        <v>78.425965640639987</v>
      </c>
      <c r="H9">
        <f t="shared" ref="H9:H72" si="12">E9-G9</f>
        <v>26.014716374517235</v>
      </c>
      <c r="I9">
        <f t="shared" ref="I9:I72" si="13">N8*(1+P9)</f>
        <v>52.405568722314413</v>
      </c>
      <c r="J9">
        <f t="shared" ref="J9:J72" si="14">O8*(1+$B$3/365)</f>
        <v>52.035113292842809</v>
      </c>
      <c r="K9">
        <f t="shared" ref="K9:K72" si="15">I9/H9</f>
        <v>2.014458584436015</v>
      </c>
      <c r="L9">
        <f t="shared" ref="L9:L72" si="16">N9/H9</f>
        <v>2</v>
      </c>
      <c r="M9">
        <f t="shared" si="0"/>
        <v>-0.37613597327994341</v>
      </c>
      <c r="N9">
        <f t="shared" ref="N9:N72" si="17">I9+M9</f>
        <v>52.02943274903447</v>
      </c>
      <c r="O9">
        <f t="shared" ref="O9:O72" si="18">J9-M9</f>
        <v>52.411249266122752</v>
      </c>
      <c r="P9" s="2">
        <v>-7.0000000000000001E-3</v>
      </c>
    </row>
    <row r="10" spans="1:17" x14ac:dyDescent="0.3">
      <c r="D10">
        <v>8</v>
      </c>
      <c r="E10">
        <f t="shared" si="10"/>
        <v>103.92756731085402</v>
      </c>
      <c r="G10" s="2">
        <f t="shared" si="11"/>
        <v>78.436449672124553</v>
      </c>
      <c r="H10">
        <f t="shared" si="12"/>
        <v>25.491117638729463</v>
      </c>
      <c r="I10">
        <f t="shared" si="13"/>
        <v>51.509138421544122</v>
      </c>
      <c r="J10">
        <f t="shared" si="14"/>
        <v>52.418428889309887</v>
      </c>
      <c r="K10">
        <f t="shared" si="15"/>
        <v>2.0206700683568561</v>
      </c>
      <c r="L10">
        <f t="shared" si="16"/>
        <v>2</v>
      </c>
      <c r="M10">
        <f t="shared" si="0"/>
        <v>-0.52690314408519612</v>
      </c>
      <c r="N10">
        <f t="shared" si="17"/>
        <v>50.982235277458926</v>
      </c>
      <c r="O10">
        <f t="shared" si="18"/>
        <v>52.945332033395083</v>
      </c>
      <c r="P10" s="2">
        <v>-0.01</v>
      </c>
    </row>
    <row r="11" spans="1:17" x14ac:dyDescent="0.3">
      <c r="D11">
        <v>9</v>
      </c>
      <c r="E11">
        <f t="shared" si="10"/>
        <v>101.48767280274603</v>
      </c>
      <c r="G11" s="2">
        <f t="shared" si="11"/>
        <v>78.4469351051209</v>
      </c>
      <c r="H11">
        <f t="shared" si="12"/>
        <v>23.040737697625133</v>
      </c>
      <c r="I11">
        <f t="shared" si="13"/>
        <v>48.535087984140894</v>
      </c>
      <c r="J11">
        <f t="shared" si="14"/>
        <v>52.952584818605132</v>
      </c>
      <c r="K11">
        <f t="shared" si="15"/>
        <v>2.1064901923319725</v>
      </c>
      <c r="L11">
        <f t="shared" si="16"/>
        <v>2</v>
      </c>
      <c r="M11">
        <f t="shared" si="0"/>
        <v>-2.4536125888906284</v>
      </c>
      <c r="N11">
        <f t="shared" si="17"/>
        <v>46.081475395250266</v>
      </c>
      <c r="O11">
        <f t="shared" si="18"/>
        <v>55.40619740749576</v>
      </c>
      <c r="P11" s="2">
        <v>-4.8000000000000001E-2</v>
      </c>
    </row>
    <row r="12" spans="1:17" x14ac:dyDescent="0.3">
      <c r="D12">
        <v>10</v>
      </c>
      <c r="E12">
        <f t="shared" si="10"/>
        <v>101.21877384043034</v>
      </c>
      <c r="G12" s="2">
        <f t="shared" si="11"/>
        <v>78.457421939816413</v>
      </c>
      <c r="H12">
        <f t="shared" si="12"/>
        <v>22.761351900613931</v>
      </c>
      <c r="I12">
        <f t="shared" si="13"/>
        <v>45.804986542878765</v>
      </c>
      <c r="J12">
        <f t="shared" si="14"/>
        <v>55.413787297551579</v>
      </c>
      <c r="K12">
        <f t="shared" si="15"/>
        <v>2.0124018442702116</v>
      </c>
      <c r="L12">
        <f t="shared" si="16"/>
        <v>2</v>
      </c>
      <c r="M12">
        <f t="shared" si="0"/>
        <v>-0.28228274165090284</v>
      </c>
      <c r="N12">
        <f t="shared" si="17"/>
        <v>45.522703801227863</v>
      </c>
      <c r="O12">
        <f t="shared" si="18"/>
        <v>55.696070039202482</v>
      </c>
      <c r="P12" s="2">
        <v>-6.0000000000000001E-3</v>
      </c>
    </row>
    <row r="13" spans="1:17" x14ac:dyDescent="0.3">
      <c r="D13">
        <v>11</v>
      </c>
      <c r="E13">
        <f t="shared" si="10"/>
        <v>101.45401695807197</v>
      </c>
      <c r="G13" s="2">
        <f t="shared" si="11"/>
        <v>78.467910176398462</v>
      </c>
      <c r="H13">
        <f t="shared" si="12"/>
        <v>22.986106781673513</v>
      </c>
      <c r="I13">
        <f t="shared" si="13"/>
        <v>45.750317320233997</v>
      </c>
      <c r="J13">
        <f t="shared" si="14"/>
        <v>55.703699637837985</v>
      </c>
      <c r="K13">
        <f t="shared" si="15"/>
        <v>1.9903465060342473</v>
      </c>
      <c r="L13">
        <f t="shared" si="16"/>
        <v>2</v>
      </c>
      <c r="M13">
        <f t="shared" si="0"/>
        <v>0.22189624311302936</v>
      </c>
      <c r="N13">
        <f t="shared" si="17"/>
        <v>45.972213563347026</v>
      </c>
      <c r="O13">
        <f t="shared" si="18"/>
        <v>55.481803394724956</v>
      </c>
      <c r="P13" s="2">
        <v>5.0000000000000001E-3</v>
      </c>
    </row>
    <row r="14" spans="1:17" x14ac:dyDescent="0.3">
      <c r="D14">
        <v>12</v>
      </c>
      <c r="E14">
        <f t="shared" si="10"/>
        <v>101.00189506947888</v>
      </c>
      <c r="G14" s="2">
        <f t="shared" si="11"/>
        <v>78.478399815054445</v>
      </c>
      <c r="H14">
        <f t="shared" si="12"/>
        <v>22.523495254424432</v>
      </c>
      <c r="I14">
        <f t="shared" si="13"/>
        <v>45.512491427713556</v>
      </c>
      <c r="J14">
        <f t="shared" si="14"/>
        <v>55.489403641765328</v>
      </c>
      <c r="K14">
        <f t="shared" si="15"/>
        <v>2.0206673481893644</v>
      </c>
      <c r="L14">
        <f t="shared" si="16"/>
        <v>2</v>
      </c>
      <c r="M14">
        <f t="shared" si="0"/>
        <v>-0.46550091886469147</v>
      </c>
      <c r="N14">
        <f t="shared" si="17"/>
        <v>45.046990508848864</v>
      </c>
      <c r="O14">
        <f t="shared" si="18"/>
        <v>55.95490456063002</v>
      </c>
      <c r="P14" s="2">
        <v>-0.01</v>
      </c>
    </row>
    <row r="15" spans="1:17" x14ac:dyDescent="0.3">
      <c r="D15">
        <v>13</v>
      </c>
      <c r="E15">
        <f t="shared" si="10"/>
        <v>99.117586523526484</v>
      </c>
      <c r="G15" s="2">
        <f t="shared" si="11"/>
        <v>78.488890855971789</v>
      </c>
      <c r="H15">
        <f t="shared" si="12"/>
        <v>20.628695667554695</v>
      </c>
      <c r="I15">
        <f t="shared" si="13"/>
        <v>43.155016907477211</v>
      </c>
      <c r="J15">
        <f t="shared" si="14"/>
        <v>55.962569616049279</v>
      </c>
      <c r="K15">
        <f t="shared" si="15"/>
        <v>2.0919896053026976</v>
      </c>
      <c r="L15">
        <f t="shared" si="16"/>
        <v>2</v>
      </c>
      <c r="M15">
        <f t="shared" si="0"/>
        <v>-1.8976255723678221</v>
      </c>
      <c r="N15">
        <f t="shared" si="17"/>
        <v>41.257391335109389</v>
      </c>
      <c r="O15">
        <f t="shared" si="18"/>
        <v>57.860195188417102</v>
      </c>
      <c r="P15" s="2">
        <v>-4.2000000000000003E-2</v>
      </c>
    </row>
    <row r="16" spans="1:17" x14ac:dyDescent="0.3">
      <c r="D16">
        <v>14</v>
      </c>
      <c r="E16">
        <f t="shared" si="10"/>
        <v>97.227672576246846</v>
      </c>
      <c r="G16" s="2">
        <f t="shared" si="11"/>
        <v>78.499383299337978</v>
      </c>
      <c r="H16">
        <f t="shared" si="12"/>
        <v>18.728289276908868</v>
      </c>
      <c r="I16">
        <f t="shared" si="13"/>
        <v>39.359551333694355</v>
      </c>
      <c r="J16">
        <f t="shared" si="14"/>
        <v>57.868121242552498</v>
      </c>
      <c r="K16">
        <f t="shared" si="15"/>
        <v>2.101609535806503</v>
      </c>
      <c r="L16">
        <f t="shared" si="16"/>
        <v>2</v>
      </c>
      <c r="M16">
        <f t="shared" si="0"/>
        <v>-1.9029727798766203</v>
      </c>
      <c r="N16">
        <f t="shared" si="17"/>
        <v>37.456578553817735</v>
      </c>
      <c r="O16">
        <f t="shared" si="18"/>
        <v>59.771094022429118</v>
      </c>
      <c r="P16" s="2">
        <v>-4.5999999999999999E-2</v>
      </c>
    </row>
    <row r="17" spans="4:16" x14ac:dyDescent="0.3">
      <c r="D17">
        <v>15</v>
      </c>
      <c r="E17">
        <f t="shared" si="10"/>
        <v>97.198403818792002</v>
      </c>
      <c r="G17" s="2">
        <f t="shared" si="11"/>
        <v>78.509877145340454</v>
      </c>
      <c r="H17">
        <f t="shared" si="12"/>
        <v>18.688526673451548</v>
      </c>
      <c r="I17">
        <f t="shared" si="13"/>
        <v>37.41912197526392</v>
      </c>
      <c r="J17">
        <f t="shared" si="14"/>
        <v>59.779281843528075</v>
      </c>
      <c r="K17">
        <f t="shared" si="15"/>
        <v>2.0022510403894271</v>
      </c>
      <c r="L17">
        <f t="shared" si="16"/>
        <v>2</v>
      </c>
      <c r="M17">
        <f t="shared" si="0"/>
        <v>-4.2068628360823368E-2</v>
      </c>
      <c r="N17">
        <f t="shared" si="17"/>
        <v>37.377053346903097</v>
      </c>
      <c r="O17">
        <f t="shared" si="18"/>
        <v>59.821350471888898</v>
      </c>
      <c r="P17" s="2">
        <v>-1E-3</v>
      </c>
    </row>
    <row r="18" spans="4:16" x14ac:dyDescent="0.3">
      <c r="D18">
        <v>16</v>
      </c>
      <c r="E18">
        <f t="shared" si="10"/>
        <v>96.346926297357314</v>
      </c>
      <c r="G18" s="2">
        <f t="shared" si="11"/>
        <v>78.520372394166742</v>
      </c>
      <c r="H18">
        <f t="shared" si="12"/>
        <v>17.826553903190572</v>
      </c>
      <c r="I18">
        <f t="shared" si="13"/>
        <v>36.517381119924323</v>
      </c>
      <c r="J18">
        <f t="shared" si="14"/>
        <v>59.82954517743299</v>
      </c>
      <c r="K18">
        <f t="shared" si="15"/>
        <v>2.0484823549316782</v>
      </c>
      <c r="L18">
        <f t="shared" si="16"/>
        <v>2</v>
      </c>
      <c r="M18">
        <f t="shared" si="0"/>
        <v>-0.86427331354317971</v>
      </c>
      <c r="N18">
        <f t="shared" si="17"/>
        <v>35.653107806381144</v>
      </c>
      <c r="O18">
        <f t="shared" si="18"/>
        <v>60.69381849097617</v>
      </c>
      <c r="P18" s="2">
        <v>-2.3E-2</v>
      </c>
    </row>
    <row r="19" spans="4:16" x14ac:dyDescent="0.3">
      <c r="D19">
        <v>17</v>
      </c>
      <c r="E19">
        <f t="shared" si="10"/>
        <v>94.893463099006766</v>
      </c>
      <c r="G19" s="2">
        <f t="shared" si="11"/>
        <v>78.530869046004369</v>
      </c>
      <c r="H19">
        <f t="shared" si="12"/>
        <v>16.362594053002397</v>
      </c>
      <c r="I19">
        <f t="shared" si="13"/>
        <v>34.191330386319514</v>
      </c>
      <c r="J19">
        <f t="shared" si="14"/>
        <v>60.702132712687259</v>
      </c>
      <c r="K19">
        <f t="shared" si="15"/>
        <v>2.0896032912364344</v>
      </c>
      <c r="L19">
        <f t="shared" si="16"/>
        <v>2</v>
      </c>
      <c r="M19">
        <f t="shared" si="0"/>
        <v>-1.4661422803147204</v>
      </c>
      <c r="N19">
        <f t="shared" si="17"/>
        <v>32.725188106004794</v>
      </c>
      <c r="O19">
        <f t="shared" si="18"/>
        <v>62.16827499300198</v>
      </c>
      <c r="P19" s="2">
        <v>-4.1000000000000002E-2</v>
      </c>
    </row>
    <row r="20" spans="4:16" x14ac:dyDescent="0.3">
      <c r="D20">
        <v>18</v>
      </c>
      <c r="E20">
        <f t="shared" si="10"/>
        <v>96.505513518254844</v>
      </c>
      <c r="G20" s="2">
        <f t="shared" si="11"/>
        <v>78.541367101040905</v>
      </c>
      <c r="H20">
        <f t="shared" si="12"/>
        <v>17.964146417213939</v>
      </c>
      <c r="I20">
        <f t="shared" si="13"/>
        <v>34.328722323199024</v>
      </c>
      <c r="J20">
        <f t="shared" si="14"/>
        <v>62.176791195055813</v>
      </c>
      <c r="K20">
        <f t="shared" si="15"/>
        <v>1.9109576111172148</v>
      </c>
      <c r="L20">
        <f t="shared" si="16"/>
        <v>2</v>
      </c>
      <c r="M20">
        <f t="shared" si="0"/>
        <v>1.5995705112288547</v>
      </c>
      <c r="N20">
        <f t="shared" si="17"/>
        <v>35.928292834427879</v>
      </c>
      <c r="O20">
        <f t="shared" si="18"/>
        <v>60.577220683826958</v>
      </c>
      <c r="P20" s="2">
        <v>4.9000000000000002E-2</v>
      </c>
    </row>
    <row r="21" spans="4:16" x14ac:dyDescent="0.3">
      <c r="D21">
        <v>19</v>
      </c>
      <c r="E21">
        <f t="shared" si="10"/>
        <v>95.07668005428647</v>
      </c>
      <c r="G21" s="2">
        <f t="shared" si="11"/>
        <v>78.551866559463903</v>
      </c>
      <c r="H21">
        <f t="shared" si="12"/>
        <v>16.524813494822567</v>
      </c>
      <c r="I21">
        <f t="shared" si="13"/>
        <v>34.491161121050766</v>
      </c>
      <c r="J21">
        <f t="shared" si="14"/>
        <v>60.585518933235697</v>
      </c>
      <c r="K21">
        <f t="shared" si="15"/>
        <v>2.0872345174641325</v>
      </c>
      <c r="L21">
        <f t="shared" si="16"/>
        <v>2</v>
      </c>
      <c r="M21">
        <f t="shared" si="0"/>
        <v>-1.441534131405632</v>
      </c>
      <c r="N21">
        <f t="shared" si="17"/>
        <v>33.049626989645134</v>
      </c>
      <c r="O21">
        <f t="shared" si="18"/>
        <v>62.027053064641329</v>
      </c>
      <c r="P21" s="2">
        <v>-0.04</v>
      </c>
    </row>
    <row r="22" spans="4:16" x14ac:dyDescent="0.3">
      <c r="D22">
        <v>20</v>
      </c>
      <c r="E22">
        <f t="shared" si="10"/>
        <v>95.514822061736041</v>
      </c>
      <c r="G22" s="2">
        <f t="shared" si="11"/>
        <v>78.562367421460976</v>
      </c>
      <c r="H22">
        <f t="shared" si="12"/>
        <v>16.952454640275064</v>
      </c>
      <c r="I22">
        <f t="shared" si="13"/>
        <v>33.479272140510517</v>
      </c>
      <c r="J22">
        <f t="shared" si="14"/>
        <v>62.035549921225524</v>
      </c>
      <c r="K22">
        <f t="shared" si="15"/>
        <v>1.974892300314528</v>
      </c>
      <c r="L22">
        <f t="shared" si="16"/>
        <v>2</v>
      </c>
      <c r="M22">
        <f t="shared" si="0"/>
        <v>0.42563714003961195</v>
      </c>
      <c r="N22">
        <f t="shared" si="17"/>
        <v>33.904909280550129</v>
      </c>
      <c r="O22">
        <f t="shared" si="18"/>
        <v>61.609912781185912</v>
      </c>
      <c r="P22" s="2">
        <v>1.2999999999999999E-2</v>
      </c>
    </row>
    <row r="23" spans="4:16" x14ac:dyDescent="0.3">
      <c r="D23">
        <v>21</v>
      </c>
      <c r="E23">
        <f t="shared" si="10"/>
        <v>95.794501050060063</v>
      </c>
      <c r="G23" s="2">
        <f t="shared" si="11"/>
        <v>78.572869687219779</v>
      </c>
      <c r="H23">
        <f t="shared" si="12"/>
        <v>17.221631362840284</v>
      </c>
      <c r="I23">
        <f t="shared" si="13"/>
        <v>34.17614855479453</v>
      </c>
      <c r="J23">
        <f t="shared" si="14"/>
        <v>61.618352495265526</v>
      </c>
      <c r="K23">
        <f t="shared" si="15"/>
        <v>1.9844896127864866</v>
      </c>
      <c r="L23">
        <f t="shared" si="16"/>
        <v>2</v>
      </c>
      <c r="M23">
        <f t="shared" si="0"/>
        <v>0.26711417088603895</v>
      </c>
      <c r="N23">
        <f t="shared" si="17"/>
        <v>34.443262725680569</v>
      </c>
      <c r="O23">
        <f t="shared" si="18"/>
        <v>61.351238324379487</v>
      </c>
      <c r="P23" s="2">
        <v>8.0000000000000002E-3</v>
      </c>
    </row>
    <row r="24" spans="4:16" x14ac:dyDescent="0.3">
      <c r="D24">
        <v>22</v>
      </c>
      <c r="E24">
        <f t="shared" si="10"/>
        <v>95.837348592008254</v>
      </c>
      <c r="G24" s="2">
        <f t="shared" si="11"/>
        <v>78.583373356927922</v>
      </c>
      <c r="H24">
        <f t="shared" si="12"/>
        <v>17.253975235080333</v>
      </c>
      <c r="I24">
        <f t="shared" si="13"/>
        <v>34.477705988406242</v>
      </c>
      <c r="J24">
        <f t="shared" si="14"/>
        <v>61.359642603602005</v>
      </c>
      <c r="K24">
        <f t="shared" si="15"/>
        <v>1.9982471006627545</v>
      </c>
      <c r="L24">
        <f t="shared" si="16"/>
        <v>2</v>
      </c>
      <c r="M24">
        <f t="shared" si="0"/>
        <v>3.0244481754422736E-2</v>
      </c>
      <c r="N24">
        <f t="shared" si="17"/>
        <v>34.507950470160665</v>
      </c>
      <c r="O24">
        <f t="shared" si="18"/>
        <v>61.329398121847582</v>
      </c>
      <c r="P24" s="2">
        <v>1E-3</v>
      </c>
    </row>
    <row r="25" spans="4:16" x14ac:dyDescent="0.3">
      <c r="D25">
        <v>23</v>
      </c>
      <c r="E25">
        <f t="shared" si="10"/>
        <v>94.36190800920528</v>
      </c>
      <c r="G25" s="2">
        <f t="shared" si="11"/>
        <v>78.593878430773131</v>
      </c>
      <c r="H25">
        <f t="shared" si="12"/>
        <v>15.768029578432149</v>
      </c>
      <c r="I25">
        <f t="shared" si="13"/>
        <v>33.024108599943759</v>
      </c>
      <c r="J25">
        <f t="shared" si="14"/>
        <v>61.337799409261528</v>
      </c>
      <c r="K25">
        <f t="shared" si="15"/>
        <v>2.0943712995766348</v>
      </c>
      <c r="L25">
        <f t="shared" si="16"/>
        <v>2</v>
      </c>
      <c r="M25">
        <f t="shared" si="0"/>
        <v>-1.4880494430794613</v>
      </c>
      <c r="N25">
        <f t="shared" si="17"/>
        <v>31.536059156864297</v>
      </c>
      <c r="O25">
        <f t="shared" si="18"/>
        <v>62.825848852340989</v>
      </c>
      <c r="P25" s="2">
        <v>-4.2999999999999997E-2</v>
      </c>
    </row>
    <row r="26" spans="4:16" x14ac:dyDescent="0.3">
      <c r="D26">
        <v>24</v>
      </c>
      <c r="E26">
        <f t="shared" si="10"/>
        <v>94.370514289869988</v>
      </c>
      <c r="G26" s="2">
        <f t="shared" si="11"/>
        <v>78.604384908943103</v>
      </c>
      <c r="H26">
        <f t="shared" si="12"/>
        <v>15.766129380926884</v>
      </c>
      <c r="I26">
        <f t="shared" si="13"/>
        <v>31.536059156864297</v>
      </c>
      <c r="J26">
        <f t="shared" si="14"/>
        <v>62.83445513300569</v>
      </c>
      <c r="K26">
        <f t="shared" si="15"/>
        <v>2.0002410480669481</v>
      </c>
      <c r="L26">
        <f t="shared" si="16"/>
        <v>2</v>
      </c>
      <c r="M26">
        <f t="shared" si="0"/>
        <v>-3.8003950105292006E-3</v>
      </c>
      <c r="N26">
        <f t="shared" si="17"/>
        <v>31.532258761853768</v>
      </c>
      <c r="O26">
        <f t="shared" si="18"/>
        <v>62.838255528016219</v>
      </c>
      <c r="P26" s="2">
        <v>0</v>
      </c>
    </row>
    <row r="27" spans="4:16" x14ac:dyDescent="0.3">
      <c r="D27">
        <v>25</v>
      </c>
      <c r="E27">
        <f t="shared" si="10"/>
        <v>94.095331941222611</v>
      </c>
      <c r="G27" s="2">
        <f t="shared" si="11"/>
        <v>78.61489279162555</v>
      </c>
      <c r="H27">
        <f t="shared" si="12"/>
        <v>15.480439149597061</v>
      </c>
      <c r="I27">
        <f t="shared" si="13"/>
        <v>31.248468432997083</v>
      </c>
      <c r="J27">
        <f t="shared" si="14"/>
        <v>62.846863508225532</v>
      </c>
      <c r="K27">
        <f t="shared" si="15"/>
        <v>2.0185776469920396</v>
      </c>
      <c r="L27">
        <f t="shared" si="16"/>
        <v>2</v>
      </c>
      <c r="M27">
        <f t="shared" si="0"/>
        <v>-0.28759013380296139</v>
      </c>
      <c r="N27">
        <f t="shared" si="17"/>
        <v>30.960878299194121</v>
      </c>
      <c r="O27">
        <f t="shared" si="18"/>
        <v>63.13445364202849</v>
      </c>
      <c r="P27" s="2">
        <v>-8.9999999999999993E-3</v>
      </c>
    </row>
    <row r="28" spans="4:16" x14ac:dyDescent="0.3">
      <c r="D28">
        <v>26</v>
      </c>
      <c r="E28">
        <f t="shared" si="10"/>
        <v>93.949176105020058</v>
      </c>
      <c r="G28" s="2">
        <f t="shared" si="11"/>
        <v>78.625402079008254</v>
      </c>
      <c r="H28">
        <f t="shared" si="12"/>
        <v>15.323774026011804</v>
      </c>
      <c r="I28">
        <f t="shared" si="13"/>
        <v>30.806073907698149</v>
      </c>
      <c r="J28">
        <f t="shared" si="14"/>
        <v>63.143102197321916</v>
      </c>
      <c r="K28">
        <f t="shared" si="15"/>
        <v>2.0103450922341617</v>
      </c>
      <c r="L28">
        <f t="shared" si="16"/>
        <v>2</v>
      </c>
      <c r="M28">
        <f t="shared" si="0"/>
        <v>-0.15852585567454014</v>
      </c>
      <c r="N28">
        <f t="shared" si="17"/>
        <v>30.647548052023609</v>
      </c>
      <c r="O28">
        <f t="shared" si="18"/>
        <v>63.301628052996456</v>
      </c>
      <c r="P28" s="2">
        <v>-5.0000000000000001E-3</v>
      </c>
    </row>
    <row r="29" spans="4:16" x14ac:dyDescent="0.3">
      <c r="D29">
        <v>27</v>
      </c>
      <c r="E29">
        <f t="shared" si="10"/>
        <v>95.061159290790584</v>
      </c>
      <c r="G29" s="2">
        <f t="shared" si="11"/>
        <v>78.635912771278967</v>
      </c>
      <c r="H29">
        <f t="shared" si="12"/>
        <v>16.425246519511617</v>
      </c>
      <c r="I29">
        <f t="shared" si="13"/>
        <v>31.750859781896459</v>
      </c>
      <c r="J29">
        <f t="shared" si="14"/>
        <v>63.310299508894126</v>
      </c>
      <c r="K29">
        <f t="shared" si="15"/>
        <v>1.9330522524687519</v>
      </c>
      <c r="L29">
        <f t="shared" si="16"/>
        <v>2</v>
      </c>
      <c r="M29">
        <f t="shared" si="0"/>
        <v>1.0996332571267757</v>
      </c>
      <c r="N29">
        <f t="shared" si="17"/>
        <v>32.850493039023235</v>
      </c>
      <c r="O29">
        <f t="shared" si="18"/>
        <v>62.21066625176735</v>
      </c>
      <c r="P29" s="2">
        <v>3.5999999999999997E-2</v>
      </c>
    </row>
    <row r="30" spans="4:16" x14ac:dyDescent="0.3">
      <c r="D30">
        <v>28</v>
      </c>
      <c r="E30">
        <f t="shared" si="10"/>
        <v>94.872578341632021</v>
      </c>
      <c r="G30" s="2">
        <f t="shared" si="11"/>
        <v>78.646424868625502</v>
      </c>
      <c r="H30">
        <f t="shared" si="12"/>
        <v>16.226153473006519</v>
      </c>
      <c r="I30">
        <f t="shared" si="13"/>
        <v>32.653390080789094</v>
      </c>
      <c r="J30">
        <f t="shared" si="14"/>
        <v>62.219188260842934</v>
      </c>
      <c r="K30">
        <f t="shared" si="15"/>
        <v>2.0123925325315439</v>
      </c>
      <c r="L30">
        <f t="shared" si="16"/>
        <v>2</v>
      </c>
      <c r="M30">
        <f t="shared" si="0"/>
        <v>-0.20108313477605577</v>
      </c>
      <c r="N30">
        <f t="shared" si="17"/>
        <v>32.452306946013039</v>
      </c>
      <c r="O30">
        <f t="shared" si="18"/>
        <v>62.42027139561899</v>
      </c>
      <c r="P30" s="2">
        <v>-6.0000000000000001E-3</v>
      </c>
    </row>
    <row r="31" spans="4:16" x14ac:dyDescent="0.3">
      <c r="D31">
        <v>29</v>
      </c>
      <c r="E31">
        <f t="shared" si="10"/>
        <v>95.010938291525065</v>
      </c>
      <c r="G31" s="2">
        <f t="shared" si="11"/>
        <v>78.656938371235711</v>
      </c>
      <c r="H31">
        <f t="shared" si="12"/>
        <v>16.353999920289354</v>
      </c>
      <c r="I31">
        <f t="shared" si="13"/>
        <v>32.58211617379709</v>
      </c>
      <c r="J31">
        <f t="shared" si="14"/>
        <v>62.428822117727975</v>
      </c>
      <c r="K31">
        <f t="shared" si="15"/>
        <v>1.9923025762874413</v>
      </c>
      <c r="L31">
        <f t="shared" si="16"/>
        <v>2</v>
      </c>
      <c r="M31">
        <f t="shared" si="0"/>
        <v>0.12588366678161833</v>
      </c>
      <c r="N31">
        <f t="shared" si="17"/>
        <v>32.707999840578708</v>
      </c>
      <c r="O31">
        <f t="shared" si="18"/>
        <v>62.302938450946357</v>
      </c>
      <c r="P31" s="2">
        <v>4.0000000000000001E-3</v>
      </c>
    </row>
    <row r="32" spans="4:16" x14ac:dyDescent="0.3">
      <c r="D32">
        <v>30</v>
      </c>
      <c r="E32">
        <f t="shared" si="10"/>
        <v>95.968004936004718</v>
      </c>
      <c r="G32" s="2">
        <f t="shared" si="11"/>
        <v>78.667453279297433</v>
      </c>
      <c r="H32">
        <f t="shared" si="12"/>
        <v>17.300551656707285</v>
      </c>
      <c r="I32">
        <f t="shared" si="13"/>
        <v>33.656531835955491</v>
      </c>
      <c r="J32">
        <f t="shared" si="14"/>
        <v>62.311473100049227</v>
      </c>
      <c r="K32">
        <f t="shared" si="15"/>
        <v>1.9454022336280314</v>
      </c>
      <c r="L32">
        <f t="shared" si="16"/>
        <v>2</v>
      </c>
      <c r="M32">
        <f t="shared" si="0"/>
        <v>0.94457147745907832</v>
      </c>
      <c r="N32">
        <f t="shared" si="17"/>
        <v>34.601103313414569</v>
      </c>
      <c r="O32">
        <f t="shared" si="18"/>
        <v>61.366901622590149</v>
      </c>
      <c r="P32" s="2">
        <v>2.9000000000000001E-2</v>
      </c>
    </row>
    <row r="33" spans="4:16" x14ac:dyDescent="0.3">
      <c r="D33">
        <v>31</v>
      </c>
      <c r="E33">
        <f t="shared" si="10"/>
        <v>97.1182477702272</v>
      </c>
      <c r="G33" s="2">
        <f t="shared" si="11"/>
        <v>78.677969592998551</v>
      </c>
      <c r="H33">
        <f t="shared" si="12"/>
        <v>18.440278177228649</v>
      </c>
      <c r="I33">
        <f t="shared" si="13"/>
        <v>35.742939722757249</v>
      </c>
      <c r="J33">
        <f t="shared" si="14"/>
        <v>61.37530804746995</v>
      </c>
      <c r="K33">
        <f t="shared" si="15"/>
        <v>1.9383080547502338</v>
      </c>
      <c r="L33">
        <f t="shared" si="16"/>
        <v>2</v>
      </c>
      <c r="M33">
        <f t="shared" si="0"/>
        <v>1.1376166317000482</v>
      </c>
      <c r="N33">
        <f t="shared" si="17"/>
        <v>36.880556354457298</v>
      </c>
      <c r="O33">
        <f t="shared" si="18"/>
        <v>60.237691415769902</v>
      </c>
      <c r="P33" s="2">
        <v>3.3000000000000002E-2</v>
      </c>
    </row>
    <row r="34" spans="4:16" x14ac:dyDescent="0.3">
      <c r="D34">
        <v>32</v>
      </c>
      <c r="E34">
        <f t="shared" si="10"/>
        <v>97.310902290549592</v>
      </c>
      <c r="G34" s="2">
        <f t="shared" si="11"/>
        <v>78.688487312526973</v>
      </c>
      <c r="H34">
        <f t="shared" si="12"/>
        <v>18.622414978022618</v>
      </c>
      <c r="I34">
        <f t="shared" si="13"/>
        <v>37.064959136229582</v>
      </c>
      <c r="J34">
        <f t="shared" si="14"/>
        <v>60.245943154320003</v>
      </c>
      <c r="K34">
        <f t="shared" si="15"/>
        <v>1.990341165738819</v>
      </c>
      <c r="L34">
        <f t="shared" si="16"/>
        <v>2</v>
      </c>
      <c r="M34">
        <f t="shared" si="0"/>
        <v>0.17987081981565467</v>
      </c>
      <c r="N34">
        <f t="shared" si="17"/>
        <v>37.244829956045237</v>
      </c>
      <c r="O34">
        <f t="shared" si="18"/>
        <v>60.066072334504348</v>
      </c>
      <c r="P34" s="2">
        <v>5.0000000000000001E-3</v>
      </c>
    </row>
    <row r="35" spans="4:16" x14ac:dyDescent="0.3">
      <c r="D35">
        <v>33</v>
      </c>
      <c r="E35">
        <f t="shared" si="10"/>
        <v>96.090051131087009</v>
      </c>
      <c r="G35" s="2">
        <f t="shared" si="11"/>
        <v>78.699006438070626</v>
      </c>
      <c r="H35">
        <f t="shared" si="12"/>
        <v>17.391044693016383</v>
      </c>
      <c r="I35">
        <f t="shared" si="13"/>
        <v>36.015750567495743</v>
      </c>
      <c r="J35">
        <f t="shared" si="14"/>
        <v>60.074300563591265</v>
      </c>
      <c r="K35">
        <f t="shared" si="15"/>
        <v>2.0709365770279673</v>
      </c>
      <c r="L35">
        <f t="shared" si="16"/>
        <v>2</v>
      </c>
      <c r="M35">
        <f t="shared" si="0"/>
        <v>-1.2336611814629777</v>
      </c>
      <c r="N35">
        <f t="shared" si="17"/>
        <v>34.782089386032766</v>
      </c>
      <c r="O35">
        <f t="shared" si="18"/>
        <v>61.307961745054243</v>
      </c>
      <c r="P35" s="2">
        <v>-3.3000000000000002E-2</v>
      </c>
    </row>
    <row r="36" spans="4:16" x14ac:dyDescent="0.3">
      <c r="D36">
        <v>34</v>
      </c>
      <c r="E36">
        <f t="shared" si="10"/>
        <v>94.359345012709355</v>
      </c>
      <c r="G36" s="2">
        <f t="shared" si="11"/>
        <v>78.709526969817489</v>
      </c>
      <c r="H36">
        <f t="shared" si="12"/>
        <v>15.649818042891866</v>
      </c>
      <c r="I36">
        <f t="shared" si="13"/>
        <v>33.042984916731129</v>
      </c>
      <c r="J36">
        <f t="shared" si="14"/>
        <v>61.316360095978219</v>
      </c>
      <c r="K36">
        <f t="shared" si="15"/>
        <v>2.1113973866130173</v>
      </c>
      <c r="L36">
        <f t="shared" si="16"/>
        <v>2</v>
      </c>
      <c r="M36">
        <f t="shared" si="0"/>
        <v>-1.7433488309473972</v>
      </c>
      <c r="N36">
        <f t="shared" si="17"/>
        <v>31.299636085783732</v>
      </c>
      <c r="O36">
        <f t="shared" si="18"/>
        <v>63.059708926925616</v>
      </c>
      <c r="P36" s="2">
        <v>-0.05</v>
      </c>
    </row>
    <row r="37" spans="4:16" x14ac:dyDescent="0.3">
      <c r="D37">
        <v>35</v>
      </c>
      <c r="E37">
        <f t="shared" si="10"/>
        <v>94.712279325944323</v>
      </c>
      <c r="G37" s="2">
        <f t="shared" si="11"/>
        <v>78.720048907955515</v>
      </c>
      <c r="H37">
        <f t="shared" si="12"/>
        <v>15.992230417988807</v>
      </c>
      <c r="I37">
        <f t="shared" si="13"/>
        <v>31.64393208272735</v>
      </c>
      <c r="J37">
        <f t="shared" si="14"/>
        <v>63.068347243216976</v>
      </c>
      <c r="K37">
        <f t="shared" si="15"/>
        <v>1.9787066128770117</v>
      </c>
      <c r="L37">
        <f t="shared" si="16"/>
        <v>2</v>
      </c>
      <c r="M37">
        <f t="shared" si="0"/>
        <v>0.34052875325026477</v>
      </c>
      <c r="N37">
        <f t="shared" si="17"/>
        <v>31.984460835977615</v>
      </c>
      <c r="O37">
        <f t="shared" si="18"/>
        <v>62.727818489966708</v>
      </c>
      <c r="P37" s="2">
        <v>1.0999999999999999E-2</v>
      </c>
    </row>
    <row r="38" spans="4:16" x14ac:dyDescent="0.3">
      <c r="D38">
        <v>36</v>
      </c>
      <c r="E38">
        <f t="shared" si="10"/>
        <v>96.032235072067337</v>
      </c>
      <c r="G38" s="2">
        <f t="shared" si="11"/>
        <v>78.730572252672744</v>
      </c>
      <c r="H38">
        <f t="shared" si="12"/>
        <v>17.301662819394593</v>
      </c>
      <c r="I38">
        <f t="shared" si="13"/>
        <v>33.295823730252692</v>
      </c>
      <c r="J38">
        <f t="shared" si="14"/>
        <v>62.736411341814645</v>
      </c>
      <c r="K38">
        <f t="shared" si="15"/>
        <v>1.9244291186237412</v>
      </c>
      <c r="L38">
        <f t="shared" si="16"/>
        <v>2</v>
      </c>
      <c r="M38">
        <f t="shared" si="0"/>
        <v>1.3075019085364943</v>
      </c>
      <c r="N38">
        <f t="shared" si="17"/>
        <v>34.603325638789187</v>
      </c>
      <c r="O38">
        <f t="shared" si="18"/>
        <v>61.42890943327815</v>
      </c>
      <c r="P38" s="2">
        <v>4.1000000000000002E-2</v>
      </c>
    </row>
    <row r="39" spans="4:16" x14ac:dyDescent="0.3">
      <c r="D39">
        <v>37</v>
      </c>
      <c r="E39">
        <f t="shared" si="10"/>
        <v>97.147956411609044</v>
      </c>
      <c r="G39" s="2">
        <f t="shared" si="11"/>
        <v>78.741097004157169</v>
      </c>
      <c r="H39">
        <f t="shared" si="12"/>
        <v>18.406859407451876</v>
      </c>
      <c r="I39">
        <f t="shared" si="13"/>
        <v>35.710632059230441</v>
      </c>
      <c r="J39">
        <f t="shared" si="14"/>
        <v>61.437324352378596</v>
      </c>
      <c r="K39">
        <f t="shared" si="15"/>
        <v>1.9400719736455023</v>
      </c>
      <c r="L39">
        <f t="shared" si="16"/>
        <v>2</v>
      </c>
      <c r="M39">
        <f t="shared" si="0"/>
        <v>1.1030867556733099</v>
      </c>
      <c r="N39">
        <f t="shared" si="17"/>
        <v>36.813718814903751</v>
      </c>
      <c r="O39">
        <f t="shared" si="18"/>
        <v>60.334237596705286</v>
      </c>
      <c r="P39" s="2">
        <v>3.2000000000000001E-2</v>
      </c>
    </row>
    <row r="40" spans="4:16" x14ac:dyDescent="0.3">
      <c r="D40">
        <v>38</v>
      </c>
      <c r="E40">
        <f t="shared" si="10"/>
        <v>96.861711625144153</v>
      </c>
      <c r="G40" s="2">
        <f t="shared" si="11"/>
        <v>78.751623162596871</v>
      </c>
      <c r="H40">
        <f t="shared" si="12"/>
        <v>18.110088462547282</v>
      </c>
      <c r="I40">
        <f t="shared" si="13"/>
        <v>36.519209064384519</v>
      </c>
      <c r="J40">
        <f t="shared" si="14"/>
        <v>60.342502560759627</v>
      </c>
      <c r="K40">
        <f t="shared" si="15"/>
        <v>2.0165119093652342</v>
      </c>
      <c r="L40">
        <f t="shared" si="16"/>
        <v>2</v>
      </c>
      <c r="M40">
        <f t="shared" si="0"/>
        <v>-0.29903213928995598</v>
      </c>
      <c r="N40">
        <f t="shared" si="17"/>
        <v>36.220176925094563</v>
      </c>
      <c r="O40">
        <f t="shared" si="18"/>
        <v>60.641534700049583</v>
      </c>
      <c r="P40" s="2">
        <v>-8.0000000000000002E-3</v>
      </c>
    </row>
    <row r="41" spans="4:16" x14ac:dyDescent="0.3">
      <c r="D41">
        <v>39</v>
      </c>
      <c r="E41">
        <f t="shared" si="10"/>
        <v>97.84796346166965</v>
      </c>
      <c r="G41" s="2">
        <f t="shared" si="11"/>
        <v>78.762150728179932</v>
      </c>
      <c r="H41">
        <f t="shared" si="12"/>
        <v>19.085812733489718</v>
      </c>
      <c r="I41">
        <f t="shared" si="13"/>
        <v>37.198121702072115</v>
      </c>
      <c r="J41">
        <f t="shared" si="14"/>
        <v>60.649841759597535</v>
      </c>
      <c r="K41">
        <f t="shared" si="15"/>
        <v>1.9489933293121375</v>
      </c>
      <c r="L41">
        <f t="shared" si="16"/>
        <v>2</v>
      </c>
      <c r="M41">
        <f t="shared" si="0"/>
        <v>0.9735037649073206</v>
      </c>
      <c r="N41">
        <f t="shared" si="17"/>
        <v>38.171625466979435</v>
      </c>
      <c r="O41">
        <f t="shared" si="18"/>
        <v>59.676337994690215</v>
      </c>
      <c r="P41" s="2">
        <v>2.7E-2</v>
      </c>
    </row>
    <row r="42" spans="4:16" x14ac:dyDescent="0.3">
      <c r="D42">
        <v>40</v>
      </c>
      <c r="E42">
        <f t="shared" si="10"/>
        <v>96.978190916750322</v>
      </c>
      <c r="G42" s="2">
        <f t="shared" si="11"/>
        <v>78.772679701094461</v>
      </c>
      <c r="H42">
        <f t="shared" si="12"/>
        <v>18.205511215655861</v>
      </c>
      <c r="I42">
        <f t="shared" si="13"/>
        <v>37.293678081238909</v>
      </c>
      <c r="J42">
        <f t="shared" si="14"/>
        <v>59.684512835511406</v>
      </c>
      <c r="K42">
        <f t="shared" si="15"/>
        <v>2.0484828818851373</v>
      </c>
      <c r="L42">
        <f t="shared" si="16"/>
        <v>2</v>
      </c>
      <c r="M42">
        <f t="shared" si="0"/>
        <v>-0.88265564992718737</v>
      </c>
      <c r="N42">
        <f t="shared" si="17"/>
        <v>36.411022431311721</v>
      </c>
      <c r="O42">
        <f t="shared" si="18"/>
        <v>60.567168485438593</v>
      </c>
      <c r="P42" s="2">
        <v>-2.3E-2</v>
      </c>
    </row>
    <row r="43" spans="4:16" x14ac:dyDescent="0.3">
      <c r="D43">
        <v>41</v>
      </c>
      <c r="E43">
        <f t="shared" si="10"/>
        <v>96.47673347510721</v>
      </c>
      <c r="G43" s="2">
        <f t="shared" si="11"/>
        <v>78.78321008152858</v>
      </c>
      <c r="H43">
        <f t="shared" si="12"/>
        <v>17.69352339357863</v>
      </c>
      <c r="I43">
        <f t="shared" si="13"/>
        <v>35.901268117273354</v>
      </c>
      <c r="J43">
        <f t="shared" si="14"/>
        <v>60.575465357833856</v>
      </c>
      <c r="K43">
        <f t="shared" si="15"/>
        <v>2.0290626868757364</v>
      </c>
      <c r="L43">
        <f t="shared" si="16"/>
        <v>2</v>
      </c>
      <c r="M43">
        <f t="shared" si="0"/>
        <v>-0.51422133011609361</v>
      </c>
      <c r="N43">
        <f t="shared" si="17"/>
        <v>35.38704678715726</v>
      </c>
      <c r="O43">
        <f t="shared" si="18"/>
        <v>61.08968668794995</v>
      </c>
      <c r="P43" s="2">
        <v>-1.4E-2</v>
      </c>
    </row>
    <row r="44" spans="4:16" x14ac:dyDescent="0.3">
      <c r="D44">
        <v>42</v>
      </c>
      <c r="E44">
        <f t="shared" si="10"/>
        <v>97.157455814294423</v>
      </c>
      <c r="G44" s="2">
        <f t="shared" si="11"/>
        <v>78.793741869670455</v>
      </c>
      <c r="H44">
        <f t="shared" si="12"/>
        <v>18.363713944623967</v>
      </c>
      <c r="I44">
        <f t="shared" si="13"/>
        <v>36.059400676113242</v>
      </c>
      <c r="J44">
        <f t="shared" si="14"/>
        <v>61.098055138181174</v>
      </c>
      <c r="K44">
        <f t="shared" si="15"/>
        <v>1.9636224341574293</v>
      </c>
      <c r="L44">
        <f t="shared" si="16"/>
        <v>2</v>
      </c>
      <c r="M44">
        <f t="shared" si="0"/>
        <v>0.66802721313469249</v>
      </c>
      <c r="N44">
        <f t="shared" si="17"/>
        <v>36.727427889247934</v>
      </c>
      <c r="O44">
        <f t="shared" si="18"/>
        <v>60.430027925046481</v>
      </c>
      <c r="P44" s="2">
        <v>1.9E-2</v>
      </c>
    </row>
    <row r="45" spans="4:16" x14ac:dyDescent="0.3">
      <c r="D45">
        <v>43</v>
      </c>
      <c r="E45">
        <f t="shared" si="10"/>
        <v>98.451193876435212</v>
      </c>
      <c r="G45" s="2">
        <f t="shared" si="11"/>
        <v>78.804275065708282</v>
      </c>
      <c r="H45">
        <f t="shared" si="12"/>
        <v>19.64691881072693</v>
      </c>
      <c r="I45">
        <f t="shared" si="13"/>
        <v>38.01288786537161</v>
      </c>
      <c r="J45">
        <f t="shared" si="14"/>
        <v>60.438306011063609</v>
      </c>
      <c r="K45">
        <f t="shared" si="15"/>
        <v>1.9348014938921176</v>
      </c>
      <c r="L45">
        <f t="shared" si="16"/>
        <v>2</v>
      </c>
      <c r="M45">
        <f t="shared" si="0"/>
        <v>1.2809497560822507</v>
      </c>
      <c r="N45">
        <f t="shared" si="17"/>
        <v>39.293837621453861</v>
      </c>
      <c r="O45">
        <f t="shared" si="18"/>
        <v>59.157356254981359</v>
      </c>
      <c r="P45" s="2">
        <v>3.5000000000000003E-2</v>
      </c>
    </row>
    <row r="46" spans="4:16" x14ac:dyDescent="0.3">
      <c r="D46">
        <v>44</v>
      </c>
      <c r="E46">
        <f t="shared" si="10"/>
        <v>98.420003786245957</v>
      </c>
      <c r="G46" s="2">
        <f t="shared" si="11"/>
        <v>78.814809669830225</v>
      </c>
      <c r="H46">
        <f t="shared" si="12"/>
        <v>19.605194116415731</v>
      </c>
      <c r="I46">
        <f t="shared" si="13"/>
        <v>39.254543783832403</v>
      </c>
      <c r="J46">
        <f t="shared" si="14"/>
        <v>59.165460002413546</v>
      </c>
      <c r="K46">
        <f t="shared" si="15"/>
        <v>2.002252237378459</v>
      </c>
      <c r="L46">
        <f t="shared" si="16"/>
        <v>2</v>
      </c>
      <c r="M46">
        <f t="shared" si="0"/>
        <v>-4.4155551000940818E-2</v>
      </c>
      <c r="N46">
        <f t="shared" si="17"/>
        <v>39.210388232831463</v>
      </c>
      <c r="O46">
        <f t="shared" si="18"/>
        <v>59.209615553414487</v>
      </c>
      <c r="P46" s="2">
        <v>-1E-3</v>
      </c>
    </row>
    <row r="47" spans="4:16" x14ac:dyDescent="0.3">
      <c r="D47">
        <v>45</v>
      </c>
      <c r="E47">
        <f t="shared" si="10"/>
        <v>99.290743233608424</v>
      </c>
      <c r="G47" s="2">
        <f t="shared" si="11"/>
        <v>78.825345682224579</v>
      </c>
      <c r="H47">
        <f t="shared" si="12"/>
        <v>20.465397551383845</v>
      </c>
      <c r="I47">
        <f t="shared" si="13"/>
        <v>40.073016773953753</v>
      </c>
      <c r="J47">
        <f t="shared" si="14"/>
        <v>59.217726459654678</v>
      </c>
      <c r="K47">
        <f t="shared" si="15"/>
        <v>1.9580864077201405</v>
      </c>
      <c r="L47">
        <f t="shared" si="16"/>
        <v>2</v>
      </c>
      <c r="M47">
        <f t="shared" si="0"/>
        <v>0.85777832881393579</v>
      </c>
      <c r="N47">
        <f t="shared" si="17"/>
        <v>40.930795102767689</v>
      </c>
      <c r="O47">
        <f t="shared" si="18"/>
        <v>58.359948130840742</v>
      </c>
      <c r="P47" s="2">
        <v>2.1999999999999999E-2</v>
      </c>
    </row>
    <row r="48" spans="4:16" x14ac:dyDescent="0.3">
      <c r="D48">
        <v>46</v>
      </c>
      <c r="E48">
        <f t="shared" si="10"/>
        <v>99.053152976434404</v>
      </c>
      <c r="G48" s="2">
        <f t="shared" si="11"/>
        <v>78.835883103079553</v>
      </c>
      <c r="H48">
        <f t="shared" si="12"/>
        <v>20.217269873354851</v>
      </c>
      <c r="I48">
        <f t="shared" si="13"/>
        <v>40.68521033215108</v>
      </c>
      <c r="J48">
        <f t="shared" si="14"/>
        <v>58.367942644283318</v>
      </c>
      <c r="K48">
        <f t="shared" si="15"/>
        <v>2.0123988346107873</v>
      </c>
      <c r="L48">
        <f t="shared" si="16"/>
        <v>2</v>
      </c>
      <c r="M48">
        <f t="shared" si="0"/>
        <v>-0.25067058544137666</v>
      </c>
      <c r="N48">
        <f t="shared" si="17"/>
        <v>40.434539746709703</v>
      </c>
      <c r="O48">
        <f t="shared" si="18"/>
        <v>58.618613229724694</v>
      </c>
      <c r="P48" s="2">
        <v>-6.0000000000000001E-3</v>
      </c>
    </row>
    <row r="49" spans="4:16" x14ac:dyDescent="0.3">
      <c r="D49">
        <v>47</v>
      </c>
      <c r="E49">
        <f t="shared" si="10"/>
        <v>98.009884890037711</v>
      </c>
      <c r="G49" s="2">
        <f t="shared" si="11"/>
        <v>78.846421932583453</v>
      </c>
      <c r="H49">
        <f t="shared" si="12"/>
        <v>19.163462957454257</v>
      </c>
      <c r="I49">
        <f t="shared" si="13"/>
        <v>39.383241713295249</v>
      </c>
      <c r="J49">
        <f t="shared" si="14"/>
        <v>58.626643176742462</v>
      </c>
      <c r="K49">
        <f t="shared" si="15"/>
        <v>2.0551213421463497</v>
      </c>
      <c r="L49">
        <f t="shared" si="16"/>
        <v>2</v>
      </c>
      <c r="M49">
        <f t="shared" si="0"/>
        <v>-1.0563157983867342</v>
      </c>
      <c r="N49">
        <f t="shared" si="17"/>
        <v>38.326925914908514</v>
      </c>
      <c r="O49">
        <f t="shared" si="18"/>
        <v>59.682958975129196</v>
      </c>
      <c r="P49" s="2">
        <v>-2.5999999999999999E-2</v>
      </c>
    </row>
    <row r="50" spans="4:16" x14ac:dyDescent="0.3">
      <c r="D50">
        <v>48</v>
      </c>
      <c r="E50">
        <f t="shared" si="10"/>
        <v>97.213195193629446</v>
      </c>
      <c r="G50" s="2">
        <f t="shared" si="11"/>
        <v>78.856962170924589</v>
      </c>
      <c r="H50">
        <f t="shared" si="12"/>
        <v>18.356233022704856</v>
      </c>
      <c r="I50">
        <f t="shared" si="13"/>
        <v>37.522060470695436</v>
      </c>
      <c r="J50">
        <f t="shared" si="14"/>
        <v>59.691134722934009</v>
      </c>
      <c r="K50">
        <f t="shared" si="15"/>
        <v>2.0441046060095411</v>
      </c>
      <c r="L50">
        <f t="shared" si="16"/>
        <v>2</v>
      </c>
      <c r="M50">
        <f t="shared" si="0"/>
        <v>-0.80959442528572367</v>
      </c>
      <c r="N50">
        <f t="shared" si="17"/>
        <v>36.712466045409712</v>
      </c>
      <c r="O50">
        <f t="shared" si="18"/>
        <v>60.500729148219733</v>
      </c>
      <c r="P50" s="2">
        <v>-2.1000000000000001E-2</v>
      </c>
    </row>
    <row r="51" spans="4:16" x14ac:dyDescent="0.3">
      <c r="D51">
        <v>49</v>
      </c>
      <c r="E51">
        <f t="shared" si="10"/>
        <v>96.854358304291537</v>
      </c>
      <c r="G51" s="2">
        <f t="shared" si="11"/>
        <v>78.867503818291297</v>
      </c>
      <c r="H51">
        <f t="shared" si="12"/>
        <v>17.98685448600024</v>
      </c>
      <c r="I51">
        <f t="shared" si="13"/>
        <v>36.345341384955617</v>
      </c>
      <c r="J51">
        <f t="shared" si="14"/>
        <v>60.509016919335927</v>
      </c>
      <c r="K51">
        <f t="shared" si="15"/>
        <v>2.0206613342674444</v>
      </c>
      <c r="L51">
        <f t="shared" si="16"/>
        <v>2</v>
      </c>
      <c r="M51">
        <f t="shared" si="0"/>
        <v>-0.37163241295513672</v>
      </c>
      <c r="N51">
        <f t="shared" si="17"/>
        <v>35.97370897200048</v>
      </c>
      <c r="O51">
        <f t="shared" si="18"/>
        <v>60.880649332291064</v>
      </c>
      <c r="P51" s="2">
        <v>-0.01</v>
      </c>
    </row>
    <row r="52" spans="4:16" x14ac:dyDescent="0.3">
      <c r="D52">
        <v>50</v>
      </c>
      <c r="E52">
        <f t="shared" si="10"/>
        <v>97.582172298708571</v>
      </c>
      <c r="G52" s="2">
        <f t="shared" si="11"/>
        <v>78.878046874871927</v>
      </c>
      <c r="H52">
        <f t="shared" si="12"/>
        <v>18.704125423836643</v>
      </c>
      <c r="I52">
        <f t="shared" si="13"/>
        <v>36.693183151440493</v>
      </c>
      <c r="J52">
        <f t="shared" si="14"/>
        <v>60.888989147268084</v>
      </c>
      <c r="K52">
        <f t="shared" si="15"/>
        <v>1.9617695198236049</v>
      </c>
      <c r="L52">
        <f t="shared" si="16"/>
        <v>2</v>
      </c>
      <c r="M52">
        <f t="shared" si="0"/>
        <v>0.71506769623279354</v>
      </c>
      <c r="N52">
        <f t="shared" si="17"/>
        <v>37.408250847673287</v>
      </c>
      <c r="O52">
        <f t="shared" si="18"/>
        <v>60.173921451035291</v>
      </c>
      <c r="P52" s="2">
        <v>0.02</v>
      </c>
    </row>
    <row r="53" spans="4:16" x14ac:dyDescent="0.3">
      <c r="D53">
        <v>51</v>
      </c>
      <c r="E53">
        <f t="shared" si="10"/>
        <v>99.423419593183056</v>
      </c>
      <c r="G53" s="2">
        <f t="shared" si="11"/>
        <v>78.888591340854859</v>
      </c>
      <c r="H53">
        <f t="shared" si="12"/>
        <v>20.534828252328197</v>
      </c>
      <c r="I53">
        <f t="shared" si="13"/>
        <v>39.241255139209272</v>
      </c>
      <c r="J53">
        <f t="shared" si="14"/>
        <v>60.182164453973783</v>
      </c>
      <c r="K53">
        <f t="shared" si="15"/>
        <v>1.910960961397872</v>
      </c>
      <c r="L53">
        <f t="shared" si="16"/>
        <v>2</v>
      </c>
      <c r="M53">
        <f t="shared" si="0"/>
        <v>1.828401365447121</v>
      </c>
      <c r="N53">
        <f t="shared" si="17"/>
        <v>41.069656504656393</v>
      </c>
      <c r="O53">
        <f t="shared" si="18"/>
        <v>58.353763088526662</v>
      </c>
      <c r="P53" s="2">
        <v>4.9000000000000002E-2</v>
      </c>
    </row>
    <row r="54" spans="4:16" x14ac:dyDescent="0.3">
      <c r="D54">
        <v>52</v>
      </c>
      <c r="E54">
        <f t="shared" si="10"/>
        <v>99.431413259359573</v>
      </c>
      <c r="G54" s="2">
        <f t="shared" si="11"/>
        <v>78.899137216428514</v>
      </c>
      <c r="H54">
        <f t="shared" si="12"/>
        <v>20.532276042931059</v>
      </c>
      <c r="I54">
        <f t="shared" si="13"/>
        <v>41.069656504656393</v>
      </c>
      <c r="J54">
        <f t="shared" si="14"/>
        <v>58.361756754703173</v>
      </c>
      <c r="K54">
        <f t="shared" si="15"/>
        <v>2.0002486046254004</v>
      </c>
      <c r="L54">
        <f t="shared" si="16"/>
        <v>2</v>
      </c>
      <c r="M54">
        <f t="shared" si="0"/>
        <v>-5.1044187942750341E-3</v>
      </c>
      <c r="N54">
        <f t="shared" si="17"/>
        <v>41.064552085862118</v>
      </c>
      <c r="O54">
        <f t="shared" si="18"/>
        <v>58.366861173497448</v>
      </c>
      <c r="P54" s="2">
        <v>0</v>
      </c>
    </row>
    <row r="55" spans="4:16" x14ac:dyDescent="0.3">
      <c r="D55">
        <v>53</v>
      </c>
      <c r="E55">
        <f t="shared" si="10"/>
        <v>100.26069976151153</v>
      </c>
      <c r="G55" s="2">
        <f t="shared" si="11"/>
        <v>78.909684501781328</v>
      </c>
      <c r="H55">
        <f t="shared" si="12"/>
        <v>21.351015259730204</v>
      </c>
      <c r="I55">
        <f t="shared" si="13"/>
        <v>41.885843127579363</v>
      </c>
      <c r="J55">
        <f t="shared" si="14"/>
        <v>58.374856633932168</v>
      </c>
      <c r="K55">
        <f t="shared" si="15"/>
        <v>1.9617729001664646</v>
      </c>
      <c r="L55">
        <f t="shared" si="16"/>
        <v>2</v>
      </c>
      <c r="M55">
        <f t="shared" si="0"/>
        <v>0.81618739188104428</v>
      </c>
      <c r="N55">
        <f t="shared" si="17"/>
        <v>42.702030519460408</v>
      </c>
      <c r="O55">
        <f t="shared" si="18"/>
        <v>57.558669242051124</v>
      </c>
      <c r="P55" s="2">
        <v>0.02</v>
      </c>
    </row>
    <row r="56" spans="4:16" x14ac:dyDescent="0.3">
      <c r="D56">
        <v>54</v>
      </c>
      <c r="E56">
        <f t="shared" si="10"/>
        <v>99.201033747736261</v>
      </c>
      <c r="G56" s="2">
        <f t="shared" si="11"/>
        <v>78.920233197101737</v>
      </c>
      <c r="H56">
        <f t="shared" si="12"/>
        <v>20.280800550634524</v>
      </c>
      <c r="I56">
        <f t="shared" si="13"/>
        <v>41.634479756473894</v>
      </c>
      <c r="J56">
        <f t="shared" si="14"/>
        <v>57.56655399126236</v>
      </c>
      <c r="K56">
        <f t="shared" si="15"/>
        <v>2.0529011984771617</v>
      </c>
      <c r="L56">
        <f t="shared" si="16"/>
        <v>2</v>
      </c>
      <c r="M56">
        <f t="shared" si="0"/>
        <v>-1.0728786552048462</v>
      </c>
      <c r="N56">
        <f t="shared" si="17"/>
        <v>40.561601101269048</v>
      </c>
      <c r="O56">
        <f t="shared" si="18"/>
        <v>58.639432646467206</v>
      </c>
      <c r="P56" s="2">
        <v>-2.5000000000000001E-2</v>
      </c>
    </row>
    <row r="57" spans="4:16" x14ac:dyDescent="0.3">
      <c r="D57">
        <v>55</v>
      </c>
      <c r="E57">
        <f t="shared" si="10"/>
        <v>99.817490563247958</v>
      </c>
      <c r="G57" s="2">
        <f t="shared" si="11"/>
        <v>78.930783302578277</v>
      </c>
      <c r="H57">
        <f t="shared" si="12"/>
        <v>20.886707260669681</v>
      </c>
      <c r="I57">
        <f t="shared" si="13"/>
        <v>41.170025117788079</v>
      </c>
      <c r="J57">
        <f t="shared" si="14"/>
        <v>58.647465445459872</v>
      </c>
      <c r="K57">
        <f t="shared" si="15"/>
        <v>1.9711113199404349</v>
      </c>
      <c r="L57">
        <f t="shared" si="16"/>
        <v>2</v>
      </c>
      <c r="M57">
        <f t="shared" si="0"/>
        <v>0.60338940355128301</v>
      </c>
      <c r="N57">
        <f t="shared" si="17"/>
        <v>41.773414521339362</v>
      </c>
      <c r="O57">
        <f t="shared" si="18"/>
        <v>58.044076041908589</v>
      </c>
      <c r="P57" s="2">
        <v>1.4999999999999999E-2</v>
      </c>
    </row>
    <row r="58" spans="4:16" x14ac:dyDescent="0.3">
      <c r="D58">
        <v>56</v>
      </c>
      <c r="E58">
        <f t="shared" si="10"/>
        <v>99.365934246806631</v>
      </c>
      <c r="G58" s="2">
        <f t="shared" si="11"/>
        <v>78.941334818399397</v>
      </c>
      <c r="H58">
        <f t="shared" si="12"/>
        <v>20.424599428407234</v>
      </c>
      <c r="I58">
        <f t="shared" si="13"/>
        <v>41.31390696160463</v>
      </c>
      <c r="J58">
        <f t="shared" si="14"/>
        <v>58.052027285202001</v>
      </c>
      <c r="K58">
        <f t="shared" si="15"/>
        <v>2.0227523730107446</v>
      </c>
      <c r="L58">
        <f t="shared" si="16"/>
        <v>2</v>
      </c>
      <c r="M58">
        <f t="shared" si="0"/>
        <v>-0.46470810479016222</v>
      </c>
      <c r="N58">
        <f t="shared" si="17"/>
        <v>40.849198856814468</v>
      </c>
      <c r="O58">
        <f t="shared" si="18"/>
        <v>58.516735389992164</v>
      </c>
      <c r="P58" s="2">
        <v>-1.0999999999999999E-2</v>
      </c>
    </row>
    <row r="59" spans="4:16" x14ac:dyDescent="0.3">
      <c r="D59">
        <v>57</v>
      </c>
      <c r="E59">
        <f t="shared" si="10"/>
        <v>101.17131498765579</v>
      </c>
      <c r="G59" s="2">
        <f t="shared" si="11"/>
        <v>78.951887744753691</v>
      </c>
      <c r="H59">
        <f t="shared" si="12"/>
        <v>22.2194272429021</v>
      </c>
      <c r="I59">
        <f t="shared" si="13"/>
        <v>42.646563606514306</v>
      </c>
      <c r="J59">
        <f t="shared" si="14"/>
        <v>58.524751381141478</v>
      </c>
      <c r="K59">
        <f t="shared" si="15"/>
        <v>1.9193367650886486</v>
      </c>
      <c r="L59">
        <f t="shared" si="16"/>
        <v>2</v>
      </c>
      <c r="M59">
        <f t="shared" si="0"/>
        <v>1.7922908792898937</v>
      </c>
      <c r="N59">
        <f t="shared" si="17"/>
        <v>44.4388544858042</v>
      </c>
      <c r="O59">
        <f t="shared" si="18"/>
        <v>56.732460501851584</v>
      </c>
      <c r="P59" s="2">
        <v>4.3999999999999997E-2</v>
      </c>
    </row>
    <row r="60" spans="4:16" x14ac:dyDescent="0.3">
      <c r="D60">
        <v>58</v>
      </c>
      <c r="E60">
        <f t="shared" si="10"/>
        <v>101.8012305203888</v>
      </c>
      <c r="G60" s="2">
        <f t="shared" si="11"/>
        <v>78.962442081829678</v>
      </c>
      <c r="H60">
        <f t="shared" si="12"/>
        <v>22.838788438559121</v>
      </c>
      <c r="I60">
        <f t="shared" si="13"/>
        <v>45.06099844860546</v>
      </c>
      <c r="J60">
        <f t="shared" si="14"/>
        <v>56.740232071783339</v>
      </c>
      <c r="K60">
        <f t="shared" si="15"/>
        <v>1.9730030150166897</v>
      </c>
      <c r="L60">
        <f t="shared" si="16"/>
        <v>2</v>
      </c>
      <c r="M60">
        <f t="shared" si="0"/>
        <v>0.61657842851278133</v>
      </c>
      <c r="N60">
        <f t="shared" si="17"/>
        <v>45.677576877118241</v>
      </c>
      <c r="O60">
        <f t="shared" si="18"/>
        <v>56.123653643270558</v>
      </c>
      <c r="P60" s="2">
        <v>1.4E-2</v>
      </c>
    </row>
    <row r="61" spans="4:16" x14ac:dyDescent="0.3">
      <c r="D61">
        <v>59</v>
      </c>
      <c r="E61">
        <f t="shared" si="10"/>
        <v>101.16943261584109</v>
      </c>
      <c r="G61" s="2">
        <f t="shared" si="11"/>
        <v>78.972997829815966</v>
      </c>
      <c r="H61">
        <f t="shared" si="12"/>
        <v>22.196434786025122</v>
      </c>
      <c r="I61">
        <f t="shared" si="13"/>
        <v>45.038090800838589</v>
      </c>
      <c r="J61">
        <f t="shared" si="14"/>
        <v>56.131341815002507</v>
      </c>
      <c r="K61">
        <f t="shared" si="15"/>
        <v>2.0290686876071908</v>
      </c>
      <c r="L61">
        <f t="shared" si="16"/>
        <v>2</v>
      </c>
      <c r="M61">
        <f t="shared" si="0"/>
        <v>-0.64522122878834409</v>
      </c>
      <c r="N61">
        <f t="shared" si="17"/>
        <v>44.392869572050245</v>
      </c>
      <c r="O61">
        <f t="shared" si="18"/>
        <v>56.776563043790851</v>
      </c>
      <c r="P61" s="2">
        <v>-1.4E-2</v>
      </c>
    </row>
    <row r="62" spans="4:16" x14ac:dyDescent="0.3">
      <c r="D62">
        <v>60</v>
      </c>
      <c r="E62">
        <f t="shared" si="10"/>
        <v>103.17488935795922</v>
      </c>
      <c r="G62" s="2">
        <f t="shared" si="11"/>
        <v>78.983554988901147</v>
      </c>
      <c r="H62">
        <f t="shared" si="12"/>
        <v>24.191334369058069</v>
      </c>
      <c r="I62">
        <f t="shared" si="13"/>
        <v>46.390548702792501</v>
      </c>
      <c r="J62">
        <f t="shared" si="14"/>
        <v>56.784340655166709</v>
      </c>
      <c r="K62">
        <f t="shared" si="15"/>
        <v>1.9176515026028635</v>
      </c>
      <c r="L62">
        <f t="shared" si="16"/>
        <v>2</v>
      </c>
      <c r="M62">
        <f t="shared" si="0"/>
        <v>1.9921200353236372</v>
      </c>
      <c r="N62">
        <f t="shared" si="17"/>
        <v>48.382668738116138</v>
      </c>
      <c r="O62">
        <f t="shared" si="18"/>
        <v>54.792220619843071</v>
      </c>
      <c r="P62" s="2">
        <v>4.4999999999999998E-2</v>
      </c>
    </row>
    <row r="63" spans="4:16" x14ac:dyDescent="0.3">
      <c r="D63">
        <v>61</v>
      </c>
      <c r="E63">
        <f t="shared" si="10"/>
        <v>104.68225787248736</v>
      </c>
      <c r="G63" s="2">
        <f t="shared" si="11"/>
        <v>78.99411355927387</v>
      </c>
      <c r="H63">
        <f t="shared" si="12"/>
        <v>25.688144313213485</v>
      </c>
      <c r="I63">
        <f t="shared" si="13"/>
        <v>49.882531468997733</v>
      </c>
      <c r="J63">
        <f t="shared" si="14"/>
        <v>54.799726403489622</v>
      </c>
      <c r="K63">
        <f t="shared" si="15"/>
        <v>1.9418503283376185</v>
      </c>
      <c r="L63">
        <f t="shared" si="16"/>
        <v>2</v>
      </c>
      <c r="M63">
        <f t="shared" si="0"/>
        <v>1.4937571574292363</v>
      </c>
      <c r="N63">
        <f t="shared" si="17"/>
        <v>51.37628862642697</v>
      </c>
      <c r="O63">
        <f t="shared" si="18"/>
        <v>53.305969246060386</v>
      </c>
      <c r="P63" s="2">
        <v>3.1E-2</v>
      </c>
    </row>
    <row r="64" spans="4:16" x14ac:dyDescent="0.3">
      <c r="D64">
        <v>62</v>
      </c>
      <c r="E64">
        <f t="shared" si="10"/>
        <v>104.99781779181387</v>
      </c>
      <c r="G64" s="2">
        <f t="shared" si="11"/>
        <v>79.004673541122813</v>
      </c>
      <c r="H64">
        <f t="shared" si="12"/>
        <v>25.99314425069106</v>
      </c>
      <c r="I64">
        <f t="shared" si="13"/>
        <v>51.684546358185528</v>
      </c>
      <c r="J64">
        <f t="shared" si="14"/>
        <v>53.313271433628337</v>
      </c>
      <c r="K64">
        <f t="shared" si="15"/>
        <v>1.9883914719863653</v>
      </c>
      <c r="L64">
        <f t="shared" si="16"/>
        <v>2</v>
      </c>
      <c r="M64">
        <f t="shared" si="0"/>
        <v>0.30174214319659143</v>
      </c>
      <c r="N64">
        <f t="shared" si="17"/>
        <v>51.98628850138212</v>
      </c>
      <c r="O64">
        <f t="shared" si="18"/>
        <v>53.011529290431746</v>
      </c>
      <c r="P64" s="2">
        <v>6.0000000000000001E-3</v>
      </c>
    </row>
    <row r="65" spans="4:16" x14ac:dyDescent="0.3">
      <c r="D65">
        <v>63</v>
      </c>
      <c r="E65">
        <f t="shared" si="10"/>
        <v>106.72062716568692</v>
      </c>
      <c r="G65" s="2">
        <f t="shared" si="11"/>
        <v>79.015234934636638</v>
      </c>
      <c r="H65">
        <f t="shared" si="12"/>
        <v>27.705392231050283</v>
      </c>
      <c r="I65">
        <f t="shared" si="13"/>
        <v>53.701836021927726</v>
      </c>
      <c r="J65">
        <f t="shared" si="14"/>
        <v>53.018791143759202</v>
      </c>
      <c r="K65">
        <f t="shared" si="15"/>
        <v>1.9383171179847953</v>
      </c>
      <c r="L65">
        <f t="shared" si="16"/>
        <v>2</v>
      </c>
      <c r="M65">
        <f t="shared" si="0"/>
        <v>1.7089484401728399</v>
      </c>
      <c r="N65">
        <f t="shared" si="17"/>
        <v>55.410784462100565</v>
      </c>
      <c r="O65">
        <f t="shared" si="18"/>
        <v>51.309842703586362</v>
      </c>
      <c r="P65" s="2">
        <v>3.3000000000000002E-2</v>
      </c>
    </row>
    <row r="66" spans="4:16" x14ac:dyDescent="0.3">
      <c r="D66">
        <v>64</v>
      </c>
      <c r="E66">
        <f t="shared" si="10"/>
        <v>105.39779708417234</v>
      </c>
      <c r="G66" s="2">
        <f t="shared" si="11"/>
        <v>79.025797740004066</v>
      </c>
      <c r="H66">
        <f t="shared" si="12"/>
        <v>26.371999344168273</v>
      </c>
      <c r="I66">
        <f t="shared" si="13"/>
        <v>54.080925635010153</v>
      </c>
      <c r="J66">
        <f t="shared" si="14"/>
        <v>51.316871449162193</v>
      </c>
      <c r="K66">
        <f t="shared" si="15"/>
        <v>2.0506949408433548</v>
      </c>
      <c r="L66">
        <f t="shared" si="16"/>
        <v>2</v>
      </c>
      <c r="M66">
        <f t="shared" si="0"/>
        <v>-1.3369269466736071</v>
      </c>
      <c r="N66">
        <f t="shared" si="17"/>
        <v>52.743998688336546</v>
      </c>
      <c r="O66">
        <f t="shared" si="18"/>
        <v>52.6537983958358</v>
      </c>
      <c r="P66" s="2">
        <v>-2.4E-2</v>
      </c>
    </row>
    <row r="67" spans="4:16" x14ac:dyDescent="0.3">
      <c r="D67">
        <v>65</v>
      </c>
      <c r="E67">
        <f t="shared" si="10"/>
        <v>105.56324192933266</v>
      </c>
      <c r="G67" s="2">
        <f t="shared" si="11"/>
        <v>79.036361957413831</v>
      </c>
      <c r="H67">
        <f t="shared" si="12"/>
        <v>26.526879971918831</v>
      </c>
      <c r="I67">
        <f t="shared" si="13"/>
        <v>52.902230684401552</v>
      </c>
      <c r="J67">
        <f t="shared" si="14"/>
        <v>52.661011244931117</v>
      </c>
      <c r="K67">
        <f t="shared" si="15"/>
        <v>1.9942877089353699</v>
      </c>
      <c r="L67">
        <f t="shared" si="16"/>
        <v>2</v>
      </c>
      <c r="M67">
        <f t="shared" si="0"/>
        <v>0.15152925943610995</v>
      </c>
      <c r="N67">
        <f t="shared" si="17"/>
        <v>53.053759943837662</v>
      </c>
      <c r="O67">
        <f t="shared" si="18"/>
        <v>52.509481985495007</v>
      </c>
      <c r="P67" s="2">
        <v>3.0000000000000001E-3</v>
      </c>
    </row>
    <row r="68" spans="4:16" x14ac:dyDescent="0.3">
      <c r="D68">
        <v>66</v>
      </c>
      <c r="E68">
        <f t="shared" si="10"/>
        <v>105.67654252894438</v>
      </c>
      <c r="G68" s="2">
        <f t="shared" si="11"/>
        <v>79.046927587054697</v>
      </c>
      <c r="H68">
        <f t="shared" si="12"/>
        <v>26.629614941889685</v>
      </c>
      <c r="I68">
        <f t="shared" si="13"/>
        <v>53.159867463725334</v>
      </c>
      <c r="J68">
        <f t="shared" si="14"/>
        <v>52.516675065219047</v>
      </c>
      <c r="K68">
        <f t="shared" si="15"/>
        <v>1.996268724866249</v>
      </c>
      <c r="L68">
        <f t="shared" si="16"/>
        <v>2</v>
      </c>
      <c r="M68">
        <f t="shared" ref="M68:M131" si="19">IF(I68+IF(E68&gt;=G68,IF($B$2*H68-I68&lt;J68,$B$2*H68-I68,IF(J68&gt;=0,J68,0)),-I68)&gt;0,IF(E68&gt;=G68,IF($B$2*H68-I68&lt;J68,$B$2*H68-I68,IF(J68&gt;=0,J68,0)),-I68),-I68)</f>
        <v>9.9362420054035283E-2</v>
      </c>
      <c r="N68">
        <f t="shared" si="17"/>
        <v>53.259229883779369</v>
      </c>
      <c r="O68">
        <f t="shared" si="18"/>
        <v>52.417312645165012</v>
      </c>
      <c r="P68" s="2">
        <v>2E-3</v>
      </c>
    </row>
    <row r="69" spans="4:16" x14ac:dyDescent="0.3">
      <c r="D69">
        <v>67</v>
      </c>
      <c r="E69">
        <f t="shared" si="10"/>
        <v>105.20438991377738</v>
      </c>
      <c r="G69" s="2">
        <f t="shared" si="11"/>
        <v>79.057494629115453</v>
      </c>
      <c r="H69">
        <f t="shared" si="12"/>
        <v>26.146895284661923</v>
      </c>
      <c r="I69">
        <f t="shared" si="13"/>
        <v>52.779896814825356</v>
      </c>
      <c r="J69">
        <f t="shared" si="14"/>
        <v>52.42449309895202</v>
      </c>
      <c r="K69">
        <f t="shared" si="15"/>
        <v>2.0185913562665569</v>
      </c>
      <c r="L69">
        <f t="shared" si="16"/>
        <v>2</v>
      </c>
      <c r="M69">
        <f t="shared" si="19"/>
        <v>-0.48610624550151016</v>
      </c>
      <c r="N69">
        <f t="shared" si="17"/>
        <v>52.293790569323846</v>
      </c>
      <c r="O69">
        <f t="shared" si="18"/>
        <v>52.91059934445353</v>
      </c>
      <c r="P69" s="2">
        <v>-8.9999999999999993E-3</v>
      </c>
    </row>
    <row r="70" spans="4:16" x14ac:dyDescent="0.3">
      <c r="D70">
        <v>68</v>
      </c>
      <c r="E70">
        <f t="shared" si="10"/>
        <v>103.17218010888121</v>
      </c>
      <c r="G70" s="2">
        <f t="shared" si="11"/>
        <v>79.068063083784921</v>
      </c>
      <c r="H70">
        <f t="shared" si="12"/>
        <v>24.104117025096286</v>
      </c>
      <c r="I70">
        <f t="shared" si="13"/>
        <v>50.254332737120215</v>
      </c>
      <c r="J70">
        <f t="shared" si="14"/>
        <v>52.917847371760985</v>
      </c>
      <c r="K70">
        <f t="shared" si="15"/>
        <v>2.0848858593242525</v>
      </c>
      <c r="L70">
        <f t="shared" si="16"/>
        <v>2</v>
      </c>
      <c r="M70">
        <f t="shared" si="19"/>
        <v>-2.0460986869276425</v>
      </c>
      <c r="N70">
        <f t="shared" si="17"/>
        <v>48.208234050192573</v>
      </c>
      <c r="O70">
        <f t="shared" si="18"/>
        <v>54.963946058688627</v>
      </c>
      <c r="P70" s="2">
        <v>-3.9E-2</v>
      </c>
    </row>
    <row r="71" spans="4:16" x14ac:dyDescent="0.3">
      <c r="D71">
        <v>69</v>
      </c>
      <c r="E71">
        <f t="shared" si="10"/>
        <v>104.67416467211643</v>
      </c>
      <c r="G71" s="2">
        <f t="shared" si="11"/>
        <v>79.078632951251933</v>
      </c>
      <c r="H71">
        <f t="shared" si="12"/>
        <v>25.5955317208645</v>
      </c>
      <c r="I71">
        <f t="shared" si="13"/>
        <v>49.702689305748535</v>
      </c>
      <c r="J71">
        <f t="shared" si="14"/>
        <v>54.971475366367898</v>
      </c>
      <c r="K71">
        <f t="shared" si="15"/>
        <v>1.9418502357281682</v>
      </c>
      <c r="L71">
        <f t="shared" si="16"/>
        <v>2</v>
      </c>
      <c r="M71">
        <f t="shared" si="19"/>
        <v>1.4883741359804645</v>
      </c>
      <c r="N71">
        <f t="shared" si="17"/>
        <v>51.191063441729</v>
      </c>
      <c r="O71">
        <f t="shared" si="18"/>
        <v>53.483101230387433</v>
      </c>
      <c r="P71" s="2">
        <v>3.1E-2</v>
      </c>
    </row>
    <row r="72" spans="4:16" x14ac:dyDescent="0.3">
      <c r="D72">
        <v>70</v>
      </c>
      <c r="E72">
        <f t="shared" si="10"/>
        <v>104.27196261680594</v>
      </c>
      <c r="G72" s="2">
        <f t="shared" si="11"/>
        <v>79.089204231705338</v>
      </c>
      <c r="H72">
        <f t="shared" si="12"/>
        <v>25.182758385100598</v>
      </c>
      <c r="I72">
        <f t="shared" si="13"/>
        <v>50.781534934195165</v>
      </c>
      <c r="J72">
        <f t="shared" si="14"/>
        <v>53.490427682610772</v>
      </c>
      <c r="K72">
        <f t="shared" si="15"/>
        <v>2.01651996011049</v>
      </c>
      <c r="L72">
        <f t="shared" si="16"/>
        <v>2</v>
      </c>
      <c r="M72">
        <f t="shared" si="19"/>
        <v>-0.41601816399396796</v>
      </c>
      <c r="N72">
        <f t="shared" si="17"/>
        <v>50.365516770201197</v>
      </c>
      <c r="O72">
        <f t="shared" si="18"/>
        <v>53.90644584660474</v>
      </c>
      <c r="P72" s="2">
        <v>-8.0000000000000002E-3</v>
      </c>
    </row>
    <row r="73" spans="4:16" x14ac:dyDescent="0.3">
      <c r="D73">
        <v>71</v>
      </c>
      <c r="E73">
        <f t="shared" ref="E73:E136" si="20">I73+J73</f>
        <v>103.42313327634903</v>
      </c>
      <c r="G73" s="2">
        <f t="shared" ref="G73:G136" si="21">$F$2/(1+$B$3)^(5-D73/365)</f>
        <v>79.099776925334041</v>
      </c>
      <c r="H73">
        <f t="shared" ref="H73:H136" si="22">E73-G73</f>
        <v>24.323356351014993</v>
      </c>
      <c r="I73">
        <f t="shared" ref="I73:I136" si="23">N72*(1+P73)</f>
        <v>49.509302985107773</v>
      </c>
      <c r="J73">
        <f t="shared" ref="J73:J136" si="24">O72*(1+$B$3/365)</f>
        <v>53.913830291241261</v>
      </c>
      <c r="K73">
        <f t="shared" ref="K73:K136" si="25">I73/H73</f>
        <v>2.0354634562200045</v>
      </c>
      <c r="L73">
        <f t="shared" ref="L73:L136" si="26">N73/H73</f>
        <v>2</v>
      </c>
      <c r="M73">
        <f t="shared" si="19"/>
        <v>-0.86259028307778607</v>
      </c>
      <c r="N73">
        <f t="shared" ref="N73:N136" si="27">I73+M73</f>
        <v>48.646712702029987</v>
      </c>
      <c r="O73">
        <f t="shared" ref="O73:O136" si="28">J73-M73</f>
        <v>54.776420574319047</v>
      </c>
      <c r="P73" s="2">
        <v>-1.7000000000000001E-2</v>
      </c>
    </row>
    <row r="74" spans="4:16" x14ac:dyDescent="0.3">
      <c r="D74">
        <v>72</v>
      </c>
      <c r="E74">
        <f t="shared" si="20"/>
        <v>103.96575073532811</v>
      </c>
      <c r="G74" s="2">
        <f t="shared" si="21"/>
        <v>79.11035103232696</v>
      </c>
      <c r="H74">
        <f t="shared" si="22"/>
        <v>24.855399703001154</v>
      </c>
      <c r="I74">
        <f t="shared" si="23"/>
        <v>49.181826541752315</v>
      </c>
      <c r="J74">
        <f t="shared" si="24"/>
        <v>54.7839241935758</v>
      </c>
      <c r="K74">
        <f t="shared" si="25"/>
        <v>1.9787179900315133</v>
      </c>
      <c r="L74">
        <f t="shared" si="26"/>
        <v>2</v>
      </c>
      <c r="M74">
        <f t="shared" si="19"/>
        <v>0.52897286424999379</v>
      </c>
      <c r="N74">
        <f t="shared" si="27"/>
        <v>49.710799406002309</v>
      </c>
      <c r="O74">
        <f t="shared" si="28"/>
        <v>54.254951329325806</v>
      </c>
      <c r="P74" s="2">
        <v>1.0999999999999999E-2</v>
      </c>
    </row>
    <row r="75" spans="4:16" x14ac:dyDescent="0.3">
      <c r="D75">
        <v>73</v>
      </c>
      <c r="E75">
        <f t="shared" si="20"/>
        <v>103.92347212103573</v>
      </c>
      <c r="G75" s="2">
        <f t="shared" si="21"/>
        <v>79.120926552873016</v>
      </c>
      <c r="H75">
        <f t="shared" si="22"/>
        <v>24.802545568162714</v>
      </c>
      <c r="I75">
        <f t="shared" si="23"/>
        <v>49.661088606596309</v>
      </c>
      <c r="J75">
        <f t="shared" si="24"/>
        <v>54.262383514439414</v>
      </c>
      <c r="K75">
        <f t="shared" si="25"/>
        <v>2.0022577307686822</v>
      </c>
      <c r="L75">
        <f t="shared" si="26"/>
        <v>2</v>
      </c>
      <c r="M75">
        <f t="shared" si="19"/>
        <v>-5.5997470270881422E-2</v>
      </c>
      <c r="N75">
        <f t="shared" si="27"/>
        <v>49.605091136325427</v>
      </c>
      <c r="O75">
        <f t="shared" si="28"/>
        <v>54.318380984710295</v>
      </c>
      <c r="P75" s="2">
        <v>-1E-3</v>
      </c>
    </row>
    <row r="76" spans="4:16" x14ac:dyDescent="0.3">
      <c r="D76">
        <v>74</v>
      </c>
      <c r="E76">
        <f t="shared" si="20"/>
        <v>105.51827591150564</v>
      </c>
      <c r="G76" s="2">
        <f t="shared" si="21"/>
        <v>79.131503487161183</v>
      </c>
      <c r="H76">
        <f t="shared" si="22"/>
        <v>26.386772424344457</v>
      </c>
      <c r="I76">
        <f t="shared" si="23"/>
        <v>51.192454052687843</v>
      </c>
      <c r="J76">
        <f t="shared" si="24"/>
        <v>54.32582185881779</v>
      </c>
      <c r="K76">
        <f t="shared" si="25"/>
        <v>1.9400801746202823</v>
      </c>
      <c r="L76">
        <f t="shared" si="26"/>
        <v>2</v>
      </c>
      <c r="M76">
        <f t="shared" si="19"/>
        <v>1.5810907960010709</v>
      </c>
      <c r="N76">
        <f t="shared" si="27"/>
        <v>52.773544848688914</v>
      </c>
      <c r="O76">
        <f t="shared" si="28"/>
        <v>52.744731062816719</v>
      </c>
      <c r="P76" s="2">
        <v>3.2000000000000001E-2</v>
      </c>
    </row>
    <row r="77" spans="4:16" x14ac:dyDescent="0.3">
      <c r="D77">
        <v>75</v>
      </c>
      <c r="E77">
        <f t="shared" si="20"/>
        <v>107.3198017419861</v>
      </c>
      <c r="G77" s="2">
        <f t="shared" si="21"/>
        <v>79.142081835380466</v>
      </c>
      <c r="H77">
        <f t="shared" si="22"/>
        <v>28.177719906605631</v>
      </c>
      <c r="I77">
        <f t="shared" si="23"/>
        <v>54.567845373544337</v>
      </c>
      <c r="J77">
        <f t="shared" si="24"/>
        <v>52.751956368441761</v>
      </c>
      <c r="K77">
        <f t="shared" si="25"/>
        <v>1.9365600039466691</v>
      </c>
      <c r="L77">
        <f t="shared" si="26"/>
        <v>2</v>
      </c>
      <c r="M77">
        <f t="shared" si="19"/>
        <v>1.7875944396669254</v>
      </c>
      <c r="N77">
        <f t="shared" si="27"/>
        <v>56.355439813211262</v>
      </c>
      <c r="O77">
        <f t="shared" si="28"/>
        <v>50.964361928774835</v>
      </c>
      <c r="P77" s="2">
        <v>3.4000000000000002E-2</v>
      </c>
    </row>
    <row r="78" spans="4:16" x14ac:dyDescent="0.3">
      <c r="D78">
        <v>76</v>
      </c>
      <c r="E78">
        <f t="shared" si="20"/>
        <v>110.03184427246254</v>
      </c>
      <c r="G78" s="2">
        <f t="shared" si="21"/>
        <v>79.152661597719856</v>
      </c>
      <c r="H78">
        <f t="shared" si="22"/>
        <v>30.87918267474268</v>
      </c>
      <c r="I78">
        <f t="shared" si="23"/>
        <v>59.060500924245403</v>
      </c>
      <c r="J78">
        <f t="shared" si="24"/>
        <v>50.971343348217133</v>
      </c>
      <c r="K78">
        <f t="shared" si="25"/>
        <v>1.9126316116052304</v>
      </c>
      <c r="L78">
        <f t="shared" si="26"/>
        <v>2</v>
      </c>
      <c r="M78">
        <f t="shared" si="19"/>
        <v>2.6978644252399562</v>
      </c>
      <c r="N78">
        <f t="shared" si="27"/>
        <v>61.758365349485359</v>
      </c>
      <c r="O78">
        <f t="shared" si="28"/>
        <v>48.273478922977176</v>
      </c>
      <c r="P78" s="2">
        <v>4.8000000000000001E-2</v>
      </c>
    </row>
    <row r="79" spans="4:16" x14ac:dyDescent="0.3">
      <c r="D79">
        <v>77</v>
      </c>
      <c r="E79">
        <f t="shared" si="20"/>
        <v>110.59428236593982</v>
      </c>
      <c r="G79" s="2">
        <f t="shared" si="21"/>
        <v>79.163242774368413</v>
      </c>
      <c r="H79">
        <f t="shared" si="22"/>
        <v>31.431039591571405</v>
      </c>
      <c r="I79">
        <f t="shared" si="23"/>
        <v>62.314190637630723</v>
      </c>
      <c r="J79">
        <f t="shared" si="24"/>
        <v>48.280091728309088</v>
      </c>
      <c r="K79">
        <f t="shared" si="25"/>
        <v>1.9825685515773073</v>
      </c>
      <c r="L79">
        <f t="shared" si="26"/>
        <v>2</v>
      </c>
      <c r="M79">
        <f t="shared" si="19"/>
        <v>0.54788854551208743</v>
      </c>
      <c r="N79">
        <f t="shared" si="27"/>
        <v>62.862079183142811</v>
      </c>
      <c r="O79">
        <f t="shared" si="28"/>
        <v>47.732203182797001</v>
      </c>
      <c r="P79" s="2">
        <v>8.9999999999999993E-3</v>
      </c>
    </row>
    <row r="80" spans="4:16" x14ac:dyDescent="0.3">
      <c r="D80">
        <v>78</v>
      </c>
      <c r="E80">
        <f t="shared" si="20"/>
        <v>112.8638558745032</v>
      </c>
      <c r="G80" s="2">
        <f t="shared" si="21"/>
        <v>79.173825365515199</v>
      </c>
      <c r="H80">
        <f t="shared" si="22"/>
        <v>33.690030508988002</v>
      </c>
      <c r="I80">
        <f t="shared" si="23"/>
        <v>65.125114033735954</v>
      </c>
      <c r="J80">
        <f t="shared" si="24"/>
        <v>47.738741840767247</v>
      </c>
      <c r="K80">
        <f t="shared" si="25"/>
        <v>1.933067825995632</v>
      </c>
      <c r="L80">
        <f t="shared" si="26"/>
        <v>2</v>
      </c>
      <c r="M80">
        <f t="shared" si="19"/>
        <v>2.2549469842400498</v>
      </c>
      <c r="N80">
        <f t="shared" si="27"/>
        <v>67.380061017976004</v>
      </c>
      <c r="O80">
        <f t="shared" si="28"/>
        <v>45.483794856527197</v>
      </c>
      <c r="P80" s="2">
        <v>3.5999999999999997E-2</v>
      </c>
    </row>
    <row r="81" spans="4:16" x14ac:dyDescent="0.3">
      <c r="D81">
        <v>79</v>
      </c>
      <c r="E81">
        <f t="shared" si="20"/>
        <v>114.08292762965642</v>
      </c>
      <c r="G81" s="2">
        <f t="shared" si="21"/>
        <v>79.18440937134929</v>
      </c>
      <c r="H81">
        <f t="shared" si="22"/>
        <v>34.898518258307135</v>
      </c>
      <c r="I81">
        <f t="shared" si="23"/>
        <v>68.59290211629957</v>
      </c>
      <c r="J81">
        <f t="shared" si="24"/>
        <v>45.490025513356855</v>
      </c>
      <c r="K81">
        <f t="shared" si="25"/>
        <v>1.9654961167290226</v>
      </c>
      <c r="L81">
        <f t="shared" si="26"/>
        <v>2</v>
      </c>
      <c r="M81">
        <f t="shared" si="19"/>
        <v>1.2041344003147003</v>
      </c>
      <c r="N81">
        <f t="shared" si="27"/>
        <v>69.79703651661427</v>
      </c>
      <c r="O81">
        <f t="shared" si="28"/>
        <v>44.285891113042155</v>
      </c>
      <c r="P81" s="2">
        <v>1.7999999999999999E-2</v>
      </c>
    </row>
    <row r="82" spans="4:16" x14ac:dyDescent="0.3">
      <c r="D82">
        <v>80</v>
      </c>
      <c r="E82">
        <f t="shared" si="20"/>
        <v>116.53189046816436</v>
      </c>
      <c r="G82" s="2">
        <f t="shared" si="21"/>
        <v>79.194994792059816</v>
      </c>
      <c r="H82">
        <f t="shared" si="22"/>
        <v>37.336895676104547</v>
      </c>
      <c r="I82">
        <f t="shared" si="23"/>
        <v>72.239932794695761</v>
      </c>
      <c r="J82">
        <f t="shared" si="24"/>
        <v>44.291957673468595</v>
      </c>
      <c r="K82">
        <f t="shared" si="25"/>
        <v>1.9348135801479878</v>
      </c>
      <c r="L82">
        <f t="shared" si="26"/>
        <v>2</v>
      </c>
      <c r="M82">
        <f t="shared" si="19"/>
        <v>2.4338585575133322</v>
      </c>
      <c r="N82">
        <f t="shared" si="27"/>
        <v>74.673791352209093</v>
      </c>
      <c r="O82">
        <f t="shared" si="28"/>
        <v>41.858099115955262</v>
      </c>
      <c r="P82" s="2">
        <v>3.5000000000000003E-2</v>
      </c>
    </row>
    <row r="83" spans="4:16" x14ac:dyDescent="0.3">
      <c r="D83">
        <v>81</v>
      </c>
      <c r="E83">
        <f t="shared" si="20"/>
        <v>115.56686516676591</v>
      </c>
      <c r="G83" s="2">
        <f t="shared" si="21"/>
        <v>79.205581627835912</v>
      </c>
      <c r="H83">
        <f t="shared" si="22"/>
        <v>36.361283538929996</v>
      </c>
      <c r="I83">
        <f t="shared" si="23"/>
        <v>73.703032064630378</v>
      </c>
      <c r="J83">
        <f t="shared" si="24"/>
        <v>41.86383310213553</v>
      </c>
      <c r="K83">
        <f t="shared" si="25"/>
        <v>2.0269645318136433</v>
      </c>
      <c r="L83">
        <f t="shared" si="26"/>
        <v>2</v>
      </c>
      <c r="M83">
        <f t="shared" si="19"/>
        <v>-0.98046498677038585</v>
      </c>
      <c r="N83">
        <f t="shared" si="27"/>
        <v>72.722567077859992</v>
      </c>
      <c r="O83">
        <f t="shared" si="28"/>
        <v>42.844298088905916</v>
      </c>
      <c r="P83" s="2">
        <v>-1.2999999999999999E-2</v>
      </c>
    </row>
    <row r="84" spans="4:16" x14ac:dyDescent="0.3">
      <c r="D84">
        <v>82</v>
      </c>
      <c r="E84">
        <f t="shared" si="20"/>
        <v>116.08179221824091</v>
      </c>
      <c r="G84" s="2">
        <f t="shared" si="21"/>
        <v>79.216169878866765</v>
      </c>
      <c r="H84">
        <f t="shared" si="22"/>
        <v>36.865622339374141</v>
      </c>
      <c r="I84">
        <f t="shared" si="23"/>
        <v>73.231625047405004</v>
      </c>
      <c r="J84">
        <f t="shared" si="24"/>
        <v>42.850167170835903</v>
      </c>
      <c r="K84">
        <f t="shared" si="25"/>
        <v>1.9864475465314562</v>
      </c>
      <c r="L84">
        <f t="shared" si="26"/>
        <v>2</v>
      </c>
      <c r="M84">
        <f t="shared" si="19"/>
        <v>0.49961963134327902</v>
      </c>
      <c r="N84">
        <f t="shared" si="27"/>
        <v>73.731244678748283</v>
      </c>
      <c r="O84">
        <f t="shared" si="28"/>
        <v>42.350547539492624</v>
      </c>
      <c r="P84" s="2">
        <v>7.0000000000000001E-3</v>
      </c>
    </row>
    <row r="85" spans="4:16" x14ac:dyDescent="0.3">
      <c r="D85">
        <v>83</v>
      </c>
      <c r="E85">
        <f t="shared" si="20"/>
        <v>116.38251864182432</v>
      </c>
      <c r="G85" s="2">
        <f t="shared" si="21"/>
        <v>79.226759545341523</v>
      </c>
      <c r="H85">
        <f t="shared" si="22"/>
        <v>37.155759096482797</v>
      </c>
      <c r="I85">
        <f t="shared" si="23"/>
        <v>74.026169657463271</v>
      </c>
      <c r="J85">
        <f t="shared" si="24"/>
        <v>42.356348984361048</v>
      </c>
      <c r="K85">
        <f t="shared" si="25"/>
        <v>1.9923202070838775</v>
      </c>
      <c r="L85">
        <f t="shared" si="26"/>
        <v>2</v>
      </c>
      <c r="M85">
        <f t="shared" si="19"/>
        <v>0.28534853550232242</v>
      </c>
      <c r="N85">
        <f t="shared" si="27"/>
        <v>74.311518192965593</v>
      </c>
      <c r="O85">
        <f t="shared" si="28"/>
        <v>42.071000448858726</v>
      </c>
      <c r="P85" s="2">
        <v>4.0000000000000001E-3</v>
      </c>
    </row>
    <row r="86" spans="4:16" x14ac:dyDescent="0.3">
      <c r="D86">
        <v>84</v>
      </c>
      <c r="E86">
        <f t="shared" si="20"/>
        <v>116.38828179257074</v>
      </c>
      <c r="G86" s="2">
        <f t="shared" si="21"/>
        <v>79.237350627449445</v>
      </c>
      <c r="H86">
        <f t="shared" si="22"/>
        <v>37.150931165121293</v>
      </c>
      <c r="I86">
        <f t="shared" si="23"/>
        <v>74.311518192965593</v>
      </c>
      <c r="J86">
        <f t="shared" si="24"/>
        <v>42.076763599605144</v>
      </c>
      <c r="K86">
        <f t="shared" si="25"/>
        <v>2.0002599090364677</v>
      </c>
      <c r="L86">
        <f t="shared" si="26"/>
        <v>2</v>
      </c>
      <c r="M86">
        <f t="shared" si="19"/>
        <v>-9.6558627230081129E-3</v>
      </c>
      <c r="N86">
        <f t="shared" si="27"/>
        <v>74.301862330242585</v>
      </c>
      <c r="O86">
        <f t="shared" si="28"/>
        <v>42.086419462328152</v>
      </c>
      <c r="P86" s="2">
        <v>0</v>
      </c>
    </row>
    <row r="87" spans="4:16" x14ac:dyDescent="0.3">
      <c r="D87">
        <v>85</v>
      </c>
      <c r="E87">
        <f t="shared" si="20"/>
        <v>119.14321596172975</v>
      </c>
      <c r="G87" s="2">
        <f t="shared" si="21"/>
        <v>79.247943125379749</v>
      </c>
      <c r="H87">
        <f t="shared" si="22"/>
        <v>39.895272836350003</v>
      </c>
      <c r="I87">
        <f t="shared" si="23"/>
        <v>77.051031236461554</v>
      </c>
      <c r="J87">
        <f t="shared" si="24"/>
        <v>42.092184725268197</v>
      </c>
      <c r="K87">
        <f t="shared" si="25"/>
        <v>1.9313323549013961</v>
      </c>
      <c r="L87">
        <f t="shared" si="26"/>
        <v>2</v>
      </c>
      <c r="M87">
        <f t="shared" si="19"/>
        <v>2.7395144362384514</v>
      </c>
      <c r="N87">
        <f t="shared" si="27"/>
        <v>79.790545672700006</v>
      </c>
      <c r="O87">
        <f t="shared" si="28"/>
        <v>39.352670289029746</v>
      </c>
      <c r="P87" s="2">
        <v>3.6999999999999998E-2</v>
      </c>
    </row>
    <row r="88" spans="4:16" x14ac:dyDescent="0.3">
      <c r="D88">
        <v>86</v>
      </c>
      <c r="E88">
        <f t="shared" si="20"/>
        <v>122.57960020240778</v>
      </c>
      <c r="G88" s="2">
        <f t="shared" si="21"/>
        <v>79.258537039321723</v>
      </c>
      <c r="H88">
        <f t="shared" si="22"/>
        <v>43.321063163086052</v>
      </c>
      <c r="I88">
        <f t="shared" si="23"/>
        <v>83.221539136626106</v>
      </c>
      <c r="J88">
        <f t="shared" si="24"/>
        <v>39.358061065781669</v>
      </c>
      <c r="K88">
        <f t="shared" si="25"/>
        <v>1.9210410146983492</v>
      </c>
      <c r="L88">
        <f t="shared" si="26"/>
        <v>2</v>
      </c>
      <c r="M88">
        <f t="shared" si="19"/>
        <v>3.4205871895459978</v>
      </c>
      <c r="N88">
        <f t="shared" si="27"/>
        <v>86.642126326172104</v>
      </c>
      <c r="O88">
        <f t="shared" si="28"/>
        <v>35.937473876235671</v>
      </c>
      <c r="P88" s="2">
        <v>4.2999999999999997E-2</v>
      </c>
    </row>
    <row r="89" spans="4:16" x14ac:dyDescent="0.3">
      <c r="D89">
        <v>87</v>
      </c>
      <c r="E89">
        <f t="shared" si="20"/>
        <v>123.9707971652534</v>
      </c>
      <c r="G89" s="2">
        <f t="shared" si="21"/>
        <v>79.269132369464657</v>
      </c>
      <c r="H89">
        <f t="shared" si="22"/>
        <v>44.701664795788744</v>
      </c>
      <c r="I89">
        <f t="shared" si="23"/>
        <v>88.028400347390857</v>
      </c>
      <c r="J89">
        <f t="shared" si="24"/>
        <v>35.942396817862551</v>
      </c>
      <c r="K89">
        <f t="shared" si="25"/>
        <v>1.9692421020454665</v>
      </c>
      <c r="L89">
        <f t="shared" si="26"/>
        <v>2</v>
      </c>
      <c r="M89">
        <f t="shared" si="19"/>
        <v>1.3749292441866316</v>
      </c>
      <c r="N89">
        <f t="shared" si="27"/>
        <v>89.403329591577489</v>
      </c>
      <c r="O89">
        <f t="shared" si="28"/>
        <v>34.56746757367592</v>
      </c>
      <c r="P89" s="2">
        <v>1.6E-2</v>
      </c>
    </row>
    <row r="90" spans="4:16" x14ac:dyDescent="0.3">
      <c r="D90">
        <v>88</v>
      </c>
      <c r="E90">
        <f t="shared" si="20"/>
        <v>125.58479236743244</v>
      </c>
      <c r="G90" s="2">
        <f t="shared" si="21"/>
        <v>79.279729115997853</v>
      </c>
      <c r="H90">
        <f t="shared" si="22"/>
        <v>46.305063251434589</v>
      </c>
      <c r="I90">
        <f t="shared" si="23"/>
        <v>91.012589524225888</v>
      </c>
      <c r="J90">
        <f t="shared" si="24"/>
        <v>34.572202843206561</v>
      </c>
      <c r="K90">
        <f t="shared" si="25"/>
        <v>1.9654997344465608</v>
      </c>
      <c r="L90">
        <f t="shared" si="26"/>
        <v>2</v>
      </c>
      <c r="M90">
        <f t="shared" si="19"/>
        <v>1.5975369786432907</v>
      </c>
      <c r="N90">
        <f t="shared" si="27"/>
        <v>92.610126502869178</v>
      </c>
      <c r="O90">
        <f t="shared" si="28"/>
        <v>32.974665864563271</v>
      </c>
      <c r="P90" s="2">
        <v>1.7999999999999999E-2</v>
      </c>
    </row>
    <row r="91" spans="4:16" x14ac:dyDescent="0.3">
      <c r="D91">
        <v>89</v>
      </c>
      <c r="E91">
        <f t="shared" si="20"/>
        <v>125.95974995095962</v>
      </c>
      <c r="G91" s="2">
        <f t="shared" si="21"/>
        <v>79.29032727911067</v>
      </c>
      <c r="H91">
        <f t="shared" si="22"/>
        <v>46.669422671848949</v>
      </c>
      <c r="I91">
        <f t="shared" si="23"/>
        <v>92.980567008880655</v>
      </c>
      <c r="J91">
        <f t="shared" si="24"/>
        <v>32.979182942078964</v>
      </c>
      <c r="K91">
        <f t="shared" si="25"/>
        <v>1.9923230604900251</v>
      </c>
      <c r="L91">
        <f t="shared" si="26"/>
        <v>2</v>
      </c>
      <c r="M91">
        <f t="shared" si="19"/>
        <v>0.35827833481724269</v>
      </c>
      <c r="N91">
        <f t="shared" si="27"/>
        <v>93.338845343697898</v>
      </c>
      <c r="O91">
        <f t="shared" si="28"/>
        <v>32.620904607261721</v>
      </c>
      <c r="P91" s="2">
        <v>4.0000000000000001E-3</v>
      </c>
    </row>
    <row r="92" spans="4:16" x14ac:dyDescent="0.3">
      <c r="D92">
        <v>90</v>
      </c>
      <c r="E92">
        <f t="shared" si="20"/>
        <v>128.29768970162155</v>
      </c>
      <c r="G92" s="2">
        <f t="shared" si="21"/>
        <v>79.300926858992455</v>
      </c>
      <c r="H92">
        <f t="shared" si="22"/>
        <v>48.996762842629096</v>
      </c>
      <c r="I92">
        <f t="shared" si="23"/>
        <v>95.672316477290337</v>
      </c>
      <c r="J92">
        <f t="shared" si="24"/>
        <v>32.625373224331206</v>
      </c>
      <c r="K92">
        <f t="shared" si="25"/>
        <v>1.9526252537249602</v>
      </c>
      <c r="L92">
        <f t="shared" si="26"/>
        <v>2</v>
      </c>
      <c r="M92">
        <f t="shared" si="19"/>
        <v>2.3212092079678541</v>
      </c>
      <c r="N92">
        <f t="shared" si="27"/>
        <v>97.993525685258192</v>
      </c>
      <c r="O92">
        <f t="shared" si="28"/>
        <v>30.304164016363352</v>
      </c>
      <c r="P92" s="2">
        <v>2.5000000000000001E-2</v>
      </c>
    </row>
    <row r="93" spans="4:16" x14ac:dyDescent="0.3">
      <c r="D93">
        <v>91</v>
      </c>
      <c r="E93">
        <f t="shared" si="20"/>
        <v>127.32190570011366</v>
      </c>
      <c r="G93" s="2">
        <f t="shared" si="21"/>
        <v>79.311527855832622</v>
      </c>
      <c r="H93">
        <f t="shared" si="22"/>
        <v>48.010377844281038</v>
      </c>
      <c r="I93">
        <f t="shared" si="23"/>
        <v>97.013590428405607</v>
      </c>
      <c r="J93">
        <f t="shared" si="24"/>
        <v>30.308315271708057</v>
      </c>
      <c r="K93">
        <f t="shared" si="25"/>
        <v>2.0206795860483275</v>
      </c>
      <c r="L93">
        <f t="shared" si="26"/>
        <v>2</v>
      </c>
      <c r="M93">
        <f t="shared" si="19"/>
        <v>-0.99283473984353066</v>
      </c>
      <c r="N93">
        <f t="shared" si="27"/>
        <v>96.020755688562076</v>
      </c>
      <c r="O93">
        <f t="shared" si="28"/>
        <v>31.301150011551588</v>
      </c>
      <c r="P93" s="2">
        <v>-0.01</v>
      </c>
    </row>
    <row r="94" spans="4:16" x14ac:dyDescent="0.3">
      <c r="D94">
        <v>92</v>
      </c>
      <c r="E94">
        <f t="shared" si="20"/>
        <v>130.49487846660492</v>
      </c>
      <c r="G94" s="2">
        <f t="shared" si="21"/>
        <v>79.322130269820605</v>
      </c>
      <c r="H94">
        <f t="shared" si="22"/>
        <v>51.172748196784312</v>
      </c>
      <c r="I94">
        <f t="shared" si="23"/>
        <v>99.189440626284622</v>
      </c>
      <c r="J94">
        <f t="shared" si="24"/>
        <v>31.305437840320291</v>
      </c>
      <c r="K94">
        <f t="shared" si="25"/>
        <v>1.9383254587940555</v>
      </c>
      <c r="L94">
        <f t="shared" si="26"/>
        <v>2</v>
      </c>
      <c r="M94">
        <f t="shared" si="19"/>
        <v>3.1560557672840019</v>
      </c>
      <c r="N94">
        <f t="shared" si="27"/>
        <v>102.34549639356862</v>
      </c>
      <c r="O94">
        <f t="shared" si="28"/>
        <v>28.149382073036289</v>
      </c>
      <c r="P94" s="2">
        <v>3.3000000000000002E-2</v>
      </c>
    </row>
    <row r="95" spans="4:16" x14ac:dyDescent="0.3">
      <c r="D95">
        <v>93</v>
      </c>
      <c r="E95">
        <f t="shared" si="20"/>
        <v>133.56909943814802</v>
      </c>
      <c r="G95" s="2">
        <f t="shared" si="21"/>
        <v>79.332734101145832</v>
      </c>
      <c r="H95">
        <f t="shared" si="22"/>
        <v>54.236365337002184</v>
      </c>
      <c r="I95">
        <f t="shared" si="23"/>
        <v>105.41586128537568</v>
      </c>
      <c r="J95">
        <f t="shared" si="24"/>
        <v>28.153238152772321</v>
      </c>
      <c r="K95">
        <f t="shared" si="25"/>
        <v>1.9436380116987086</v>
      </c>
      <c r="L95">
        <f t="shared" si="26"/>
        <v>2</v>
      </c>
      <c r="M95">
        <f t="shared" si="19"/>
        <v>3.0568693886286837</v>
      </c>
      <c r="N95">
        <f t="shared" si="27"/>
        <v>108.47273067400437</v>
      </c>
      <c r="O95">
        <f t="shared" si="28"/>
        <v>25.096368764143637</v>
      </c>
      <c r="P95" s="2">
        <v>0.03</v>
      </c>
    </row>
    <row r="96" spans="4:16" x14ac:dyDescent="0.3">
      <c r="D96">
        <v>94</v>
      </c>
      <c r="E96">
        <f t="shared" si="20"/>
        <v>133.57253729688281</v>
      </c>
      <c r="G96" s="2">
        <f t="shared" si="21"/>
        <v>79.343339349997777</v>
      </c>
      <c r="H96">
        <f t="shared" si="22"/>
        <v>54.229197946885037</v>
      </c>
      <c r="I96">
        <f t="shared" si="23"/>
        <v>108.47273067400437</v>
      </c>
      <c r="J96">
        <f t="shared" si="24"/>
        <v>25.09980662287845</v>
      </c>
      <c r="K96">
        <f t="shared" si="25"/>
        <v>2.0002643369398223</v>
      </c>
      <c r="L96">
        <f t="shared" si="26"/>
        <v>2</v>
      </c>
      <c r="M96">
        <f t="shared" si="19"/>
        <v>-1.4334780234293021E-2</v>
      </c>
      <c r="N96">
        <f t="shared" si="27"/>
        <v>108.45839589377007</v>
      </c>
      <c r="O96">
        <f t="shared" si="28"/>
        <v>25.114141403112743</v>
      </c>
      <c r="P96" s="2">
        <v>0</v>
      </c>
    </row>
    <row r="97" spans="4:16" x14ac:dyDescent="0.3">
      <c r="D97">
        <v>95</v>
      </c>
      <c r="E97">
        <f t="shared" si="20"/>
        <v>132.27447683950047</v>
      </c>
      <c r="G97" s="2">
        <f t="shared" si="21"/>
        <v>79.353946016565914</v>
      </c>
      <c r="H97">
        <f t="shared" si="22"/>
        <v>52.920530822934552</v>
      </c>
      <c r="I97">
        <f t="shared" si="23"/>
        <v>107.15689514304484</v>
      </c>
      <c r="J97">
        <f t="shared" si="24"/>
        <v>25.117581696455634</v>
      </c>
      <c r="K97">
        <f t="shared" si="25"/>
        <v>2.0248643291500295</v>
      </c>
      <c r="L97">
        <f t="shared" si="26"/>
        <v>2</v>
      </c>
      <c r="M97">
        <f t="shared" si="19"/>
        <v>-1.3158334971757313</v>
      </c>
      <c r="N97">
        <f t="shared" si="27"/>
        <v>105.8410616458691</v>
      </c>
      <c r="O97">
        <f t="shared" si="28"/>
        <v>26.433415193631365</v>
      </c>
      <c r="P97" s="2">
        <v>-1.2E-2</v>
      </c>
    </row>
    <row r="98" spans="4:16" x14ac:dyDescent="0.3">
      <c r="D98">
        <v>96</v>
      </c>
      <c r="E98">
        <f t="shared" si="20"/>
        <v>134.92412439642715</v>
      </c>
      <c r="G98" s="2">
        <f t="shared" si="21"/>
        <v>79.364554101039801</v>
      </c>
      <c r="H98">
        <f t="shared" si="22"/>
        <v>55.559570295387346</v>
      </c>
      <c r="I98">
        <f t="shared" si="23"/>
        <v>108.48708818701583</v>
      </c>
      <c r="J98">
        <f t="shared" si="24"/>
        <v>26.437036209411314</v>
      </c>
      <c r="K98">
        <f t="shared" si="25"/>
        <v>1.9526264801947653</v>
      </c>
      <c r="L98">
        <f t="shared" si="26"/>
        <v>2</v>
      </c>
      <c r="M98">
        <f t="shared" si="19"/>
        <v>2.6320524037588626</v>
      </c>
      <c r="N98">
        <f t="shared" si="27"/>
        <v>111.11914059077469</v>
      </c>
      <c r="O98">
        <f t="shared" si="28"/>
        <v>23.804983805652451</v>
      </c>
      <c r="P98" s="2">
        <v>2.5000000000000001E-2</v>
      </c>
    </row>
    <row r="99" spans="4:16" x14ac:dyDescent="0.3">
      <c r="D99">
        <v>97</v>
      </c>
      <c r="E99">
        <f t="shared" si="20"/>
        <v>134.59402793134052</v>
      </c>
      <c r="G99" s="2">
        <f t="shared" si="21"/>
        <v>79.375163603608954</v>
      </c>
      <c r="H99">
        <f t="shared" si="22"/>
        <v>55.218864327731566</v>
      </c>
      <c r="I99">
        <f t="shared" si="23"/>
        <v>110.78578316900237</v>
      </c>
      <c r="J99">
        <f t="shared" si="24"/>
        <v>23.808244762338155</v>
      </c>
      <c r="K99">
        <f t="shared" si="25"/>
        <v>2.006303181309081</v>
      </c>
      <c r="L99">
        <f t="shared" si="26"/>
        <v>2</v>
      </c>
      <c r="M99">
        <f t="shared" si="19"/>
        <v>-0.348054513539239</v>
      </c>
      <c r="N99">
        <f t="shared" si="27"/>
        <v>110.43772865546313</v>
      </c>
      <c r="O99">
        <f t="shared" si="28"/>
        <v>24.156299275877394</v>
      </c>
      <c r="P99" s="2">
        <v>-3.0000000000000001E-3</v>
      </c>
    </row>
    <row r="100" spans="4:16" x14ac:dyDescent="0.3">
      <c r="D100">
        <v>98</v>
      </c>
      <c r="E100">
        <f t="shared" si="20"/>
        <v>133.93471064150035</v>
      </c>
      <c r="G100" s="2">
        <f t="shared" si="21"/>
        <v>79.385774524462974</v>
      </c>
      <c r="H100">
        <f t="shared" si="22"/>
        <v>54.548936117037371</v>
      </c>
      <c r="I100">
        <f t="shared" si="23"/>
        <v>109.77510228353036</v>
      </c>
      <c r="J100">
        <f t="shared" si="24"/>
        <v>24.159608357969979</v>
      </c>
      <c r="K100">
        <f t="shared" si="25"/>
        <v>2.012415091799455</v>
      </c>
      <c r="L100">
        <f t="shared" si="26"/>
        <v>2</v>
      </c>
      <c r="M100">
        <f t="shared" si="19"/>
        <v>-0.67723004945561627</v>
      </c>
      <c r="N100">
        <f t="shared" si="27"/>
        <v>109.09787223407474</v>
      </c>
      <c r="O100">
        <f t="shared" si="28"/>
        <v>24.836838407425596</v>
      </c>
      <c r="P100" s="2">
        <v>-6.0000000000000001E-3</v>
      </c>
    </row>
    <row r="101" spans="4:16" x14ac:dyDescent="0.3">
      <c r="D101">
        <v>99</v>
      </c>
      <c r="E101">
        <f t="shared" si="20"/>
        <v>136.77465762621745</v>
      </c>
      <c r="G101" s="2">
        <f t="shared" si="21"/>
        <v>79.396386863791435</v>
      </c>
      <c r="H101">
        <f t="shared" si="22"/>
        <v>57.378270762426013</v>
      </c>
      <c r="I101">
        <f t="shared" si="23"/>
        <v>111.93441691216069</v>
      </c>
      <c r="J101">
        <f t="shared" si="24"/>
        <v>24.840240714056748</v>
      </c>
      <c r="K101">
        <f t="shared" si="25"/>
        <v>1.9508154467677092</v>
      </c>
      <c r="L101">
        <f t="shared" si="26"/>
        <v>2</v>
      </c>
      <c r="M101">
        <f t="shared" si="19"/>
        <v>2.82212461269134</v>
      </c>
      <c r="N101">
        <f t="shared" si="27"/>
        <v>114.75654152485203</v>
      </c>
      <c r="O101">
        <f t="shared" si="28"/>
        <v>22.018116101365408</v>
      </c>
      <c r="P101" s="2">
        <v>2.5999999999999999E-2</v>
      </c>
    </row>
    <row r="102" spans="4:16" x14ac:dyDescent="0.3">
      <c r="D102">
        <v>100</v>
      </c>
      <c r="E102">
        <f t="shared" si="20"/>
        <v>131.15460327178755</v>
      </c>
      <c r="G102" s="2">
        <f t="shared" si="21"/>
        <v>79.407000621783965</v>
      </c>
      <c r="H102">
        <f t="shared" si="22"/>
        <v>51.747602650003586</v>
      </c>
      <c r="I102">
        <f t="shared" si="23"/>
        <v>109.13347099013427</v>
      </c>
      <c r="J102">
        <f t="shared" si="24"/>
        <v>22.021132281653266</v>
      </c>
      <c r="K102">
        <f t="shared" si="25"/>
        <v>2.1089570415128538</v>
      </c>
      <c r="L102">
        <f t="shared" si="26"/>
        <v>2</v>
      </c>
      <c r="M102">
        <f t="shared" si="19"/>
        <v>-5.6382656901270991</v>
      </c>
      <c r="N102">
        <f t="shared" si="27"/>
        <v>103.49520530000717</v>
      </c>
      <c r="O102">
        <f t="shared" si="28"/>
        <v>27.659397971780365</v>
      </c>
      <c r="P102" s="2">
        <v>-4.9000000000000002E-2</v>
      </c>
    </row>
    <row r="103" spans="4:16" x14ac:dyDescent="0.3">
      <c r="D103">
        <v>101</v>
      </c>
      <c r="E103">
        <f t="shared" si="20"/>
        <v>135.81567646891412</v>
      </c>
      <c r="G103" s="2">
        <f t="shared" si="21"/>
        <v>79.417615798630209</v>
      </c>
      <c r="H103">
        <f t="shared" si="22"/>
        <v>56.398060670283911</v>
      </c>
      <c r="I103">
        <f t="shared" si="23"/>
        <v>108.15248953850748</v>
      </c>
      <c r="J103">
        <f t="shared" si="24"/>
        <v>27.663186930406635</v>
      </c>
      <c r="K103">
        <f t="shared" si="25"/>
        <v>1.9176632716290001</v>
      </c>
      <c r="L103">
        <f t="shared" si="26"/>
        <v>2</v>
      </c>
      <c r="M103">
        <f t="shared" si="19"/>
        <v>4.6436318020603409</v>
      </c>
      <c r="N103">
        <f t="shared" si="27"/>
        <v>112.79612134056782</v>
      </c>
      <c r="O103">
        <f t="shared" si="28"/>
        <v>23.019555128346294</v>
      </c>
      <c r="P103" s="2">
        <v>4.4999999999999998E-2</v>
      </c>
    </row>
    <row r="104" spans="4:16" x14ac:dyDescent="0.3">
      <c r="D104">
        <v>102</v>
      </c>
      <c r="E104">
        <f t="shared" si="20"/>
        <v>130.63020825096419</v>
      </c>
      <c r="G104" s="2">
        <f t="shared" si="21"/>
        <v>79.428232394519839</v>
      </c>
      <c r="H104">
        <f t="shared" si="22"/>
        <v>51.201975856444349</v>
      </c>
      <c r="I104">
        <f t="shared" si="23"/>
        <v>107.6074997589017</v>
      </c>
      <c r="J104">
        <f t="shared" si="24"/>
        <v>23.022708492062506</v>
      </c>
      <c r="K104">
        <f t="shared" si="25"/>
        <v>2.1016278758578038</v>
      </c>
      <c r="L104">
        <f t="shared" si="26"/>
        <v>2</v>
      </c>
      <c r="M104">
        <f t="shared" si="19"/>
        <v>-5.2035480460129975</v>
      </c>
      <c r="N104">
        <f t="shared" si="27"/>
        <v>102.4039517128887</v>
      </c>
      <c r="O104">
        <f t="shared" si="28"/>
        <v>28.226256538075503</v>
      </c>
      <c r="P104" s="2">
        <v>-4.5999999999999999E-2</v>
      </c>
    </row>
    <row r="105" spans="4:16" x14ac:dyDescent="0.3">
      <c r="D105">
        <v>103</v>
      </c>
      <c r="E105">
        <f t="shared" si="20"/>
        <v>133.8085973645484</v>
      </c>
      <c r="G105" s="2">
        <f t="shared" si="21"/>
        <v>79.438850409642569</v>
      </c>
      <c r="H105">
        <f t="shared" si="22"/>
        <v>54.369746954905835</v>
      </c>
      <c r="I105">
        <f t="shared" si="23"/>
        <v>105.57847421598824</v>
      </c>
      <c r="J105">
        <f t="shared" si="24"/>
        <v>28.230123148560171</v>
      </c>
      <c r="K105">
        <f t="shared" si="25"/>
        <v>1.9418606877746705</v>
      </c>
      <c r="L105">
        <f t="shared" si="26"/>
        <v>2</v>
      </c>
      <c r="M105">
        <f t="shared" si="19"/>
        <v>3.1610196938234338</v>
      </c>
      <c r="N105">
        <f t="shared" si="27"/>
        <v>108.73949390981167</v>
      </c>
      <c r="O105">
        <f t="shared" si="28"/>
        <v>25.069103454736737</v>
      </c>
      <c r="P105" s="2">
        <v>3.1E-2</v>
      </c>
    </row>
    <row r="106" spans="4:16" x14ac:dyDescent="0.3">
      <c r="D106">
        <v>104</v>
      </c>
      <c r="E106">
        <f t="shared" si="20"/>
        <v>138.37909023252143</v>
      </c>
      <c r="G106" s="2">
        <f t="shared" si="21"/>
        <v>79.449469844188116</v>
      </c>
      <c r="H106">
        <f t="shared" si="22"/>
        <v>58.929620388333319</v>
      </c>
      <c r="I106">
        <f t="shared" si="23"/>
        <v>113.30655265402376</v>
      </c>
      <c r="J106">
        <f t="shared" si="24"/>
        <v>25.072537578497659</v>
      </c>
      <c r="K106">
        <f t="shared" si="25"/>
        <v>1.9227436373653579</v>
      </c>
      <c r="L106">
        <f t="shared" si="26"/>
        <v>2</v>
      </c>
      <c r="M106">
        <f t="shared" si="19"/>
        <v>4.552688122642877</v>
      </c>
      <c r="N106">
        <f t="shared" si="27"/>
        <v>117.85924077666664</v>
      </c>
      <c r="O106">
        <f t="shared" si="28"/>
        <v>20.519849455854782</v>
      </c>
      <c r="P106" s="2">
        <v>4.2000000000000003E-2</v>
      </c>
    </row>
    <row r="107" spans="4:16" x14ac:dyDescent="0.3">
      <c r="D107">
        <v>105</v>
      </c>
      <c r="E107">
        <f t="shared" si="20"/>
        <v>140.73908598633636</v>
      </c>
      <c r="G107" s="2">
        <f t="shared" si="21"/>
        <v>79.460090698346221</v>
      </c>
      <c r="H107">
        <f t="shared" si="22"/>
        <v>61.278995287990142</v>
      </c>
      <c r="I107">
        <f t="shared" si="23"/>
        <v>120.21642559219997</v>
      </c>
      <c r="J107">
        <f t="shared" si="24"/>
        <v>20.522660394136405</v>
      </c>
      <c r="K107">
        <f t="shared" si="25"/>
        <v>1.961788456668133</v>
      </c>
      <c r="L107">
        <f t="shared" si="26"/>
        <v>2</v>
      </c>
      <c r="M107">
        <f t="shared" si="19"/>
        <v>2.3415649837803159</v>
      </c>
      <c r="N107">
        <f t="shared" si="27"/>
        <v>122.55799057598028</v>
      </c>
      <c r="O107">
        <f t="shared" si="28"/>
        <v>18.18109541035609</v>
      </c>
      <c r="P107" s="2">
        <v>0.02</v>
      </c>
    </row>
    <row r="108" spans="4:16" x14ac:dyDescent="0.3">
      <c r="D108">
        <v>106</v>
      </c>
      <c r="E108">
        <f t="shared" si="20"/>
        <v>135.47158295258433</v>
      </c>
      <c r="G108" s="2">
        <f t="shared" si="21"/>
        <v>79.470712972306671</v>
      </c>
      <c r="H108">
        <f t="shared" si="22"/>
        <v>56.000869980277656</v>
      </c>
      <c r="I108">
        <f t="shared" si="23"/>
        <v>117.28799698121313</v>
      </c>
      <c r="J108">
        <f t="shared" si="24"/>
        <v>18.183585971371205</v>
      </c>
      <c r="K108">
        <f t="shared" si="25"/>
        <v>2.0943959803217256</v>
      </c>
      <c r="L108">
        <f t="shared" si="26"/>
        <v>2</v>
      </c>
      <c r="M108">
        <f t="shared" si="19"/>
        <v>-5.2862570206578141</v>
      </c>
      <c r="N108">
        <f t="shared" si="27"/>
        <v>112.00173996055531</v>
      </c>
      <c r="O108">
        <f t="shared" si="28"/>
        <v>23.469842992029019</v>
      </c>
      <c r="P108" s="2">
        <v>-4.2999999999999997E-2</v>
      </c>
    </row>
    <row r="109" spans="4:16" x14ac:dyDescent="0.3">
      <c r="D109">
        <v>107</v>
      </c>
      <c r="E109">
        <f t="shared" si="20"/>
        <v>134.46678233992455</v>
      </c>
      <c r="G109" s="2">
        <f t="shared" si="21"/>
        <v>79.481336666259253</v>
      </c>
      <c r="H109">
        <f t="shared" si="22"/>
        <v>54.985445673665296</v>
      </c>
      <c r="I109">
        <f t="shared" si="23"/>
        <v>110.99372430091032</v>
      </c>
      <c r="J109">
        <f t="shared" si="24"/>
        <v>23.473058039014226</v>
      </c>
      <c r="K109">
        <f t="shared" si="25"/>
        <v>2.0186018852997965</v>
      </c>
      <c r="L109">
        <f t="shared" si="26"/>
        <v>2</v>
      </c>
      <c r="M109">
        <f t="shared" si="19"/>
        <v>-1.0228329535797229</v>
      </c>
      <c r="N109">
        <f t="shared" si="27"/>
        <v>109.97089134733059</v>
      </c>
      <c r="O109">
        <f t="shared" si="28"/>
        <v>24.495890992593949</v>
      </c>
      <c r="P109" s="2">
        <v>-8.9999999999999993E-3</v>
      </c>
    </row>
    <row r="110" spans="4:16" x14ac:dyDescent="0.3">
      <c r="D110">
        <v>108</v>
      </c>
      <c r="E110">
        <f t="shared" si="20"/>
        <v>131.50092387505245</v>
      </c>
      <c r="G110" s="2">
        <f t="shared" si="21"/>
        <v>79.491961780393808</v>
      </c>
      <c r="H110">
        <f t="shared" si="22"/>
        <v>52.008962094658642</v>
      </c>
      <c r="I110">
        <f t="shared" si="23"/>
        <v>107.00167728095266</v>
      </c>
      <c r="J110">
        <f t="shared" si="24"/>
        <v>24.499246594099784</v>
      </c>
      <c r="K110">
        <f t="shared" si="25"/>
        <v>2.057369979547079</v>
      </c>
      <c r="L110">
        <f t="shared" si="26"/>
        <v>2</v>
      </c>
      <c r="M110">
        <f t="shared" si="19"/>
        <v>-2.9837530916353785</v>
      </c>
      <c r="N110">
        <f t="shared" si="27"/>
        <v>104.01792418931728</v>
      </c>
      <c r="O110">
        <f t="shared" si="28"/>
        <v>27.482999685735162</v>
      </c>
      <c r="P110" s="2">
        <v>-2.7E-2</v>
      </c>
    </row>
    <row r="111" spans="4:16" x14ac:dyDescent="0.3">
      <c r="D111">
        <v>109</v>
      </c>
      <c r="E111">
        <f t="shared" si="20"/>
        <v>130.46450942763678</v>
      </c>
      <c r="G111" s="2">
        <f t="shared" si="21"/>
        <v>79.502588314900166</v>
      </c>
      <c r="H111">
        <f t="shared" si="22"/>
        <v>50.961921112736619</v>
      </c>
      <c r="I111">
        <f t="shared" si="23"/>
        <v>102.97774494742411</v>
      </c>
      <c r="J111">
        <f t="shared" si="24"/>
        <v>27.48676448021266</v>
      </c>
      <c r="K111">
        <f t="shared" si="25"/>
        <v>2.0206802000187447</v>
      </c>
      <c r="L111">
        <f t="shared" si="26"/>
        <v>2</v>
      </c>
      <c r="M111">
        <f t="shared" si="19"/>
        <v>-1.0539027219508768</v>
      </c>
      <c r="N111">
        <f t="shared" si="27"/>
        <v>101.92384222547324</v>
      </c>
      <c r="O111">
        <f t="shared" si="28"/>
        <v>28.540667202163537</v>
      </c>
      <c r="P111" s="2">
        <v>-0.01</v>
      </c>
    </row>
    <row r="112" spans="4:16" x14ac:dyDescent="0.3">
      <c r="D112">
        <v>110</v>
      </c>
      <c r="E112">
        <f t="shared" si="20"/>
        <v>134.03575358596697</v>
      </c>
      <c r="G112" s="2">
        <f t="shared" si="21"/>
        <v>79.513216269968211</v>
      </c>
      <c r="H112">
        <f t="shared" si="22"/>
        <v>54.522537315998761</v>
      </c>
      <c r="I112">
        <f t="shared" si="23"/>
        <v>105.49117670336479</v>
      </c>
      <c r="J112">
        <f t="shared" si="24"/>
        <v>28.54457688260219</v>
      </c>
      <c r="K112">
        <f t="shared" si="25"/>
        <v>1.9348178183998437</v>
      </c>
      <c r="L112">
        <f t="shared" si="26"/>
        <v>2</v>
      </c>
      <c r="M112">
        <f t="shared" si="19"/>
        <v>3.5538979286327361</v>
      </c>
      <c r="N112">
        <f t="shared" si="27"/>
        <v>109.04507463199752</v>
      </c>
      <c r="O112">
        <f t="shared" si="28"/>
        <v>24.990678953969454</v>
      </c>
      <c r="P112" s="2">
        <v>3.5000000000000003E-2</v>
      </c>
    </row>
    <row r="113" spans="4:16" x14ac:dyDescent="0.3">
      <c r="D113">
        <v>111</v>
      </c>
      <c r="E113">
        <f t="shared" si="20"/>
        <v>136.76530383244554</v>
      </c>
      <c r="G113" s="2">
        <f t="shared" si="21"/>
        <v>79.523845645787858</v>
      </c>
      <c r="H113">
        <f t="shared" si="22"/>
        <v>57.241458186657681</v>
      </c>
      <c r="I113">
        <f t="shared" si="23"/>
        <v>111.77120149779745</v>
      </c>
      <c r="J113">
        <f t="shared" si="24"/>
        <v>24.99410233464808</v>
      </c>
      <c r="K113">
        <f t="shared" si="25"/>
        <v>1.9526267331157894</v>
      </c>
      <c r="L113">
        <f t="shared" si="26"/>
        <v>2</v>
      </c>
      <c r="M113">
        <f t="shared" si="19"/>
        <v>2.711714875517913</v>
      </c>
      <c r="N113">
        <f t="shared" si="27"/>
        <v>114.48291637331536</v>
      </c>
      <c r="O113">
        <f t="shared" si="28"/>
        <v>22.282387459130167</v>
      </c>
      <c r="P113" s="2">
        <v>2.5000000000000001E-2</v>
      </c>
    </row>
    <row r="114" spans="4:16" x14ac:dyDescent="0.3">
      <c r="D114">
        <v>112</v>
      </c>
      <c r="E114">
        <f t="shared" si="20"/>
        <v>140.88974120372862</v>
      </c>
      <c r="G114" s="2">
        <f t="shared" si="21"/>
        <v>79.534476442549021</v>
      </c>
      <c r="H114">
        <f t="shared" si="22"/>
        <v>61.355264761179598</v>
      </c>
      <c r="I114">
        <f t="shared" si="23"/>
        <v>118.60430136275473</v>
      </c>
      <c r="J114">
        <f t="shared" si="24"/>
        <v>22.285439840973883</v>
      </c>
      <c r="K114">
        <f t="shared" si="25"/>
        <v>1.933074558873022</v>
      </c>
      <c r="L114">
        <f t="shared" si="26"/>
        <v>2</v>
      </c>
      <c r="M114">
        <f t="shared" si="19"/>
        <v>4.1062281596044699</v>
      </c>
      <c r="N114">
        <f t="shared" si="27"/>
        <v>122.7105295223592</v>
      </c>
      <c r="O114">
        <f t="shared" si="28"/>
        <v>18.179211681369413</v>
      </c>
      <c r="P114" s="2">
        <v>3.5999999999999997E-2</v>
      </c>
    </row>
    <row r="115" spans="4:16" x14ac:dyDescent="0.3">
      <c r="D115">
        <v>113</v>
      </c>
      <c r="E115">
        <f t="shared" si="20"/>
        <v>136.8427840324608</v>
      </c>
      <c r="G115" s="2">
        <f t="shared" si="21"/>
        <v>79.545108660441656</v>
      </c>
      <c r="H115">
        <f t="shared" si="22"/>
        <v>57.297675372019143</v>
      </c>
      <c r="I115">
        <f t="shared" si="23"/>
        <v>118.66108204812134</v>
      </c>
      <c r="J115">
        <f t="shared" si="24"/>
        <v>18.181701984339462</v>
      </c>
      <c r="K115">
        <f t="shared" si="25"/>
        <v>2.0709580498281177</v>
      </c>
      <c r="L115">
        <f t="shared" si="26"/>
        <v>2</v>
      </c>
      <c r="M115">
        <f t="shared" si="19"/>
        <v>-4.0657313040830587</v>
      </c>
      <c r="N115">
        <f t="shared" si="27"/>
        <v>114.59535074403829</v>
      </c>
      <c r="O115">
        <f t="shared" si="28"/>
        <v>22.247433288422521</v>
      </c>
      <c r="P115" s="2">
        <v>-3.3000000000000002E-2</v>
      </c>
    </row>
    <row r="116" spans="4:16" x14ac:dyDescent="0.3">
      <c r="D116">
        <v>114</v>
      </c>
      <c r="E116">
        <f t="shared" si="20"/>
        <v>139.82531074540697</v>
      </c>
      <c r="G116" s="2">
        <f t="shared" si="21"/>
        <v>79.555742299655748</v>
      </c>
      <c r="H116">
        <f t="shared" si="22"/>
        <v>60.269568445751219</v>
      </c>
      <c r="I116">
        <f t="shared" si="23"/>
        <v>117.57482986338329</v>
      </c>
      <c r="J116">
        <f t="shared" si="24"/>
        <v>22.250480882023673</v>
      </c>
      <c r="K116">
        <f t="shared" si="25"/>
        <v>1.950815857744405</v>
      </c>
      <c r="L116">
        <f t="shared" si="26"/>
        <v>2</v>
      </c>
      <c r="M116">
        <f t="shared" si="19"/>
        <v>2.9643070281191513</v>
      </c>
      <c r="N116">
        <f t="shared" si="27"/>
        <v>120.53913689150244</v>
      </c>
      <c r="O116">
        <f t="shared" si="28"/>
        <v>19.286173853904522</v>
      </c>
      <c r="P116" s="2">
        <v>2.5999999999999999E-2</v>
      </c>
    </row>
    <row r="117" spans="4:16" x14ac:dyDescent="0.3">
      <c r="D117">
        <v>115</v>
      </c>
      <c r="E117">
        <f t="shared" si="20"/>
        <v>140.43064837148827</v>
      </c>
      <c r="G117" s="2">
        <f t="shared" si="21"/>
        <v>79.566377360381281</v>
      </c>
      <c r="H117">
        <f t="shared" si="22"/>
        <v>60.864271011106993</v>
      </c>
      <c r="I117">
        <f t="shared" si="23"/>
        <v>121.14183257595994</v>
      </c>
      <c r="J117">
        <f t="shared" si="24"/>
        <v>19.288815795528343</v>
      </c>
      <c r="K117">
        <f t="shared" si="25"/>
        <v>1.9903603635350042</v>
      </c>
      <c r="L117">
        <f t="shared" si="26"/>
        <v>2</v>
      </c>
      <c r="M117">
        <f t="shared" si="19"/>
        <v>0.58670944625404786</v>
      </c>
      <c r="N117">
        <f t="shared" si="27"/>
        <v>121.72854202221399</v>
      </c>
      <c r="O117">
        <f t="shared" si="28"/>
        <v>18.702106349274295</v>
      </c>
      <c r="P117" s="2">
        <v>5.0000000000000001E-3</v>
      </c>
    </row>
    <row r="118" spans="4:16" x14ac:dyDescent="0.3">
      <c r="D118">
        <v>116</v>
      </c>
      <c r="E118">
        <f t="shared" si="20"/>
        <v>144.45025219059795</v>
      </c>
      <c r="G118" s="2">
        <f t="shared" si="21"/>
        <v>79.577013842808299</v>
      </c>
      <c r="H118">
        <f t="shared" si="22"/>
        <v>64.873238347789652</v>
      </c>
      <c r="I118">
        <f t="shared" si="23"/>
        <v>125.74558390894704</v>
      </c>
      <c r="J118">
        <f t="shared" si="24"/>
        <v>18.704668281650907</v>
      </c>
      <c r="K118">
        <f t="shared" si="25"/>
        <v>1.9383275309121579</v>
      </c>
      <c r="L118">
        <f t="shared" si="26"/>
        <v>2</v>
      </c>
      <c r="M118">
        <f t="shared" si="19"/>
        <v>4.0008927866322637</v>
      </c>
      <c r="N118">
        <f t="shared" si="27"/>
        <v>129.7464766955793</v>
      </c>
      <c r="O118">
        <f t="shared" si="28"/>
        <v>14.703775495018643</v>
      </c>
      <c r="P118" s="2">
        <v>3.3000000000000002E-2</v>
      </c>
    </row>
    <row r="119" spans="4:16" x14ac:dyDescent="0.3">
      <c r="D119">
        <v>117</v>
      </c>
      <c r="E119">
        <f t="shared" si="20"/>
        <v>138.09468904833579</v>
      </c>
      <c r="G119" s="2">
        <f t="shared" si="21"/>
        <v>79.587651747126841</v>
      </c>
      <c r="H119">
        <f t="shared" si="22"/>
        <v>58.507037301208953</v>
      </c>
      <c r="I119">
        <f t="shared" si="23"/>
        <v>123.38889933749591</v>
      </c>
      <c r="J119">
        <f t="shared" si="24"/>
        <v>14.705789710839879</v>
      </c>
      <c r="K119">
        <f t="shared" si="25"/>
        <v>2.1089582557779982</v>
      </c>
      <c r="L119">
        <f t="shared" si="26"/>
        <v>2</v>
      </c>
      <c r="M119">
        <f t="shared" si="19"/>
        <v>-6.3748247350780076</v>
      </c>
      <c r="N119">
        <f t="shared" si="27"/>
        <v>117.01407460241791</v>
      </c>
      <c r="O119">
        <f t="shared" si="28"/>
        <v>21.080614445917888</v>
      </c>
      <c r="P119" s="2">
        <v>-4.9000000000000002E-2</v>
      </c>
    </row>
    <row r="120" spans="4:16" x14ac:dyDescent="0.3">
      <c r="D120">
        <v>118</v>
      </c>
      <c r="E120">
        <f t="shared" si="20"/>
        <v>138.79966125135385</v>
      </c>
      <c r="G120" s="2">
        <f t="shared" si="21"/>
        <v>79.598291073527008</v>
      </c>
      <c r="H120">
        <f t="shared" si="22"/>
        <v>59.201370177826846</v>
      </c>
      <c r="I120">
        <f t="shared" si="23"/>
        <v>117.71615905003242</v>
      </c>
      <c r="J120">
        <f t="shared" si="24"/>
        <v>21.083502201321437</v>
      </c>
      <c r="K120">
        <f t="shared" si="25"/>
        <v>1.9884026112308051</v>
      </c>
      <c r="L120">
        <f t="shared" si="26"/>
        <v>2</v>
      </c>
      <c r="M120">
        <f t="shared" si="19"/>
        <v>0.6865813056212744</v>
      </c>
      <c r="N120">
        <f t="shared" si="27"/>
        <v>118.40274035565369</v>
      </c>
      <c r="O120">
        <f t="shared" si="28"/>
        <v>20.396920895700163</v>
      </c>
      <c r="P120" s="2">
        <v>6.0000000000000001E-3</v>
      </c>
    </row>
    <row r="121" spans="4:16" x14ac:dyDescent="0.3">
      <c r="D121">
        <v>119</v>
      </c>
      <c r="E121">
        <f t="shared" si="20"/>
        <v>136.55280328334928</v>
      </c>
      <c r="G121" s="2">
        <f t="shared" si="21"/>
        <v>79.608931822198883</v>
      </c>
      <c r="H121">
        <f t="shared" si="22"/>
        <v>56.943871461150394</v>
      </c>
      <c r="I121">
        <f t="shared" si="23"/>
        <v>116.15308828889627</v>
      </c>
      <c r="J121">
        <f t="shared" si="24"/>
        <v>20.399714994452996</v>
      </c>
      <c r="K121">
        <f t="shared" si="25"/>
        <v>2.0397820750234903</v>
      </c>
      <c r="L121">
        <f t="shared" si="26"/>
        <v>2</v>
      </c>
      <c r="M121">
        <f t="shared" si="19"/>
        <v>-2.2653453665954828</v>
      </c>
      <c r="N121">
        <f t="shared" si="27"/>
        <v>113.88774292230079</v>
      </c>
      <c r="O121">
        <f t="shared" si="28"/>
        <v>22.665060361048479</v>
      </c>
      <c r="P121" s="2">
        <v>-1.9E-2</v>
      </c>
    </row>
    <row r="122" spans="4:16" x14ac:dyDescent="0.3">
      <c r="D122">
        <v>120</v>
      </c>
      <c r="E122">
        <f t="shared" si="20"/>
        <v>142.25029523225351</v>
      </c>
      <c r="G122" s="2">
        <f t="shared" si="21"/>
        <v>79.619573993332622</v>
      </c>
      <c r="H122">
        <f t="shared" si="22"/>
        <v>62.630721238920884</v>
      </c>
      <c r="I122">
        <f t="shared" si="23"/>
        <v>119.58213006841584</v>
      </c>
      <c r="J122">
        <f t="shared" si="24"/>
        <v>22.668165163837664</v>
      </c>
      <c r="K122">
        <f t="shared" si="25"/>
        <v>1.909320660898016</v>
      </c>
      <c r="L122">
        <f t="shared" si="26"/>
        <v>2</v>
      </c>
      <c r="M122">
        <f t="shared" si="19"/>
        <v>5.6793124094259326</v>
      </c>
      <c r="N122">
        <f t="shared" si="27"/>
        <v>125.26144247784177</v>
      </c>
      <c r="O122">
        <f t="shared" si="28"/>
        <v>16.988852754411731</v>
      </c>
      <c r="P122" s="2">
        <v>0.05</v>
      </c>
    </row>
    <row r="123" spans="4:16" x14ac:dyDescent="0.3">
      <c r="D123">
        <v>121</v>
      </c>
      <c r="E123">
        <f t="shared" si="20"/>
        <v>138.62004064049944</v>
      </c>
      <c r="G123" s="2">
        <f t="shared" si="21"/>
        <v>79.630217587118352</v>
      </c>
      <c r="H123">
        <f t="shared" si="22"/>
        <v>58.989823053381087</v>
      </c>
      <c r="I123">
        <f t="shared" si="23"/>
        <v>121.62886064598436</v>
      </c>
      <c r="J123">
        <f t="shared" si="24"/>
        <v>16.991179994515075</v>
      </c>
      <c r="K123">
        <f t="shared" si="25"/>
        <v>2.0618617644592683</v>
      </c>
      <c r="L123">
        <f t="shared" si="26"/>
        <v>2</v>
      </c>
      <c r="M123">
        <f t="shared" si="19"/>
        <v>-3.6492145392221857</v>
      </c>
      <c r="N123">
        <f t="shared" si="27"/>
        <v>117.97964610676217</v>
      </c>
      <c r="O123">
        <f t="shared" si="28"/>
        <v>20.640394533737261</v>
      </c>
      <c r="P123" s="2">
        <v>-2.9000000000000001E-2</v>
      </c>
    </row>
    <row r="124" spans="4:16" x14ac:dyDescent="0.3">
      <c r="D124">
        <v>122</v>
      </c>
      <c r="E124">
        <f t="shared" si="20"/>
        <v>143.69599287439618</v>
      </c>
      <c r="G124" s="2">
        <f t="shared" si="21"/>
        <v>79.640862603746285</v>
      </c>
      <c r="H124">
        <f t="shared" si="22"/>
        <v>64.055130270649897</v>
      </c>
      <c r="I124">
        <f t="shared" si="23"/>
        <v>123.05277088935294</v>
      </c>
      <c r="J124">
        <f t="shared" si="24"/>
        <v>20.643221985043251</v>
      </c>
      <c r="K124">
        <f t="shared" si="25"/>
        <v>1.921044737079175</v>
      </c>
      <c r="L124">
        <f t="shared" si="26"/>
        <v>2</v>
      </c>
      <c r="M124">
        <f t="shared" si="19"/>
        <v>5.0574896519468524</v>
      </c>
      <c r="N124">
        <f t="shared" si="27"/>
        <v>128.11026054129979</v>
      </c>
      <c r="O124">
        <f t="shared" si="28"/>
        <v>15.585732333096399</v>
      </c>
      <c r="P124" s="2">
        <v>4.2999999999999997E-2</v>
      </c>
    </row>
    <row r="125" spans="4:16" x14ac:dyDescent="0.3">
      <c r="D125">
        <v>123</v>
      </c>
      <c r="E125">
        <f t="shared" si="20"/>
        <v>150.10364093328764</v>
      </c>
      <c r="G125" s="2">
        <f t="shared" si="21"/>
        <v>79.651509043406605</v>
      </c>
      <c r="H125">
        <f t="shared" si="22"/>
        <v>70.452131889881031</v>
      </c>
      <c r="I125">
        <f t="shared" si="23"/>
        <v>134.51577356836478</v>
      </c>
      <c r="J125">
        <f t="shared" si="24"/>
        <v>15.58786736492285</v>
      </c>
      <c r="K125">
        <f t="shared" si="25"/>
        <v>1.9093215486880837</v>
      </c>
      <c r="L125">
        <f t="shared" si="26"/>
        <v>2</v>
      </c>
      <c r="M125">
        <f t="shared" si="19"/>
        <v>6.3884902113972828</v>
      </c>
      <c r="N125">
        <f t="shared" si="27"/>
        <v>140.90426377976206</v>
      </c>
      <c r="O125">
        <f t="shared" si="28"/>
        <v>9.1993771535255675</v>
      </c>
      <c r="P125" s="2">
        <v>0.05</v>
      </c>
    </row>
    <row r="126" spans="4:16" x14ac:dyDescent="0.3">
      <c r="D126">
        <v>124</v>
      </c>
      <c r="E126">
        <f t="shared" si="20"/>
        <v>153.90931624399238</v>
      </c>
      <c r="G126" s="2">
        <f t="shared" si="21"/>
        <v>79.662156906289539</v>
      </c>
      <c r="H126">
        <f t="shared" si="22"/>
        <v>74.24715933770284</v>
      </c>
      <c r="I126">
        <f t="shared" si="23"/>
        <v>144.70867890181563</v>
      </c>
      <c r="J126">
        <f t="shared" si="24"/>
        <v>9.2006373421767353</v>
      </c>
      <c r="K126">
        <f t="shared" si="25"/>
        <v>1.9490130018796867</v>
      </c>
      <c r="L126">
        <f t="shared" si="26"/>
        <v>2</v>
      </c>
      <c r="M126">
        <f t="shared" si="19"/>
        <v>3.7856397735900487</v>
      </c>
      <c r="N126">
        <f t="shared" si="27"/>
        <v>148.49431867540568</v>
      </c>
      <c r="O126">
        <f t="shared" si="28"/>
        <v>5.4149975685866867</v>
      </c>
      <c r="P126" s="2">
        <v>2.7E-2</v>
      </c>
    </row>
    <row r="127" spans="4:16" x14ac:dyDescent="0.3">
      <c r="D127">
        <v>125</v>
      </c>
      <c r="E127">
        <f t="shared" si="20"/>
        <v>148.11877959614037</v>
      </c>
      <c r="G127" s="2">
        <f t="shared" si="21"/>
        <v>79.672806192585369</v>
      </c>
      <c r="H127">
        <f t="shared" si="22"/>
        <v>68.445973403555001</v>
      </c>
      <c r="I127">
        <f t="shared" si="23"/>
        <v>142.70304024706485</v>
      </c>
      <c r="J127">
        <f t="shared" si="24"/>
        <v>5.4157393490755341</v>
      </c>
      <c r="K127">
        <f t="shared" si="25"/>
        <v>2.0849004426555942</v>
      </c>
      <c r="L127">
        <f t="shared" si="26"/>
        <v>2</v>
      </c>
      <c r="M127">
        <f t="shared" si="19"/>
        <v>-5.8110934399548455</v>
      </c>
      <c r="N127">
        <f t="shared" si="27"/>
        <v>136.89194680711</v>
      </c>
      <c r="O127">
        <f t="shared" si="28"/>
        <v>11.226832789030379</v>
      </c>
      <c r="P127" s="2">
        <v>-3.9E-2</v>
      </c>
    </row>
    <row r="128" spans="4:16" x14ac:dyDescent="0.3">
      <c r="D128">
        <v>126</v>
      </c>
      <c r="E128">
        <f t="shared" si="20"/>
        <v>150.1736967205469</v>
      </c>
      <c r="G128" s="2">
        <f t="shared" si="21"/>
        <v>79.683456902484338</v>
      </c>
      <c r="H128">
        <f t="shared" si="22"/>
        <v>70.490239818062562</v>
      </c>
      <c r="I128">
        <f t="shared" si="23"/>
        <v>138.94532600921664</v>
      </c>
      <c r="J128">
        <f t="shared" si="24"/>
        <v>11.228370711330246</v>
      </c>
      <c r="K128">
        <f t="shared" si="25"/>
        <v>1.9711285756416594</v>
      </c>
      <c r="L128">
        <f t="shared" si="26"/>
        <v>2</v>
      </c>
      <c r="M128">
        <f t="shared" si="19"/>
        <v>2.0351536269084818</v>
      </c>
      <c r="N128">
        <f t="shared" si="27"/>
        <v>140.98047963612512</v>
      </c>
      <c r="O128">
        <f t="shared" si="28"/>
        <v>9.1932170844217644</v>
      </c>
      <c r="P128" s="2">
        <v>1.4999999999999999E-2</v>
      </c>
    </row>
    <row r="129" spans="4:20" x14ac:dyDescent="0.3">
      <c r="D129">
        <v>127</v>
      </c>
      <c r="E129">
        <f t="shared" si="20"/>
        <v>155.81417525079797</v>
      </c>
      <c r="G129" s="2">
        <f t="shared" si="21"/>
        <v>79.694109036176812</v>
      </c>
      <c r="H129">
        <f t="shared" si="22"/>
        <v>76.120066214621161</v>
      </c>
      <c r="I129">
        <f t="shared" si="23"/>
        <v>146.61969882157013</v>
      </c>
      <c r="J129">
        <f t="shared" si="24"/>
        <v>9.1944764292278496</v>
      </c>
      <c r="K129">
        <f t="shared" si="25"/>
        <v>1.9261635743743926</v>
      </c>
      <c r="L129">
        <f t="shared" si="26"/>
        <v>2</v>
      </c>
      <c r="M129">
        <f t="shared" si="19"/>
        <v>5.6204336076721972</v>
      </c>
      <c r="N129">
        <f t="shared" si="27"/>
        <v>152.24013242924232</v>
      </c>
      <c r="O129">
        <f t="shared" si="28"/>
        <v>3.5740428215556523</v>
      </c>
      <c r="P129" s="2">
        <v>0.04</v>
      </c>
    </row>
    <row r="130" spans="4:20" x14ac:dyDescent="0.3">
      <c r="D130">
        <v>128</v>
      </c>
      <c r="E130">
        <f t="shared" si="20"/>
        <v>151.85642140254473</v>
      </c>
      <c r="G130" s="2">
        <f t="shared" si="21"/>
        <v>79.704762593853076</v>
      </c>
      <c r="H130">
        <f t="shared" si="22"/>
        <v>72.15165880869165</v>
      </c>
      <c r="I130">
        <f t="shared" si="23"/>
        <v>148.28188898608201</v>
      </c>
      <c r="J130">
        <f t="shared" si="24"/>
        <v>3.5745324164627146</v>
      </c>
      <c r="K130">
        <f t="shared" si="25"/>
        <v>2.0551417865422579</v>
      </c>
      <c r="L130">
        <f t="shared" si="26"/>
        <v>2</v>
      </c>
      <c r="M130">
        <f t="shared" si="19"/>
        <v>-3.9785713686987094</v>
      </c>
      <c r="N130">
        <f t="shared" si="27"/>
        <v>144.3033176173833</v>
      </c>
      <c r="O130">
        <f t="shared" si="28"/>
        <v>7.553103785161424</v>
      </c>
      <c r="P130" s="2">
        <v>-2.5999999999999999E-2</v>
      </c>
    </row>
    <row r="131" spans="4:20" x14ac:dyDescent="0.3">
      <c r="D131">
        <v>129</v>
      </c>
      <c r="E131">
        <f t="shared" si="20"/>
        <v>148.39417645147893</v>
      </c>
      <c r="G131" s="2">
        <f t="shared" si="21"/>
        <v>79.715417575703484</v>
      </c>
      <c r="H131">
        <f t="shared" si="22"/>
        <v>68.678758875775443</v>
      </c>
      <c r="I131">
        <f t="shared" si="23"/>
        <v>140.8400379945661</v>
      </c>
      <c r="J131">
        <f t="shared" si="24"/>
        <v>7.554138456912816</v>
      </c>
      <c r="K131">
        <f t="shared" si="25"/>
        <v>2.0507073846415063</v>
      </c>
      <c r="L131">
        <f t="shared" si="26"/>
        <v>2</v>
      </c>
      <c r="M131">
        <f t="shared" si="19"/>
        <v>-3.482520243015216</v>
      </c>
      <c r="N131">
        <f t="shared" si="27"/>
        <v>137.35751775155089</v>
      </c>
      <c r="O131">
        <f t="shared" si="28"/>
        <v>11.036658699928033</v>
      </c>
      <c r="P131" s="2">
        <v>-2.4E-2</v>
      </c>
    </row>
    <row r="132" spans="4:20" x14ac:dyDescent="0.3">
      <c r="D132">
        <v>130</v>
      </c>
      <c r="E132">
        <f t="shared" si="20"/>
        <v>151.55491123081939</v>
      </c>
      <c r="G132" s="2">
        <f t="shared" si="21"/>
        <v>79.726073981918461</v>
      </c>
      <c r="H132">
        <f t="shared" si="22"/>
        <v>71.828837248900925</v>
      </c>
      <c r="I132">
        <f t="shared" si="23"/>
        <v>140.51674065983656</v>
      </c>
      <c r="J132">
        <f t="shared" si="24"/>
        <v>11.038170570982818</v>
      </c>
      <c r="K132">
        <f t="shared" si="25"/>
        <v>1.9562719659921357</v>
      </c>
      <c r="L132">
        <f t="shared" si="26"/>
        <v>2</v>
      </c>
      <c r="M132">
        <f t="shared" ref="M132:M195" si="29">IF(I132+IF(E132&gt;=G132,IF($B$2*H132-I132&lt;J132,$B$2*H132-I132,IF(J132&gt;=0,J132,0)),-I132)&gt;0,IF(E132&gt;=G132,IF($B$2*H132-I132&lt;J132,$B$2*H132-I132,IF(J132&gt;=0,J132,0)),-I132),-I132)</f>
        <v>3.1409338379652922</v>
      </c>
      <c r="N132">
        <f t="shared" si="27"/>
        <v>143.65767449780185</v>
      </c>
      <c r="O132">
        <f t="shared" si="28"/>
        <v>7.8972367330175253</v>
      </c>
      <c r="P132" s="2">
        <v>2.3E-2</v>
      </c>
    </row>
    <row r="133" spans="4:20" x14ac:dyDescent="0.3">
      <c r="D133">
        <v>131</v>
      </c>
      <c r="E133">
        <f t="shared" si="20"/>
        <v>148.53918187961662</v>
      </c>
      <c r="G133" s="2">
        <f t="shared" si="21"/>
        <v>79.736731812688404</v>
      </c>
      <c r="H133">
        <f t="shared" si="22"/>
        <v>68.802450066928216</v>
      </c>
      <c r="I133">
        <f t="shared" si="23"/>
        <v>140.64086333334799</v>
      </c>
      <c r="J133">
        <f t="shared" si="24"/>
        <v>7.898318546268623</v>
      </c>
      <c r="K133">
        <f t="shared" si="25"/>
        <v>2.044125800702421</v>
      </c>
      <c r="L133">
        <f t="shared" si="26"/>
        <v>2</v>
      </c>
      <c r="M133">
        <f t="shared" si="29"/>
        <v>-3.0359631994915617</v>
      </c>
      <c r="N133">
        <f t="shared" si="27"/>
        <v>137.60490013385643</v>
      </c>
      <c r="O133">
        <f t="shared" si="28"/>
        <v>10.934281745760185</v>
      </c>
      <c r="P133" s="2">
        <v>-2.1000000000000001E-2</v>
      </c>
    </row>
    <row r="134" spans="4:20" x14ac:dyDescent="0.3">
      <c r="D134">
        <v>132</v>
      </c>
      <c r="E134">
        <f t="shared" si="20"/>
        <v>145.10055722308471</v>
      </c>
      <c r="G134" s="2">
        <f t="shared" si="21"/>
        <v>79.747391068203726</v>
      </c>
      <c r="H134">
        <f t="shared" si="22"/>
        <v>65.353166154880981</v>
      </c>
      <c r="I134">
        <f t="shared" si="23"/>
        <v>134.16477763051003</v>
      </c>
      <c r="J134">
        <f t="shared" si="24"/>
        <v>10.935779592574672</v>
      </c>
      <c r="K134">
        <f t="shared" si="25"/>
        <v>2.0529193231824738</v>
      </c>
      <c r="L134">
        <f t="shared" si="26"/>
        <v>2</v>
      </c>
      <c r="M134">
        <f t="shared" si="29"/>
        <v>-3.4584453207480692</v>
      </c>
      <c r="N134">
        <f t="shared" si="27"/>
        <v>130.70633230976196</v>
      </c>
      <c r="O134">
        <f t="shared" si="28"/>
        <v>14.394224913322741</v>
      </c>
      <c r="P134" s="2">
        <v>-2.5000000000000001E-2</v>
      </c>
    </row>
    <row r="135" spans="4:20" x14ac:dyDescent="0.3">
      <c r="D135">
        <v>133</v>
      </c>
      <c r="E135">
        <f t="shared" si="20"/>
        <v>150.98431398865594</v>
      </c>
      <c r="G135" s="2">
        <f t="shared" si="21"/>
        <v>79.758051748654907</v>
      </c>
      <c r="H135">
        <f t="shared" si="22"/>
        <v>71.226262240001034</v>
      </c>
      <c r="I135">
        <f t="shared" si="23"/>
        <v>136.58811726370124</v>
      </c>
      <c r="J135">
        <f t="shared" si="24"/>
        <v>14.396196724954702</v>
      </c>
      <c r="K135">
        <f t="shared" si="25"/>
        <v>1.9176650994749609</v>
      </c>
      <c r="L135">
        <f t="shared" si="26"/>
        <v>2</v>
      </c>
      <c r="M135">
        <f t="shared" si="29"/>
        <v>5.8644072163008332</v>
      </c>
      <c r="N135">
        <f t="shared" si="27"/>
        <v>142.45252448000207</v>
      </c>
      <c r="O135">
        <f t="shared" si="28"/>
        <v>8.5317895086538691</v>
      </c>
      <c r="P135" s="2">
        <v>4.4999999999999998E-2</v>
      </c>
      <c r="S135">
        <f>2*H138-I138</f>
        <v>5.321055619922987</v>
      </c>
      <c r="T135">
        <f>S135-J138</f>
        <v>5.321055619922987</v>
      </c>
    </row>
    <row r="136" spans="4:20" x14ac:dyDescent="0.3">
      <c r="D136">
        <v>134</v>
      </c>
      <c r="E136">
        <f t="shared" si="20"/>
        <v>154.97415341238485</v>
      </c>
      <c r="G136" s="2">
        <f t="shared" si="21"/>
        <v>79.768713854232445</v>
      </c>
      <c r="H136">
        <f t="shared" si="22"/>
        <v>75.205439558152406</v>
      </c>
      <c r="I136">
        <f t="shared" si="23"/>
        <v>146.44119516544214</v>
      </c>
      <c r="J136">
        <f t="shared" si="24"/>
        <v>8.5329582469427248</v>
      </c>
      <c r="K136">
        <f t="shared" si="25"/>
        <v>1.9472154677349751</v>
      </c>
      <c r="L136">
        <f t="shared" si="26"/>
        <v>2</v>
      </c>
      <c r="M136">
        <f t="shared" si="29"/>
        <v>3.9696839508626738</v>
      </c>
      <c r="N136">
        <f t="shared" si="27"/>
        <v>150.41087911630481</v>
      </c>
      <c r="O136">
        <f t="shared" si="28"/>
        <v>4.563274296080051</v>
      </c>
      <c r="P136" s="2">
        <v>2.8000000000000001E-2</v>
      </c>
    </row>
    <row r="137" spans="4:20" x14ac:dyDescent="0.3">
      <c r="D137">
        <v>135</v>
      </c>
      <c r="E137">
        <f t="shared" ref="E137:E200" si="30">I137+J137</f>
        <v>159.78792665017457</v>
      </c>
      <c r="G137" s="2">
        <f t="shared" ref="G137:G200" si="31">$F$2/(1+$B$3)^(5-D137/365)</f>
        <v>79.779377385126821</v>
      </c>
      <c r="H137">
        <f t="shared" ref="H137:H200" si="32">E137-G137</f>
        <v>80.008549265047748</v>
      </c>
      <c r="I137">
        <f t="shared" ref="I137:I200" si="33">N136*(1+P137)</f>
        <v>155.22402724802657</v>
      </c>
      <c r="J137">
        <f t="shared" ref="J137:J200" si="34">O136*(1+$B$3/365)</f>
        <v>4.5638994021480066</v>
      </c>
      <c r="K137">
        <f t="shared" ref="K137:K200" si="35">I137/H137</f>
        <v>1.9400930109832299</v>
      </c>
      <c r="L137">
        <f t="shared" ref="L137:L200" si="36">N137/H137</f>
        <v>1.9971356576012678</v>
      </c>
      <c r="M137">
        <f t="shared" si="29"/>
        <v>4.5638994021480066</v>
      </c>
      <c r="N137">
        <f t="shared" ref="N137:N200" si="37">I137+M137</f>
        <v>159.78792665017457</v>
      </c>
      <c r="O137">
        <f t="shared" ref="O137:O200" si="38">J137-M137</f>
        <v>0</v>
      </c>
      <c r="P137" s="2">
        <v>3.2000000000000001E-2</v>
      </c>
    </row>
    <row r="138" spans="4:20" x14ac:dyDescent="0.3">
      <c r="D138">
        <v>136</v>
      </c>
      <c r="E138">
        <f t="shared" si="30"/>
        <v>164.90114030298017</v>
      </c>
      <c r="G138" s="2">
        <f t="shared" si="31"/>
        <v>79.79004234152859</v>
      </c>
      <c r="H138">
        <f t="shared" si="32"/>
        <v>85.111097961451577</v>
      </c>
      <c r="I138">
        <f t="shared" si="33"/>
        <v>164.90114030298017</v>
      </c>
      <c r="J138">
        <f t="shared" si="34"/>
        <v>0</v>
      </c>
      <c r="K138">
        <f t="shared" si="35"/>
        <v>1.9374810600806374</v>
      </c>
      <c r="L138">
        <f t="shared" si="36"/>
        <v>1.9374810600806374</v>
      </c>
      <c r="M138">
        <f t="shared" si="29"/>
        <v>0</v>
      </c>
      <c r="N138">
        <f t="shared" si="37"/>
        <v>164.90114030298017</v>
      </c>
      <c r="O138">
        <f t="shared" si="38"/>
        <v>0</v>
      </c>
      <c r="P138" s="2">
        <v>3.2000000000000001E-2</v>
      </c>
    </row>
    <row r="139" spans="4:20" x14ac:dyDescent="0.3">
      <c r="D139">
        <v>137</v>
      </c>
      <c r="E139">
        <f t="shared" si="30"/>
        <v>159.6243038132848</v>
      </c>
      <c r="G139" s="2">
        <f t="shared" si="31"/>
        <v>79.800708723628318</v>
      </c>
      <c r="H139">
        <f t="shared" si="32"/>
        <v>79.823595089656479</v>
      </c>
      <c r="I139">
        <f t="shared" si="33"/>
        <v>159.6243038132848</v>
      </c>
      <c r="J139">
        <f t="shared" si="34"/>
        <v>0</v>
      </c>
      <c r="K139">
        <f t="shared" si="35"/>
        <v>1.9997132882075475</v>
      </c>
      <c r="L139">
        <f t="shared" si="36"/>
        <v>1.9997132882075475</v>
      </c>
      <c r="M139">
        <f t="shared" si="29"/>
        <v>0</v>
      </c>
      <c r="N139">
        <f t="shared" si="37"/>
        <v>159.6243038132848</v>
      </c>
      <c r="O139">
        <f t="shared" si="38"/>
        <v>0</v>
      </c>
      <c r="P139" s="2">
        <v>-3.2000000000000001E-2</v>
      </c>
    </row>
    <row r="140" spans="4:20" x14ac:dyDescent="0.3">
      <c r="D140">
        <v>138</v>
      </c>
      <c r="E140">
        <f t="shared" si="30"/>
        <v>161.69941976285747</v>
      </c>
      <c r="G140" s="2">
        <f t="shared" si="31"/>
        <v>79.811376531616588</v>
      </c>
      <c r="H140">
        <f t="shared" si="32"/>
        <v>81.888043231240886</v>
      </c>
      <c r="I140">
        <f t="shared" si="33"/>
        <v>161.69941976285747</v>
      </c>
      <c r="J140">
        <f t="shared" si="34"/>
        <v>0</v>
      </c>
      <c r="K140">
        <f t="shared" si="35"/>
        <v>1.974640171902019</v>
      </c>
      <c r="L140">
        <f t="shared" si="36"/>
        <v>1.974640171902019</v>
      </c>
      <c r="M140">
        <f t="shared" si="29"/>
        <v>0</v>
      </c>
      <c r="N140">
        <f t="shared" si="37"/>
        <v>161.69941976285747</v>
      </c>
      <c r="O140">
        <f t="shared" si="38"/>
        <v>0</v>
      </c>
      <c r="P140" s="2">
        <v>1.2999999999999999E-2</v>
      </c>
    </row>
    <row r="141" spans="4:20" x14ac:dyDescent="0.3">
      <c r="D141">
        <v>139</v>
      </c>
      <c r="E141">
        <f t="shared" si="30"/>
        <v>168.8141942324232</v>
      </c>
      <c r="G141" s="2">
        <f t="shared" si="31"/>
        <v>79.822045765683995</v>
      </c>
      <c r="H141">
        <f t="shared" si="32"/>
        <v>88.992148466739209</v>
      </c>
      <c r="I141">
        <f t="shared" si="33"/>
        <v>168.8141942324232</v>
      </c>
      <c r="J141">
        <f t="shared" si="34"/>
        <v>0</v>
      </c>
      <c r="K141">
        <f t="shared" si="35"/>
        <v>1.8969560477070342</v>
      </c>
      <c r="L141">
        <f t="shared" si="36"/>
        <v>1.8969560477070342</v>
      </c>
      <c r="M141">
        <f t="shared" si="29"/>
        <v>0</v>
      </c>
      <c r="N141">
        <f t="shared" si="37"/>
        <v>168.8141942324232</v>
      </c>
      <c r="O141">
        <f t="shared" si="38"/>
        <v>0</v>
      </c>
      <c r="P141" s="2">
        <v>4.3999999999999997E-2</v>
      </c>
    </row>
    <row r="142" spans="4:20" x14ac:dyDescent="0.3">
      <c r="D142">
        <v>140</v>
      </c>
      <c r="E142">
        <f t="shared" si="30"/>
        <v>163.58095421121808</v>
      </c>
      <c r="G142" s="2">
        <f t="shared" si="31"/>
        <v>79.832716426021207</v>
      </c>
      <c r="H142">
        <f t="shared" si="32"/>
        <v>83.748237785196878</v>
      </c>
      <c r="I142">
        <f t="shared" si="33"/>
        <v>163.58095421121808</v>
      </c>
      <c r="J142">
        <f t="shared" si="34"/>
        <v>0</v>
      </c>
      <c r="K142">
        <f t="shared" si="35"/>
        <v>1.9532465224018389</v>
      </c>
      <c r="L142">
        <f t="shared" si="36"/>
        <v>1.9532465224018389</v>
      </c>
      <c r="M142">
        <f t="shared" si="29"/>
        <v>0</v>
      </c>
      <c r="N142">
        <f t="shared" si="37"/>
        <v>163.58095421121808</v>
      </c>
      <c r="O142">
        <f t="shared" si="38"/>
        <v>0</v>
      </c>
      <c r="P142" s="2">
        <v>-3.1E-2</v>
      </c>
    </row>
    <row r="143" spans="4:20" x14ac:dyDescent="0.3">
      <c r="D143">
        <v>141</v>
      </c>
      <c r="E143">
        <f t="shared" si="30"/>
        <v>158.18278272224788</v>
      </c>
      <c r="G143" s="2">
        <f t="shared" si="31"/>
        <v>79.84338851281889</v>
      </c>
      <c r="H143">
        <f t="shared" si="32"/>
        <v>78.339394209428988</v>
      </c>
      <c r="I143">
        <f t="shared" si="33"/>
        <v>158.18278272224788</v>
      </c>
      <c r="J143">
        <f t="shared" si="34"/>
        <v>0</v>
      </c>
      <c r="K143">
        <f t="shared" si="35"/>
        <v>2.0191984418384599</v>
      </c>
      <c r="L143">
        <f t="shared" si="36"/>
        <v>2</v>
      </c>
      <c r="M143">
        <f t="shared" si="29"/>
        <v>-1.5039943033899021</v>
      </c>
      <c r="N143">
        <f t="shared" si="37"/>
        <v>156.67878841885798</v>
      </c>
      <c r="O143">
        <f t="shared" si="38"/>
        <v>1.5039943033899021</v>
      </c>
      <c r="P143" s="2">
        <v>-3.3000000000000002E-2</v>
      </c>
    </row>
    <row r="144" spans="4:20" x14ac:dyDescent="0.3">
      <c r="D144">
        <v>142</v>
      </c>
      <c r="E144">
        <f t="shared" si="30"/>
        <v>156.61620086467619</v>
      </c>
      <c r="G144" s="2">
        <f t="shared" si="31"/>
        <v>79.854062026267712</v>
      </c>
      <c r="H144">
        <f t="shared" si="32"/>
        <v>76.762138838408475</v>
      </c>
      <c r="I144">
        <f t="shared" si="33"/>
        <v>155.11200053466939</v>
      </c>
      <c r="J144">
        <f t="shared" si="34"/>
        <v>1.5042003300068048</v>
      </c>
      <c r="K144">
        <f t="shared" si="35"/>
        <v>2.0206836714281078</v>
      </c>
      <c r="L144">
        <f t="shared" si="36"/>
        <v>2</v>
      </c>
      <c r="M144">
        <f t="shared" si="29"/>
        <v>-1.5877228578524409</v>
      </c>
      <c r="N144">
        <f t="shared" si="37"/>
        <v>153.52427767681695</v>
      </c>
      <c r="O144">
        <f t="shared" si="38"/>
        <v>3.0919231878592459</v>
      </c>
      <c r="P144" s="2">
        <v>-0.01</v>
      </c>
    </row>
    <row r="145" spans="4:16" x14ac:dyDescent="0.3">
      <c r="D145">
        <v>143</v>
      </c>
      <c r="E145">
        <f t="shared" si="30"/>
        <v>158.76596430327325</v>
      </c>
      <c r="G145" s="2">
        <f t="shared" si="31"/>
        <v>79.864736966558397</v>
      </c>
      <c r="H145">
        <f t="shared" si="32"/>
        <v>78.901227336714854</v>
      </c>
      <c r="I145">
        <f t="shared" si="33"/>
        <v>155.67361756429239</v>
      </c>
      <c r="J145">
        <f t="shared" si="34"/>
        <v>3.0923467389808703</v>
      </c>
      <c r="K145">
        <f t="shared" si="35"/>
        <v>1.9730189607817834</v>
      </c>
      <c r="L145">
        <f t="shared" si="36"/>
        <v>2</v>
      </c>
      <c r="M145">
        <f t="shared" si="29"/>
        <v>2.1288371091373222</v>
      </c>
      <c r="N145">
        <f t="shared" si="37"/>
        <v>157.80245467342971</v>
      </c>
      <c r="O145">
        <f t="shared" si="38"/>
        <v>0.96350962984354815</v>
      </c>
      <c r="P145" s="2">
        <v>1.4E-2</v>
      </c>
    </row>
    <row r="146" spans="4:16" x14ac:dyDescent="0.3">
      <c r="D146">
        <v>144</v>
      </c>
      <c r="E146">
        <f t="shared" si="30"/>
        <v>161.29093556566866</v>
      </c>
      <c r="G146" s="2">
        <f t="shared" si="31"/>
        <v>79.875413333881681</v>
      </c>
      <c r="H146">
        <f t="shared" si="32"/>
        <v>81.41552223178698</v>
      </c>
      <c r="I146">
        <f t="shared" si="33"/>
        <v>160.32729394820458</v>
      </c>
      <c r="J146">
        <f t="shared" si="34"/>
        <v>0.96364161746407462</v>
      </c>
      <c r="K146">
        <f t="shared" si="35"/>
        <v>1.9692472584252265</v>
      </c>
      <c r="L146">
        <f t="shared" si="36"/>
        <v>1.9810833505001582</v>
      </c>
      <c r="M146">
        <f t="shared" si="29"/>
        <v>0.96364161746407462</v>
      </c>
      <c r="N146">
        <f t="shared" si="37"/>
        <v>161.29093556566866</v>
      </c>
      <c r="O146">
        <f t="shared" si="38"/>
        <v>0</v>
      </c>
      <c r="P146" s="2">
        <v>1.6E-2</v>
      </c>
    </row>
    <row r="147" spans="4:16" x14ac:dyDescent="0.3">
      <c r="D147">
        <v>145</v>
      </c>
      <c r="E147">
        <f t="shared" si="30"/>
        <v>169.03290047282076</v>
      </c>
      <c r="G147" s="2">
        <f t="shared" si="31"/>
        <v>79.886091128428347</v>
      </c>
      <c r="H147">
        <f t="shared" si="32"/>
        <v>89.146809344392409</v>
      </c>
      <c r="I147">
        <f t="shared" si="33"/>
        <v>169.03290047282076</v>
      </c>
      <c r="J147">
        <f t="shared" si="34"/>
        <v>0</v>
      </c>
      <c r="K147">
        <f t="shared" si="35"/>
        <v>1.8961183436168982</v>
      </c>
      <c r="L147">
        <f t="shared" si="36"/>
        <v>1.8961183436168982</v>
      </c>
      <c r="M147">
        <f t="shared" si="29"/>
        <v>0</v>
      </c>
      <c r="N147">
        <f t="shared" si="37"/>
        <v>169.03290047282076</v>
      </c>
      <c r="O147">
        <f t="shared" si="38"/>
        <v>0</v>
      </c>
      <c r="P147" s="2">
        <v>4.8000000000000001E-2</v>
      </c>
    </row>
    <row r="148" spans="4:16" x14ac:dyDescent="0.3">
      <c r="D148">
        <v>146</v>
      </c>
      <c r="E148">
        <f t="shared" si="30"/>
        <v>164.29997925958176</v>
      </c>
      <c r="G148" s="2">
        <f t="shared" si="31"/>
        <v>79.896770350389176</v>
      </c>
      <c r="H148">
        <f t="shared" si="32"/>
        <v>84.403208909192585</v>
      </c>
      <c r="I148">
        <f t="shared" si="33"/>
        <v>164.29997925958176</v>
      </c>
      <c r="J148">
        <f t="shared" si="34"/>
        <v>0</v>
      </c>
      <c r="K148">
        <f t="shared" si="35"/>
        <v>1.9466082081825611</v>
      </c>
      <c r="L148">
        <f t="shared" si="36"/>
        <v>1.9466082081825611</v>
      </c>
      <c r="M148">
        <f t="shared" si="29"/>
        <v>0</v>
      </c>
      <c r="N148">
        <f t="shared" si="37"/>
        <v>164.29997925958176</v>
      </c>
      <c r="O148">
        <f t="shared" si="38"/>
        <v>0</v>
      </c>
      <c r="P148" s="2">
        <v>-2.8000000000000001E-2</v>
      </c>
    </row>
    <row r="149" spans="4:16" x14ac:dyDescent="0.3">
      <c r="D149">
        <v>147</v>
      </c>
      <c r="E149">
        <f t="shared" si="30"/>
        <v>169.22897863736921</v>
      </c>
      <c r="G149" s="2">
        <f t="shared" si="31"/>
        <v>79.907450999954989</v>
      </c>
      <c r="H149">
        <f t="shared" si="32"/>
        <v>89.321527637414221</v>
      </c>
      <c r="I149">
        <f t="shared" si="33"/>
        <v>169.22897863736921</v>
      </c>
      <c r="J149">
        <f t="shared" si="34"/>
        <v>0</v>
      </c>
      <c r="K149">
        <f t="shared" si="35"/>
        <v>1.8946046167540473</v>
      </c>
      <c r="L149">
        <f t="shared" si="36"/>
        <v>1.8946046167540473</v>
      </c>
      <c r="M149">
        <f t="shared" si="29"/>
        <v>0</v>
      </c>
      <c r="N149">
        <f t="shared" si="37"/>
        <v>169.22897863736921</v>
      </c>
      <c r="O149">
        <f t="shared" si="38"/>
        <v>0</v>
      </c>
      <c r="P149" s="2">
        <v>0.03</v>
      </c>
    </row>
    <row r="150" spans="4:16" x14ac:dyDescent="0.3">
      <c r="D150">
        <v>148</v>
      </c>
      <c r="E150">
        <f t="shared" si="30"/>
        <v>175.99813778286398</v>
      </c>
      <c r="G150" s="2">
        <f t="shared" si="31"/>
        <v>79.918133077316625</v>
      </c>
      <c r="H150">
        <f t="shared" si="32"/>
        <v>96.080004705547353</v>
      </c>
      <c r="I150">
        <f t="shared" si="33"/>
        <v>175.99813778286398</v>
      </c>
      <c r="J150">
        <f t="shared" si="34"/>
        <v>0</v>
      </c>
      <c r="K150">
        <f t="shared" si="35"/>
        <v>1.8317873559877376</v>
      </c>
      <c r="L150">
        <f t="shared" si="36"/>
        <v>1.8317873559877376</v>
      </c>
      <c r="M150">
        <f t="shared" si="29"/>
        <v>0</v>
      </c>
      <c r="N150">
        <f t="shared" si="37"/>
        <v>175.99813778286398</v>
      </c>
      <c r="O150">
        <f t="shared" si="38"/>
        <v>0</v>
      </c>
      <c r="P150" s="2">
        <v>0.04</v>
      </c>
    </row>
    <row r="151" spans="4:16" x14ac:dyDescent="0.3">
      <c r="D151">
        <v>149</v>
      </c>
      <c r="E151">
        <f t="shared" si="30"/>
        <v>179.69409867630409</v>
      </c>
      <c r="G151" s="2">
        <f t="shared" si="31"/>
        <v>79.92881658266495</v>
      </c>
      <c r="H151">
        <f t="shared" si="32"/>
        <v>99.765282093639144</v>
      </c>
      <c r="I151">
        <f t="shared" si="33"/>
        <v>179.69409867630409</v>
      </c>
      <c r="J151">
        <f t="shared" si="34"/>
        <v>0</v>
      </c>
      <c r="K151">
        <f t="shared" si="35"/>
        <v>1.8011686521133095</v>
      </c>
      <c r="L151">
        <f t="shared" si="36"/>
        <v>1.8011686521133095</v>
      </c>
      <c r="M151">
        <f t="shared" si="29"/>
        <v>0</v>
      </c>
      <c r="N151">
        <f t="shared" si="37"/>
        <v>179.69409867630409</v>
      </c>
      <c r="O151">
        <f t="shared" si="38"/>
        <v>0</v>
      </c>
      <c r="P151" s="2">
        <v>2.1000000000000001E-2</v>
      </c>
    </row>
    <row r="152" spans="4:16" x14ac:dyDescent="0.3">
      <c r="D152">
        <v>150</v>
      </c>
      <c r="E152">
        <f t="shared" si="30"/>
        <v>187.9600272154141</v>
      </c>
      <c r="G152" s="2">
        <f t="shared" si="31"/>
        <v>79.939501516190873</v>
      </c>
      <c r="H152">
        <f t="shared" si="32"/>
        <v>108.02052569922323</v>
      </c>
      <c r="I152">
        <f t="shared" si="33"/>
        <v>187.9600272154141</v>
      </c>
      <c r="J152">
        <f t="shared" si="34"/>
        <v>0</v>
      </c>
      <c r="K152">
        <f t="shared" si="35"/>
        <v>1.7400399229566581</v>
      </c>
      <c r="L152">
        <f t="shared" si="36"/>
        <v>1.7400399229566581</v>
      </c>
      <c r="M152">
        <f t="shared" si="29"/>
        <v>0</v>
      </c>
      <c r="N152">
        <f t="shared" si="37"/>
        <v>187.9600272154141</v>
      </c>
      <c r="O152">
        <f t="shared" si="38"/>
        <v>0</v>
      </c>
      <c r="P152" s="2">
        <v>4.5999999999999999E-2</v>
      </c>
    </row>
    <row r="153" spans="4:16" x14ac:dyDescent="0.3">
      <c r="D153">
        <v>151</v>
      </c>
      <c r="E153">
        <f t="shared" si="30"/>
        <v>193.78678805909192</v>
      </c>
      <c r="G153" s="2">
        <f t="shared" si="31"/>
        <v>79.950187878085288</v>
      </c>
      <c r="H153">
        <f t="shared" si="32"/>
        <v>113.83660018100663</v>
      </c>
      <c r="I153">
        <f t="shared" si="33"/>
        <v>193.78678805909192</v>
      </c>
      <c r="J153">
        <f t="shared" si="34"/>
        <v>0</v>
      </c>
      <c r="K153">
        <f t="shared" si="35"/>
        <v>1.7023241009566341</v>
      </c>
      <c r="L153">
        <f t="shared" si="36"/>
        <v>1.7023241009566341</v>
      </c>
      <c r="M153">
        <f t="shared" si="29"/>
        <v>0</v>
      </c>
      <c r="N153">
        <f t="shared" si="37"/>
        <v>193.78678805909192</v>
      </c>
      <c r="O153">
        <f t="shared" si="38"/>
        <v>0</v>
      </c>
      <c r="P153" s="2">
        <v>3.1E-2</v>
      </c>
    </row>
    <row r="154" spans="4:16" x14ac:dyDescent="0.3">
      <c r="D154">
        <v>152</v>
      </c>
      <c r="E154">
        <f t="shared" si="30"/>
        <v>199.60039170086469</v>
      </c>
      <c r="G154" s="2">
        <f t="shared" si="31"/>
        <v>79.960875668539174</v>
      </c>
      <c r="H154">
        <f t="shared" si="32"/>
        <v>119.63951603232552</v>
      </c>
      <c r="I154">
        <f t="shared" si="33"/>
        <v>199.60039170086469</v>
      </c>
      <c r="J154">
        <f t="shared" si="34"/>
        <v>0</v>
      </c>
      <c r="K154">
        <f t="shared" si="35"/>
        <v>1.6683483711764135</v>
      </c>
      <c r="L154">
        <f t="shared" si="36"/>
        <v>1.6683483711764135</v>
      </c>
      <c r="M154">
        <f t="shared" si="29"/>
        <v>0</v>
      </c>
      <c r="N154">
        <f t="shared" si="37"/>
        <v>199.60039170086469</v>
      </c>
      <c r="O154">
        <f t="shared" si="38"/>
        <v>0</v>
      </c>
      <c r="P154" s="2">
        <v>0.03</v>
      </c>
    </row>
    <row r="155" spans="4:16" x14ac:dyDescent="0.3">
      <c r="D155">
        <v>153</v>
      </c>
      <c r="E155">
        <f t="shared" si="30"/>
        <v>200.19919287596727</v>
      </c>
      <c r="G155" s="2">
        <f t="shared" si="31"/>
        <v>79.971564887743483</v>
      </c>
      <c r="H155">
        <f t="shared" si="32"/>
        <v>120.22762798822379</v>
      </c>
      <c r="I155">
        <f t="shared" si="33"/>
        <v>200.19919287596727</v>
      </c>
      <c r="J155">
        <f t="shared" si="34"/>
        <v>0</v>
      </c>
      <c r="K155">
        <f t="shared" si="35"/>
        <v>1.6651679503780665</v>
      </c>
      <c r="L155">
        <f t="shared" si="36"/>
        <v>1.6651679503780665</v>
      </c>
      <c r="M155">
        <f t="shared" si="29"/>
        <v>0</v>
      </c>
      <c r="N155">
        <f t="shared" si="37"/>
        <v>200.19919287596727</v>
      </c>
      <c r="O155">
        <f t="shared" si="38"/>
        <v>0</v>
      </c>
      <c r="P155" s="2">
        <v>3.0000000000000001E-3</v>
      </c>
    </row>
    <row r="156" spans="4:16" x14ac:dyDescent="0.3">
      <c r="D156">
        <v>154</v>
      </c>
      <c r="E156">
        <f t="shared" si="30"/>
        <v>203.40237996198275</v>
      </c>
      <c r="G156" s="2">
        <f t="shared" si="31"/>
        <v>79.982255535889195</v>
      </c>
      <c r="H156">
        <f t="shared" si="32"/>
        <v>123.42012442609355</v>
      </c>
      <c r="I156">
        <f t="shared" si="33"/>
        <v>203.40237996198275</v>
      </c>
      <c r="J156">
        <f t="shared" si="34"/>
        <v>0</v>
      </c>
      <c r="K156">
        <f t="shared" si="35"/>
        <v>1.6480487352270023</v>
      </c>
      <c r="L156">
        <f t="shared" si="36"/>
        <v>1.6480487352270023</v>
      </c>
      <c r="M156">
        <f t="shared" si="29"/>
        <v>0</v>
      </c>
      <c r="N156">
        <f t="shared" si="37"/>
        <v>203.40237996198275</v>
      </c>
      <c r="O156">
        <f t="shared" si="38"/>
        <v>0</v>
      </c>
      <c r="P156" s="2">
        <v>1.6E-2</v>
      </c>
    </row>
    <row r="157" spans="4:16" x14ac:dyDescent="0.3">
      <c r="D157">
        <v>155</v>
      </c>
      <c r="E157">
        <f t="shared" si="30"/>
        <v>205.84320852152655</v>
      </c>
      <c r="G157" s="2">
        <f t="shared" si="31"/>
        <v>79.99294761316736</v>
      </c>
      <c r="H157">
        <f t="shared" si="32"/>
        <v>125.85026090835919</v>
      </c>
      <c r="I157">
        <f t="shared" si="33"/>
        <v>205.84320852152655</v>
      </c>
      <c r="J157">
        <f t="shared" si="34"/>
        <v>0</v>
      </c>
      <c r="K157">
        <f t="shared" si="35"/>
        <v>1.6356200379387063</v>
      </c>
      <c r="L157">
        <f t="shared" si="36"/>
        <v>1.6356200379387063</v>
      </c>
      <c r="M157">
        <f t="shared" si="29"/>
        <v>0</v>
      </c>
      <c r="N157">
        <f t="shared" si="37"/>
        <v>205.84320852152655</v>
      </c>
      <c r="O157">
        <f t="shared" si="38"/>
        <v>0</v>
      </c>
      <c r="P157" s="2">
        <v>1.2E-2</v>
      </c>
    </row>
    <row r="158" spans="4:16" x14ac:dyDescent="0.3">
      <c r="D158">
        <v>156</v>
      </c>
      <c r="E158">
        <f t="shared" si="30"/>
        <v>199.87375547440229</v>
      </c>
      <c r="G158" s="2">
        <f t="shared" si="31"/>
        <v>80.003641119769014</v>
      </c>
      <c r="H158">
        <f t="shared" si="32"/>
        <v>119.87011435463327</v>
      </c>
      <c r="I158">
        <f t="shared" si="33"/>
        <v>199.87375547440229</v>
      </c>
      <c r="J158">
        <f t="shared" si="34"/>
        <v>0</v>
      </c>
      <c r="K158">
        <f t="shared" si="35"/>
        <v>1.6674194110058149</v>
      </c>
      <c r="L158">
        <f t="shared" si="36"/>
        <v>1.6674194110058149</v>
      </c>
      <c r="M158">
        <f t="shared" si="29"/>
        <v>0</v>
      </c>
      <c r="N158">
        <f t="shared" si="37"/>
        <v>199.87375547440229</v>
      </c>
      <c r="O158">
        <f t="shared" si="38"/>
        <v>0</v>
      </c>
      <c r="P158" s="2">
        <v>-2.9000000000000001E-2</v>
      </c>
    </row>
    <row r="159" spans="4:16" x14ac:dyDescent="0.3">
      <c r="D159">
        <v>157</v>
      </c>
      <c r="E159">
        <f t="shared" si="30"/>
        <v>206.66946316053196</v>
      </c>
      <c r="G159" s="2">
        <f t="shared" si="31"/>
        <v>80.014336055885224</v>
      </c>
      <c r="H159">
        <f t="shared" si="32"/>
        <v>126.65512710464674</v>
      </c>
      <c r="I159">
        <f t="shared" si="33"/>
        <v>206.66946316053196</v>
      </c>
      <c r="J159">
        <f t="shared" si="34"/>
        <v>0</v>
      </c>
      <c r="K159">
        <f t="shared" si="35"/>
        <v>1.6317496802934373</v>
      </c>
      <c r="L159">
        <f t="shared" si="36"/>
        <v>1.6317496802934373</v>
      </c>
      <c r="M159">
        <f t="shared" si="29"/>
        <v>0</v>
      </c>
      <c r="N159">
        <f t="shared" si="37"/>
        <v>206.66946316053196</v>
      </c>
      <c r="O159">
        <f t="shared" si="38"/>
        <v>0</v>
      </c>
      <c r="P159" s="2">
        <v>3.4000000000000002E-2</v>
      </c>
    </row>
    <row r="160" spans="4:16" x14ac:dyDescent="0.3">
      <c r="D160">
        <v>158</v>
      </c>
      <c r="E160">
        <f t="shared" si="30"/>
        <v>197.98934570778962</v>
      </c>
      <c r="G160" s="2">
        <f t="shared" si="31"/>
        <v>80.025032421707095</v>
      </c>
      <c r="H160">
        <f t="shared" si="32"/>
        <v>117.96431328608253</v>
      </c>
      <c r="I160">
        <f t="shared" si="33"/>
        <v>197.98934570778962</v>
      </c>
      <c r="J160">
        <f t="shared" si="34"/>
        <v>0</v>
      </c>
      <c r="K160">
        <f t="shared" si="35"/>
        <v>1.6783834042049095</v>
      </c>
      <c r="L160">
        <f t="shared" si="36"/>
        <v>1.6783834042049095</v>
      </c>
      <c r="M160">
        <f t="shared" si="29"/>
        <v>0</v>
      </c>
      <c r="N160">
        <f t="shared" si="37"/>
        <v>197.98934570778962</v>
      </c>
      <c r="O160">
        <f t="shared" si="38"/>
        <v>0</v>
      </c>
      <c r="P160" s="2">
        <v>-4.2000000000000003E-2</v>
      </c>
    </row>
    <row r="161" spans="4:16" x14ac:dyDescent="0.3">
      <c r="D161">
        <v>159</v>
      </c>
      <c r="E161">
        <f t="shared" si="30"/>
        <v>193.03961206509487</v>
      </c>
      <c r="G161" s="2">
        <f t="shared" si="31"/>
        <v>80.035730217425765</v>
      </c>
      <c r="H161">
        <f t="shared" si="32"/>
        <v>113.00388184766911</v>
      </c>
      <c r="I161">
        <f t="shared" si="33"/>
        <v>193.03961206509487</v>
      </c>
      <c r="J161">
        <f t="shared" si="34"/>
        <v>0</v>
      </c>
      <c r="K161">
        <f t="shared" si="35"/>
        <v>1.7082564679089087</v>
      </c>
      <c r="L161">
        <f t="shared" si="36"/>
        <v>1.7082564679089087</v>
      </c>
      <c r="M161">
        <f t="shared" si="29"/>
        <v>0</v>
      </c>
      <c r="N161">
        <f t="shared" si="37"/>
        <v>193.03961206509487</v>
      </c>
      <c r="O161">
        <f t="shared" si="38"/>
        <v>0</v>
      </c>
      <c r="P161" s="2">
        <v>-2.5000000000000001E-2</v>
      </c>
    </row>
    <row r="162" spans="4:16" x14ac:dyDescent="0.3">
      <c r="D162">
        <v>160</v>
      </c>
      <c r="E162">
        <f t="shared" si="30"/>
        <v>194.19784973748546</v>
      </c>
      <c r="G162" s="2">
        <f t="shared" si="31"/>
        <v>80.046429443232356</v>
      </c>
      <c r="H162">
        <f t="shared" si="32"/>
        <v>114.1514202942531</v>
      </c>
      <c r="I162">
        <f t="shared" si="33"/>
        <v>194.19784973748546</v>
      </c>
      <c r="J162">
        <f t="shared" si="34"/>
        <v>0</v>
      </c>
      <c r="K162">
        <f t="shared" si="35"/>
        <v>1.7012302539634914</v>
      </c>
      <c r="L162">
        <f t="shared" si="36"/>
        <v>1.7012302539634914</v>
      </c>
      <c r="M162">
        <f t="shared" si="29"/>
        <v>0</v>
      </c>
      <c r="N162">
        <f t="shared" si="37"/>
        <v>194.19784973748546</v>
      </c>
      <c r="O162">
        <f t="shared" si="38"/>
        <v>0</v>
      </c>
      <c r="P162" s="2">
        <v>6.0000000000000001E-3</v>
      </c>
    </row>
    <row r="163" spans="4:16" x14ac:dyDescent="0.3">
      <c r="D163">
        <v>161</v>
      </c>
      <c r="E163">
        <f t="shared" si="30"/>
        <v>199.05279598092258</v>
      </c>
      <c r="G163" s="2">
        <f t="shared" si="31"/>
        <v>80.057130099318044</v>
      </c>
      <c r="H163">
        <f t="shared" si="32"/>
        <v>118.99566588160454</v>
      </c>
      <c r="I163">
        <f t="shared" si="33"/>
        <v>199.05279598092258</v>
      </c>
      <c r="J163">
        <f t="shared" si="34"/>
        <v>0</v>
      </c>
      <c r="K163">
        <f t="shared" si="35"/>
        <v>1.6727734956243816</v>
      </c>
      <c r="L163">
        <f t="shared" si="36"/>
        <v>1.6727734956243816</v>
      </c>
      <c r="M163">
        <f t="shared" si="29"/>
        <v>0</v>
      </c>
      <c r="N163">
        <f t="shared" si="37"/>
        <v>199.05279598092258</v>
      </c>
      <c r="O163">
        <f t="shared" si="38"/>
        <v>0</v>
      </c>
      <c r="P163" s="2">
        <v>2.5000000000000001E-2</v>
      </c>
    </row>
    <row r="164" spans="4:16" x14ac:dyDescent="0.3">
      <c r="D164">
        <v>162</v>
      </c>
      <c r="E164">
        <f t="shared" si="30"/>
        <v>190.89163134570475</v>
      </c>
      <c r="G164" s="2">
        <f t="shared" si="31"/>
        <v>80.067832185874053</v>
      </c>
      <c r="H164">
        <f t="shared" si="32"/>
        <v>110.8237991598307</v>
      </c>
      <c r="I164">
        <f t="shared" si="33"/>
        <v>190.89163134570475</v>
      </c>
      <c r="J164">
        <f t="shared" si="34"/>
        <v>0</v>
      </c>
      <c r="K164">
        <f t="shared" si="35"/>
        <v>1.7224786805079637</v>
      </c>
      <c r="L164">
        <f t="shared" si="36"/>
        <v>1.7224786805079637</v>
      </c>
      <c r="M164">
        <f t="shared" si="29"/>
        <v>0</v>
      </c>
      <c r="N164">
        <f t="shared" si="37"/>
        <v>190.89163134570475</v>
      </c>
      <c r="O164">
        <f t="shared" si="38"/>
        <v>0</v>
      </c>
      <c r="P164" s="2">
        <v>-4.1000000000000002E-2</v>
      </c>
    </row>
    <row r="165" spans="4:16" x14ac:dyDescent="0.3">
      <c r="D165">
        <v>163</v>
      </c>
      <c r="E165">
        <f t="shared" si="30"/>
        <v>186.69201545609926</v>
      </c>
      <c r="G165" s="2">
        <f t="shared" si="31"/>
        <v>80.078535703091589</v>
      </c>
      <c r="H165">
        <f t="shared" si="32"/>
        <v>106.61347975300767</v>
      </c>
      <c r="I165">
        <f t="shared" si="33"/>
        <v>186.69201545609926</v>
      </c>
      <c r="J165">
        <f t="shared" si="34"/>
        <v>0</v>
      </c>
      <c r="K165">
        <f t="shared" si="35"/>
        <v>1.7511107965766637</v>
      </c>
      <c r="L165">
        <f t="shared" si="36"/>
        <v>1.7511107965766637</v>
      </c>
      <c r="M165">
        <f t="shared" si="29"/>
        <v>0</v>
      </c>
      <c r="N165">
        <f t="shared" si="37"/>
        <v>186.69201545609926</v>
      </c>
      <c r="O165">
        <f t="shared" si="38"/>
        <v>0</v>
      </c>
      <c r="P165" s="2">
        <v>-2.1999999999999999E-2</v>
      </c>
    </row>
    <row r="166" spans="4:16" x14ac:dyDescent="0.3">
      <c r="D166">
        <v>164</v>
      </c>
      <c r="E166">
        <f t="shared" si="30"/>
        <v>183.51825119334558</v>
      </c>
      <c r="G166" s="2">
        <f t="shared" si="31"/>
        <v>80.08924065116193</v>
      </c>
      <c r="H166">
        <f t="shared" si="32"/>
        <v>103.42901054218365</v>
      </c>
      <c r="I166">
        <f t="shared" si="33"/>
        <v>183.51825119334558</v>
      </c>
      <c r="J166">
        <f t="shared" si="34"/>
        <v>0</v>
      </c>
      <c r="K166">
        <f t="shared" si="35"/>
        <v>1.7743401994404406</v>
      </c>
      <c r="L166">
        <f t="shared" si="36"/>
        <v>1.7743401994404406</v>
      </c>
      <c r="M166">
        <f t="shared" si="29"/>
        <v>0</v>
      </c>
      <c r="N166">
        <f t="shared" si="37"/>
        <v>183.51825119334558</v>
      </c>
      <c r="O166">
        <f t="shared" si="38"/>
        <v>0</v>
      </c>
      <c r="P166" s="2">
        <v>-1.7000000000000001E-2</v>
      </c>
    </row>
    <row r="167" spans="4:16" x14ac:dyDescent="0.3">
      <c r="D167">
        <v>165</v>
      </c>
      <c r="E167">
        <f t="shared" si="30"/>
        <v>191.04249949227273</v>
      </c>
      <c r="G167" s="2">
        <f t="shared" si="31"/>
        <v>80.099947030276311</v>
      </c>
      <c r="H167">
        <f t="shared" si="32"/>
        <v>110.94255246199641</v>
      </c>
      <c r="I167">
        <f t="shared" si="33"/>
        <v>191.04249949227273</v>
      </c>
      <c r="J167">
        <f t="shared" si="34"/>
        <v>0</v>
      </c>
      <c r="K167">
        <f t="shared" si="35"/>
        <v>1.7219948095003015</v>
      </c>
      <c r="L167">
        <f t="shared" si="36"/>
        <v>1.7219948095003015</v>
      </c>
      <c r="M167">
        <f t="shared" si="29"/>
        <v>0</v>
      </c>
      <c r="N167">
        <f t="shared" si="37"/>
        <v>191.04249949227273</v>
      </c>
      <c r="O167">
        <f t="shared" si="38"/>
        <v>0</v>
      </c>
      <c r="P167" s="2">
        <v>4.1000000000000002E-2</v>
      </c>
    </row>
    <row r="168" spans="4:16" x14ac:dyDescent="0.3">
      <c r="D168">
        <v>166</v>
      </c>
      <c r="E168">
        <f t="shared" si="30"/>
        <v>189.89624449531908</v>
      </c>
      <c r="G168" s="2">
        <f t="shared" si="31"/>
        <v>80.110654840626083</v>
      </c>
      <c r="H168">
        <f t="shared" si="32"/>
        <v>109.785589654693</v>
      </c>
      <c r="I168">
        <f t="shared" si="33"/>
        <v>189.89624449531908</v>
      </c>
      <c r="J168">
        <f t="shared" si="34"/>
        <v>0</v>
      </c>
      <c r="K168">
        <f t="shared" si="35"/>
        <v>1.7297010025869237</v>
      </c>
      <c r="L168">
        <f t="shared" si="36"/>
        <v>1.7297010025869237</v>
      </c>
      <c r="M168">
        <f t="shared" si="29"/>
        <v>0</v>
      </c>
      <c r="N168">
        <f t="shared" si="37"/>
        <v>189.89624449531908</v>
      </c>
      <c r="O168">
        <f t="shared" si="38"/>
        <v>0</v>
      </c>
      <c r="P168" s="2">
        <v>-6.0000000000000001E-3</v>
      </c>
    </row>
    <row r="169" spans="4:16" x14ac:dyDescent="0.3">
      <c r="D169">
        <v>167</v>
      </c>
      <c r="E169">
        <f t="shared" si="30"/>
        <v>181.73070598202034</v>
      </c>
      <c r="G169" s="2">
        <f t="shared" si="31"/>
        <v>80.121364082402536</v>
      </c>
      <c r="H169">
        <f t="shared" si="32"/>
        <v>101.6093418996178</v>
      </c>
      <c r="I169">
        <f t="shared" si="33"/>
        <v>181.73070598202034</v>
      </c>
      <c r="J169">
        <f t="shared" si="34"/>
        <v>0</v>
      </c>
      <c r="K169">
        <f t="shared" si="35"/>
        <v>1.7885236001386198</v>
      </c>
      <c r="L169">
        <f t="shared" si="36"/>
        <v>1.7885236001386198</v>
      </c>
      <c r="M169">
        <f t="shared" si="29"/>
        <v>0</v>
      </c>
      <c r="N169">
        <f t="shared" si="37"/>
        <v>181.73070598202034</v>
      </c>
      <c r="O169">
        <f t="shared" si="38"/>
        <v>0</v>
      </c>
      <c r="P169" s="2">
        <v>-4.2999999999999997E-2</v>
      </c>
    </row>
    <row r="170" spans="4:16" x14ac:dyDescent="0.3">
      <c r="D170">
        <v>168</v>
      </c>
      <c r="E170">
        <f t="shared" si="30"/>
        <v>177.55089974443388</v>
      </c>
      <c r="G170" s="2">
        <f t="shared" si="31"/>
        <v>80.132074755797035</v>
      </c>
      <c r="H170">
        <f t="shared" si="32"/>
        <v>97.418824988636842</v>
      </c>
      <c r="I170">
        <f t="shared" si="33"/>
        <v>177.55089974443388</v>
      </c>
      <c r="J170">
        <f t="shared" si="34"/>
        <v>0</v>
      </c>
      <c r="K170">
        <f t="shared" si="35"/>
        <v>1.8225522609736242</v>
      </c>
      <c r="L170">
        <f t="shared" si="36"/>
        <v>1.8225522609736242</v>
      </c>
      <c r="M170">
        <f t="shared" si="29"/>
        <v>0</v>
      </c>
      <c r="N170">
        <f t="shared" si="37"/>
        <v>177.55089974443388</v>
      </c>
      <c r="O170">
        <f t="shared" si="38"/>
        <v>0</v>
      </c>
      <c r="P170" s="2">
        <v>-2.3E-2</v>
      </c>
    </row>
    <row r="171" spans="4:16" x14ac:dyDescent="0.3">
      <c r="D171">
        <v>169</v>
      </c>
      <c r="E171">
        <f t="shared" si="30"/>
        <v>172.57947455158973</v>
      </c>
      <c r="G171" s="2">
        <f t="shared" si="31"/>
        <v>80.142786861000985</v>
      </c>
      <c r="H171">
        <f t="shared" si="32"/>
        <v>92.436687690588741</v>
      </c>
      <c r="I171">
        <f t="shared" si="33"/>
        <v>172.57947455158973</v>
      </c>
      <c r="J171">
        <f t="shared" si="34"/>
        <v>0</v>
      </c>
      <c r="K171">
        <f t="shared" si="35"/>
        <v>1.8670019324930935</v>
      </c>
      <c r="L171">
        <f t="shared" si="36"/>
        <v>1.8670019324930935</v>
      </c>
      <c r="M171">
        <f t="shared" si="29"/>
        <v>0</v>
      </c>
      <c r="N171">
        <f t="shared" si="37"/>
        <v>172.57947455158973</v>
      </c>
      <c r="O171">
        <f t="shared" si="38"/>
        <v>0</v>
      </c>
      <c r="P171" s="2">
        <v>-2.8000000000000001E-2</v>
      </c>
    </row>
    <row r="172" spans="4:16" x14ac:dyDescent="0.3">
      <c r="D172">
        <v>170</v>
      </c>
      <c r="E172">
        <f t="shared" si="30"/>
        <v>172.92463350069292</v>
      </c>
      <c r="G172" s="2">
        <f t="shared" si="31"/>
        <v>80.15350039820575</v>
      </c>
      <c r="H172">
        <f t="shared" si="32"/>
        <v>92.77113310248717</v>
      </c>
      <c r="I172">
        <f t="shared" si="33"/>
        <v>172.92463350069292</v>
      </c>
      <c r="J172">
        <f t="shared" si="34"/>
        <v>0</v>
      </c>
      <c r="K172">
        <f t="shared" si="35"/>
        <v>1.8639918228621577</v>
      </c>
      <c r="L172">
        <f t="shared" si="36"/>
        <v>1.8639918228621577</v>
      </c>
      <c r="M172">
        <f t="shared" si="29"/>
        <v>0</v>
      </c>
      <c r="N172">
        <f t="shared" si="37"/>
        <v>172.92463350069292</v>
      </c>
      <c r="O172">
        <f t="shared" si="38"/>
        <v>0</v>
      </c>
      <c r="P172" s="2">
        <v>2E-3</v>
      </c>
    </row>
    <row r="173" spans="4:16" x14ac:dyDescent="0.3">
      <c r="D173">
        <v>171</v>
      </c>
      <c r="E173">
        <f t="shared" si="30"/>
        <v>179.14992030671786</v>
      </c>
      <c r="G173" s="2">
        <f t="shared" si="31"/>
        <v>80.164215367602793</v>
      </c>
      <c r="H173">
        <f t="shared" si="32"/>
        <v>98.985704939115067</v>
      </c>
      <c r="I173">
        <f t="shared" si="33"/>
        <v>179.14992030671786</v>
      </c>
      <c r="J173">
        <f t="shared" si="34"/>
        <v>0</v>
      </c>
      <c r="K173">
        <f t="shared" si="35"/>
        <v>1.8098564880344172</v>
      </c>
      <c r="L173">
        <f t="shared" si="36"/>
        <v>1.8098564880344172</v>
      </c>
      <c r="M173">
        <f t="shared" si="29"/>
        <v>0</v>
      </c>
      <c r="N173">
        <f t="shared" si="37"/>
        <v>179.14992030671786</v>
      </c>
      <c r="O173">
        <f t="shared" si="38"/>
        <v>0</v>
      </c>
      <c r="P173" s="2">
        <v>3.5999999999999997E-2</v>
      </c>
    </row>
    <row r="174" spans="4:16" x14ac:dyDescent="0.3">
      <c r="D174">
        <v>172</v>
      </c>
      <c r="E174">
        <f t="shared" si="30"/>
        <v>178.07502078487755</v>
      </c>
      <c r="G174" s="2">
        <f t="shared" si="31"/>
        <v>80.174931769383534</v>
      </c>
      <c r="H174">
        <f t="shared" si="32"/>
        <v>97.900089015494018</v>
      </c>
      <c r="I174">
        <f t="shared" si="33"/>
        <v>178.07502078487755</v>
      </c>
      <c r="J174">
        <f t="shared" si="34"/>
        <v>0</v>
      </c>
      <c r="K174">
        <f t="shared" si="35"/>
        <v>1.8189464644582167</v>
      </c>
      <c r="L174">
        <f t="shared" si="36"/>
        <v>1.8189464644582167</v>
      </c>
      <c r="M174">
        <f t="shared" si="29"/>
        <v>0</v>
      </c>
      <c r="N174">
        <f t="shared" si="37"/>
        <v>178.07502078487755</v>
      </c>
      <c r="O174">
        <f t="shared" si="38"/>
        <v>0</v>
      </c>
      <c r="P174" s="2">
        <v>-6.0000000000000001E-3</v>
      </c>
    </row>
    <row r="175" spans="4:16" x14ac:dyDescent="0.3">
      <c r="D175">
        <v>173</v>
      </c>
      <c r="E175">
        <f t="shared" si="30"/>
        <v>183.06112136685414</v>
      </c>
      <c r="G175" s="2">
        <f t="shared" si="31"/>
        <v>80.185649603739506</v>
      </c>
      <c r="H175">
        <f t="shared" si="32"/>
        <v>102.87547176311463</v>
      </c>
      <c r="I175">
        <f t="shared" si="33"/>
        <v>183.06112136685414</v>
      </c>
      <c r="J175">
        <f t="shared" si="34"/>
        <v>0</v>
      </c>
      <c r="K175">
        <f t="shared" si="35"/>
        <v>1.7794438093890674</v>
      </c>
      <c r="L175">
        <f t="shared" si="36"/>
        <v>1.7794438093890674</v>
      </c>
      <c r="M175">
        <f t="shared" si="29"/>
        <v>0</v>
      </c>
      <c r="N175">
        <f t="shared" si="37"/>
        <v>183.06112136685414</v>
      </c>
      <c r="O175">
        <f t="shared" si="38"/>
        <v>0</v>
      </c>
      <c r="P175" s="2">
        <v>2.8000000000000001E-2</v>
      </c>
    </row>
    <row r="176" spans="4:16" x14ac:dyDescent="0.3">
      <c r="D176">
        <v>174</v>
      </c>
      <c r="E176">
        <f t="shared" si="30"/>
        <v>179.58296006088392</v>
      </c>
      <c r="G176" s="2">
        <f t="shared" si="31"/>
        <v>80.196368870862173</v>
      </c>
      <c r="H176">
        <f t="shared" si="32"/>
        <v>99.386591190021747</v>
      </c>
      <c r="I176">
        <f t="shared" si="33"/>
        <v>179.58296006088392</v>
      </c>
      <c r="J176">
        <f t="shared" si="34"/>
        <v>0</v>
      </c>
      <c r="K176">
        <f t="shared" si="35"/>
        <v>1.8069133663869312</v>
      </c>
      <c r="L176">
        <f t="shared" si="36"/>
        <v>1.8069133663869312</v>
      </c>
      <c r="M176">
        <f t="shared" si="29"/>
        <v>0</v>
      </c>
      <c r="N176">
        <f t="shared" si="37"/>
        <v>179.58296006088392</v>
      </c>
      <c r="O176">
        <f t="shared" si="38"/>
        <v>0</v>
      </c>
      <c r="P176" s="2">
        <v>-1.9E-2</v>
      </c>
    </row>
    <row r="177" spans="4:16" x14ac:dyDescent="0.3">
      <c r="D177">
        <v>175</v>
      </c>
      <c r="E177">
        <f t="shared" si="30"/>
        <v>178.6850452605795</v>
      </c>
      <c r="G177" s="2">
        <f t="shared" si="31"/>
        <v>80.207089570943083</v>
      </c>
      <c r="H177">
        <f t="shared" si="32"/>
        <v>98.477955689636417</v>
      </c>
      <c r="I177">
        <f t="shared" si="33"/>
        <v>178.6850452605795</v>
      </c>
      <c r="J177">
        <f t="shared" si="34"/>
        <v>0</v>
      </c>
      <c r="K177">
        <f t="shared" si="35"/>
        <v>1.8144674512103411</v>
      </c>
      <c r="L177">
        <f t="shared" si="36"/>
        <v>1.8144674512103411</v>
      </c>
      <c r="M177">
        <f t="shared" si="29"/>
        <v>0</v>
      </c>
      <c r="N177">
        <f t="shared" si="37"/>
        <v>178.6850452605795</v>
      </c>
      <c r="O177">
        <f t="shared" si="38"/>
        <v>0</v>
      </c>
      <c r="P177" s="2">
        <v>-5.0000000000000001E-3</v>
      </c>
    </row>
    <row r="178" spans="4:16" x14ac:dyDescent="0.3">
      <c r="D178">
        <v>176</v>
      </c>
      <c r="E178">
        <f t="shared" si="30"/>
        <v>186.01113211626324</v>
      </c>
      <c r="G178" s="2">
        <f t="shared" si="31"/>
        <v>80.217811704173798</v>
      </c>
      <c r="H178">
        <f t="shared" si="32"/>
        <v>105.79332041208944</v>
      </c>
      <c r="I178">
        <f t="shared" si="33"/>
        <v>186.01113211626324</v>
      </c>
      <c r="J178">
        <f t="shared" si="34"/>
        <v>0</v>
      </c>
      <c r="K178">
        <f t="shared" si="35"/>
        <v>1.7582502505045392</v>
      </c>
      <c r="L178">
        <f t="shared" si="36"/>
        <v>1.7582502505045392</v>
      </c>
      <c r="M178">
        <f t="shared" si="29"/>
        <v>0</v>
      </c>
      <c r="N178">
        <f t="shared" si="37"/>
        <v>186.01113211626324</v>
      </c>
      <c r="O178">
        <f t="shared" si="38"/>
        <v>0</v>
      </c>
      <c r="P178" s="2">
        <v>4.1000000000000002E-2</v>
      </c>
    </row>
    <row r="179" spans="4:16" x14ac:dyDescent="0.3">
      <c r="D179">
        <v>177</v>
      </c>
      <c r="E179">
        <f t="shared" si="30"/>
        <v>186.19714324837949</v>
      </c>
      <c r="G179" s="2">
        <f t="shared" si="31"/>
        <v>80.228535270745908</v>
      </c>
      <c r="H179">
        <f t="shared" si="32"/>
        <v>105.96860797763358</v>
      </c>
      <c r="I179">
        <f t="shared" si="33"/>
        <v>186.19714324837949</v>
      </c>
      <c r="J179">
        <f t="shared" si="34"/>
        <v>0</v>
      </c>
      <c r="K179">
        <f t="shared" si="35"/>
        <v>1.7570971894589713</v>
      </c>
      <c r="L179">
        <f t="shared" si="36"/>
        <v>1.7570971894589713</v>
      </c>
      <c r="M179">
        <f t="shared" si="29"/>
        <v>0</v>
      </c>
      <c r="N179">
        <f t="shared" si="37"/>
        <v>186.19714324837949</v>
      </c>
      <c r="O179">
        <f t="shared" si="38"/>
        <v>0</v>
      </c>
      <c r="P179" s="2">
        <v>1E-3</v>
      </c>
    </row>
    <row r="180" spans="4:16" x14ac:dyDescent="0.3">
      <c r="D180">
        <v>178</v>
      </c>
      <c r="E180">
        <f t="shared" si="30"/>
        <v>180.61122895092811</v>
      </c>
      <c r="G180" s="2">
        <f t="shared" si="31"/>
        <v>80.239260270851005</v>
      </c>
      <c r="H180">
        <f t="shared" si="32"/>
        <v>100.3719686800771</v>
      </c>
      <c r="I180">
        <f t="shared" si="33"/>
        <v>180.61122895092811</v>
      </c>
      <c r="J180">
        <f t="shared" si="34"/>
        <v>0</v>
      </c>
      <c r="K180">
        <f t="shared" si="35"/>
        <v>1.7994190143525375</v>
      </c>
      <c r="L180">
        <f t="shared" si="36"/>
        <v>1.7994190143525375</v>
      </c>
      <c r="M180">
        <f t="shared" si="29"/>
        <v>0</v>
      </c>
      <c r="N180">
        <f t="shared" si="37"/>
        <v>180.61122895092811</v>
      </c>
      <c r="O180">
        <f t="shared" si="38"/>
        <v>0</v>
      </c>
      <c r="P180" s="2">
        <v>-0.03</v>
      </c>
    </row>
    <row r="181" spans="4:16" x14ac:dyDescent="0.3">
      <c r="D181">
        <v>179</v>
      </c>
      <c r="E181">
        <f t="shared" si="30"/>
        <v>189.28056794057267</v>
      </c>
      <c r="G181" s="2">
        <f t="shared" si="31"/>
        <v>80.249986704680737</v>
      </c>
      <c r="H181">
        <f t="shared" si="32"/>
        <v>109.03058123589193</v>
      </c>
      <c r="I181">
        <f t="shared" si="33"/>
        <v>189.28056794057267</v>
      </c>
      <c r="J181">
        <f t="shared" si="34"/>
        <v>0</v>
      </c>
      <c r="K181">
        <f t="shared" si="35"/>
        <v>1.7360319076998842</v>
      </c>
      <c r="L181">
        <f t="shared" si="36"/>
        <v>1.7360319076998842</v>
      </c>
      <c r="M181">
        <f t="shared" si="29"/>
        <v>0</v>
      </c>
      <c r="N181">
        <f t="shared" si="37"/>
        <v>189.28056794057267</v>
      </c>
      <c r="O181">
        <f t="shared" si="38"/>
        <v>0</v>
      </c>
      <c r="P181" s="2">
        <v>4.8000000000000001E-2</v>
      </c>
    </row>
    <row r="182" spans="4:16" x14ac:dyDescent="0.3">
      <c r="D182">
        <v>180</v>
      </c>
      <c r="E182">
        <f t="shared" si="30"/>
        <v>196.47322952231443</v>
      </c>
      <c r="G182" s="2">
        <f t="shared" si="31"/>
        <v>80.260714572426764</v>
      </c>
      <c r="H182">
        <f t="shared" si="32"/>
        <v>116.21251494988766</v>
      </c>
      <c r="I182">
        <f t="shared" si="33"/>
        <v>196.47322952231443</v>
      </c>
      <c r="J182">
        <f t="shared" si="34"/>
        <v>0</v>
      </c>
      <c r="K182">
        <f t="shared" si="35"/>
        <v>1.6906374464663829</v>
      </c>
      <c r="L182">
        <f t="shared" si="36"/>
        <v>1.6906374464663829</v>
      </c>
      <c r="M182">
        <f t="shared" si="29"/>
        <v>0</v>
      </c>
      <c r="N182">
        <f t="shared" si="37"/>
        <v>196.47322952231443</v>
      </c>
      <c r="O182">
        <f t="shared" si="38"/>
        <v>0</v>
      </c>
      <c r="P182" s="2">
        <v>3.7999999999999999E-2</v>
      </c>
    </row>
    <row r="183" spans="4:16" x14ac:dyDescent="0.3">
      <c r="D183">
        <v>181</v>
      </c>
      <c r="E183">
        <f t="shared" si="30"/>
        <v>199.61680119467147</v>
      </c>
      <c r="G183" s="2">
        <f t="shared" si="31"/>
        <v>80.271443874280763</v>
      </c>
      <c r="H183">
        <f t="shared" si="32"/>
        <v>119.3453573203907</v>
      </c>
      <c r="I183">
        <f t="shared" si="33"/>
        <v>199.61680119467147</v>
      </c>
      <c r="J183">
        <f t="shared" si="34"/>
        <v>0</v>
      </c>
      <c r="K183">
        <f t="shared" si="35"/>
        <v>1.672597960042858</v>
      </c>
      <c r="L183">
        <f t="shared" si="36"/>
        <v>1.672597960042858</v>
      </c>
      <c r="M183">
        <f t="shared" si="29"/>
        <v>0</v>
      </c>
      <c r="N183">
        <f t="shared" si="37"/>
        <v>199.61680119467147</v>
      </c>
      <c r="O183">
        <f t="shared" si="38"/>
        <v>0</v>
      </c>
      <c r="P183" s="2">
        <v>1.6E-2</v>
      </c>
    </row>
    <row r="184" spans="4:16" x14ac:dyDescent="0.3">
      <c r="D184">
        <v>182</v>
      </c>
      <c r="E184">
        <f t="shared" si="30"/>
        <v>204.80683802573293</v>
      </c>
      <c r="G184" s="2">
        <f t="shared" si="31"/>
        <v>80.282174610434467</v>
      </c>
      <c r="H184">
        <f t="shared" si="32"/>
        <v>124.52466341529846</v>
      </c>
      <c r="I184">
        <f t="shared" si="33"/>
        <v>204.80683802573293</v>
      </c>
      <c r="J184">
        <f t="shared" si="34"/>
        <v>0</v>
      </c>
      <c r="K184">
        <f t="shared" si="35"/>
        <v>1.6447090271803249</v>
      </c>
      <c r="L184">
        <f t="shared" si="36"/>
        <v>1.6447090271803249</v>
      </c>
      <c r="M184">
        <f t="shared" si="29"/>
        <v>0</v>
      </c>
      <c r="N184">
        <f t="shared" si="37"/>
        <v>204.80683802573293</v>
      </c>
      <c r="O184">
        <f t="shared" si="38"/>
        <v>0</v>
      </c>
      <c r="P184" s="2">
        <v>2.5999999999999999E-2</v>
      </c>
    </row>
    <row r="185" spans="4:16" x14ac:dyDescent="0.3">
      <c r="D185">
        <v>183</v>
      </c>
      <c r="E185">
        <f t="shared" si="30"/>
        <v>208.08374743414467</v>
      </c>
      <c r="G185" s="2">
        <f t="shared" si="31"/>
        <v>80.292906781079594</v>
      </c>
      <c r="H185">
        <f t="shared" si="32"/>
        <v>127.79084065306508</v>
      </c>
      <c r="I185">
        <f t="shared" si="33"/>
        <v>208.08374743414467</v>
      </c>
      <c r="J185">
        <f t="shared" si="34"/>
        <v>0</v>
      </c>
      <c r="K185">
        <f t="shared" si="35"/>
        <v>1.6283150370617252</v>
      </c>
      <c r="L185">
        <f t="shared" si="36"/>
        <v>1.6283150370617252</v>
      </c>
      <c r="M185">
        <f t="shared" si="29"/>
        <v>0</v>
      </c>
      <c r="N185">
        <f t="shared" si="37"/>
        <v>208.08374743414467</v>
      </c>
      <c r="O185">
        <f t="shared" si="38"/>
        <v>0</v>
      </c>
      <c r="P185" s="2">
        <v>1.6E-2</v>
      </c>
    </row>
    <row r="186" spans="4:16" x14ac:dyDescent="0.3">
      <c r="D186">
        <v>184</v>
      </c>
      <c r="E186">
        <f t="shared" si="30"/>
        <v>217.03134857381286</v>
      </c>
      <c r="G186" s="2">
        <f t="shared" si="31"/>
        <v>80.303640386407935</v>
      </c>
      <c r="H186">
        <f t="shared" si="32"/>
        <v>136.72770818740491</v>
      </c>
      <c r="I186">
        <f t="shared" si="33"/>
        <v>217.03134857381286</v>
      </c>
      <c r="J186">
        <f t="shared" si="34"/>
        <v>0</v>
      </c>
      <c r="K186">
        <f t="shared" si="35"/>
        <v>1.5873252865201273</v>
      </c>
      <c r="L186">
        <f t="shared" si="36"/>
        <v>1.5873252865201273</v>
      </c>
      <c r="M186">
        <f t="shared" si="29"/>
        <v>0</v>
      </c>
      <c r="N186">
        <f t="shared" si="37"/>
        <v>217.03134857381286</v>
      </c>
      <c r="O186">
        <f t="shared" si="38"/>
        <v>0</v>
      </c>
      <c r="P186" s="2">
        <v>4.2999999999999997E-2</v>
      </c>
    </row>
    <row r="187" spans="4:16" x14ac:dyDescent="0.3">
      <c r="D187">
        <v>185</v>
      </c>
      <c r="E187">
        <f t="shared" si="30"/>
        <v>222.02306959101054</v>
      </c>
      <c r="G187" s="2">
        <f t="shared" si="31"/>
        <v>80.314375426611235</v>
      </c>
      <c r="H187">
        <f t="shared" si="32"/>
        <v>141.7086941643993</v>
      </c>
      <c r="I187">
        <f t="shared" si="33"/>
        <v>222.02306959101054</v>
      </c>
      <c r="J187">
        <f t="shared" si="34"/>
        <v>0</v>
      </c>
      <c r="K187">
        <f t="shared" si="35"/>
        <v>1.566756866261408</v>
      </c>
      <c r="L187">
        <f t="shared" si="36"/>
        <v>1.566756866261408</v>
      </c>
      <c r="M187">
        <f t="shared" si="29"/>
        <v>0</v>
      </c>
      <c r="N187">
        <f t="shared" si="37"/>
        <v>222.02306959101054</v>
      </c>
      <c r="O187">
        <f t="shared" si="38"/>
        <v>0</v>
      </c>
      <c r="P187" s="2">
        <v>2.3E-2</v>
      </c>
    </row>
    <row r="188" spans="4:16" x14ac:dyDescent="0.3">
      <c r="D188">
        <v>186</v>
      </c>
      <c r="E188">
        <f t="shared" si="30"/>
        <v>219.35879275591842</v>
      </c>
      <c r="G188" s="2">
        <f t="shared" si="31"/>
        <v>80.325111901881357</v>
      </c>
      <c r="H188">
        <f t="shared" si="32"/>
        <v>139.03368085403707</v>
      </c>
      <c r="I188">
        <f t="shared" si="33"/>
        <v>219.35879275591842</v>
      </c>
      <c r="J188">
        <f t="shared" si="34"/>
        <v>0</v>
      </c>
      <c r="K188">
        <f t="shared" si="35"/>
        <v>1.5777385120531315</v>
      </c>
      <c r="L188">
        <f t="shared" si="36"/>
        <v>1.5777385120531315</v>
      </c>
      <c r="M188">
        <f t="shared" si="29"/>
        <v>0</v>
      </c>
      <c r="N188">
        <f t="shared" si="37"/>
        <v>219.35879275591842</v>
      </c>
      <c r="O188">
        <f t="shared" si="38"/>
        <v>0</v>
      </c>
      <c r="P188" s="2">
        <v>-1.2E-2</v>
      </c>
    </row>
    <row r="189" spans="4:16" x14ac:dyDescent="0.3">
      <c r="D189">
        <v>187</v>
      </c>
      <c r="E189">
        <f t="shared" si="30"/>
        <v>210.14572346016985</v>
      </c>
      <c r="G189" s="2">
        <f t="shared" si="31"/>
        <v>80.335849812410103</v>
      </c>
      <c r="H189">
        <f t="shared" si="32"/>
        <v>129.80987364775973</v>
      </c>
      <c r="I189">
        <f t="shared" si="33"/>
        <v>210.14572346016985</v>
      </c>
      <c r="J189">
        <f t="shared" si="34"/>
        <v>0</v>
      </c>
      <c r="K189">
        <f t="shared" si="35"/>
        <v>1.6188731839490282</v>
      </c>
      <c r="L189">
        <f t="shared" si="36"/>
        <v>1.6188731839490282</v>
      </c>
      <c r="M189">
        <f t="shared" si="29"/>
        <v>0</v>
      </c>
      <c r="N189">
        <f t="shared" si="37"/>
        <v>210.14572346016985</v>
      </c>
      <c r="O189">
        <f t="shared" si="38"/>
        <v>0</v>
      </c>
      <c r="P189" s="2">
        <v>-4.2000000000000003E-2</v>
      </c>
    </row>
    <row r="190" spans="4:16" x14ac:dyDescent="0.3">
      <c r="D190">
        <v>188</v>
      </c>
      <c r="E190">
        <f t="shared" si="30"/>
        <v>218.13126095165632</v>
      </c>
      <c r="G190" s="2">
        <f t="shared" si="31"/>
        <v>80.346589158389364</v>
      </c>
      <c r="H190">
        <f t="shared" si="32"/>
        <v>137.78467179326697</v>
      </c>
      <c r="I190">
        <f t="shared" si="33"/>
        <v>218.13126095165632</v>
      </c>
      <c r="J190">
        <f t="shared" si="34"/>
        <v>0</v>
      </c>
      <c r="K190">
        <f t="shared" si="35"/>
        <v>1.5831315494871729</v>
      </c>
      <c r="L190">
        <f t="shared" si="36"/>
        <v>1.5831315494871729</v>
      </c>
      <c r="M190">
        <f t="shared" si="29"/>
        <v>0</v>
      </c>
      <c r="N190">
        <f t="shared" si="37"/>
        <v>218.13126095165632</v>
      </c>
      <c r="O190">
        <f t="shared" si="38"/>
        <v>0</v>
      </c>
      <c r="P190" s="2">
        <v>3.7999999999999999E-2</v>
      </c>
    </row>
    <row r="191" spans="4:16" x14ac:dyDescent="0.3">
      <c r="D191">
        <v>189</v>
      </c>
      <c r="E191">
        <f t="shared" si="30"/>
        <v>211.36919186215496</v>
      </c>
      <c r="G191" s="2">
        <f t="shared" si="31"/>
        <v>80.357329940010999</v>
      </c>
      <c r="H191">
        <f t="shared" si="32"/>
        <v>131.01186192214396</v>
      </c>
      <c r="I191">
        <f t="shared" si="33"/>
        <v>211.36919186215496</v>
      </c>
      <c r="J191">
        <f t="shared" si="34"/>
        <v>0</v>
      </c>
      <c r="K191">
        <f t="shared" si="35"/>
        <v>1.6133591932901825</v>
      </c>
      <c r="L191">
        <f t="shared" si="36"/>
        <v>1.6133591932901825</v>
      </c>
      <c r="M191">
        <f t="shared" si="29"/>
        <v>0</v>
      </c>
      <c r="N191">
        <f t="shared" si="37"/>
        <v>211.36919186215496</v>
      </c>
      <c r="O191">
        <f t="shared" si="38"/>
        <v>0</v>
      </c>
      <c r="P191" s="2">
        <v>-3.1E-2</v>
      </c>
    </row>
    <row r="192" spans="4:16" x14ac:dyDescent="0.3">
      <c r="D192">
        <v>190</v>
      </c>
      <c r="E192">
        <f t="shared" si="30"/>
        <v>218.34437519360606</v>
      </c>
      <c r="G192" s="2">
        <f t="shared" si="31"/>
        <v>80.368072157466983</v>
      </c>
      <c r="H192">
        <f t="shared" si="32"/>
        <v>137.97630303613909</v>
      </c>
      <c r="I192">
        <f t="shared" si="33"/>
        <v>218.34437519360606</v>
      </c>
      <c r="J192">
        <f t="shared" si="34"/>
        <v>0</v>
      </c>
      <c r="K192">
        <f t="shared" si="35"/>
        <v>1.5824773558138949</v>
      </c>
      <c r="L192">
        <f t="shared" si="36"/>
        <v>1.5824773558138949</v>
      </c>
      <c r="M192">
        <f t="shared" si="29"/>
        <v>0</v>
      </c>
      <c r="N192">
        <f t="shared" si="37"/>
        <v>218.34437519360606</v>
      </c>
      <c r="O192">
        <f t="shared" si="38"/>
        <v>0</v>
      </c>
      <c r="P192" s="2">
        <v>3.3000000000000002E-2</v>
      </c>
    </row>
    <row r="193" spans="4:16" x14ac:dyDescent="0.3">
      <c r="D193">
        <v>191</v>
      </c>
      <c r="E193">
        <f t="shared" si="30"/>
        <v>220.3094745703485</v>
      </c>
      <c r="G193" s="2">
        <f t="shared" si="31"/>
        <v>80.378815810949206</v>
      </c>
      <c r="H193">
        <f t="shared" si="32"/>
        <v>139.93065875939931</v>
      </c>
      <c r="I193">
        <f t="shared" si="33"/>
        <v>220.3094745703485</v>
      </c>
      <c r="J193">
        <f t="shared" si="34"/>
        <v>0</v>
      </c>
      <c r="K193">
        <f t="shared" si="35"/>
        <v>1.5744189052175819</v>
      </c>
      <c r="L193">
        <f t="shared" si="36"/>
        <v>1.5744189052175819</v>
      </c>
      <c r="M193">
        <f t="shared" si="29"/>
        <v>0</v>
      </c>
      <c r="N193">
        <f t="shared" si="37"/>
        <v>220.3094745703485</v>
      </c>
      <c r="O193">
        <f t="shared" si="38"/>
        <v>0</v>
      </c>
      <c r="P193" s="2">
        <v>8.9999999999999993E-3</v>
      </c>
    </row>
    <row r="194" spans="4:16" x14ac:dyDescent="0.3">
      <c r="D194">
        <v>192</v>
      </c>
      <c r="E194">
        <f t="shared" si="30"/>
        <v>224.71566406175546</v>
      </c>
      <c r="G194" s="2">
        <f t="shared" si="31"/>
        <v>80.38956090064967</v>
      </c>
      <c r="H194">
        <f t="shared" si="32"/>
        <v>144.32610316110578</v>
      </c>
      <c r="I194">
        <f t="shared" si="33"/>
        <v>224.71566406175546</v>
      </c>
      <c r="J194">
        <f t="shared" si="34"/>
        <v>0</v>
      </c>
      <c r="K194">
        <f t="shared" si="35"/>
        <v>1.5569994556765234</v>
      </c>
      <c r="L194">
        <f t="shared" si="36"/>
        <v>1.5569994556765234</v>
      </c>
      <c r="M194">
        <f t="shared" si="29"/>
        <v>0</v>
      </c>
      <c r="N194">
        <f t="shared" si="37"/>
        <v>224.71566406175546</v>
      </c>
      <c r="O194">
        <f t="shared" si="38"/>
        <v>0</v>
      </c>
      <c r="P194" s="2">
        <v>0.02</v>
      </c>
    </row>
    <row r="195" spans="4:16" x14ac:dyDescent="0.3">
      <c r="D195">
        <v>193</v>
      </c>
      <c r="E195">
        <f t="shared" si="30"/>
        <v>229.88412433517581</v>
      </c>
      <c r="G195" s="2">
        <f t="shared" si="31"/>
        <v>80.400307426760335</v>
      </c>
      <c r="H195">
        <f t="shared" si="32"/>
        <v>149.48381690841546</v>
      </c>
      <c r="I195">
        <f t="shared" si="33"/>
        <v>229.88412433517581</v>
      </c>
      <c r="J195">
        <f t="shared" si="34"/>
        <v>0</v>
      </c>
      <c r="K195">
        <f t="shared" si="35"/>
        <v>1.5378529200657176</v>
      </c>
      <c r="L195">
        <f t="shared" si="36"/>
        <v>1.5378529200657176</v>
      </c>
      <c r="M195">
        <f t="shared" si="29"/>
        <v>0</v>
      </c>
      <c r="N195">
        <f t="shared" si="37"/>
        <v>229.88412433517581</v>
      </c>
      <c r="O195">
        <f t="shared" si="38"/>
        <v>0</v>
      </c>
      <c r="P195" s="2">
        <v>2.3E-2</v>
      </c>
    </row>
    <row r="196" spans="4:16" x14ac:dyDescent="0.3">
      <c r="D196">
        <v>194</v>
      </c>
      <c r="E196">
        <f t="shared" si="30"/>
        <v>238.61972105991251</v>
      </c>
      <c r="G196" s="2">
        <f t="shared" si="31"/>
        <v>80.411055389473262</v>
      </c>
      <c r="H196">
        <f t="shared" si="32"/>
        <v>158.20866567043925</v>
      </c>
      <c r="I196">
        <f t="shared" si="33"/>
        <v>238.61972105991251</v>
      </c>
      <c r="J196">
        <f t="shared" si="34"/>
        <v>0</v>
      </c>
      <c r="K196">
        <f t="shared" si="35"/>
        <v>1.5082594878650684</v>
      </c>
      <c r="L196">
        <f t="shared" si="36"/>
        <v>1.5082594878650684</v>
      </c>
      <c r="M196">
        <f t="shared" ref="M196:M259" si="39">IF(I196+IF(E196&gt;=G196,IF($B$2*H196-I196&lt;J196,$B$2*H196-I196,IF(J196&gt;=0,J196,0)),-I196)&gt;0,IF(E196&gt;=G196,IF($B$2*H196-I196&lt;J196,$B$2*H196-I196,IF(J196&gt;=0,J196,0)),-I196),-I196)</f>
        <v>0</v>
      </c>
      <c r="N196">
        <f t="shared" si="37"/>
        <v>238.61972105991251</v>
      </c>
      <c r="O196">
        <f t="shared" si="38"/>
        <v>0</v>
      </c>
      <c r="P196" s="2">
        <v>3.7999999999999999E-2</v>
      </c>
    </row>
    <row r="197" spans="4:16" x14ac:dyDescent="0.3">
      <c r="D197">
        <v>195</v>
      </c>
      <c r="E197">
        <f t="shared" si="30"/>
        <v>237.66524217567286</v>
      </c>
      <c r="G197" s="2">
        <f t="shared" si="31"/>
        <v>80.421804788980467</v>
      </c>
      <c r="H197">
        <f t="shared" si="32"/>
        <v>157.24343738669239</v>
      </c>
      <c r="I197">
        <f t="shared" si="33"/>
        <v>237.66524217567286</v>
      </c>
      <c r="J197">
        <f t="shared" si="34"/>
        <v>0</v>
      </c>
      <c r="K197">
        <f t="shared" si="35"/>
        <v>1.5114477661233487</v>
      </c>
      <c r="L197">
        <f t="shared" si="36"/>
        <v>1.5114477661233487</v>
      </c>
      <c r="M197">
        <f t="shared" si="39"/>
        <v>0</v>
      </c>
      <c r="N197">
        <f t="shared" si="37"/>
        <v>237.66524217567286</v>
      </c>
      <c r="O197">
        <f t="shared" si="38"/>
        <v>0</v>
      </c>
      <c r="P197" s="2">
        <v>-4.0000000000000001E-3</v>
      </c>
    </row>
    <row r="198" spans="4:16" x14ac:dyDescent="0.3">
      <c r="D198">
        <v>196</v>
      </c>
      <c r="E198">
        <f t="shared" si="30"/>
        <v>247.88484758922678</v>
      </c>
      <c r="G198" s="2">
        <f t="shared" si="31"/>
        <v>80.432555625474038</v>
      </c>
      <c r="H198">
        <f t="shared" si="32"/>
        <v>167.45229196375274</v>
      </c>
      <c r="I198">
        <f t="shared" si="33"/>
        <v>247.88484758922678</v>
      </c>
      <c r="J198">
        <f t="shared" si="34"/>
        <v>0</v>
      </c>
      <c r="K198">
        <f t="shared" si="35"/>
        <v>1.4803311718354069</v>
      </c>
      <c r="L198">
        <f t="shared" si="36"/>
        <v>1.4803311718354069</v>
      </c>
      <c r="M198">
        <f t="shared" si="39"/>
        <v>0</v>
      </c>
      <c r="N198">
        <f t="shared" si="37"/>
        <v>247.88484758922678</v>
      </c>
      <c r="O198">
        <f t="shared" si="38"/>
        <v>0</v>
      </c>
      <c r="P198" s="2">
        <v>4.2999999999999997E-2</v>
      </c>
    </row>
    <row r="199" spans="4:16" x14ac:dyDescent="0.3">
      <c r="D199">
        <v>197</v>
      </c>
      <c r="E199">
        <f t="shared" si="30"/>
        <v>255.32139301690358</v>
      </c>
      <c r="G199" s="2">
        <f t="shared" si="31"/>
        <v>80.443307899146049</v>
      </c>
      <c r="H199">
        <f t="shared" si="32"/>
        <v>174.87808511775754</v>
      </c>
      <c r="I199">
        <f t="shared" si="33"/>
        <v>255.32139301690358</v>
      </c>
      <c r="J199">
        <f t="shared" si="34"/>
        <v>0</v>
      </c>
      <c r="K199">
        <f t="shared" si="35"/>
        <v>1.4599965046791197</v>
      </c>
      <c r="L199">
        <f t="shared" si="36"/>
        <v>1.4599965046791197</v>
      </c>
      <c r="M199">
        <f t="shared" si="39"/>
        <v>0</v>
      </c>
      <c r="N199">
        <f t="shared" si="37"/>
        <v>255.32139301690358</v>
      </c>
      <c r="O199">
        <f t="shared" si="38"/>
        <v>0</v>
      </c>
      <c r="P199" s="2">
        <v>0.03</v>
      </c>
    </row>
    <row r="200" spans="4:16" x14ac:dyDescent="0.3">
      <c r="D200">
        <v>198</v>
      </c>
      <c r="E200">
        <f t="shared" si="30"/>
        <v>251.49157212165002</v>
      </c>
      <c r="G200" s="2">
        <f t="shared" si="31"/>
        <v>80.45406161018866</v>
      </c>
      <c r="H200">
        <f t="shared" si="32"/>
        <v>171.03751051146136</v>
      </c>
      <c r="I200">
        <f t="shared" si="33"/>
        <v>251.49157212165002</v>
      </c>
      <c r="J200">
        <f t="shared" si="34"/>
        <v>0</v>
      </c>
      <c r="K200">
        <f t="shared" si="35"/>
        <v>1.4703884040968742</v>
      </c>
      <c r="L200">
        <f t="shared" si="36"/>
        <v>1.4703884040968742</v>
      </c>
      <c r="M200">
        <f t="shared" si="39"/>
        <v>0</v>
      </c>
      <c r="N200">
        <f t="shared" si="37"/>
        <v>251.49157212165002</v>
      </c>
      <c r="O200">
        <f t="shared" si="38"/>
        <v>0</v>
      </c>
      <c r="P200" s="2">
        <v>-1.4999999999999999E-2</v>
      </c>
    </row>
    <row r="201" spans="4:16" x14ac:dyDescent="0.3">
      <c r="D201">
        <v>199</v>
      </c>
      <c r="E201">
        <f t="shared" ref="E201:E264" si="40">I201+J201</f>
        <v>239.9229598040541</v>
      </c>
      <c r="G201" s="2">
        <f t="shared" ref="G201:G264" si="41">$F$2/(1+$B$3)^(5-D201/365)</f>
        <v>80.464816758794001</v>
      </c>
      <c r="H201">
        <f t="shared" ref="H201:H264" si="42">E201-G201</f>
        <v>159.4581430452601</v>
      </c>
      <c r="I201">
        <f t="shared" ref="I201:I264" si="43">N200*(1+P201)</f>
        <v>239.9229598040541</v>
      </c>
      <c r="J201">
        <f t="shared" ref="J201:J264" si="44">O200*(1+$B$3/365)</f>
        <v>0</v>
      </c>
      <c r="K201">
        <f t="shared" ref="K201:K264" si="45">I201/H201</f>
        <v>1.5046140336398821</v>
      </c>
      <c r="L201">
        <f t="shared" ref="L201:L264" si="46">N201/H201</f>
        <v>1.5046140336398821</v>
      </c>
      <c r="M201">
        <f t="shared" si="39"/>
        <v>0</v>
      </c>
      <c r="N201">
        <f t="shared" ref="N201:N264" si="47">I201+M201</f>
        <v>239.9229598040541</v>
      </c>
      <c r="O201">
        <f t="shared" ref="O201:O264" si="48">J201-M201</f>
        <v>0</v>
      </c>
      <c r="P201" s="2">
        <v>-4.5999999999999999E-2</v>
      </c>
    </row>
    <row r="202" spans="4:16" x14ac:dyDescent="0.3">
      <c r="D202">
        <v>200</v>
      </c>
      <c r="E202">
        <f t="shared" si="40"/>
        <v>229.60627253247978</v>
      </c>
      <c r="G202" s="2">
        <f t="shared" si="41"/>
        <v>80.475573345154245</v>
      </c>
      <c r="H202">
        <f t="shared" si="42"/>
        <v>149.13069918732555</v>
      </c>
      <c r="I202">
        <f t="shared" si="43"/>
        <v>229.60627253247978</v>
      </c>
      <c r="J202">
        <f t="shared" si="44"/>
        <v>0</v>
      </c>
      <c r="K202">
        <f t="shared" si="45"/>
        <v>1.5396311677186434</v>
      </c>
      <c r="L202">
        <f t="shared" si="46"/>
        <v>1.5396311677186434</v>
      </c>
      <c r="M202">
        <f t="shared" si="39"/>
        <v>0</v>
      </c>
      <c r="N202">
        <f t="shared" si="47"/>
        <v>229.60627253247978</v>
      </c>
      <c r="O202">
        <f t="shared" si="48"/>
        <v>0</v>
      </c>
      <c r="P202" s="2">
        <v>-4.2999999999999997E-2</v>
      </c>
    </row>
    <row r="203" spans="4:16" x14ac:dyDescent="0.3">
      <c r="D203">
        <v>201</v>
      </c>
      <c r="E203">
        <f t="shared" si="40"/>
        <v>226.85099726209</v>
      </c>
      <c r="G203" s="2">
        <f t="shared" si="41"/>
        <v>80.486331369461567</v>
      </c>
      <c r="H203">
        <f t="shared" si="42"/>
        <v>146.36466589262844</v>
      </c>
      <c r="I203">
        <f t="shared" si="43"/>
        <v>226.85099726209</v>
      </c>
      <c r="J203">
        <f t="shared" si="44"/>
        <v>0</v>
      </c>
      <c r="K203">
        <f t="shared" si="45"/>
        <v>1.5499027437981889</v>
      </c>
      <c r="L203">
        <f t="shared" si="46"/>
        <v>1.5499027437981889</v>
      </c>
      <c r="M203">
        <f t="shared" si="39"/>
        <v>0</v>
      </c>
      <c r="N203">
        <f t="shared" si="47"/>
        <v>226.85099726209</v>
      </c>
      <c r="O203">
        <f t="shared" si="48"/>
        <v>0</v>
      </c>
      <c r="P203" s="2">
        <v>-1.2E-2</v>
      </c>
    </row>
    <row r="204" spans="4:16" x14ac:dyDescent="0.3">
      <c r="D204">
        <v>202</v>
      </c>
      <c r="E204">
        <f t="shared" si="40"/>
        <v>226.85099726209</v>
      </c>
      <c r="G204" s="2">
        <f t="shared" si="41"/>
        <v>80.497090831908224</v>
      </c>
      <c r="H204">
        <f t="shared" si="42"/>
        <v>146.35390643018178</v>
      </c>
      <c r="I204">
        <f t="shared" si="43"/>
        <v>226.85099726209</v>
      </c>
      <c r="J204">
        <f t="shared" si="44"/>
        <v>0</v>
      </c>
      <c r="K204">
        <f t="shared" si="45"/>
        <v>1.5500166875990387</v>
      </c>
      <c r="L204">
        <f t="shared" si="46"/>
        <v>1.5500166875990387</v>
      </c>
      <c r="M204">
        <f t="shared" si="39"/>
        <v>0</v>
      </c>
      <c r="N204">
        <f t="shared" si="47"/>
        <v>226.85099726209</v>
      </c>
      <c r="O204">
        <f t="shared" si="48"/>
        <v>0</v>
      </c>
      <c r="P204" s="2">
        <v>0</v>
      </c>
    </row>
    <row r="205" spans="4:16" x14ac:dyDescent="0.3">
      <c r="D205">
        <v>203</v>
      </c>
      <c r="E205">
        <f t="shared" si="40"/>
        <v>224.35563629220701</v>
      </c>
      <c r="G205" s="2">
        <f t="shared" si="41"/>
        <v>80.50785173268649</v>
      </c>
      <c r="H205">
        <f t="shared" si="42"/>
        <v>143.84778455952051</v>
      </c>
      <c r="I205">
        <f t="shared" si="43"/>
        <v>224.35563629220701</v>
      </c>
      <c r="J205">
        <f t="shared" si="44"/>
        <v>0</v>
      </c>
      <c r="K205">
        <f t="shared" si="45"/>
        <v>1.5596739079382513</v>
      </c>
      <c r="L205">
        <f t="shared" si="46"/>
        <v>1.5596739079382513</v>
      </c>
      <c r="M205">
        <f t="shared" si="39"/>
        <v>0</v>
      </c>
      <c r="N205">
        <f t="shared" si="47"/>
        <v>224.35563629220701</v>
      </c>
      <c r="O205">
        <f t="shared" si="48"/>
        <v>0</v>
      </c>
      <c r="P205" s="2">
        <v>-1.0999999999999999E-2</v>
      </c>
    </row>
    <row r="206" spans="4:16" x14ac:dyDescent="0.3">
      <c r="D206">
        <v>204</v>
      </c>
      <c r="E206">
        <f t="shared" si="40"/>
        <v>227.72097083659008</v>
      </c>
      <c r="G206" s="2">
        <f t="shared" si="41"/>
        <v>80.51861407198858</v>
      </c>
      <c r="H206">
        <f t="shared" si="42"/>
        <v>147.20235676460152</v>
      </c>
      <c r="I206">
        <f t="shared" si="43"/>
        <v>227.72097083659008</v>
      </c>
      <c r="J206">
        <f t="shared" si="44"/>
        <v>0</v>
      </c>
      <c r="K206">
        <f t="shared" si="45"/>
        <v>1.5469926965962224</v>
      </c>
      <c r="L206">
        <f t="shared" si="46"/>
        <v>1.5469926965962224</v>
      </c>
      <c r="M206">
        <f t="shared" si="39"/>
        <v>0</v>
      </c>
      <c r="N206">
        <f t="shared" si="47"/>
        <v>227.72097083659008</v>
      </c>
      <c r="O206">
        <f t="shared" si="48"/>
        <v>0</v>
      </c>
      <c r="P206" s="2">
        <v>1.4999999999999999E-2</v>
      </c>
    </row>
    <row r="207" spans="4:16" x14ac:dyDescent="0.3">
      <c r="D207">
        <v>205</v>
      </c>
      <c r="E207">
        <f t="shared" si="40"/>
        <v>234.0971580200146</v>
      </c>
      <c r="G207" s="2">
        <f t="shared" si="41"/>
        <v>80.529377850006853</v>
      </c>
      <c r="H207">
        <f t="shared" si="42"/>
        <v>153.56778017000775</v>
      </c>
      <c r="I207">
        <f t="shared" si="43"/>
        <v>234.0971580200146</v>
      </c>
      <c r="J207">
        <f t="shared" si="44"/>
        <v>0</v>
      </c>
      <c r="K207">
        <f t="shared" si="45"/>
        <v>1.5243898020851543</v>
      </c>
      <c r="L207">
        <f t="shared" si="46"/>
        <v>1.5243898020851543</v>
      </c>
      <c r="M207">
        <f t="shared" si="39"/>
        <v>0</v>
      </c>
      <c r="N207">
        <f t="shared" si="47"/>
        <v>234.0971580200146</v>
      </c>
      <c r="O207">
        <f t="shared" si="48"/>
        <v>0</v>
      </c>
      <c r="P207" s="2">
        <v>2.8000000000000001E-2</v>
      </c>
    </row>
    <row r="208" spans="4:16" x14ac:dyDescent="0.3">
      <c r="D208">
        <v>206</v>
      </c>
      <c r="E208">
        <f t="shared" si="40"/>
        <v>245.80201592101534</v>
      </c>
      <c r="G208" s="2">
        <f t="shared" si="41"/>
        <v>80.540143066933595</v>
      </c>
      <c r="H208">
        <f t="shared" si="42"/>
        <v>165.26187285408173</v>
      </c>
      <c r="I208">
        <f t="shared" si="43"/>
        <v>245.80201592101534</v>
      </c>
      <c r="J208">
        <f t="shared" si="44"/>
        <v>0</v>
      </c>
      <c r="K208">
        <f t="shared" si="45"/>
        <v>1.4873486042243191</v>
      </c>
      <c r="L208">
        <f t="shared" si="46"/>
        <v>1.4873486042243191</v>
      </c>
      <c r="M208">
        <f t="shared" si="39"/>
        <v>0</v>
      </c>
      <c r="N208">
        <f t="shared" si="47"/>
        <v>245.80201592101534</v>
      </c>
      <c r="O208">
        <f t="shared" si="48"/>
        <v>0</v>
      </c>
      <c r="P208" s="2">
        <v>0.05</v>
      </c>
    </row>
    <row r="209" spans="4:16" x14ac:dyDescent="0.3">
      <c r="D209">
        <v>207</v>
      </c>
      <c r="E209">
        <f t="shared" si="40"/>
        <v>241.37757963443707</v>
      </c>
      <c r="G209" s="2">
        <f t="shared" si="41"/>
        <v>80.550909722961194</v>
      </c>
      <c r="H209">
        <f t="shared" si="42"/>
        <v>160.82666991147588</v>
      </c>
      <c r="I209">
        <f t="shared" si="43"/>
        <v>241.37757963443707</v>
      </c>
      <c r="J209">
        <f t="shared" si="44"/>
        <v>0</v>
      </c>
      <c r="K209">
        <f t="shared" si="45"/>
        <v>1.5008554225943929</v>
      </c>
      <c r="L209">
        <f t="shared" si="46"/>
        <v>1.5008554225943929</v>
      </c>
      <c r="M209">
        <f t="shared" si="39"/>
        <v>0</v>
      </c>
      <c r="N209">
        <f t="shared" si="47"/>
        <v>241.37757963443707</v>
      </c>
      <c r="O209">
        <f t="shared" si="48"/>
        <v>0</v>
      </c>
      <c r="P209" s="2">
        <v>-1.7999999999999999E-2</v>
      </c>
    </row>
    <row r="210" spans="4:16" x14ac:dyDescent="0.3">
      <c r="D210">
        <v>208</v>
      </c>
      <c r="E210">
        <f t="shared" si="40"/>
        <v>250.30855008091123</v>
      </c>
      <c r="G210" s="2">
        <f t="shared" si="41"/>
        <v>80.561677818282007</v>
      </c>
      <c r="H210">
        <f t="shared" si="42"/>
        <v>169.74687226262921</v>
      </c>
      <c r="I210">
        <f t="shared" si="43"/>
        <v>250.30855008091123</v>
      </c>
      <c r="J210">
        <f t="shared" si="44"/>
        <v>0</v>
      </c>
      <c r="K210">
        <f t="shared" si="45"/>
        <v>1.4745988938967811</v>
      </c>
      <c r="L210">
        <f t="shared" si="46"/>
        <v>1.4745988938967811</v>
      </c>
      <c r="M210">
        <f t="shared" si="39"/>
        <v>0</v>
      </c>
      <c r="N210">
        <f t="shared" si="47"/>
        <v>250.30855008091123</v>
      </c>
      <c r="O210">
        <f t="shared" si="48"/>
        <v>0</v>
      </c>
      <c r="P210" s="2">
        <v>3.6999999999999998E-2</v>
      </c>
    </row>
    <row r="211" spans="4:16" x14ac:dyDescent="0.3">
      <c r="D211">
        <v>209</v>
      </c>
      <c r="E211">
        <f t="shared" si="40"/>
        <v>243.55021922872663</v>
      </c>
      <c r="G211" s="2">
        <f t="shared" si="41"/>
        <v>80.57244735308845</v>
      </c>
      <c r="H211">
        <f t="shared" si="42"/>
        <v>162.97777187563818</v>
      </c>
      <c r="I211">
        <f t="shared" si="43"/>
        <v>243.55021922872663</v>
      </c>
      <c r="J211">
        <f t="shared" si="44"/>
        <v>0</v>
      </c>
      <c r="K211">
        <f t="shared" si="45"/>
        <v>1.4943769105799904</v>
      </c>
      <c r="L211">
        <f t="shared" si="46"/>
        <v>1.4943769105799904</v>
      </c>
      <c r="M211">
        <f t="shared" si="39"/>
        <v>0</v>
      </c>
      <c r="N211">
        <f t="shared" si="47"/>
        <v>243.55021922872663</v>
      </c>
      <c r="O211">
        <f t="shared" si="48"/>
        <v>0</v>
      </c>
      <c r="P211" s="2">
        <v>-2.7E-2</v>
      </c>
    </row>
    <row r="212" spans="4:16" x14ac:dyDescent="0.3">
      <c r="D212">
        <v>210</v>
      </c>
      <c r="E212">
        <f t="shared" si="40"/>
        <v>251.10027602481713</v>
      </c>
      <c r="G212" s="2">
        <f t="shared" si="41"/>
        <v>80.583218327572951</v>
      </c>
      <c r="H212">
        <f t="shared" si="42"/>
        <v>170.51705769724418</v>
      </c>
      <c r="I212">
        <f t="shared" si="43"/>
        <v>251.10027602481713</v>
      </c>
      <c r="J212">
        <f t="shared" si="44"/>
        <v>0</v>
      </c>
      <c r="K212">
        <f t="shared" si="45"/>
        <v>1.4725815670045737</v>
      </c>
      <c r="L212">
        <f t="shared" si="46"/>
        <v>1.4725815670045737</v>
      </c>
      <c r="M212">
        <f t="shared" si="39"/>
        <v>0</v>
      </c>
      <c r="N212">
        <f t="shared" si="47"/>
        <v>251.10027602481713</v>
      </c>
      <c r="O212">
        <f t="shared" si="48"/>
        <v>0</v>
      </c>
      <c r="P212" s="2">
        <v>3.1E-2</v>
      </c>
    </row>
    <row r="213" spans="4:16" x14ac:dyDescent="0.3">
      <c r="D213">
        <v>211</v>
      </c>
      <c r="E213">
        <f t="shared" si="40"/>
        <v>260.6420865137602</v>
      </c>
      <c r="G213" s="2">
        <f t="shared" si="41"/>
        <v>80.593990741927968</v>
      </c>
      <c r="H213">
        <f t="shared" si="42"/>
        <v>180.04809577183224</v>
      </c>
      <c r="I213">
        <f t="shared" si="43"/>
        <v>260.6420865137602</v>
      </c>
      <c r="J213">
        <f t="shared" si="44"/>
        <v>0</v>
      </c>
      <c r="K213">
        <f t="shared" si="45"/>
        <v>1.4476247882347033</v>
      </c>
      <c r="L213">
        <f t="shared" si="46"/>
        <v>1.4476247882347033</v>
      </c>
      <c r="M213">
        <f t="shared" si="39"/>
        <v>0</v>
      </c>
      <c r="N213">
        <f t="shared" si="47"/>
        <v>260.6420865137602</v>
      </c>
      <c r="O213">
        <f t="shared" si="48"/>
        <v>0</v>
      </c>
      <c r="P213" s="2">
        <v>3.7999999999999999E-2</v>
      </c>
    </row>
    <row r="214" spans="4:16" x14ac:dyDescent="0.3">
      <c r="D214">
        <v>212</v>
      </c>
      <c r="E214">
        <f t="shared" si="40"/>
        <v>264.55171781146657</v>
      </c>
      <c r="G214" s="2">
        <f t="shared" si="41"/>
        <v>80.604764596345987</v>
      </c>
      <c r="H214">
        <f t="shared" si="42"/>
        <v>183.94695321512057</v>
      </c>
      <c r="I214">
        <f t="shared" si="43"/>
        <v>264.55171781146657</v>
      </c>
      <c r="J214">
        <f t="shared" si="44"/>
        <v>0</v>
      </c>
      <c r="K214">
        <f t="shared" si="45"/>
        <v>1.4381957036389783</v>
      </c>
      <c r="L214">
        <f t="shared" si="46"/>
        <v>1.4381957036389783</v>
      </c>
      <c r="M214">
        <f t="shared" si="39"/>
        <v>0</v>
      </c>
      <c r="N214">
        <f t="shared" si="47"/>
        <v>264.55171781146657</v>
      </c>
      <c r="O214">
        <f t="shared" si="48"/>
        <v>0</v>
      </c>
      <c r="P214" s="2">
        <v>1.4999999999999999E-2</v>
      </c>
    </row>
    <row r="215" spans="4:16" x14ac:dyDescent="0.3">
      <c r="D215">
        <v>213</v>
      </c>
      <c r="E215">
        <f t="shared" si="40"/>
        <v>267.19723498958126</v>
      </c>
      <c r="G215" s="2">
        <f t="shared" si="41"/>
        <v>80.615539891019509</v>
      </c>
      <c r="H215">
        <f t="shared" si="42"/>
        <v>186.58169509856174</v>
      </c>
      <c r="I215">
        <f t="shared" si="43"/>
        <v>267.19723498958126</v>
      </c>
      <c r="J215">
        <f t="shared" si="44"/>
        <v>0</v>
      </c>
      <c r="K215">
        <f t="shared" si="45"/>
        <v>1.4320656420686626</v>
      </c>
      <c r="L215">
        <f t="shared" si="46"/>
        <v>1.4320656420686626</v>
      </c>
      <c r="M215">
        <f t="shared" si="39"/>
        <v>0</v>
      </c>
      <c r="N215">
        <f t="shared" si="47"/>
        <v>267.19723498958126</v>
      </c>
      <c r="O215">
        <f t="shared" si="48"/>
        <v>0</v>
      </c>
      <c r="P215" s="2">
        <v>0.01</v>
      </c>
    </row>
    <row r="216" spans="4:16" x14ac:dyDescent="0.3">
      <c r="D216">
        <v>214</v>
      </c>
      <c r="E216">
        <f t="shared" si="40"/>
        <v>271.47239074941456</v>
      </c>
      <c r="G216" s="2">
        <f t="shared" si="41"/>
        <v>80.626316626141076</v>
      </c>
      <c r="H216">
        <f t="shared" si="42"/>
        <v>190.84607412327347</v>
      </c>
      <c r="I216">
        <f t="shared" si="43"/>
        <v>271.47239074941456</v>
      </c>
      <c r="J216">
        <f t="shared" si="44"/>
        <v>0</v>
      </c>
      <c r="K216">
        <f t="shared" si="45"/>
        <v>1.4224677766966378</v>
      </c>
      <c r="L216">
        <f t="shared" si="46"/>
        <v>1.4224677766966378</v>
      </c>
      <c r="M216">
        <f t="shared" si="39"/>
        <v>0</v>
      </c>
      <c r="N216">
        <f t="shared" si="47"/>
        <v>271.47239074941456</v>
      </c>
      <c r="O216">
        <f t="shared" si="48"/>
        <v>0</v>
      </c>
      <c r="P216" s="2">
        <v>1.6E-2</v>
      </c>
    </row>
    <row r="217" spans="4:16" x14ac:dyDescent="0.3">
      <c r="D217">
        <v>215</v>
      </c>
      <c r="E217">
        <f t="shared" si="40"/>
        <v>276.90183856440285</v>
      </c>
      <c r="G217" s="2">
        <f t="shared" si="41"/>
        <v>80.637094801903245</v>
      </c>
      <c r="H217">
        <f t="shared" si="42"/>
        <v>196.26474376249962</v>
      </c>
      <c r="I217">
        <f t="shared" si="43"/>
        <v>276.90183856440285</v>
      </c>
      <c r="J217">
        <f t="shared" si="44"/>
        <v>0</v>
      </c>
      <c r="K217">
        <f t="shared" si="45"/>
        <v>1.4108587882675574</v>
      </c>
      <c r="L217">
        <f t="shared" si="46"/>
        <v>1.4108587882675574</v>
      </c>
      <c r="M217">
        <f t="shared" si="39"/>
        <v>0</v>
      </c>
      <c r="N217">
        <f t="shared" si="47"/>
        <v>276.90183856440285</v>
      </c>
      <c r="O217">
        <f t="shared" si="48"/>
        <v>0</v>
      </c>
      <c r="P217" s="2">
        <v>0.02</v>
      </c>
    </row>
    <row r="218" spans="4:16" x14ac:dyDescent="0.3">
      <c r="D218">
        <v>216</v>
      </c>
      <c r="E218">
        <f t="shared" si="40"/>
        <v>283.82438452851289</v>
      </c>
      <c r="G218" s="2">
        <f t="shared" si="41"/>
        <v>80.647874418498589</v>
      </c>
      <c r="H218">
        <f t="shared" si="42"/>
        <v>203.17651011001431</v>
      </c>
      <c r="I218">
        <f t="shared" si="43"/>
        <v>283.82438452851289</v>
      </c>
      <c r="J218">
        <f t="shared" si="44"/>
        <v>0</v>
      </c>
      <c r="K218">
        <f t="shared" si="45"/>
        <v>1.396935031391326</v>
      </c>
      <c r="L218">
        <f t="shared" si="46"/>
        <v>1.396935031391326</v>
      </c>
      <c r="M218">
        <f t="shared" si="39"/>
        <v>0</v>
      </c>
      <c r="N218">
        <f t="shared" si="47"/>
        <v>283.82438452851289</v>
      </c>
      <c r="O218">
        <f t="shared" si="48"/>
        <v>0</v>
      </c>
      <c r="P218" s="2">
        <v>2.5000000000000001E-2</v>
      </c>
    </row>
    <row r="219" spans="4:16" x14ac:dyDescent="0.3">
      <c r="D219">
        <v>217</v>
      </c>
      <c r="E219">
        <f t="shared" si="40"/>
        <v>286.09497960474101</v>
      </c>
      <c r="G219" s="2">
        <f t="shared" si="41"/>
        <v>80.658655476119748</v>
      </c>
      <c r="H219">
        <f t="shared" si="42"/>
        <v>205.43632412862127</v>
      </c>
      <c r="I219">
        <f t="shared" si="43"/>
        <v>286.09497960474101</v>
      </c>
      <c r="J219">
        <f t="shared" si="44"/>
        <v>0</v>
      </c>
      <c r="K219">
        <f t="shared" si="45"/>
        <v>1.392621196948697</v>
      </c>
      <c r="L219">
        <f t="shared" si="46"/>
        <v>1.392621196948697</v>
      </c>
      <c r="M219">
        <f t="shared" si="39"/>
        <v>0</v>
      </c>
      <c r="N219">
        <f t="shared" si="47"/>
        <v>286.09497960474101</v>
      </c>
      <c r="O219">
        <f t="shared" si="48"/>
        <v>0</v>
      </c>
      <c r="P219" s="2">
        <v>8.0000000000000002E-3</v>
      </c>
    </row>
    <row r="220" spans="4:16" x14ac:dyDescent="0.3">
      <c r="D220">
        <v>218</v>
      </c>
      <c r="E220">
        <f t="shared" si="40"/>
        <v>284.37840972711257</v>
      </c>
      <c r="G220" s="2">
        <f t="shared" si="41"/>
        <v>80.669437974959322</v>
      </c>
      <c r="H220">
        <f t="shared" si="42"/>
        <v>203.70897175215325</v>
      </c>
      <c r="I220">
        <f t="shared" si="43"/>
        <v>284.37840972711257</v>
      </c>
      <c r="J220">
        <f t="shared" si="44"/>
        <v>0</v>
      </c>
      <c r="K220">
        <f t="shared" si="45"/>
        <v>1.396003363431177</v>
      </c>
      <c r="L220">
        <f t="shared" si="46"/>
        <v>1.396003363431177</v>
      </c>
      <c r="M220">
        <f t="shared" si="39"/>
        <v>0</v>
      </c>
      <c r="N220">
        <f t="shared" si="47"/>
        <v>284.37840972711257</v>
      </c>
      <c r="O220">
        <f t="shared" si="48"/>
        <v>0</v>
      </c>
      <c r="P220" s="2">
        <v>-6.0000000000000001E-3</v>
      </c>
    </row>
    <row r="221" spans="4:16" x14ac:dyDescent="0.3">
      <c r="D221">
        <v>219</v>
      </c>
      <c r="E221">
        <f t="shared" si="40"/>
        <v>295.75354611619707</v>
      </c>
      <c r="G221" s="2">
        <f t="shared" si="41"/>
        <v>80.680221915210012</v>
      </c>
      <c r="H221">
        <f t="shared" si="42"/>
        <v>215.07332420098706</v>
      </c>
      <c r="I221">
        <f t="shared" si="43"/>
        <v>295.75354611619707</v>
      </c>
      <c r="J221">
        <f t="shared" si="44"/>
        <v>0</v>
      </c>
      <c r="K221">
        <f t="shared" si="45"/>
        <v>1.3751289111048191</v>
      </c>
      <c r="L221">
        <f t="shared" si="46"/>
        <v>1.3751289111048191</v>
      </c>
      <c r="M221">
        <f t="shared" si="39"/>
        <v>0</v>
      </c>
      <c r="N221">
        <f t="shared" si="47"/>
        <v>295.75354611619707</v>
      </c>
      <c r="O221">
        <f t="shared" si="48"/>
        <v>0</v>
      </c>
      <c r="P221" s="2">
        <v>0.04</v>
      </c>
    </row>
    <row r="222" spans="4:16" x14ac:dyDescent="0.3">
      <c r="D222">
        <v>220</v>
      </c>
      <c r="E222">
        <f t="shared" si="40"/>
        <v>306.69642732249633</v>
      </c>
      <c r="G222" s="2">
        <f t="shared" si="41"/>
        <v>80.691007297064488</v>
      </c>
      <c r="H222">
        <f t="shared" si="42"/>
        <v>226.00542002543185</v>
      </c>
      <c r="I222">
        <f t="shared" si="43"/>
        <v>306.69642732249633</v>
      </c>
      <c r="J222">
        <f t="shared" si="44"/>
        <v>0</v>
      </c>
      <c r="K222">
        <f t="shared" si="45"/>
        <v>1.3570312928246788</v>
      </c>
      <c r="L222">
        <f t="shared" si="46"/>
        <v>1.3570312928246788</v>
      </c>
      <c r="M222">
        <f t="shared" si="39"/>
        <v>0</v>
      </c>
      <c r="N222">
        <f t="shared" si="47"/>
        <v>306.69642732249633</v>
      </c>
      <c r="O222">
        <f t="shared" si="48"/>
        <v>0</v>
      </c>
      <c r="P222" s="2">
        <v>3.6999999999999998E-2</v>
      </c>
    </row>
    <row r="223" spans="4:16" x14ac:dyDescent="0.3">
      <c r="D223">
        <v>221</v>
      </c>
      <c r="E223">
        <f t="shared" si="40"/>
        <v>310.68348087768874</v>
      </c>
      <c r="G223" s="2">
        <f t="shared" si="41"/>
        <v>80.701794120715462</v>
      </c>
      <c r="H223">
        <f t="shared" si="42"/>
        <v>229.98168675697326</v>
      </c>
      <c r="I223">
        <f t="shared" si="43"/>
        <v>310.68348087768874</v>
      </c>
      <c r="J223">
        <f t="shared" si="44"/>
        <v>0</v>
      </c>
      <c r="K223">
        <f t="shared" si="45"/>
        <v>1.3509053058037392</v>
      </c>
      <c r="L223">
        <f t="shared" si="46"/>
        <v>1.3509053058037392</v>
      </c>
      <c r="M223">
        <f t="shared" si="39"/>
        <v>0</v>
      </c>
      <c r="N223">
        <f t="shared" si="47"/>
        <v>310.68348087768874</v>
      </c>
      <c r="O223">
        <f t="shared" si="48"/>
        <v>0</v>
      </c>
      <c r="P223" s="2">
        <v>1.2999999999999999E-2</v>
      </c>
    </row>
    <row r="224" spans="4:16" x14ac:dyDescent="0.3">
      <c r="D224">
        <v>222</v>
      </c>
      <c r="E224">
        <f t="shared" si="40"/>
        <v>295.1493068338043</v>
      </c>
      <c r="G224" s="2">
        <f t="shared" si="41"/>
        <v>80.712582386355692</v>
      </c>
      <c r="H224">
        <f t="shared" si="42"/>
        <v>214.43672444744863</v>
      </c>
      <c r="I224">
        <f t="shared" si="43"/>
        <v>295.1493068338043</v>
      </c>
      <c r="J224">
        <f t="shared" si="44"/>
        <v>0</v>
      </c>
      <c r="K224">
        <f t="shared" si="45"/>
        <v>1.3763934680234107</v>
      </c>
      <c r="L224">
        <f t="shared" si="46"/>
        <v>1.3763934680234107</v>
      </c>
      <c r="M224">
        <f t="shared" si="39"/>
        <v>0</v>
      </c>
      <c r="N224">
        <f t="shared" si="47"/>
        <v>295.1493068338043</v>
      </c>
      <c r="O224">
        <f t="shared" si="48"/>
        <v>0</v>
      </c>
      <c r="P224" s="2">
        <v>-0.05</v>
      </c>
    </row>
    <row r="225" spans="4:16" x14ac:dyDescent="0.3">
      <c r="D225">
        <v>223</v>
      </c>
      <c r="E225">
        <f t="shared" si="40"/>
        <v>297.80565059530852</v>
      </c>
      <c r="G225" s="2">
        <f t="shared" si="41"/>
        <v>80.723372094177918</v>
      </c>
      <c r="H225">
        <f t="shared" si="42"/>
        <v>217.08227850113059</v>
      </c>
      <c r="I225">
        <f t="shared" si="43"/>
        <v>297.80565059530852</v>
      </c>
      <c r="J225">
        <f t="shared" si="44"/>
        <v>0</v>
      </c>
      <c r="K225">
        <f t="shared" si="45"/>
        <v>1.3718561121227475</v>
      </c>
      <c r="L225">
        <f t="shared" si="46"/>
        <v>1.3718561121227475</v>
      </c>
      <c r="M225">
        <f t="shared" si="39"/>
        <v>0</v>
      </c>
      <c r="N225">
        <f t="shared" si="47"/>
        <v>297.80565059530852</v>
      </c>
      <c r="O225">
        <f t="shared" si="48"/>
        <v>0</v>
      </c>
      <c r="P225" s="2">
        <v>8.9999999999999993E-3</v>
      </c>
    </row>
    <row r="226" spans="4:16" x14ac:dyDescent="0.3">
      <c r="D226">
        <v>224</v>
      </c>
      <c r="E226">
        <f t="shared" si="40"/>
        <v>284.70220196911492</v>
      </c>
      <c r="G226" s="2">
        <f t="shared" si="41"/>
        <v>80.73416324437494</v>
      </c>
      <c r="H226">
        <f t="shared" si="42"/>
        <v>203.96803872473998</v>
      </c>
      <c r="I226">
        <f t="shared" si="43"/>
        <v>284.70220196911492</v>
      </c>
      <c r="J226">
        <f t="shared" si="44"/>
        <v>0</v>
      </c>
      <c r="K226">
        <f t="shared" si="45"/>
        <v>1.3958177160948619</v>
      </c>
      <c r="L226">
        <f t="shared" si="46"/>
        <v>1.3958177160948619</v>
      </c>
      <c r="M226">
        <f t="shared" si="39"/>
        <v>0</v>
      </c>
      <c r="N226">
        <f t="shared" si="47"/>
        <v>284.70220196911492</v>
      </c>
      <c r="O226">
        <f t="shared" si="48"/>
        <v>0</v>
      </c>
      <c r="P226" s="2">
        <v>-4.3999999999999997E-2</v>
      </c>
    </row>
    <row r="227" spans="4:16" x14ac:dyDescent="0.3">
      <c r="D227">
        <v>225</v>
      </c>
      <c r="E227">
        <f t="shared" si="40"/>
        <v>279.29286013170173</v>
      </c>
      <c r="G227" s="2">
        <f t="shared" si="41"/>
        <v>80.744955837139585</v>
      </c>
      <c r="H227">
        <f t="shared" si="42"/>
        <v>198.54790429456216</v>
      </c>
      <c r="I227">
        <f t="shared" si="43"/>
        <v>279.29286013170173</v>
      </c>
      <c r="J227">
        <f t="shared" si="44"/>
        <v>0</v>
      </c>
      <c r="K227">
        <f t="shared" si="45"/>
        <v>1.4066774520941192</v>
      </c>
      <c r="L227">
        <f t="shared" si="46"/>
        <v>1.4066774520941192</v>
      </c>
      <c r="M227">
        <f t="shared" si="39"/>
        <v>0</v>
      </c>
      <c r="N227">
        <f t="shared" si="47"/>
        <v>279.29286013170173</v>
      </c>
      <c r="O227">
        <f t="shared" si="48"/>
        <v>0</v>
      </c>
      <c r="P227" s="2">
        <v>-1.9E-2</v>
      </c>
    </row>
    <row r="228" spans="4:16" x14ac:dyDescent="0.3">
      <c r="D228">
        <v>226</v>
      </c>
      <c r="E228">
        <f t="shared" si="40"/>
        <v>268.12114572643367</v>
      </c>
      <c r="G228" s="2">
        <f t="shared" si="41"/>
        <v>80.755749872664694</v>
      </c>
      <c r="H228">
        <f t="shared" si="42"/>
        <v>187.36539585376897</v>
      </c>
      <c r="I228">
        <f t="shared" si="43"/>
        <v>268.12114572643367</v>
      </c>
      <c r="J228">
        <f t="shared" si="44"/>
        <v>0</v>
      </c>
      <c r="K228">
        <f t="shared" si="45"/>
        <v>1.4310067475623474</v>
      </c>
      <c r="L228">
        <f t="shared" si="46"/>
        <v>1.4310067475623474</v>
      </c>
      <c r="M228">
        <f t="shared" si="39"/>
        <v>0</v>
      </c>
      <c r="N228">
        <f t="shared" si="47"/>
        <v>268.12114572643367</v>
      </c>
      <c r="O228">
        <f t="shared" si="48"/>
        <v>0</v>
      </c>
      <c r="P228" s="2">
        <v>-0.04</v>
      </c>
    </row>
    <row r="229" spans="4:16" x14ac:dyDescent="0.3">
      <c r="D229">
        <v>227</v>
      </c>
      <c r="E229">
        <f t="shared" si="40"/>
        <v>264.63557083199004</v>
      </c>
      <c r="G229" s="2">
        <f t="shared" si="41"/>
        <v>80.766545351143137</v>
      </c>
      <c r="H229">
        <f t="shared" si="42"/>
        <v>183.86902548084691</v>
      </c>
      <c r="I229">
        <f t="shared" si="43"/>
        <v>264.63557083199004</v>
      </c>
      <c r="J229">
        <f t="shared" si="44"/>
        <v>0</v>
      </c>
      <c r="K229">
        <f t="shared" si="45"/>
        <v>1.439261290148929</v>
      </c>
      <c r="L229">
        <f t="shared" si="46"/>
        <v>1.439261290148929</v>
      </c>
      <c r="M229">
        <f t="shared" si="39"/>
        <v>0</v>
      </c>
      <c r="N229">
        <f t="shared" si="47"/>
        <v>264.63557083199004</v>
      </c>
      <c r="O229">
        <f t="shared" si="48"/>
        <v>0</v>
      </c>
      <c r="P229" s="2">
        <v>-1.2999999999999999E-2</v>
      </c>
    </row>
    <row r="230" spans="4:16" x14ac:dyDescent="0.3">
      <c r="D230">
        <v>228</v>
      </c>
      <c r="E230">
        <f t="shared" si="40"/>
        <v>263.84166411949406</v>
      </c>
      <c r="G230" s="2">
        <f t="shared" si="41"/>
        <v>80.777342272767797</v>
      </c>
      <c r="H230">
        <f t="shared" si="42"/>
        <v>183.06432184672627</v>
      </c>
      <c r="I230">
        <f t="shared" si="43"/>
        <v>263.84166411949406</v>
      </c>
      <c r="J230">
        <f t="shared" si="44"/>
        <v>0</v>
      </c>
      <c r="K230">
        <f t="shared" si="45"/>
        <v>1.4412511485465747</v>
      </c>
      <c r="L230">
        <f t="shared" si="46"/>
        <v>1.4412511485465747</v>
      </c>
      <c r="M230">
        <f t="shared" si="39"/>
        <v>0</v>
      </c>
      <c r="N230">
        <f t="shared" si="47"/>
        <v>263.84166411949406</v>
      </c>
      <c r="O230">
        <f t="shared" si="48"/>
        <v>0</v>
      </c>
      <c r="P230" s="2">
        <v>-3.0000000000000001E-3</v>
      </c>
    </row>
    <row r="231" spans="4:16" x14ac:dyDescent="0.3">
      <c r="D231">
        <v>229</v>
      </c>
      <c r="E231">
        <f t="shared" si="40"/>
        <v>254.60720587531176</v>
      </c>
      <c r="G231" s="2">
        <f t="shared" si="41"/>
        <v>80.788140637731601</v>
      </c>
      <c r="H231">
        <f t="shared" si="42"/>
        <v>173.81906523758016</v>
      </c>
      <c r="I231">
        <f t="shared" si="43"/>
        <v>254.60720587531176</v>
      </c>
      <c r="J231">
        <f t="shared" si="44"/>
        <v>0</v>
      </c>
      <c r="K231">
        <f t="shared" si="45"/>
        <v>1.4647829657080964</v>
      </c>
      <c r="L231">
        <f t="shared" si="46"/>
        <v>1.4647829657080964</v>
      </c>
      <c r="M231">
        <f t="shared" si="39"/>
        <v>0</v>
      </c>
      <c r="N231">
        <f t="shared" si="47"/>
        <v>254.60720587531176</v>
      </c>
      <c r="O231">
        <f t="shared" si="48"/>
        <v>0</v>
      </c>
      <c r="P231" s="2">
        <v>-3.5000000000000003E-2</v>
      </c>
    </row>
    <row r="232" spans="4:16" x14ac:dyDescent="0.3">
      <c r="D232">
        <v>230</v>
      </c>
      <c r="E232">
        <f t="shared" si="40"/>
        <v>258.93552837519206</v>
      </c>
      <c r="G232" s="2">
        <f t="shared" si="41"/>
        <v>80.79894044622749</v>
      </c>
      <c r="H232">
        <f t="shared" si="42"/>
        <v>178.13658792896456</v>
      </c>
      <c r="I232">
        <f t="shared" si="43"/>
        <v>258.93552837519206</v>
      </c>
      <c r="J232">
        <f t="shared" si="44"/>
        <v>0</v>
      </c>
      <c r="K232">
        <f t="shared" si="45"/>
        <v>1.4535785791431441</v>
      </c>
      <c r="L232">
        <f t="shared" si="46"/>
        <v>1.4535785791431441</v>
      </c>
      <c r="M232">
        <f t="shared" si="39"/>
        <v>0</v>
      </c>
      <c r="N232">
        <f t="shared" si="47"/>
        <v>258.93552837519206</v>
      </c>
      <c r="O232">
        <f t="shared" si="48"/>
        <v>0</v>
      </c>
      <c r="P232" s="2">
        <v>1.7000000000000001E-2</v>
      </c>
    </row>
    <row r="233" spans="4:16" x14ac:dyDescent="0.3">
      <c r="D233">
        <v>231</v>
      </c>
      <c r="E233">
        <f t="shared" si="40"/>
        <v>248.31917171180919</v>
      </c>
      <c r="G233" s="2">
        <f t="shared" si="41"/>
        <v>80.809741698448462</v>
      </c>
      <c r="H233">
        <f t="shared" si="42"/>
        <v>167.50943001336071</v>
      </c>
      <c r="I233">
        <f t="shared" si="43"/>
        <v>248.31917171180919</v>
      </c>
      <c r="J233">
        <f t="shared" si="44"/>
        <v>0</v>
      </c>
      <c r="K233">
        <f t="shared" si="45"/>
        <v>1.4824190595837083</v>
      </c>
      <c r="L233">
        <f t="shared" si="46"/>
        <v>1.4824190595837083</v>
      </c>
      <c r="M233">
        <f t="shared" si="39"/>
        <v>0</v>
      </c>
      <c r="N233">
        <f t="shared" si="47"/>
        <v>248.31917171180919</v>
      </c>
      <c r="O233">
        <f t="shared" si="48"/>
        <v>0</v>
      </c>
      <c r="P233" s="2">
        <v>-4.1000000000000002E-2</v>
      </c>
    </row>
    <row r="234" spans="4:16" x14ac:dyDescent="0.3">
      <c r="D234">
        <v>232</v>
      </c>
      <c r="E234">
        <f t="shared" si="40"/>
        <v>252.29227845919814</v>
      </c>
      <c r="G234" s="2">
        <f t="shared" si="41"/>
        <v>80.820544394587486</v>
      </c>
      <c r="H234">
        <f t="shared" si="42"/>
        <v>171.47173406461064</v>
      </c>
      <c r="I234">
        <f t="shared" si="43"/>
        <v>252.29227845919814</v>
      </c>
      <c r="J234">
        <f t="shared" si="44"/>
        <v>0</v>
      </c>
      <c r="K234">
        <f t="shared" si="45"/>
        <v>1.4713345020709609</v>
      </c>
      <c r="L234">
        <f t="shared" si="46"/>
        <v>1.4713345020709609</v>
      </c>
      <c r="M234">
        <f t="shared" si="39"/>
        <v>0</v>
      </c>
      <c r="N234">
        <f t="shared" si="47"/>
        <v>252.29227845919814</v>
      </c>
      <c r="O234">
        <f t="shared" si="48"/>
        <v>0</v>
      </c>
      <c r="P234" s="2">
        <v>1.6E-2</v>
      </c>
    </row>
    <row r="235" spans="4:16" x14ac:dyDescent="0.3">
      <c r="D235">
        <v>233</v>
      </c>
      <c r="E235">
        <f t="shared" si="40"/>
        <v>255.82437035762692</v>
      </c>
      <c r="G235" s="2">
        <f t="shared" si="41"/>
        <v>80.831348534837602</v>
      </c>
      <c r="H235">
        <f t="shared" si="42"/>
        <v>174.99302182278933</v>
      </c>
      <c r="I235">
        <f t="shared" si="43"/>
        <v>255.82437035762692</v>
      </c>
      <c r="J235">
        <f t="shared" si="44"/>
        <v>0</v>
      </c>
      <c r="K235">
        <f t="shared" si="45"/>
        <v>1.4619118390714647</v>
      </c>
      <c r="L235">
        <f t="shared" si="46"/>
        <v>1.4619118390714647</v>
      </c>
      <c r="M235">
        <f t="shared" si="39"/>
        <v>0</v>
      </c>
      <c r="N235">
        <f t="shared" si="47"/>
        <v>255.82437035762692</v>
      </c>
      <c r="O235">
        <f t="shared" si="48"/>
        <v>0</v>
      </c>
      <c r="P235" s="2">
        <v>1.4E-2</v>
      </c>
    </row>
    <row r="236" spans="4:16" x14ac:dyDescent="0.3">
      <c r="D236">
        <v>234</v>
      </c>
      <c r="E236">
        <f t="shared" si="40"/>
        <v>245.84721991367945</v>
      </c>
      <c r="G236" s="2">
        <f t="shared" si="41"/>
        <v>80.84215411939185</v>
      </c>
      <c r="H236">
        <f t="shared" si="42"/>
        <v>165.00506579428759</v>
      </c>
      <c r="I236">
        <f t="shared" si="43"/>
        <v>245.84721991367945</v>
      </c>
      <c r="J236">
        <f t="shared" si="44"/>
        <v>0</v>
      </c>
      <c r="K236">
        <f t="shared" si="45"/>
        <v>1.4899374072561995</v>
      </c>
      <c r="L236">
        <f t="shared" si="46"/>
        <v>1.4899374072561995</v>
      </c>
      <c r="M236">
        <f t="shared" si="39"/>
        <v>0</v>
      </c>
      <c r="N236">
        <f t="shared" si="47"/>
        <v>245.84721991367945</v>
      </c>
      <c r="O236">
        <f t="shared" si="48"/>
        <v>0</v>
      </c>
      <c r="P236" s="2">
        <v>-3.9E-2</v>
      </c>
    </row>
    <row r="237" spans="4:16" x14ac:dyDescent="0.3">
      <c r="D237">
        <v>235</v>
      </c>
      <c r="E237">
        <f t="shared" si="40"/>
        <v>257.89373368944973</v>
      </c>
      <c r="G237" s="2">
        <f t="shared" si="41"/>
        <v>80.852961148443313</v>
      </c>
      <c r="H237">
        <f t="shared" si="42"/>
        <v>177.04077254100642</v>
      </c>
      <c r="I237">
        <f t="shared" si="43"/>
        <v>257.89373368944973</v>
      </c>
      <c r="J237">
        <f t="shared" si="44"/>
        <v>0</v>
      </c>
      <c r="K237">
        <f t="shared" si="45"/>
        <v>1.4566911903285784</v>
      </c>
      <c r="L237">
        <f t="shared" si="46"/>
        <v>1.4566911903285784</v>
      </c>
      <c r="M237">
        <f t="shared" si="39"/>
        <v>0</v>
      </c>
      <c r="N237">
        <f t="shared" si="47"/>
        <v>257.89373368944973</v>
      </c>
      <c r="O237">
        <f t="shared" si="48"/>
        <v>0</v>
      </c>
      <c r="P237" s="2">
        <v>4.9000000000000002E-2</v>
      </c>
    </row>
    <row r="238" spans="4:16" x14ac:dyDescent="0.3">
      <c r="D238">
        <v>236</v>
      </c>
      <c r="E238">
        <f t="shared" si="40"/>
        <v>249.38324047769788</v>
      </c>
      <c r="G238" s="2">
        <f t="shared" si="41"/>
        <v>80.863769622185075</v>
      </c>
      <c r="H238">
        <f t="shared" si="42"/>
        <v>168.51947085551279</v>
      </c>
      <c r="I238">
        <f t="shared" si="43"/>
        <v>249.38324047769788</v>
      </c>
      <c r="J238">
        <f t="shared" si="44"/>
        <v>0</v>
      </c>
      <c r="K238">
        <f t="shared" si="45"/>
        <v>1.4798482288822103</v>
      </c>
      <c r="L238">
        <f t="shared" si="46"/>
        <v>1.4798482288822103</v>
      </c>
      <c r="M238">
        <f t="shared" si="39"/>
        <v>0</v>
      </c>
      <c r="N238">
        <f t="shared" si="47"/>
        <v>249.38324047769788</v>
      </c>
      <c r="O238">
        <f t="shared" si="48"/>
        <v>0</v>
      </c>
      <c r="P238" s="2">
        <v>-3.3000000000000002E-2</v>
      </c>
    </row>
    <row r="239" spans="4:16" x14ac:dyDescent="0.3">
      <c r="D239">
        <v>237</v>
      </c>
      <c r="E239">
        <f t="shared" si="40"/>
        <v>236.91407845381298</v>
      </c>
      <c r="G239" s="2">
        <f t="shared" si="41"/>
        <v>80.874579540810288</v>
      </c>
      <c r="H239">
        <f t="shared" si="42"/>
        <v>156.03949891300269</v>
      </c>
      <c r="I239">
        <f t="shared" si="43"/>
        <v>236.91407845381298</v>
      </c>
      <c r="J239">
        <f t="shared" si="44"/>
        <v>0</v>
      </c>
      <c r="K239">
        <f t="shared" si="45"/>
        <v>1.5182955604458881</v>
      </c>
      <c r="L239">
        <f t="shared" si="46"/>
        <v>1.5182955604458881</v>
      </c>
      <c r="M239">
        <f t="shared" si="39"/>
        <v>0</v>
      </c>
      <c r="N239">
        <f t="shared" si="47"/>
        <v>236.91407845381298</v>
      </c>
      <c r="O239">
        <f t="shared" si="48"/>
        <v>0</v>
      </c>
      <c r="P239" s="2">
        <v>-0.05</v>
      </c>
    </row>
    <row r="240" spans="4:16" x14ac:dyDescent="0.3">
      <c r="D240">
        <v>238</v>
      </c>
      <c r="E240">
        <f t="shared" si="40"/>
        <v>233.59728135545959</v>
      </c>
      <c r="G240" s="2">
        <f t="shared" si="41"/>
        <v>80.885390904512107</v>
      </c>
      <c r="H240">
        <f t="shared" si="42"/>
        <v>152.71189045094746</v>
      </c>
      <c r="I240">
        <f t="shared" si="43"/>
        <v>233.59728135545959</v>
      </c>
      <c r="J240">
        <f t="shared" si="44"/>
        <v>0</v>
      </c>
      <c r="K240">
        <f t="shared" si="45"/>
        <v>1.5296600720851745</v>
      </c>
      <c r="L240">
        <f t="shared" si="46"/>
        <v>1.5296600720851745</v>
      </c>
      <c r="M240">
        <f t="shared" si="39"/>
        <v>0</v>
      </c>
      <c r="N240">
        <f t="shared" si="47"/>
        <v>233.59728135545959</v>
      </c>
      <c r="O240">
        <f t="shared" si="48"/>
        <v>0</v>
      </c>
      <c r="P240" s="2">
        <v>-1.4E-2</v>
      </c>
    </row>
    <row r="241" spans="4:18" x14ac:dyDescent="0.3">
      <c r="D241">
        <v>239</v>
      </c>
      <c r="E241">
        <f t="shared" si="40"/>
        <v>223.78619553853028</v>
      </c>
      <c r="G241" s="2">
        <f t="shared" si="41"/>
        <v>80.896203713483686</v>
      </c>
      <c r="H241">
        <f t="shared" si="42"/>
        <v>142.88999182504659</v>
      </c>
      <c r="I241">
        <f t="shared" si="43"/>
        <v>223.78619553853028</v>
      </c>
      <c r="J241">
        <f t="shared" si="44"/>
        <v>0</v>
      </c>
      <c r="K241">
        <f t="shared" si="45"/>
        <v>1.5661432454452959</v>
      </c>
      <c r="L241">
        <f t="shared" si="46"/>
        <v>1.5661432454452959</v>
      </c>
      <c r="M241">
        <f t="shared" si="39"/>
        <v>0</v>
      </c>
      <c r="N241">
        <f t="shared" si="47"/>
        <v>223.78619553853028</v>
      </c>
      <c r="O241">
        <f t="shared" si="48"/>
        <v>0</v>
      </c>
      <c r="P241" s="2">
        <v>-4.2000000000000003E-2</v>
      </c>
    </row>
    <row r="242" spans="4:18" x14ac:dyDescent="0.3">
      <c r="D242">
        <v>240</v>
      </c>
      <c r="E242">
        <f t="shared" si="40"/>
        <v>234.0803605333027</v>
      </c>
      <c r="G242" s="2">
        <f t="shared" si="41"/>
        <v>80.907017967918236</v>
      </c>
      <c r="H242">
        <f t="shared" si="42"/>
        <v>153.17334256538447</v>
      </c>
      <c r="I242">
        <f t="shared" si="43"/>
        <v>234.0803605333027</v>
      </c>
      <c r="J242">
        <f t="shared" si="44"/>
        <v>0</v>
      </c>
      <c r="K242">
        <f t="shared" si="45"/>
        <v>1.5282056042707417</v>
      </c>
      <c r="L242">
        <f t="shared" si="46"/>
        <v>1.5282056042707417</v>
      </c>
      <c r="M242">
        <f t="shared" si="39"/>
        <v>0</v>
      </c>
      <c r="N242">
        <f t="shared" si="47"/>
        <v>234.0803605333027</v>
      </c>
      <c r="O242">
        <f t="shared" si="48"/>
        <v>0</v>
      </c>
      <c r="P242" s="2">
        <v>4.5999999999999999E-2</v>
      </c>
    </row>
    <row r="243" spans="4:18" x14ac:dyDescent="0.3">
      <c r="D243">
        <v>241</v>
      </c>
      <c r="E243">
        <f t="shared" si="40"/>
        <v>241.33685170983506</v>
      </c>
      <c r="G243" s="2">
        <f t="shared" si="41"/>
        <v>80.917833668008996</v>
      </c>
      <c r="H243">
        <f t="shared" si="42"/>
        <v>160.41901804182606</v>
      </c>
      <c r="I243">
        <f t="shared" si="43"/>
        <v>241.33685170983506</v>
      </c>
      <c r="J243">
        <f t="shared" si="44"/>
        <v>0</v>
      </c>
      <c r="K243">
        <f t="shared" si="45"/>
        <v>1.5044154655460569</v>
      </c>
      <c r="L243">
        <f t="shared" si="46"/>
        <v>1.5044154655460569</v>
      </c>
      <c r="M243">
        <f t="shared" si="39"/>
        <v>0</v>
      </c>
      <c r="N243">
        <f t="shared" si="47"/>
        <v>241.33685170983506</v>
      </c>
      <c r="O243">
        <f t="shared" si="48"/>
        <v>0</v>
      </c>
      <c r="P243" s="2">
        <v>3.1E-2</v>
      </c>
      <c r="R243">
        <f>N243*(1+P244)</f>
        <v>120.66842585491753</v>
      </c>
    </row>
    <row r="244" spans="4:18" x14ac:dyDescent="0.3">
      <c r="D244">
        <v>242</v>
      </c>
      <c r="E244">
        <f t="shared" si="40"/>
        <v>120.66842585491753</v>
      </c>
      <c r="G244" s="2">
        <f t="shared" si="41"/>
        <v>80.928650813949204</v>
      </c>
      <c r="H244">
        <f t="shared" si="42"/>
        <v>39.739775040968325</v>
      </c>
      <c r="I244">
        <f t="shared" si="43"/>
        <v>120.66842585491753</v>
      </c>
      <c r="J244">
        <f t="shared" si="44"/>
        <v>0</v>
      </c>
      <c r="K244">
        <f t="shared" si="45"/>
        <v>3.0364647442145469</v>
      </c>
      <c r="L244">
        <f t="shared" si="46"/>
        <v>2</v>
      </c>
      <c r="M244">
        <f t="shared" si="39"/>
        <v>-41.188875772980879</v>
      </c>
      <c r="N244">
        <f t="shared" si="47"/>
        <v>79.479550081936651</v>
      </c>
      <c r="O244">
        <f t="shared" si="48"/>
        <v>41.188875772980879</v>
      </c>
      <c r="P244" s="2">
        <v>-0.5</v>
      </c>
    </row>
    <row r="245" spans="4:18" x14ac:dyDescent="0.3">
      <c r="D245">
        <v>243</v>
      </c>
      <c r="E245">
        <f t="shared" si="40"/>
        <v>117.25644751314398</v>
      </c>
      <c r="G245" s="2">
        <f t="shared" si="41"/>
        <v>80.939469405932172</v>
      </c>
      <c r="H245">
        <f t="shared" si="42"/>
        <v>36.31697810721181</v>
      </c>
      <c r="I245">
        <f t="shared" si="43"/>
        <v>76.061929428413379</v>
      </c>
      <c r="J245">
        <f t="shared" si="44"/>
        <v>41.194518084730603</v>
      </c>
      <c r="K245">
        <f t="shared" si="45"/>
        <v>2.0943903758696552</v>
      </c>
      <c r="L245">
        <f t="shared" si="46"/>
        <v>2</v>
      </c>
      <c r="M245">
        <f t="shared" si="39"/>
        <v>-3.427973213989759</v>
      </c>
      <c r="N245">
        <f t="shared" si="47"/>
        <v>72.63395621442362</v>
      </c>
      <c r="O245">
        <f t="shared" si="48"/>
        <v>44.622491298720362</v>
      </c>
      <c r="P245" s="2">
        <v>-4.2999999999999997E-2</v>
      </c>
    </row>
    <row r="246" spans="4:18" x14ac:dyDescent="0.3">
      <c r="D246">
        <v>244</v>
      </c>
      <c r="E246">
        <f t="shared" si="40"/>
        <v>116.75412248968394</v>
      </c>
      <c r="G246" s="2">
        <f t="shared" si="41"/>
        <v>80.95028944415121</v>
      </c>
      <c r="H246">
        <f t="shared" si="42"/>
        <v>35.803833045532727</v>
      </c>
      <c r="I246">
        <f t="shared" si="43"/>
        <v>72.125518520922654</v>
      </c>
      <c r="J246">
        <f t="shared" si="44"/>
        <v>44.628603968761283</v>
      </c>
      <c r="K246">
        <f t="shared" si="45"/>
        <v>2.0144636030784366</v>
      </c>
      <c r="L246">
        <f t="shared" si="46"/>
        <v>2</v>
      </c>
      <c r="M246">
        <f t="shared" si="39"/>
        <v>-0.51785242985720004</v>
      </c>
      <c r="N246">
        <f t="shared" si="47"/>
        <v>71.607666091065454</v>
      </c>
      <c r="O246">
        <f t="shared" si="48"/>
        <v>45.146456398618483</v>
      </c>
      <c r="P246" s="2">
        <v>-7.0000000000000001E-3</v>
      </c>
    </row>
    <row r="247" spans="4:18" x14ac:dyDescent="0.3">
      <c r="D247">
        <v>245</v>
      </c>
      <c r="E247">
        <f t="shared" si="40"/>
        <v>119.3381829150443</v>
      </c>
      <c r="G247" s="2">
        <f t="shared" si="41"/>
        <v>80.961110928799599</v>
      </c>
      <c r="H247">
        <f t="shared" si="42"/>
        <v>38.377071986244701</v>
      </c>
      <c r="I247">
        <f t="shared" si="43"/>
        <v>74.185542070343814</v>
      </c>
      <c r="J247">
        <f t="shared" si="44"/>
        <v>45.152640844700485</v>
      </c>
      <c r="K247">
        <f t="shared" si="45"/>
        <v>1.9330693622727071</v>
      </c>
      <c r="L247">
        <f t="shared" si="46"/>
        <v>2</v>
      </c>
      <c r="M247">
        <f t="shared" si="39"/>
        <v>2.5686019021455877</v>
      </c>
      <c r="N247">
        <f t="shared" si="47"/>
        <v>76.754143972489402</v>
      </c>
      <c r="O247">
        <f t="shared" si="48"/>
        <v>42.584038942554898</v>
      </c>
      <c r="P247" s="2">
        <v>3.5999999999999997E-2</v>
      </c>
    </row>
    <row r="248" spans="4:18" x14ac:dyDescent="0.3">
      <c r="D248">
        <v>246</v>
      </c>
      <c r="E248">
        <f t="shared" si="40"/>
        <v>122.95146111174341</v>
      </c>
      <c r="G248" s="2">
        <f t="shared" si="41"/>
        <v>80.971933860070749</v>
      </c>
      <c r="H248">
        <f t="shared" si="42"/>
        <v>41.979527251672664</v>
      </c>
      <c r="I248">
        <f t="shared" si="43"/>
        <v>80.361588739196392</v>
      </c>
      <c r="J248">
        <f t="shared" si="44"/>
        <v>42.589872372547028</v>
      </c>
      <c r="K248">
        <f t="shared" si="45"/>
        <v>1.9143042811658724</v>
      </c>
      <c r="L248">
        <f t="shared" si="46"/>
        <v>2</v>
      </c>
      <c r="M248">
        <f t="shared" si="39"/>
        <v>3.5974657641489358</v>
      </c>
      <c r="N248">
        <f t="shared" si="47"/>
        <v>83.959054503345328</v>
      </c>
      <c r="O248">
        <f t="shared" si="48"/>
        <v>38.992406608398092</v>
      </c>
      <c r="P248" s="2">
        <v>4.7E-2</v>
      </c>
    </row>
    <row r="249" spans="4:18" x14ac:dyDescent="0.3">
      <c r="D249">
        <v>247</v>
      </c>
      <c r="E249">
        <f t="shared" si="40"/>
        <v>127.15475526247349</v>
      </c>
      <c r="G249" s="2">
        <f t="shared" si="41"/>
        <v>80.982758238158027</v>
      </c>
      <c r="H249">
        <f t="shared" si="42"/>
        <v>46.171997024315459</v>
      </c>
      <c r="I249">
        <f t="shared" si="43"/>
        <v>88.157007228512597</v>
      </c>
      <c r="J249">
        <f t="shared" si="44"/>
        <v>38.997748033960882</v>
      </c>
      <c r="K249">
        <f t="shared" si="45"/>
        <v>1.9093176147890389</v>
      </c>
      <c r="L249">
        <f t="shared" si="46"/>
        <v>2</v>
      </c>
      <c r="M249">
        <f t="shared" si="39"/>
        <v>4.1869868201183209</v>
      </c>
      <c r="N249">
        <f t="shared" si="47"/>
        <v>92.343994048630918</v>
      </c>
      <c r="O249">
        <f t="shared" si="48"/>
        <v>34.810761213842561</v>
      </c>
      <c r="P249" s="2">
        <v>0.05</v>
      </c>
    </row>
    <row r="250" spans="4:18" x14ac:dyDescent="0.3">
      <c r="D250">
        <v>248</v>
      </c>
      <c r="E250">
        <f t="shared" si="40"/>
        <v>125.40498797297604</v>
      </c>
      <c r="G250" s="2">
        <f t="shared" si="41"/>
        <v>80.993584063254858</v>
      </c>
      <c r="H250">
        <f t="shared" si="42"/>
        <v>44.411403909721187</v>
      </c>
      <c r="I250">
        <f t="shared" si="43"/>
        <v>90.589458161706929</v>
      </c>
      <c r="J250">
        <f t="shared" si="44"/>
        <v>34.815529811269116</v>
      </c>
      <c r="K250">
        <f t="shared" si="45"/>
        <v>2.0397792050405741</v>
      </c>
      <c r="L250">
        <f t="shared" si="46"/>
        <v>2</v>
      </c>
      <c r="M250">
        <f t="shared" si="39"/>
        <v>-1.7666503422645548</v>
      </c>
      <c r="N250">
        <f t="shared" si="47"/>
        <v>88.822807819442374</v>
      </c>
      <c r="O250">
        <f t="shared" si="48"/>
        <v>36.58218015353367</v>
      </c>
      <c r="P250" s="2">
        <v>-1.9E-2</v>
      </c>
    </row>
    <row r="251" spans="4:18" x14ac:dyDescent="0.3">
      <c r="D251">
        <v>249</v>
      </c>
      <c r="E251">
        <f t="shared" si="40"/>
        <v>128.16350627293403</v>
      </c>
      <c r="G251" s="2">
        <f t="shared" si="41"/>
        <v>81.004411335554678</v>
      </c>
      <c r="H251">
        <f t="shared" si="42"/>
        <v>47.159094937379351</v>
      </c>
      <c r="I251">
        <f t="shared" si="43"/>
        <v>91.576314861845077</v>
      </c>
      <c r="J251">
        <f t="shared" si="44"/>
        <v>36.587191411088945</v>
      </c>
      <c r="K251">
        <f t="shared" si="45"/>
        <v>1.9418590408370973</v>
      </c>
      <c r="L251">
        <f t="shared" si="46"/>
        <v>2</v>
      </c>
      <c r="M251">
        <f t="shared" si="39"/>
        <v>2.7418750129136242</v>
      </c>
      <c r="N251">
        <f t="shared" si="47"/>
        <v>94.318189874758701</v>
      </c>
      <c r="O251">
        <f t="shared" si="48"/>
        <v>33.845316398175321</v>
      </c>
      <c r="P251" s="2">
        <v>3.1E-2</v>
      </c>
    </row>
    <row r="252" spans="4:18" x14ac:dyDescent="0.3">
      <c r="D252">
        <v>250</v>
      </c>
      <c r="E252">
        <f t="shared" si="40"/>
        <v>123.73518769353244</v>
      </c>
      <c r="G252" s="2">
        <f t="shared" si="41"/>
        <v>81.015240055250914</v>
      </c>
      <c r="H252">
        <f t="shared" si="42"/>
        <v>42.719947638281525</v>
      </c>
      <c r="I252">
        <f t="shared" si="43"/>
        <v>89.885234950645042</v>
      </c>
      <c r="J252">
        <f t="shared" si="44"/>
        <v>33.849952742887396</v>
      </c>
      <c r="K252">
        <f t="shared" si="45"/>
        <v>2.1040577041835724</v>
      </c>
      <c r="L252">
        <f t="shared" si="46"/>
        <v>2</v>
      </c>
      <c r="M252">
        <f t="shared" si="39"/>
        <v>-4.4453396740819926</v>
      </c>
      <c r="N252">
        <f t="shared" si="47"/>
        <v>85.43989527656305</v>
      </c>
      <c r="O252">
        <f t="shared" si="48"/>
        <v>38.295292416969389</v>
      </c>
      <c r="P252" s="2">
        <v>-4.7E-2</v>
      </c>
    </row>
    <row r="253" spans="4:18" x14ac:dyDescent="0.3">
      <c r="D253">
        <v>251</v>
      </c>
      <c r="E253">
        <f t="shared" si="40"/>
        <v>123.74043362400052</v>
      </c>
      <c r="G253" s="2">
        <f t="shared" si="41"/>
        <v>81.026070222537101</v>
      </c>
      <c r="H253">
        <f t="shared" si="42"/>
        <v>42.714363401463416</v>
      </c>
      <c r="I253">
        <f t="shared" si="43"/>
        <v>85.43989527656305</v>
      </c>
      <c r="J253">
        <f t="shared" si="44"/>
        <v>38.300538347437467</v>
      </c>
      <c r="K253">
        <f t="shared" si="45"/>
        <v>2.0002614688069036</v>
      </c>
      <c r="L253">
        <f t="shared" si="46"/>
        <v>2</v>
      </c>
      <c r="M253">
        <f t="shared" si="39"/>
        <v>-1.1168473636217868E-2</v>
      </c>
      <c r="N253">
        <f t="shared" si="47"/>
        <v>85.428726802926832</v>
      </c>
      <c r="O253">
        <f t="shared" si="48"/>
        <v>38.311706821073685</v>
      </c>
      <c r="P253" s="2">
        <v>0</v>
      </c>
    </row>
    <row r="254" spans="4:18" x14ac:dyDescent="0.3">
      <c r="D254">
        <v>252</v>
      </c>
      <c r="E254">
        <f t="shared" si="40"/>
        <v>125.71054251948442</v>
      </c>
      <c r="G254" s="2">
        <f t="shared" si="41"/>
        <v>81.03690183760672</v>
      </c>
      <c r="H254">
        <f t="shared" si="42"/>
        <v>44.6736406818777</v>
      </c>
      <c r="I254">
        <f t="shared" si="43"/>
        <v>87.393587519394146</v>
      </c>
      <c r="J254">
        <f t="shared" si="44"/>
        <v>38.316955000090267</v>
      </c>
      <c r="K254">
        <f t="shared" si="45"/>
        <v>1.9562674137468767</v>
      </c>
      <c r="L254">
        <f t="shared" si="46"/>
        <v>2</v>
      </c>
      <c r="M254">
        <f t="shared" si="39"/>
        <v>1.9536938443612542</v>
      </c>
      <c r="N254">
        <f t="shared" si="47"/>
        <v>89.3472813637554</v>
      </c>
      <c r="O254">
        <f t="shared" si="48"/>
        <v>36.363261155729013</v>
      </c>
      <c r="P254" s="2">
        <v>2.3E-2</v>
      </c>
    </row>
    <row r="255" spans="4:18" x14ac:dyDescent="0.3">
      <c r="D255">
        <v>253</v>
      </c>
      <c r="E255">
        <f t="shared" si="40"/>
        <v>123.66053631676951</v>
      </c>
      <c r="G255" s="2">
        <f t="shared" si="41"/>
        <v>81.047734900653339</v>
      </c>
      <c r="H255">
        <f t="shared" si="42"/>
        <v>42.61280141611617</v>
      </c>
      <c r="I255">
        <f t="shared" si="43"/>
        <v>87.292293892389026</v>
      </c>
      <c r="J255">
        <f t="shared" si="44"/>
        <v>36.368242424380483</v>
      </c>
      <c r="K255">
        <f t="shared" si="45"/>
        <v>2.0484993004795751</v>
      </c>
      <c r="L255">
        <f t="shared" si="46"/>
        <v>2</v>
      </c>
      <c r="M255">
        <f t="shared" si="39"/>
        <v>-2.0666910601566855</v>
      </c>
      <c r="N255">
        <f t="shared" si="47"/>
        <v>85.22560283223234</v>
      </c>
      <c r="O255">
        <f t="shared" si="48"/>
        <v>38.434933484537169</v>
      </c>
      <c r="P255" s="2">
        <v>-2.3E-2</v>
      </c>
    </row>
    <row r="256" spans="4:18" x14ac:dyDescent="0.3">
      <c r="D256">
        <v>254</v>
      </c>
      <c r="E256">
        <f t="shared" si="40"/>
        <v>123.32489896482203</v>
      </c>
      <c r="G256" s="2">
        <f t="shared" si="41"/>
        <v>81.058569411870508</v>
      </c>
      <c r="H256">
        <f t="shared" si="42"/>
        <v>42.266329552951518</v>
      </c>
      <c r="I256">
        <f t="shared" si="43"/>
        <v>84.884700420903414</v>
      </c>
      <c r="J256">
        <f t="shared" si="44"/>
        <v>38.440198543918612</v>
      </c>
      <c r="K256">
        <f t="shared" si="45"/>
        <v>2.0083291196260449</v>
      </c>
      <c r="L256">
        <f t="shared" si="46"/>
        <v>2</v>
      </c>
      <c r="M256">
        <f t="shared" si="39"/>
        <v>-0.35204131500037761</v>
      </c>
      <c r="N256">
        <f t="shared" si="47"/>
        <v>84.532659105903036</v>
      </c>
      <c r="O256">
        <f t="shared" si="48"/>
        <v>38.79223985891899</v>
      </c>
      <c r="P256" s="2">
        <v>-4.0000000000000001E-3</v>
      </c>
    </row>
    <row r="257" spans="4:16" x14ac:dyDescent="0.3">
      <c r="D257">
        <v>255</v>
      </c>
      <c r="E257">
        <f t="shared" si="40"/>
        <v>123.16114765207034</v>
      </c>
      <c r="G257" s="2">
        <f t="shared" si="41"/>
        <v>81.069405371451808</v>
      </c>
      <c r="H257">
        <f t="shared" si="42"/>
        <v>42.091742280618533</v>
      </c>
      <c r="I257">
        <f t="shared" si="43"/>
        <v>84.363593787691229</v>
      </c>
      <c r="J257">
        <f t="shared" si="44"/>
        <v>38.797553864379111</v>
      </c>
      <c r="K257">
        <f t="shared" si="45"/>
        <v>2.0042789681941273</v>
      </c>
      <c r="L257">
        <f t="shared" si="46"/>
        <v>2</v>
      </c>
      <c r="M257">
        <f t="shared" si="39"/>
        <v>-0.18010922645416372</v>
      </c>
      <c r="N257">
        <f t="shared" si="47"/>
        <v>84.183484561237066</v>
      </c>
      <c r="O257">
        <f t="shared" si="48"/>
        <v>38.977663090833275</v>
      </c>
      <c r="P257" s="2">
        <v>-2E-3</v>
      </c>
    </row>
    <row r="258" spans="4:16" x14ac:dyDescent="0.3">
      <c r="D258">
        <v>256</v>
      </c>
      <c r="E258">
        <f t="shared" si="40"/>
        <v>125.10270720288165</v>
      </c>
      <c r="G258" s="2">
        <f t="shared" si="41"/>
        <v>81.08024277959089</v>
      </c>
      <c r="H258">
        <f t="shared" si="42"/>
        <v>44.022464423290756</v>
      </c>
      <c r="I258">
        <f t="shared" si="43"/>
        <v>86.119704706145512</v>
      </c>
      <c r="J258">
        <f t="shared" si="44"/>
        <v>38.983002496736127</v>
      </c>
      <c r="K258">
        <f t="shared" si="45"/>
        <v>1.9562672338848566</v>
      </c>
      <c r="L258">
        <f t="shared" si="46"/>
        <v>2</v>
      </c>
      <c r="M258">
        <f t="shared" si="39"/>
        <v>1.9252241404360007</v>
      </c>
      <c r="N258">
        <f t="shared" si="47"/>
        <v>88.044928846581513</v>
      </c>
      <c r="O258">
        <f t="shared" si="48"/>
        <v>37.057778356300126</v>
      </c>
      <c r="P258" s="2">
        <v>2.3E-2</v>
      </c>
    </row>
    <row r="259" spans="4:16" x14ac:dyDescent="0.3">
      <c r="D259">
        <v>257</v>
      </c>
      <c r="E259">
        <f t="shared" si="40"/>
        <v>125.54800825510856</v>
      </c>
      <c r="G259" s="2">
        <f t="shared" si="41"/>
        <v>81.091081636481377</v>
      </c>
      <c r="H259">
        <f t="shared" si="42"/>
        <v>44.456926618627179</v>
      </c>
      <c r="I259">
        <f t="shared" si="43"/>
        <v>88.485153490814412</v>
      </c>
      <c r="J259">
        <f t="shared" si="44"/>
        <v>37.062854764294137</v>
      </c>
      <c r="K259">
        <f t="shared" si="45"/>
        <v>1.9903569639413552</v>
      </c>
      <c r="L259">
        <f t="shared" si="46"/>
        <v>2</v>
      </c>
      <c r="M259">
        <f t="shared" si="39"/>
        <v>0.42869974643994624</v>
      </c>
      <c r="N259">
        <f t="shared" si="47"/>
        <v>88.913853237254358</v>
      </c>
      <c r="O259">
        <f t="shared" si="48"/>
        <v>36.634155017854191</v>
      </c>
      <c r="P259" s="2">
        <v>5.0000000000000001E-3</v>
      </c>
    </row>
    <row r="260" spans="4:16" x14ac:dyDescent="0.3">
      <c r="D260">
        <v>258</v>
      </c>
      <c r="E260">
        <f t="shared" si="40"/>
        <v>126.17542360516902</v>
      </c>
      <c r="G260" s="2">
        <f t="shared" si="41"/>
        <v>81.101921942316935</v>
      </c>
      <c r="H260">
        <f t="shared" si="42"/>
        <v>45.073501662852081</v>
      </c>
      <c r="I260">
        <f t="shared" si="43"/>
        <v>89.536250209915124</v>
      </c>
      <c r="J260">
        <f t="shared" si="44"/>
        <v>36.639173395253898</v>
      </c>
      <c r="K260">
        <f t="shared" si="45"/>
        <v>1.9864498409651541</v>
      </c>
      <c r="L260">
        <f t="shared" si="46"/>
        <v>2</v>
      </c>
      <c r="M260">
        <f t="shared" ref="M260:M278" si="49">IF(I260+IF(E260&gt;=G260,IF($B$2*H260-I260&lt;J260,$B$2*H260-I260,IF(J260&gt;=0,J260,0)),-I260)&gt;0,IF(E260&gt;=G260,IF($B$2*H260-I260&lt;J260,$B$2*H260-I260,IF(J260&gt;=0,J260,0)),-I260),-I260)</f>
        <v>0.61075311578903779</v>
      </c>
      <c r="N260">
        <f t="shared" si="47"/>
        <v>90.147003325704162</v>
      </c>
      <c r="O260">
        <f t="shared" si="48"/>
        <v>36.028420279464861</v>
      </c>
      <c r="P260" s="2">
        <v>7.0000000000000001E-3</v>
      </c>
    </row>
    <row r="261" spans="4:16" x14ac:dyDescent="0.3">
      <c r="D261">
        <v>259</v>
      </c>
      <c r="E261">
        <f t="shared" si="40"/>
        <v>126.0902120018816</v>
      </c>
      <c r="G261" s="2">
        <f t="shared" si="41"/>
        <v>81.112763697291271</v>
      </c>
      <c r="H261">
        <f t="shared" si="42"/>
        <v>44.977448304590325</v>
      </c>
      <c r="I261">
        <f t="shared" si="43"/>
        <v>90.056856322378451</v>
      </c>
      <c r="J261">
        <f t="shared" si="44"/>
        <v>36.033355679503146</v>
      </c>
      <c r="K261">
        <f t="shared" si="45"/>
        <v>2.0022669074623201</v>
      </c>
      <c r="L261">
        <f t="shared" si="46"/>
        <v>2</v>
      </c>
      <c r="M261">
        <f t="shared" si="49"/>
        <v>-0.10195971319780028</v>
      </c>
      <c r="N261">
        <f t="shared" si="47"/>
        <v>89.954896609180651</v>
      </c>
      <c r="O261">
        <f t="shared" si="48"/>
        <v>36.135315392700946</v>
      </c>
      <c r="P261" s="2">
        <v>-1E-3</v>
      </c>
    </row>
    <row r="262" spans="4:16" x14ac:dyDescent="0.3">
      <c r="D262">
        <v>260</v>
      </c>
      <c r="E262">
        <f t="shared" si="40"/>
        <v>124.38601900951164</v>
      </c>
      <c r="G262" s="2">
        <f t="shared" si="41"/>
        <v>81.123606901598095</v>
      </c>
      <c r="H262">
        <f t="shared" si="42"/>
        <v>43.262412107913548</v>
      </c>
      <c r="I262">
        <f t="shared" si="43"/>
        <v>88.245753573606223</v>
      </c>
      <c r="J262">
        <f t="shared" si="44"/>
        <v>36.140265435905427</v>
      </c>
      <c r="K262">
        <f t="shared" si="45"/>
        <v>2.0397788582265468</v>
      </c>
      <c r="L262">
        <f t="shared" si="46"/>
        <v>2</v>
      </c>
      <c r="M262">
        <f t="shared" si="49"/>
        <v>-1.7209293577791271</v>
      </c>
      <c r="N262">
        <f t="shared" si="47"/>
        <v>86.524824215827095</v>
      </c>
      <c r="O262">
        <f t="shared" si="48"/>
        <v>37.861194793684554</v>
      </c>
      <c r="P262" s="2">
        <v>-1.9E-2</v>
      </c>
    </row>
    <row r="263" spans="4:16" x14ac:dyDescent="0.3">
      <c r="D263">
        <v>261</v>
      </c>
      <c r="E263">
        <f t="shared" si="40"/>
        <v>120.23801391219217</v>
      </c>
      <c r="G263" s="2">
        <f t="shared" si="41"/>
        <v>81.13445155543117</v>
      </c>
      <c r="H263">
        <f t="shared" si="42"/>
        <v>39.103562356761003</v>
      </c>
      <c r="I263">
        <f t="shared" si="43"/>
        <v>82.371632653467387</v>
      </c>
      <c r="J263">
        <f t="shared" si="44"/>
        <v>37.866381258724786</v>
      </c>
      <c r="K263">
        <f t="shared" si="45"/>
        <v>2.1064994514297837</v>
      </c>
      <c r="L263">
        <f t="shared" si="46"/>
        <v>2</v>
      </c>
      <c r="M263">
        <f t="shared" si="49"/>
        <v>-4.1645079399453806</v>
      </c>
      <c r="N263">
        <f t="shared" si="47"/>
        <v>78.207124713522006</v>
      </c>
      <c r="O263">
        <f t="shared" si="48"/>
        <v>42.030889198670167</v>
      </c>
      <c r="P263" s="2">
        <v>-4.8000000000000001E-2</v>
      </c>
    </row>
    <row r="264" spans="4:16" x14ac:dyDescent="0.3">
      <c r="D264">
        <v>262</v>
      </c>
      <c r="E264">
        <f t="shared" si="40"/>
        <v>123.91950642978232</v>
      </c>
      <c r="G264" s="2">
        <f t="shared" si="41"/>
        <v>81.145297658984262</v>
      </c>
      <c r="H264">
        <f t="shared" si="42"/>
        <v>42.774208770798055</v>
      </c>
      <c r="I264">
        <f t="shared" si="43"/>
        <v>81.882859575057537</v>
      </c>
      <c r="J264">
        <f t="shared" si="44"/>
        <v>42.036646854724779</v>
      </c>
      <c r="K264">
        <f t="shared" si="45"/>
        <v>1.9143044822598554</v>
      </c>
      <c r="L264">
        <f t="shared" si="46"/>
        <v>2</v>
      </c>
      <c r="M264">
        <f t="shared" si="49"/>
        <v>3.6655579665385716</v>
      </c>
      <c r="N264">
        <f t="shared" si="47"/>
        <v>85.548417541596109</v>
      </c>
      <c r="O264">
        <f t="shared" si="48"/>
        <v>38.371088888186208</v>
      </c>
      <c r="P264" s="2">
        <v>4.7E-2</v>
      </c>
    </row>
    <row r="265" spans="4:16" x14ac:dyDescent="0.3">
      <c r="D265">
        <v>263</v>
      </c>
      <c r="E265">
        <f t="shared" ref="E265:E278" si="50">I265+J265</f>
        <v>121.78605230478874</v>
      </c>
      <c r="G265" s="2">
        <f t="shared" ref="G265:G278" si="51">$F$2/(1+$B$3)^(5-D265/365)</f>
        <v>81.156145212451165</v>
      </c>
      <c r="H265">
        <f t="shared" ref="H265:H278" si="52">E265-G265</f>
        <v>40.629907092337575</v>
      </c>
      <c r="I265">
        <f t="shared" ref="I265:I278" si="53">N264*(1+P265)</f>
        <v>83.409707103056206</v>
      </c>
      <c r="J265">
        <f t="shared" ref="J265:J278" si="54">O264*(1+$B$3/365)</f>
        <v>38.376345201732533</v>
      </c>
      <c r="K265">
        <f t="shared" ref="K265:K278" si="55">I265/H265</f>
        <v>2.052914049581632</v>
      </c>
      <c r="L265">
        <f t="shared" ref="L265:L278" si="56">N265/H265</f>
        <v>2</v>
      </c>
      <c r="M265">
        <f t="shared" si="49"/>
        <v>-2.149892918381056</v>
      </c>
      <c r="N265">
        <f t="shared" ref="N265:N278" si="57">I265+M265</f>
        <v>81.25981418467515</v>
      </c>
      <c r="O265">
        <f t="shared" ref="O265:O278" si="58">J265-M265</f>
        <v>40.52623812011359</v>
      </c>
      <c r="P265" s="2">
        <v>-2.5000000000000001E-2</v>
      </c>
    </row>
    <row r="266" spans="4:16" x14ac:dyDescent="0.3">
      <c r="D266">
        <v>264</v>
      </c>
      <c r="E266">
        <f t="shared" si="50"/>
        <v>120.49144681730243</v>
      </c>
      <c r="G266" s="2">
        <f t="shared" si="51"/>
        <v>81.166994216025728</v>
      </c>
      <c r="H266">
        <f t="shared" si="52"/>
        <v>39.324452601276704</v>
      </c>
      <c r="I266">
        <f t="shared" si="53"/>
        <v>79.959657157720343</v>
      </c>
      <c r="J266">
        <f t="shared" si="54"/>
        <v>40.531789659582095</v>
      </c>
      <c r="K266">
        <f t="shared" si="55"/>
        <v>2.0333317279316527</v>
      </c>
      <c r="L266">
        <f t="shared" si="56"/>
        <v>2</v>
      </c>
      <c r="M266">
        <f t="shared" si="49"/>
        <v>-1.3107519551669355</v>
      </c>
      <c r="N266">
        <f t="shared" si="57"/>
        <v>78.648905202553408</v>
      </c>
      <c r="O266">
        <f t="shared" si="58"/>
        <v>41.842541614749031</v>
      </c>
      <c r="P266" s="2">
        <v>-1.6E-2</v>
      </c>
    </row>
    <row r="267" spans="4:16" x14ac:dyDescent="0.3">
      <c r="D267">
        <v>265</v>
      </c>
      <c r="E267">
        <f t="shared" si="50"/>
        <v>121.12636991393859</v>
      </c>
      <c r="G267" s="2">
        <f t="shared" si="51"/>
        <v>81.177844669901759</v>
      </c>
      <c r="H267">
        <f t="shared" si="52"/>
        <v>39.94852524403683</v>
      </c>
      <c r="I267">
        <f t="shared" si="53"/>
        <v>79.27809644417384</v>
      </c>
      <c r="J267">
        <f t="shared" si="54"/>
        <v>41.848273469764749</v>
      </c>
      <c r="K267">
        <f t="shared" si="55"/>
        <v>1.9845062104265736</v>
      </c>
      <c r="L267">
        <f t="shared" si="56"/>
        <v>2</v>
      </c>
      <c r="M267">
        <f t="shared" si="49"/>
        <v>0.61895404389981934</v>
      </c>
      <c r="N267">
        <f t="shared" si="57"/>
        <v>79.89705048807366</v>
      </c>
      <c r="O267">
        <f t="shared" si="58"/>
        <v>41.229319425864929</v>
      </c>
      <c r="P267" s="2">
        <v>8.0000000000000002E-3</v>
      </c>
    </row>
    <row r="268" spans="4:16" x14ac:dyDescent="0.3">
      <c r="D268">
        <v>266</v>
      </c>
      <c r="E268">
        <f t="shared" si="50"/>
        <v>124.72738503787804</v>
      </c>
      <c r="G268" s="2">
        <f t="shared" si="51"/>
        <v>81.188696574273166</v>
      </c>
      <c r="H268">
        <f t="shared" si="52"/>
        <v>43.538688463604871</v>
      </c>
      <c r="I268">
        <f t="shared" si="53"/>
        <v>83.492417760036972</v>
      </c>
      <c r="J268">
        <f t="shared" si="54"/>
        <v>41.234967277841072</v>
      </c>
      <c r="K268">
        <f t="shared" si="55"/>
        <v>1.9176603776163461</v>
      </c>
      <c r="L268">
        <f t="shared" si="56"/>
        <v>2</v>
      </c>
      <c r="M268">
        <f t="shared" si="49"/>
        <v>3.5849591671727694</v>
      </c>
      <c r="N268">
        <f t="shared" si="57"/>
        <v>87.077376927209741</v>
      </c>
      <c r="O268">
        <f t="shared" si="58"/>
        <v>37.650008110668303</v>
      </c>
      <c r="P268" s="2">
        <v>4.4999999999999998E-2</v>
      </c>
    </row>
    <row r="269" spans="4:16" x14ac:dyDescent="0.3">
      <c r="D269">
        <v>267</v>
      </c>
      <c r="E269">
        <f t="shared" si="50"/>
        <v>127.78025076568801</v>
      </c>
      <c r="G269" s="2">
        <f t="shared" si="51"/>
        <v>81.199549929333855</v>
      </c>
      <c r="H269">
        <f t="shared" si="52"/>
        <v>46.580700836354154</v>
      </c>
      <c r="I269">
        <f t="shared" si="53"/>
        <v>90.125085119662074</v>
      </c>
      <c r="J269">
        <f t="shared" si="54"/>
        <v>37.655165646025928</v>
      </c>
      <c r="K269">
        <f t="shared" si="55"/>
        <v>1.9348159967855931</v>
      </c>
      <c r="L269">
        <f t="shared" si="56"/>
        <v>2</v>
      </c>
      <c r="M269">
        <f t="shared" si="49"/>
        <v>3.0363165530462339</v>
      </c>
      <c r="N269">
        <f t="shared" si="57"/>
        <v>93.161401672708308</v>
      </c>
      <c r="O269">
        <f t="shared" si="58"/>
        <v>34.618849092979694</v>
      </c>
      <c r="P269" s="2">
        <v>3.5000000000000003E-2</v>
      </c>
    </row>
    <row r="270" spans="4:16" x14ac:dyDescent="0.3">
      <c r="D270">
        <v>268</v>
      </c>
      <c r="E270">
        <f t="shared" si="50"/>
        <v>131.41828773901852</v>
      </c>
      <c r="G270" s="2">
        <f t="shared" si="51"/>
        <v>81.210404735277734</v>
      </c>
      <c r="H270">
        <f t="shared" si="52"/>
        <v>50.20788300374079</v>
      </c>
      <c r="I270">
        <f t="shared" si="53"/>
        <v>96.794696337943918</v>
      </c>
      <c r="J270">
        <f t="shared" si="54"/>
        <v>34.62359140107462</v>
      </c>
      <c r="K270">
        <f t="shared" si="55"/>
        <v>1.9278784634423269</v>
      </c>
      <c r="L270">
        <f t="shared" si="56"/>
        <v>2</v>
      </c>
      <c r="M270">
        <f t="shared" si="49"/>
        <v>3.6210696695376612</v>
      </c>
      <c r="N270">
        <f t="shared" si="57"/>
        <v>100.41576600748158</v>
      </c>
      <c r="O270">
        <f t="shared" si="58"/>
        <v>31.002521731536959</v>
      </c>
      <c r="P270" s="2">
        <v>3.9E-2</v>
      </c>
    </row>
    <row r="271" spans="4:16" x14ac:dyDescent="0.3">
      <c r="D271">
        <v>269</v>
      </c>
      <c r="E271">
        <f t="shared" si="50"/>
        <v>127.10465672148197</v>
      </c>
      <c r="G271" s="2">
        <f t="shared" si="51"/>
        <v>81.221260992298795</v>
      </c>
      <c r="H271">
        <f t="shared" si="52"/>
        <v>45.883395729183178</v>
      </c>
      <c r="I271">
        <f t="shared" si="53"/>
        <v>96.097888069159865</v>
      </c>
      <c r="J271">
        <f t="shared" si="54"/>
        <v>31.006768652322101</v>
      </c>
      <c r="K271">
        <f t="shared" si="55"/>
        <v>2.0943935500405608</v>
      </c>
      <c r="L271">
        <f t="shared" si="56"/>
        <v>2</v>
      </c>
      <c r="M271">
        <f t="shared" si="49"/>
        <v>-4.3310966107935087</v>
      </c>
      <c r="N271">
        <f t="shared" si="57"/>
        <v>91.766791458366356</v>
      </c>
      <c r="O271">
        <f t="shared" si="58"/>
        <v>35.33786526311561</v>
      </c>
      <c r="P271" s="2">
        <v>-4.2999999999999997E-2</v>
      </c>
    </row>
    <row r="272" spans="4:16" x14ac:dyDescent="0.3">
      <c r="D272">
        <v>270</v>
      </c>
      <c r="E272">
        <f t="shared" si="50"/>
        <v>128.94483335411002</v>
      </c>
      <c r="G272" s="2">
        <f t="shared" si="51"/>
        <v>81.232118700590974</v>
      </c>
      <c r="H272">
        <f t="shared" si="52"/>
        <v>47.712714653519043</v>
      </c>
      <c r="I272">
        <f t="shared" si="53"/>
        <v>93.60212728753369</v>
      </c>
      <c r="J272">
        <f t="shared" si="54"/>
        <v>35.342706066576312</v>
      </c>
      <c r="K272">
        <f t="shared" si="55"/>
        <v>1.9617858251674658</v>
      </c>
      <c r="L272">
        <f t="shared" si="56"/>
        <v>2</v>
      </c>
      <c r="M272">
        <f t="shared" si="49"/>
        <v>1.8233020195043963</v>
      </c>
      <c r="N272">
        <f t="shared" si="57"/>
        <v>95.425429307038087</v>
      </c>
      <c r="O272">
        <f t="shared" si="58"/>
        <v>33.519404047071916</v>
      </c>
      <c r="P272" s="2">
        <v>0.02</v>
      </c>
    </row>
    <row r="273" spans="4:16" x14ac:dyDescent="0.3">
      <c r="D273">
        <v>271</v>
      </c>
      <c r="E273">
        <f t="shared" si="50"/>
        <v>130.95335906874232</v>
      </c>
      <c r="G273" s="2">
        <f t="shared" si="51"/>
        <v>81.24297786034829</v>
      </c>
      <c r="H273">
        <f t="shared" si="52"/>
        <v>49.710381208394026</v>
      </c>
      <c r="I273">
        <f t="shared" si="53"/>
        <v>97.429363322485884</v>
      </c>
      <c r="J273">
        <f t="shared" si="54"/>
        <v>33.523995746256446</v>
      </c>
      <c r="K273">
        <f t="shared" si="55"/>
        <v>1.9599399753956039</v>
      </c>
      <c r="L273">
        <f t="shared" si="56"/>
        <v>2</v>
      </c>
      <c r="M273">
        <f t="shared" si="49"/>
        <v>1.9913990943021673</v>
      </c>
      <c r="N273">
        <f t="shared" si="57"/>
        <v>99.420762416788051</v>
      </c>
      <c r="O273">
        <f t="shared" si="58"/>
        <v>31.532596651954279</v>
      </c>
      <c r="P273" s="2">
        <v>2.1000000000000001E-2</v>
      </c>
    </row>
    <row r="274" spans="4:16" x14ac:dyDescent="0.3">
      <c r="D274">
        <v>272</v>
      </c>
      <c r="E274">
        <f t="shared" si="50"/>
        <v>128.47215954211057</v>
      </c>
      <c r="G274" s="2">
        <f t="shared" si="51"/>
        <v>81.253838471764794</v>
      </c>
      <c r="H274">
        <f t="shared" si="52"/>
        <v>47.21832107034578</v>
      </c>
      <c r="I274">
        <f t="shared" si="53"/>
        <v>96.935243356368346</v>
      </c>
      <c r="J274">
        <f t="shared" si="54"/>
        <v>31.536916185742218</v>
      </c>
      <c r="K274">
        <f t="shared" si="55"/>
        <v>2.0529159266792729</v>
      </c>
      <c r="L274">
        <f t="shared" si="56"/>
        <v>2</v>
      </c>
      <c r="M274">
        <f t="shared" si="49"/>
        <v>-2.4986012156767856</v>
      </c>
      <c r="N274">
        <f t="shared" si="57"/>
        <v>94.436642140691561</v>
      </c>
      <c r="O274">
        <f t="shared" si="58"/>
        <v>34.035517401419</v>
      </c>
      <c r="P274" s="2">
        <v>-2.5000000000000001E-2</v>
      </c>
    </row>
    <row r="275" spans="4:16" x14ac:dyDescent="0.3">
      <c r="D275">
        <v>273</v>
      </c>
      <c r="E275">
        <f t="shared" si="50"/>
        <v>130.17668150028703</v>
      </c>
      <c r="G275" s="2">
        <f t="shared" si="51"/>
        <v>81.264700535034535</v>
      </c>
      <c r="H275">
        <f t="shared" si="52"/>
        <v>48.911980965252496</v>
      </c>
      <c r="I275">
        <f t="shared" si="53"/>
        <v>96.136501699224013</v>
      </c>
      <c r="J275">
        <f t="shared" si="54"/>
        <v>34.040179801063026</v>
      </c>
      <c r="K275">
        <f t="shared" si="55"/>
        <v>1.9655000636249069</v>
      </c>
      <c r="L275">
        <f t="shared" si="56"/>
        <v>2</v>
      </c>
      <c r="M275">
        <f t="shared" si="49"/>
        <v>1.6874602312809799</v>
      </c>
      <c r="N275">
        <f t="shared" si="57"/>
        <v>97.823961930504993</v>
      </c>
      <c r="O275">
        <f t="shared" si="58"/>
        <v>32.352719569782046</v>
      </c>
      <c r="P275" s="2">
        <v>1.7999999999999999E-2</v>
      </c>
    </row>
    <row r="276" spans="4:16" x14ac:dyDescent="0.3">
      <c r="D276">
        <v>274</v>
      </c>
      <c r="E276">
        <f t="shared" si="50"/>
        <v>132.03976865635974</v>
      </c>
      <c r="G276" s="2">
        <f t="shared" si="51"/>
        <v>81.275564050351605</v>
      </c>
      <c r="H276">
        <f t="shared" si="52"/>
        <v>50.764204606008136</v>
      </c>
      <c r="I276">
        <f t="shared" si="53"/>
        <v>99.682617207184578</v>
      </c>
      <c r="J276">
        <f t="shared" si="54"/>
        <v>32.357151449175163</v>
      </c>
      <c r="K276">
        <f t="shared" si="55"/>
        <v>1.9636398911564303</v>
      </c>
      <c r="L276">
        <f t="shared" si="56"/>
        <v>2</v>
      </c>
      <c r="M276">
        <f t="shared" si="49"/>
        <v>1.8457920048316936</v>
      </c>
      <c r="N276">
        <f t="shared" si="57"/>
        <v>101.52840921201627</v>
      </c>
      <c r="O276">
        <f t="shared" si="58"/>
        <v>30.511359444343469</v>
      </c>
      <c r="P276" s="2">
        <v>1.9E-2</v>
      </c>
    </row>
    <row r="277" spans="4:16" x14ac:dyDescent="0.3">
      <c r="D277">
        <v>275</v>
      </c>
      <c r="E277">
        <f t="shared" si="50"/>
        <v>132.55159034069985</v>
      </c>
      <c r="G277" s="2">
        <f t="shared" si="51"/>
        <v>81.286429017910109</v>
      </c>
      <c r="H277">
        <f t="shared" si="52"/>
        <v>51.265161322789737</v>
      </c>
      <c r="I277">
        <f t="shared" si="53"/>
        <v>102.03605125807634</v>
      </c>
      <c r="J277">
        <f t="shared" si="54"/>
        <v>30.515539082623516</v>
      </c>
      <c r="K277">
        <f t="shared" si="55"/>
        <v>1.9903585324858148</v>
      </c>
      <c r="L277">
        <f t="shared" si="56"/>
        <v>2</v>
      </c>
      <c r="M277">
        <f t="shared" si="49"/>
        <v>0.49427138750313304</v>
      </c>
      <c r="N277">
        <f t="shared" si="57"/>
        <v>102.53032264557947</v>
      </c>
      <c r="O277">
        <f t="shared" si="58"/>
        <v>30.021267695120383</v>
      </c>
      <c r="P277" s="2">
        <v>5.0000000000000001E-3</v>
      </c>
    </row>
    <row r="278" spans="4:16" x14ac:dyDescent="0.3">
      <c r="D278">
        <v>276</v>
      </c>
      <c r="E278">
        <f t="shared" si="50"/>
        <v>130.09497509962995</v>
      </c>
      <c r="G278" s="2">
        <f t="shared" si="51"/>
        <v>81.297295437904154</v>
      </c>
      <c r="H278">
        <f t="shared" si="52"/>
        <v>48.797679661725795</v>
      </c>
      <c r="I278">
        <f t="shared" si="53"/>
        <v>100.06959490208557</v>
      </c>
      <c r="J278">
        <f t="shared" si="54"/>
        <v>30.025380197544372</v>
      </c>
      <c r="K278">
        <f t="shared" si="55"/>
        <v>2.0507039596100842</v>
      </c>
      <c r="L278">
        <f t="shared" si="56"/>
        <v>2</v>
      </c>
      <c r="M278">
        <f t="shared" si="49"/>
        <v>-2.47423557863398</v>
      </c>
      <c r="N278">
        <f t="shared" si="57"/>
        <v>97.595359323451589</v>
      </c>
      <c r="O278">
        <f t="shared" si="58"/>
        <v>32.499615776178352</v>
      </c>
      <c r="P278" s="2">
        <v>-2.4E-2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Huang</dc:creator>
  <cp:lastModifiedBy>HUANG Milan</cp:lastModifiedBy>
  <dcterms:created xsi:type="dcterms:W3CDTF">2015-06-05T18:17:20Z</dcterms:created>
  <dcterms:modified xsi:type="dcterms:W3CDTF">2024-01-28T22:07:02Z</dcterms:modified>
</cp:coreProperties>
</file>