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8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9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0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1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2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3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4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5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6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7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8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9.xml" ContentType="application/vnd.openxmlformats-officedocument.themeOverride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/>
  <mc:AlternateContent xmlns:mc="http://schemas.openxmlformats.org/markup-compatibility/2006">
    <mc:Choice Requires="x15">
      <x15ac:absPath xmlns:x15ac="http://schemas.microsoft.com/office/spreadsheetml/2010/11/ac" url="/Users/milanpeter/Documents/Repositories/Credit-Risk-Modelling/"/>
    </mc:Choice>
  </mc:AlternateContent>
  <xr:revisionPtr revIDLastSave="0" documentId="13_ncr:1_{2FFDEEC8-AA56-1241-8F5A-D5A8976B5C82}" xr6:coauthVersionLast="47" xr6:coauthVersionMax="47" xr10:uidLastSave="{00000000-0000-0000-0000-000000000000}"/>
  <bookViews>
    <workbookView xWindow="0" yWindow="880" windowWidth="34200" windowHeight="19740" xr2:uid="{D7CE8DDE-668B-0F41-B20F-41F02044DA2C}"/>
  </bookViews>
  <sheets>
    <sheet name="credit_data" sheetId="2" r:id="rId1"/>
    <sheet name="correlation" sheetId="6" r:id="rId2"/>
    <sheet name="models metrics" sheetId="7" r:id="rId3"/>
    <sheet name="ROC_AUC" sheetId="12" r:id="rId4"/>
    <sheet name="feature importance" sheetId="22" r:id="rId5"/>
    <sheet name="feature_importance_shallow_deci" sheetId="21" state="hidden" r:id="rId6"/>
    <sheet name="feature_importance_decision_tre" sheetId="20" state="hidden" r:id="rId7"/>
    <sheet name="feature_importance_random_fores" sheetId="19" state="hidden" r:id="rId8"/>
    <sheet name="feature_importance_adaboost" sheetId="18" state="hidden" r:id="rId9"/>
    <sheet name="feature_importance_gradientboos" sheetId="17" state="hidden" r:id="rId10"/>
    <sheet name="class_report_results" sheetId="8" state="hidden" r:id="rId11"/>
    <sheet name="roc_auc_data_majority_model" sheetId="10" state="hidden" r:id="rId12"/>
    <sheet name="roc_auc_data_shallow_decision_t" sheetId="11" state="hidden" r:id="rId13"/>
    <sheet name="roc_auc_data_decision_tree" sheetId="13" state="hidden" r:id="rId14"/>
    <sheet name="roc_auc_data_random_forest" sheetId="14" state="hidden" r:id="rId15"/>
    <sheet name="roc_auc_data_gradient_boost" sheetId="16" state="hidden" r:id="rId16"/>
    <sheet name="roc_auc_data_ada_boost" sheetId="15" state="hidden" r:id="rId17"/>
    <sheet name="numerical_corr" sheetId="3" state="hidden" r:id="rId18"/>
    <sheet name="ordinal_corr" sheetId="4" state="hidden" r:id="rId19"/>
    <sheet name="binary_corr" sheetId="5" state="hidden" r:id="rId20"/>
  </sheets>
  <definedNames>
    <definedName name="_xlchart.v1.0" hidden="1">'class_report_results'!$B$2:$B$7</definedName>
    <definedName name="_xlchart.v1.1" hidden="1">'class_report_results'!$C$1</definedName>
    <definedName name="_xlchart.v1.2" hidden="1">'class_report_results'!$C$2:$C$7</definedName>
    <definedName name="_xlchart.v1.3" hidden="1">'class_report_results'!$B$2:$B$7</definedName>
    <definedName name="_xlchart.v1.4" hidden="1">'class_report_results'!$C$1</definedName>
    <definedName name="_xlchart.v1.5" hidden="1">'class_report_results'!$C$2:$C$7</definedName>
    <definedName name="_xlchart.v1.6" hidden="1">'class_report_results'!$B$2:$B$7</definedName>
    <definedName name="_xlchart.v1.7" hidden="1">'class_report_results'!$C$1</definedName>
    <definedName name="_xlchart.v1.8" hidden="1">'class_report_results'!$C$2:$C$7</definedName>
    <definedName name="_xlchart.v2.10" hidden="1">'class_report_results'!$C$1</definedName>
    <definedName name="_xlchart.v2.11" hidden="1">'class_report_results'!$C$2:$C$7</definedName>
    <definedName name="_xlchart.v2.9" hidden="1">'class_report_results'!$B$2:$B$7</definedName>
    <definedName name="ExternalData_1" localSheetId="10" hidden="1">'class_report_results'!$A$1:$F$7</definedName>
    <definedName name="ExternalData_1" localSheetId="0" hidden="1">'credit_data'!$A$1:$V$1001</definedName>
    <definedName name="ExternalData_1" localSheetId="9" hidden="1">feature_importance_gradientboos!$A$1:$B$46</definedName>
    <definedName name="ExternalData_1" localSheetId="11" hidden="1">'roc_auc_data_majority_model'!$A$1:$C$3</definedName>
    <definedName name="ExternalData_2" localSheetId="8" hidden="1">feature_importance_adaboost!$A$1:$B$46</definedName>
    <definedName name="ExternalData_2" localSheetId="17" hidden="1">numerical_corr!$A$1:$G$7</definedName>
    <definedName name="ExternalData_2" localSheetId="12" hidden="1">roc_auc_data_shallow_decision_t!$A$1:$C$6</definedName>
    <definedName name="ExternalData_3" localSheetId="7" hidden="1">feature_importance_random_fores!$A$1:$B$46</definedName>
    <definedName name="ExternalData_3" localSheetId="18" hidden="1">ordinal_corr!$A$1:$H$8</definedName>
    <definedName name="ExternalData_3" localSheetId="13" hidden="1">'roc_auc_data_decision_tree'!$A$1:$C$7</definedName>
    <definedName name="ExternalData_4" localSheetId="19" hidden="1">binary_corr!$A$1:$B$35</definedName>
    <definedName name="ExternalData_4" localSheetId="6" hidden="1">feature_importance_decision_tre!$A$1:$B$46</definedName>
    <definedName name="ExternalData_4" localSheetId="14" hidden="1">'roc_auc_data_random_forest'!$A$1:$C$63</definedName>
    <definedName name="ExternalData_5" localSheetId="5" hidden="1">feature_importance_shallow_deci!$A$1:$B$46</definedName>
    <definedName name="ExternalData_5" localSheetId="16" hidden="1">'roc_auc_data_ada_boost'!$A$1:$C$4</definedName>
    <definedName name="ExternalData_6" localSheetId="15" hidden="1">'roc_auc_data_gradient_boost'!$A$1:$C$61</definedName>
  </definedNames>
  <calcPr calcId="191029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2" l="1" a="1"/>
  <c r="I2" i="22" s="1"/>
  <c r="G2" i="22" a="1"/>
  <c r="G2" i="22" s="1"/>
  <c r="E2" i="22" a="1"/>
  <c r="E2" i="22" s="1"/>
  <c r="C2" i="22" a="1"/>
  <c r="C2" i="22" s="1"/>
  <c r="A2" i="22" a="1"/>
  <c r="A2" i="22" s="1"/>
  <c r="AR10" i="7" a="1"/>
  <c r="AR10" i="7" s="1"/>
  <c r="AL10" i="7" a="1"/>
  <c r="AL10" i="7" s="1"/>
  <c r="AF10" i="7" a="1"/>
  <c r="AF10" i="7" s="1"/>
  <c r="Z10" i="7" a="1"/>
  <c r="Z10" i="7" s="1"/>
  <c r="R10" i="7" a="1"/>
  <c r="R10" i="7" s="1"/>
  <c r="L10" i="7" a="1"/>
  <c r="L10" i="7" s="1"/>
  <c r="P2" i="12" a="1"/>
  <c r="P2" i="12" s="1"/>
  <c r="M2" i="12" a="1"/>
  <c r="M2" i="12" s="1"/>
  <c r="J2" i="12" a="1"/>
  <c r="J2" i="12" s="1"/>
  <c r="G2" i="12" a="1"/>
  <c r="G2" i="12" s="1"/>
  <c r="D2" i="12" a="1"/>
  <c r="D2" i="12" s="1"/>
  <c r="A2" i="12" a="1"/>
  <c r="A2" i="12" s="1"/>
  <c r="A29" i="6" a="1"/>
  <c r="A29" i="6" s="1"/>
  <c r="A15" i="6" a="1"/>
  <c r="A15" i="6" s="1"/>
  <c r="A2" i="6" a="1"/>
  <c r="A2" i="6" s="1"/>
  <c r="AP16" i="2"/>
  <c r="AQ16" i="2"/>
  <c r="AR16" i="2"/>
  <c r="AP17" i="2"/>
  <c r="AQ17" i="2"/>
  <c r="AR17" i="2"/>
  <c r="AP18" i="2"/>
  <c r="AQ18" i="2"/>
  <c r="AR18" i="2"/>
  <c r="AP19" i="2"/>
  <c r="AQ19" i="2"/>
  <c r="AR19" i="2"/>
  <c r="AP20" i="2"/>
  <c r="AQ20" i="2"/>
  <c r="AR20" i="2"/>
  <c r="AP21" i="2"/>
  <c r="AQ21" i="2"/>
  <c r="AR21" i="2"/>
  <c r="AP22" i="2"/>
  <c r="AQ22" i="2"/>
  <c r="AR22" i="2"/>
  <c r="AP23" i="2"/>
  <c r="AQ23" i="2"/>
  <c r="AR23" i="2"/>
  <c r="AP24" i="2"/>
  <c r="AQ24" i="2"/>
  <c r="AR24" i="2"/>
  <c r="AP25" i="2"/>
  <c r="AQ25" i="2"/>
  <c r="AR25" i="2"/>
  <c r="AQ15" i="2"/>
  <c r="AR15" i="2"/>
  <c r="BP9" i="2"/>
  <c r="BQ9" i="2"/>
  <c r="BO11" i="2"/>
  <c r="BP11" i="2"/>
  <c r="BQ11" i="2"/>
  <c r="BO12" i="2"/>
  <c r="BP12" i="2"/>
  <c r="BQ12" i="2"/>
  <c r="BO14" i="2"/>
  <c r="BP14" i="2"/>
  <c r="BQ14" i="2"/>
  <c r="BP10" i="2"/>
  <c r="BQ10" i="2"/>
  <c r="BO10" i="2"/>
  <c r="P7" i="6" l="1"/>
  <c r="N5" i="6"/>
  <c r="M4" i="6"/>
  <c r="J17" i="6"/>
  <c r="N20" i="6"/>
  <c r="P17" i="6"/>
  <c r="N16" i="6"/>
  <c r="Q15" i="6"/>
  <c r="V41" i="6"/>
  <c r="N2" i="6"/>
  <c r="K6" i="6"/>
  <c r="J21" i="6"/>
  <c r="P19" i="6"/>
  <c r="L17" i="6"/>
  <c r="P15" i="6"/>
  <c r="Q19" i="6"/>
  <c r="Z44" i="6"/>
  <c r="Z36" i="6"/>
  <c r="V37" i="6"/>
  <c r="M2" i="6"/>
  <c r="K7" i="6"/>
  <c r="J6" i="6"/>
  <c r="P4" i="6"/>
  <c r="O3" i="6"/>
  <c r="J20" i="6"/>
  <c r="M22" i="6"/>
  <c r="K21" i="6"/>
  <c r="O19" i="6"/>
  <c r="M18" i="6"/>
  <c r="K17" i="6"/>
  <c r="O15" i="6"/>
  <c r="Q18" i="6"/>
  <c r="Z43" i="6"/>
  <c r="Z35" i="6"/>
  <c r="V44" i="6"/>
  <c r="V36" i="6"/>
  <c r="L2" i="6"/>
  <c r="K8" i="6"/>
  <c r="J7" i="6"/>
  <c r="P5" i="6"/>
  <c r="O4" i="6"/>
  <c r="N3" i="6"/>
  <c r="J19" i="6"/>
  <c r="L22" i="6"/>
  <c r="P20" i="6"/>
  <c r="N19" i="6"/>
  <c r="L18" i="6"/>
  <c r="P16" i="6"/>
  <c r="N15" i="6"/>
  <c r="Q17" i="6"/>
  <c r="Z42" i="6"/>
  <c r="Z34" i="6"/>
  <c r="V43" i="6"/>
  <c r="V35" i="6"/>
  <c r="P2" i="6"/>
  <c r="O6" i="6"/>
  <c r="L3" i="6"/>
  <c r="P21" i="6"/>
  <c r="L19" i="6"/>
  <c r="K15" i="6"/>
  <c r="Z40" i="6"/>
  <c r="Z32" i="6"/>
  <c r="M8" i="6"/>
  <c r="L7" i="6"/>
  <c r="J5" i="6"/>
  <c r="P3" i="6"/>
  <c r="N22" i="6"/>
  <c r="L21" i="6"/>
  <c r="N18" i="6"/>
  <c r="V45" i="6"/>
  <c r="L8" i="6"/>
  <c r="K2" i="6"/>
  <c r="J8" i="6"/>
  <c r="P6" i="6"/>
  <c r="O5" i="6"/>
  <c r="N4" i="6"/>
  <c r="M3" i="6"/>
  <c r="J18" i="6"/>
  <c r="K22" i="6"/>
  <c r="O20" i="6"/>
  <c r="M19" i="6"/>
  <c r="K18" i="6"/>
  <c r="O16" i="6"/>
  <c r="L15" i="6"/>
  <c r="Q16" i="6"/>
  <c r="Z41" i="6"/>
  <c r="Z33" i="6"/>
  <c r="V42" i="6"/>
  <c r="V34" i="6"/>
  <c r="V33" i="6"/>
  <c r="P8" i="6"/>
  <c r="O7" i="6"/>
  <c r="N6" i="6"/>
  <c r="M5" i="6"/>
  <c r="L4" i="6"/>
  <c r="K3" i="6"/>
  <c r="J16" i="6"/>
  <c r="O21" i="6"/>
  <c r="M20" i="6"/>
  <c r="K19" i="6"/>
  <c r="O17" i="6"/>
  <c r="M16" i="6"/>
  <c r="Q22" i="6"/>
  <c r="M15" i="6"/>
  <c r="Z39" i="6"/>
  <c r="Z31" i="6"/>
  <c r="V40" i="6"/>
  <c r="V32" i="6"/>
  <c r="V31" i="6"/>
  <c r="O8" i="6"/>
  <c r="N7" i="6"/>
  <c r="M6" i="6"/>
  <c r="L5" i="6"/>
  <c r="K4" i="6"/>
  <c r="J3" i="6"/>
  <c r="P22" i="6"/>
  <c r="N21" i="6"/>
  <c r="L20" i="6"/>
  <c r="P18" i="6"/>
  <c r="N17" i="6"/>
  <c r="L16" i="6"/>
  <c r="Q21" i="6"/>
  <c r="Z46" i="6"/>
  <c r="Z38" i="6"/>
  <c r="Z30" i="6"/>
  <c r="V39" i="6"/>
  <c r="O2" i="6"/>
  <c r="N8" i="6"/>
  <c r="M7" i="6"/>
  <c r="L6" i="6"/>
  <c r="K5" i="6"/>
  <c r="J4" i="6"/>
  <c r="J22" i="6"/>
  <c r="O22" i="6"/>
  <c r="M21" i="6"/>
  <c r="K20" i="6"/>
  <c r="O18" i="6"/>
  <c r="M17" i="6"/>
  <c r="K16" i="6"/>
  <c r="Q20" i="6"/>
  <c r="Z45" i="6"/>
  <c r="Z37" i="6"/>
  <c r="V46" i="6"/>
  <c r="V38" i="6"/>
  <c r="U31" i="6"/>
  <c r="V30" i="6"/>
  <c r="U3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79CA7-2E9A-E342-ADAF-1746C47830A2}" keepAlive="1" name="Query - binary_corr" description="Connection to the 'binary_corr' query in the workbook." type="5" refreshedVersion="8" background="1" saveData="1">
    <dbPr connection="Provider=Microsoft.Mashup.OleDb.1;Data Source=$Workbook$;Location=binary_corr;Extended Properties=&quot;&quot;" command="SELECT * FROM [binary_corr]"/>
  </connection>
  <connection id="2" xr16:uid="{4A02B1CA-2D2A-844C-9D59-65FF7B551DA1}" keepAlive="1" name="Query - class_report_results" description="Connection to the 'class_report_results' query in the workbook." type="5" refreshedVersion="8" background="1" saveData="1">
    <dbPr connection="Provider=Microsoft.Mashup.OleDb.1;Data Source=$Workbook$;Location=class_report_results;Extended Properties=&quot;&quot;" command="SELECT * FROM [class_report_results]"/>
  </connection>
  <connection id="3" xr16:uid="{39F9F77D-56CA-2044-9DAD-DDB0B13550FC}" keepAlive="1" name="Query - credit_data" description="Connection to the 'credit_data' query in the workbook." type="5" refreshedVersion="8" background="1" saveData="1">
    <dbPr connection="Provider=Microsoft.Mashup.OleDb.1;Data Source=$Workbook$;Location=credit_data;Extended Properties=&quot;&quot;" command="SELECT * FROM [credit_data]"/>
  </connection>
  <connection id="4" xr16:uid="{3C6C5EA0-9D51-3647-B553-74633585148E}" keepAlive="1" name="Query - feature_importance_adaboost" description="Connection to the 'feature_importance_adaboost' query in the workbook." type="5" refreshedVersion="8" background="1" saveData="1">
    <dbPr connection="Provider=Microsoft.Mashup.OleDb.1;Data Source=$Workbook$;Location=feature_importance_adaboost;Extended Properties=&quot;&quot;" command="SELECT * FROM [feature_importance_adaboost]"/>
  </connection>
  <connection id="5" xr16:uid="{A584BB82-0FB9-3546-8E71-E7BE3A4D156B}" keepAlive="1" name="Query - feature_importance_decision_tree" description="Connection to the 'feature_importance_decision_tree' query in the workbook." type="5" refreshedVersion="8" background="1" saveData="1">
    <dbPr connection="Provider=Microsoft.Mashup.OleDb.1;Data Source=$Workbook$;Location=feature_importance_decision_tree;Extended Properties=&quot;&quot;" command="SELECT * FROM [feature_importance_decision_tree]"/>
  </connection>
  <connection id="6" xr16:uid="{0740216A-C78C-1249-B31F-E7E6B81DD603}" keepAlive="1" name="Query - feature_importance_gradientboost" description="Connection to the 'feature_importance_gradientboost' query in the workbook." type="5" refreshedVersion="8" background="1" saveData="1">
    <dbPr connection="Provider=Microsoft.Mashup.OleDb.1;Data Source=$Workbook$;Location=feature_importance_gradientboost;Extended Properties=&quot;&quot;" command="SELECT * FROM [feature_importance_gradientboost]"/>
  </connection>
  <connection id="7" xr16:uid="{252A5B1D-4DF1-0947-9973-E208066B7BC1}" keepAlive="1" name="Query - feature_importance_random_forest" description="Connection to the 'feature_importance_random_forest' query in the workbook." type="5" refreshedVersion="8" background="1" saveData="1">
    <dbPr connection="Provider=Microsoft.Mashup.OleDb.1;Data Source=$Workbook$;Location=feature_importance_random_forest;Extended Properties=&quot;&quot;" command="SELECT * FROM [feature_importance_random_forest]"/>
  </connection>
  <connection id="8" xr16:uid="{674DDBEB-86B7-7D46-9750-6A017ED9B529}" keepAlive="1" name="Query - feature_importance_shallow_decision_tree" description="Connection to the 'feature_importance_shallow_decision_tree' query in the workbook." type="5" refreshedVersion="8" background="1" saveData="1">
    <dbPr connection="Provider=Microsoft.Mashup.OleDb.1;Data Source=$Workbook$;Location=feature_importance_shallow_decision_tree;Extended Properties=&quot;&quot;" command="SELECT * FROM [feature_importance_shallow_decision_tree]"/>
  </connection>
  <connection id="9" xr16:uid="{C214BE8A-7B4C-F843-80EB-0E6E5480C07E}" keepAlive="1" name="Query - numerical_corr" description="Connection to the 'numerical_corr' query in the workbook." type="5" refreshedVersion="8" background="1" saveData="1">
    <dbPr connection="Provider=Microsoft.Mashup.OleDb.1;Data Source=$Workbook$;Location=numerical_corr;Extended Properties=&quot;&quot;" command="SELECT * FROM [numerical_corr]"/>
  </connection>
  <connection id="10" xr16:uid="{64930C4C-F18A-AB4A-B4B1-B192798727FE}" keepAlive="1" name="Query - ordinal_corr" description="Connection to the 'ordinal_corr' query in the workbook." type="5" refreshedVersion="8" background="1" saveData="1">
    <dbPr connection="Provider=Microsoft.Mashup.OleDb.1;Data Source=$Workbook$;Location=ordinal_corr;Extended Properties=&quot;&quot;" command="SELECT * FROM [ordinal_corr]"/>
  </connection>
  <connection id="11" xr16:uid="{4A48DC31-3355-3F49-B470-7A428C3D662B}" keepAlive="1" name="Query - roc_auc_data_ada_boost" description="Connection to the 'roc_auc_data_ada_boost' query in the workbook." type="5" refreshedVersion="8" background="1" saveData="1">
    <dbPr connection="Provider=Microsoft.Mashup.OleDb.1;Data Source=$Workbook$;Location=roc_auc_data_ada_boost;Extended Properties=&quot;&quot;" command="SELECT * FROM [roc_auc_data_ada_boost]"/>
  </connection>
  <connection id="12" xr16:uid="{FDB2C3C4-0DD1-4E4A-BCDB-9D4E6B83DDFD}" keepAlive="1" name="Query - roc_auc_data_decision_tree" description="Connection to the 'roc_auc_data_decision_tree' query in the workbook." type="5" refreshedVersion="8" background="1" saveData="1">
    <dbPr connection="Provider=Microsoft.Mashup.OleDb.1;Data Source=$Workbook$;Location=roc_auc_data_decision_tree;Extended Properties=&quot;&quot;" command="SELECT * FROM [roc_auc_data_decision_tree]"/>
  </connection>
  <connection id="13" xr16:uid="{3498AF7A-7FA8-8B41-901F-C7C7338CA8D4}" keepAlive="1" name="Query - roc_auc_data_gradient_boost" description="Connection to the 'roc_auc_data_gradient_boost' query in the workbook." type="5" refreshedVersion="8" background="1" saveData="1">
    <dbPr connection="Provider=Microsoft.Mashup.OleDb.1;Data Source=$Workbook$;Location=roc_auc_data_gradient_boost;Extended Properties=&quot;&quot;" command="SELECT * FROM [roc_auc_data_gradient_boost]"/>
  </connection>
  <connection id="14" xr16:uid="{A9A40A7E-D8B2-A643-A7D5-DBA0284374BA}" keepAlive="1" name="Query - roc_auc_data_majority_model" description="Connection to the 'roc_auc_data_majority_model' query in the workbook." type="5" refreshedVersion="8" background="1" saveData="1">
    <dbPr connection="Provider=Microsoft.Mashup.OleDb.1;Data Source=$Workbook$;Location=roc_auc_data_majority_model;Extended Properties=&quot;&quot;" command="SELECT * FROM [roc_auc_data_majority_model]"/>
  </connection>
  <connection id="15" xr16:uid="{E7124040-6275-2E47-9F51-02A3925B571F}" keepAlive="1" name="Query - roc_auc_data_random_forest" description="Connection to the 'roc_auc_data_random_forest' query in the workbook." type="5" refreshedVersion="8" background="1" saveData="1">
    <dbPr connection="Provider=Microsoft.Mashup.OleDb.1;Data Source=$Workbook$;Location=roc_auc_data_random_forest;Extended Properties=&quot;&quot;" command="SELECT * FROM [roc_auc_data_random_forest]"/>
  </connection>
  <connection id="16" xr16:uid="{9D2BCA59-B582-244C-999E-938641DDF1E5}" keepAlive="1" name="Query - roc_auc_data_shallow_decision_tree" description="Connection to the 'roc_auc_data_shallow_decision_tree' query in the workbook." type="5" refreshedVersion="8" background="1" saveData="1">
    <dbPr connection="Provider=Microsoft.Mashup.OleDb.1;Data Source=$Workbook$;Location=roc_auc_data_shallow_decision_tree;Extended Properties=&quot;&quot;" command="SELECT * FROM [roc_auc_data_shallow_decision_tre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<sst xmlns="http://schemas.openxmlformats.org/spreadsheetml/2006/main" count="14836" uniqueCount="384">
  <si>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</si>
  <si>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</si>
  <si>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</si>
  <si>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</si>
  <si>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</si>
  <si>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</si>
  <si>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</si>
  <si>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</si>
  <si>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</si>
  <si>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debtors/guarantors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</si>
  <si>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</si>
  <si>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</si>
  <si>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</si>
  <si>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</si>
  <si>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</si>
  <si>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</si>
  <si>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</si>
  <si>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</si>
  <si>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</si>
  <si>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</si>
  <si>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Debtor status</t>
  </si>
  <si>
    <t>less, than 0 DM</t>
  </si>
  <si>
    <t>critical account/other credits existing (not at this bank)</t>
  </si>
  <si>
    <t>radio/television</t>
  </si>
  <si>
    <t>unknown/no savings account</t>
  </si>
  <si>
    <t>more, than 7 years</t>
  </si>
  <si>
    <t>male &amp; single</t>
  </si>
  <si>
    <t>none</t>
  </si>
  <si>
    <t>real estate</t>
  </si>
  <si>
    <t>own</t>
  </si>
  <si>
    <t>skilled employee/official</t>
  </si>
  <si>
    <t>yes, registered under the customers name</t>
  </si>
  <si>
    <t>yes</t>
  </si>
  <si>
    <t>good</t>
  </si>
  <si>
    <t>between 0 &amp; 200 DM</t>
  </si>
  <si>
    <t>existing credits paid back duly till now</t>
  </si>
  <si>
    <t>less, than 100 DM</t>
  </si>
  <si>
    <t>between 1 &amp; 4 years</t>
  </si>
  <si>
    <t>female &amp; divorced/separated/married</t>
  </si>
  <si>
    <t>bad</t>
  </si>
  <si>
    <t>no checking account</t>
  </si>
  <si>
    <t>education</t>
  </si>
  <si>
    <t>between 4 &amp; 7 years</t>
  </si>
  <si>
    <t>unskilled &amp; resident</t>
  </si>
  <si>
    <t>furniture/equipment</t>
  </si>
  <si>
    <t>guarantor</t>
  </si>
  <si>
    <t>building society savings agreement/life insurance</t>
  </si>
  <si>
    <t>for free</t>
  </si>
  <si>
    <t>delay in paying off in the past</t>
  </si>
  <si>
    <t>car (new)</t>
  </si>
  <si>
    <t>unknown/no property</t>
  </si>
  <si>
    <t>between 500 &amp; 1000 DM</t>
  </si>
  <si>
    <t>car (used)</t>
  </si>
  <si>
    <t>car or other, not in attribute 6</t>
  </si>
  <si>
    <t>rent</t>
  </si>
  <si>
    <t>management/self-employed/highly qualified employee/officer</t>
  </si>
  <si>
    <t>more, than 1000 DM</t>
  </si>
  <si>
    <t>male &amp; divorced/separated</t>
  </si>
  <si>
    <t>unemployed</t>
  </si>
  <si>
    <t>male &amp; married/widowed</t>
  </si>
  <si>
    <t>less, than 1 year</t>
  </si>
  <si>
    <t>business</t>
  </si>
  <si>
    <t>between 100 &amp; 500 DM</t>
  </si>
  <si>
    <t>no credits taken/all credits paid back duly</t>
  </si>
  <si>
    <t>bank</t>
  </si>
  <si>
    <t>no</t>
  </si>
  <si>
    <t>more, than 200 DM</t>
  </si>
  <si>
    <t>all credits at this bank paid back duly</t>
  </si>
  <si>
    <t>stores</t>
  </si>
  <si>
    <t>co-applicant</t>
  </si>
  <si>
    <t>domestic appliances</t>
  </si>
  <si>
    <t>repairs</t>
  </si>
  <si>
    <t>unemployed/unskilled &amp; non-resident</t>
  </si>
  <si>
    <t>others</t>
  </si>
  <si>
    <t>retraining</t>
  </si>
  <si>
    <t>Grand Total</t>
  </si>
  <si>
    <t>Status of existing checking account/Debtor status</t>
  </si>
  <si>
    <t>Count of Debtor status</t>
  </si>
  <si>
    <t>0-9</t>
  </si>
  <si>
    <t>10-19</t>
  </si>
  <si>
    <t>20-29</t>
  </si>
  <si>
    <t>30-39</t>
  </si>
  <si>
    <t>40-49</t>
  </si>
  <si>
    <t>50-59</t>
  </si>
  <si>
    <t>60-69</t>
  </si>
  <si>
    <t>70-80</t>
  </si>
  <si>
    <t>Duration in month/Debtor status</t>
  </si>
  <si>
    <t>Credit history/Debtor status</t>
  </si>
  <si>
    <t>Purpose/Debtor status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</si>
  <si>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</si>
  <si>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</si>
  <si>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</si>
  <si>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</si>
  <si>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</si>
  <si>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</si>
  <si>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</si>
  <si>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</si>
  <si>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</si>
  <si>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</si>
  <si>
    <t>10001-11000</t>
  </si>
  <si>
    <t>11001-12000</t>
  </si>
  <si>
    <t>12001-13000</t>
  </si>
  <si>
    <t>13001-14000</t>
  </si>
  <si>
    <t>14001-15000</t>
  </si>
  <si>
    <t>15001-16000</t>
  </si>
  <si>
    <t>18001-19000</t>
  </si>
  <si>
    <t>Credit amount/Debtor status</t>
  </si>
  <si>
    <t>Savings account/bonds/Debtor status</t>
  </si>
  <si>
    <t>Present employment since/Debtor status</t>
  </si>
  <si>
    <t>Instalment rate in percentage of disposable income/Debtor status</t>
  </si>
  <si>
    <t>female &amp; single</t>
  </si>
  <si>
    <t>vacation</t>
  </si>
  <si>
    <t>*no debtor in this category</t>
  </si>
  <si>
    <t>Personal status and sex/Debtor status</t>
  </si>
  <si>
    <t>11-20</t>
  </si>
  <si>
    <t>21-30</t>
  </si>
  <si>
    <t>31-40</t>
  </si>
  <si>
    <t>41-50</t>
  </si>
  <si>
    <t>51-60</t>
  </si>
  <si>
    <t>61-70</t>
  </si>
  <si>
    <t>71-80</t>
  </si>
  <si>
    <t>Number of existing credits at this bank/Debtor status</t>
  </si>
  <si>
    <t>Other debtors/guarantors/Debtor status</t>
  </si>
  <si>
    <t>Present residence since/Debtor status</t>
  </si>
  <si>
    <t>Property/Debtor status</t>
  </si>
  <si>
    <t>Age in years/Debtor status</t>
  </si>
  <si>
    <t>Other installment plans/Debtor status</t>
  </si>
  <si>
    <t>Housing/Debtor status</t>
  </si>
  <si>
    <t>Job/Debtor status</t>
  </si>
  <si>
    <t>Number of people being liable to provide maintenance for/Debtor status</t>
  </si>
  <si>
    <t>Telephone/Debtor status</t>
  </si>
  <si>
    <t>Foreign worker/Debtor status</t>
  </si>
  <si>
    <t>Column1</t>
  </si>
  <si>
    <t>DEBTOR_STATUS</t>
  </si>
  <si>
    <t>DURATION</t>
  </si>
  <si>
    <t>CREDIT_AMOUNT</t>
  </si>
  <si>
    <t>INSTALLMENT_RATE</t>
  </si>
  <si>
    <t>RESIDENCE_SINCE</t>
  </si>
  <si>
    <t>AGE</t>
  </si>
  <si>
    <t>ACCOUNT_STATUS</t>
  </si>
  <si>
    <t>SAVINGS</t>
  </si>
  <si>
    <t>EMPLOYMENT_SINCE</t>
  </si>
  <si>
    <t>EXISTING_CREDIT</t>
  </si>
  <si>
    <t>JOB</t>
  </si>
  <si>
    <t>OBLIGORS</t>
  </si>
  <si>
    <t>Feature</t>
  </si>
  <si>
    <t>Correlation</t>
  </si>
  <si>
    <t>TELEPHONE</t>
  </si>
  <si>
    <t>FOREIGN</t>
  </si>
  <si>
    <t>CREDIT_HISTORY_CRITICAL_ACCOUNT</t>
  </si>
  <si>
    <t>CREDIT_HISTORY_DELAYED_REPAYMENT</t>
  </si>
  <si>
    <t>CREDIT_HISTORY_NO_CREDITS</t>
  </si>
  <si>
    <t>CREDIT_HISTORY_PAID_BACK_OTHER_BANK</t>
  </si>
  <si>
    <t>CREDIT_HISTORY_PAID_BACK_THIS_BANK</t>
  </si>
  <si>
    <t>PURPOSE_BUSINESS</t>
  </si>
  <si>
    <t>PURPOSE_CAR_NEW</t>
  </si>
  <si>
    <t>PURPOSE_CAR_USED</t>
  </si>
  <si>
    <t>PURPOSE_DOMESTIC_APPLIANCES</t>
  </si>
  <si>
    <t>PURPOSE_EDUCATION</t>
  </si>
  <si>
    <t>PURPOSE_FURNITURE_EQUIPMENT</t>
  </si>
  <si>
    <t>PURPOSE_OTHERS</t>
  </si>
  <si>
    <t>PURPOSE_RADIO_TELEVISION</t>
  </si>
  <si>
    <t>PURPOSE_REPAIRS</t>
  </si>
  <si>
    <t>PURPOSE_RETRAINING</t>
  </si>
  <si>
    <t>PERSONAL_STATUS_FEMALE_MARRIED</t>
  </si>
  <si>
    <t>PERSONAL_STATUS_MALE_DIVORCED</t>
  </si>
  <si>
    <t>PERSONAL_STATUS_MALE_MARRIED</t>
  </si>
  <si>
    <t>PERSONAL_STATUS_MALE_SINGLE</t>
  </si>
  <si>
    <t>GUARANTORS_CO_APPLICANT</t>
  </si>
  <si>
    <t>GUARANTORS_GUARANTOR</t>
  </si>
  <si>
    <t>GUARANTORS_NONE</t>
  </si>
  <si>
    <t>PROPERTY_LIFE_INSURANCE</t>
  </si>
  <si>
    <t>PROPERTY_OTHER</t>
  </si>
  <si>
    <t>PROPERTY_REAL_ESTATE</t>
  </si>
  <si>
    <t>PROPERTY_UNKNOWN</t>
  </si>
  <si>
    <t>OTHER_INSTALLMENTS_BANK</t>
  </si>
  <si>
    <t>OTHER_INSTALLMENTS_NONE</t>
  </si>
  <si>
    <t>OTHER_INSTALLMENTS_STORES</t>
  </si>
  <si>
    <t>HOUSING_FREE</t>
  </si>
  <si>
    <t>HOUSING_OWN</t>
  </si>
  <si>
    <t>HOUSING_RENT</t>
  </si>
  <si>
    <t>Pearson correlation of target and numerical feature variables</t>
  </si>
  <si>
    <t>Spearman correlation of target and ordinal feature variables</t>
  </si>
  <si>
    <t>Phi Coefficient correlation of target and binary feature variables</t>
  </si>
  <si>
    <t>PURPOSE</t>
  </si>
  <si>
    <t>GUARANTORS</t>
  </si>
  <si>
    <t>PROPERTY</t>
  </si>
  <si>
    <t>HOUSING</t>
  </si>
  <si>
    <t>CREDIT HISTORY</t>
  </si>
  <si>
    <t>PERSONAL STATUS</t>
  </si>
  <si>
    <t>OTHER INSTALLMENTS</t>
  </si>
  <si>
    <t>NO_CREDITS</t>
  </si>
  <si>
    <t>BUSINESS</t>
  </si>
  <si>
    <t>CAR_NEW</t>
  </si>
  <si>
    <t>CAR_USED</t>
  </si>
  <si>
    <t>EDUCATION</t>
  </si>
  <si>
    <t>OTHERS</t>
  </si>
  <si>
    <t>REPAIRS</t>
  </si>
  <si>
    <t>RETRAINING</t>
  </si>
  <si>
    <t>GUARANTOR</t>
  </si>
  <si>
    <t>NONE</t>
  </si>
  <si>
    <t>OTHER</t>
  </si>
  <si>
    <t>UNKNOWN</t>
  </si>
  <si>
    <t>BANK</t>
  </si>
  <si>
    <t>STORES</t>
  </si>
  <si>
    <t>FREE</t>
  </si>
  <si>
    <t>OWN</t>
  </si>
  <si>
    <t>RENT</t>
  </si>
  <si>
    <t>CRITICAL ACCOUNT</t>
  </si>
  <si>
    <t>DELAYED REPAYMENT</t>
  </si>
  <si>
    <t>PAID_BACK OTHER_BANK</t>
  </si>
  <si>
    <t>PAID_BACK THIS_BANK</t>
  </si>
  <si>
    <t>DOMESTIC APPLIANCES</t>
  </si>
  <si>
    <t>FURNITURE EQUIPMENT</t>
  </si>
  <si>
    <t>RADIO TELEVISION</t>
  </si>
  <si>
    <t>FEMALE MARRIED</t>
  </si>
  <si>
    <t>MALE DIVORCED</t>
  </si>
  <si>
    <t>MALE MARRIED</t>
  </si>
  <si>
    <t>MALE SINGLE</t>
  </si>
  <si>
    <t>LIFE INSURANCE</t>
  </si>
  <si>
    <t>REAL ESTATE</t>
  </si>
  <si>
    <t>CO-APPLICANT</t>
  </si>
  <si>
    <t>Type</t>
  </si>
  <si>
    <t>Model</t>
  </si>
  <si>
    <t>Accuracy</t>
  </si>
  <si>
    <t>Precision</t>
  </si>
  <si>
    <t>Recall</t>
  </si>
  <si>
    <t>ROC-AUC</t>
  </si>
  <si>
    <t>Baseline</t>
  </si>
  <si>
    <t>Majority Class Model</t>
  </si>
  <si>
    <t>Shallow Decision Tree</t>
  </si>
  <si>
    <t>Advanced</t>
  </si>
  <si>
    <t>Decision Tree</t>
  </si>
  <si>
    <t>Random Forest</t>
  </si>
  <si>
    <t>AdaBoost</t>
  </si>
  <si>
    <t>GradientBoost</t>
  </si>
  <si>
    <t>Actual Values</t>
  </si>
  <si>
    <t>Predicted Values</t>
  </si>
  <si>
    <t>Positive</t>
  </si>
  <si>
    <t>Negative</t>
  </si>
  <si>
    <t>True Positive (TP)</t>
  </si>
  <si>
    <t>True Negative (TN)</t>
  </si>
  <si>
    <t>False Positive (FP)</t>
  </si>
  <si>
    <t>False Negative (FN)</t>
  </si>
  <si>
    <t>False Positive Rate</t>
  </si>
  <si>
    <t>True Positive Rate</t>
  </si>
  <si>
    <t>Threshold</t>
  </si>
  <si>
    <t>inf</t>
  </si>
  <si>
    <t>0.0</t>
  </si>
  <si>
    <t>0.5369649805447471</t>
  </si>
  <si>
    <t>0.332378223495702</t>
  </si>
  <si>
    <t>0.296875</t>
  </si>
  <si>
    <t>0.08181818181818182</t>
  </si>
  <si>
    <t>Explanation</t>
  </si>
  <si>
    <t>1.0</t>
  </si>
  <si>
    <t>0.9090909090909091</t>
  </si>
  <si>
    <t>0.8333333333333334</t>
  </si>
  <si>
    <t>0.7142857142857143</t>
  </si>
  <si>
    <t>0.9</t>
  </si>
  <si>
    <t>0.89</t>
  </si>
  <si>
    <t>0.79</t>
  </si>
  <si>
    <t>0.77</t>
  </si>
  <si>
    <t>0.75</t>
  </si>
  <si>
    <t>0.74</t>
  </si>
  <si>
    <t>0.73</t>
  </si>
  <si>
    <t>0.68</t>
  </si>
  <si>
    <t>0.66</t>
  </si>
  <si>
    <t>0.64</t>
  </si>
  <si>
    <t>0.59</t>
  </si>
  <si>
    <t>0.58</t>
  </si>
  <si>
    <t>0.57</t>
  </si>
  <si>
    <t>0.55</t>
  </si>
  <si>
    <t>0.54</t>
  </si>
  <si>
    <t>0.5</t>
  </si>
  <si>
    <t>0.49</t>
  </si>
  <si>
    <t>0.48</t>
  </si>
  <si>
    <t>0.46</t>
  </si>
  <si>
    <t>0.45</t>
  </si>
  <si>
    <t>0.44</t>
  </si>
  <si>
    <t>0.43</t>
  </si>
  <si>
    <t>0.42</t>
  </si>
  <si>
    <t>0.41</t>
  </si>
  <si>
    <t>0.4</t>
  </si>
  <si>
    <t>0.38</t>
  </si>
  <si>
    <t>0.37</t>
  </si>
  <si>
    <t>0.36</t>
  </si>
  <si>
    <t>0.35</t>
  </si>
  <si>
    <t>0.33</t>
  </si>
  <si>
    <t>0.32</t>
  </si>
  <si>
    <t>0.31</t>
  </si>
  <si>
    <t>0.3</t>
  </si>
  <si>
    <t>0.29</t>
  </si>
  <si>
    <t>0.28</t>
  </si>
  <si>
    <t>0.27</t>
  </si>
  <si>
    <t>0.26</t>
  </si>
  <si>
    <t>0.25</t>
  </si>
  <si>
    <t>0.23</t>
  </si>
  <si>
    <t>0.22</t>
  </si>
  <si>
    <t>0.21</t>
  </si>
  <si>
    <t>0.2</t>
  </si>
  <si>
    <t>0.19</t>
  </si>
  <si>
    <t>0.18</t>
  </si>
  <si>
    <t>0.17</t>
  </si>
  <si>
    <t>0.16</t>
  </si>
  <si>
    <t>0.15</t>
  </si>
  <si>
    <t>0.14</t>
  </si>
  <si>
    <t>0.12</t>
  </si>
  <si>
    <t>0.11</t>
  </si>
  <si>
    <t>0.1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</si>
  <si>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</si>
  <si>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</si>
  <si>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</si>
  <si>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</si>
  <si>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</si>
  <si>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</si>
  <si>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</si>
  <si>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</si>
  <si>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</si>
  <si>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0.8807970779778823</t>
  </si>
  <si>
    <t>0.11920292202211755</t>
  </si>
  <si>
    <t>0.99959296</t>
  </si>
  <si>
    <t>0.9987124</t>
  </si>
  <si>
    <t>0.99722195</t>
  </si>
  <si>
    <t>0.99492645</t>
  </si>
  <si>
    <t>0.9922996</t>
  </si>
  <si>
    <t>0.9873061</t>
  </si>
  <si>
    <t>0.9865013</t>
  </si>
  <si>
    <t>0.9794518</t>
  </si>
  <si>
    <t>0.953474</t>
  </si>
  <si>
    <t>0.952592</t>
  </si>
  <si>
    <t>0.95211077</t>
  </si>
  <si>
    <t>0.9474994</t>
  </si>
  <si>
    <t>0.94163966</t>
  </si>
  <si>
    <t>0.9301556</t>
  </si>
  <si>
    <t>0.91986626</t>
  </si>
  <si>
    <t>0.893178</t>
  </si>
  <si>
    <t>0.89235425</t>
  </si>
  <si>
    <t>0.86736876</t>
  </si>
  <si>
    <t>0.8498191</t>
  </si>
  <si>
    <t>0.8304153</t>
  </si>
  <si>
    <t>0.82452625</t>
  </si>
  <si>
    <t>0.80393654</t>
  </si>
  <si>
    <t>0.77166384</t>
  </si>
  <si>
    <t>0.7383558</t>
  </si>
  <si>
    <t>0.7133152</t>
  </si>
  <si>
    <t>0.6855369</t>
  </si>
  <si>
    <t>0.6707623</t>
  </si>
  <si>
    <t>0.64870477</t>
  </si>
  <si>
    <t>0.6161495</t>
  </si>
  <si>
    <t>0.59414124</t>
  </si>
  <si>
    <t>0.55360365</t>
  </si>
  <si>
    <t>0.520278</t>
  </si>
  <si>
    <t>0.42983443</t>
  </si>
  <si>
    <t>0.42897502</t>
  </si>
  <si>
    <t>0.33821097</t>
  </si>
  <si>
    <t>0.31361625</t>
  </si>
  <si>
    <t>0.30807087</t>
  </si>
  <si>
    <t>0.2992941</t>
  </si>
  <si>
    <t>0.22565228</t>
  </si>
  <si>
    <t>0.21042359</t>
  </si>
  <si>
    <t>0.113696255</t>
  </si>
  <si>
    <t>0.10144487</t>
  </si>
  <si>
    <t>0.09004514</t>
  </si>
  <si>
    <t>0.089909226</t>
  </si>
  <si>
    <t>0.08605923</t>
  </si>
  <si>
    <t>0.08154292</t>
  </si>
  <si>
    <t>0.030709062</t>
  </si>
  <si>
    <t>0.030334122</t>
  </si>
  <si>
    <t>0.0247036</t>
  </si>
  <si>
    <t>0.023993699</t>
  </si>
  <si>
    <t>0.011757353</t>
  </si>
  <si>
    <t>0.010736894</t>
  </si>
  <si>
    <t>0.010482877</t>
  </si>
  <si>
    <t>0.010445688</t>
  </si>
  <si>
    <t>0.008486459</t>
  </si>
  <si>
    <t>0.008461739</t>
  </si>
  <si>
    <t>0.0023127485</t>
  </si>
  <si>
    <t>0.0018780231</t>
  </si>
  <si>
    <t>0.00024445204</t>
  </si>
  <si>
    <t>Gradient Boost</t>
  </si>
  <si>
    <t>Relative Cost</t>
  </si>
  <si>
    <t>Misclassification Cost</t>
  </si>
  <si>
    <t>Importance</t>
  </si>
  <si>
    <t>Relative Misclassification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</si>
</sst>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%"/>
  </numFmts>
  <fonts count="14">
    <font>
      <sz val="12"/>
      <color theme="1"/>
      <name val="Aptos"/>
      <family val="2"/>
    </font>
    <font>
      <b/>
      <sz val="12"/>
      <color theme="0"/>
      <name val="Aptos"/>
    </font>
    <font>
      <b/>
      <sz val="16"/>
      <color theme="0"/>
      <name val="Aptos"/>
    </font>
    <font>
      <sz val="12"/>
      <color theme="4"/>
      <name val="Aptos"/>
    </font>
    <font>
      <b/>
      <sz val="12"/>
      <color theme="4"/>
      <name val="Aptos"/>
    </font>
    <font>
      <b/>
      <sz val="12"/>
      <color theme="1"/>
      <name val="Aptos"/>
    </font>
    <font>
      <b/>
      <sz val="12"/>
      <color theme="5"/>
      <name val="Aptos"/>
    </font>
    <font>
      <b/>
      <sz val="14"/>
      <color theme="4"/>
      <name val="Aptos"/>
    </font>
    <font>
      <b/>
      <sz val="14"/>
      <color theme="5"/>
      <name val="Aptos"/>
    </font>
    <font>
      <b/>
      <sz val="12"/>
      <color theme="4"/>
      <name val="Aptos Bold"/>
    </font>
    <font>
      <b/>
      <sz val="12"/>
      <color theme="5"/>
      <name val="Aptos Bold"/>
    </font>
    <font>
      <b/>
      <sz val="12"/>
      <color theme="0" tint="-0.249977111117893"/>
      <name val="Aptos"/>
    </font>
    <font>
      <sz val="12"/>
      <color theme="0" tint="-0.249977111117893"/>
      <name val="Aptos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dotted">
        <color theme="4"/>
      </right>
      <top style="thin">
        <color theme="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 style="thin">
        <color theme="4"/>
      </top>
      <bottom style="dotted">
        <color theme="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thin">
        <color theme="4"/>
      </bottom>
      <diagonal/>
    </border>
    <border>
      <left style="dotted">
        <color theme="4"/>
      </left>
      <right style="thin">
        <color theme="4"/>
      </right>
      <top style="dotted">
        <color theme="4"/>
      </top>
      <bottom style="thin">
        <color theme="4"/>
      </bottom>
      <diagonal/>
    </border>
    <border>
      <left style="dotted">
        <color theme="4"/>
      </left>
      <right/>
      <top/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/>
      <top style="thin">
        <color indexed="64"/>
      </top>
      <bottom/>
      <diagonal/>
    </border>
    <border>
      <left/>
      <right style="dotted">
        <color theme="4"/>
      </right>
      <top style="thin">
        <color indexed="64"/>
      </top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4" fillId="3" borderId="4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textRotation="45"/>
    </xf>
    <xf numFmtId="2" fontId="4" fillId="3" borderId="0" xfId="0" applyNumberFormat="1" applyFont="1" applyFill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6" xfId="0" applyFont="1" applyFill="1" applyBorder="1"/>
    <xf numFmtId="0" fontId="4" fillId="3" borderId="4" xfId="0" applyFont="1" applyFill="1" applyBorder="1" applyAlignment="1">
      <alignment textRotation="45"/>
    </xf>
    <xf numFmtId="0" fontId="4" fillId="3" borderId="8" xfId="0" applyFont="1" applyFill="1" applyBorder="1" applyAlignment="1">
      <alignment horizontal="right" vertical="center"/>
    </xf>
    <xf numFmtId="2" fontId="3" fillId="3" borderId="5" xfId="0" applyNumberFormat="1" applyFont="1" applyFill="1" applyBorder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textRotation="90"/>
    </xf>
    <xf numFmtId="0" fontId="7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9" fillId="3" borderId="0" xfId="0" applyFont="1" applyFill="1"/>
    <xf numFmtId="2" fontId="9" fillId="3" borderId="0" xfId="0" applyNumberFormat="1" applyFont="1" applyFill="1"/>
    <xf numFmtId="0" fontId="2" fillId="0" borderId="0" xfId="0" applyFont="1"/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2" fontId="10" fillId="3" borderId="0" xfId="0" applyNumberFormat="1" applyFont="1" applyFill="1"/>
    <xf numFmtId="0" fontId="0" fillId="0" borderId="16" xfId="0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6" xfId="0" applyBorder="1"/>
    <xf numFmtId="0" fontId="12" fillId="0" borderId="17" xfId="0" applyFont="1" applyBorder="1"/>
    <xf numFmtId="2" fontId="0" fillId="0" borderId="16" xfId="0" applyNumberFormat="1" applyBorder="1" applyAlignment="1">
      <alignment horizontal="center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3" borderId="0" xfId="0" applyFont="1" applyFill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center" vertical="center" textRotation="90" wrapText="1"/>
    </xf>
    <xf numFmtId="0" fontId="2" fillId="2" borderId="0" xfId="0" applyFont="1" applyFill="1"/>
    <xf numFmtId="0" fontId="5" fillId="3" borderId="0" xfId="0" applyFont="1" applyFill="1" applyAlignment="1">
      <alignment horizontal="center" vertical="center" textRotation="90"/>
    </xf>
    <xf numFmtId="0" fontId="5" fillId="3" borderId="0" xfId="0" applyFont="1" applyFill="1" applyAlignment="1">
      <alignment horizontal="center" vertical="center"/>
    </xf>
    <xf numFmtId="0" fontId="2" fillId="2" borderId="16" xfId="0" applyFont="1" applyFill="1" applyBorder="1"/>
    <xf numFmtId="0" fontId="2" fillId="2" borderId="17" xfId="0" applyFont="1" applyFill="1" applyBorder="1"/>
    <xf numFmtId="0" fontId="0" fillId="0" borderId="0" xfId="0" applyNumberFormat="1"/>
    <xf numFmtId="2" fontId="0" fillId="0" borderId="16" xfId="0" applyNumberFormat="1" applyBorder="1"/>
    <xf numFmtId="2" fontId="0" fillId="0" borderId="0" xfId="0" applyNumberFormat="1"/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0" fillId="0" borderId="0" xfId="0" applyFill="1"/>
    <xf numFmtId="0" fontId="5" fillId="3" borderId="0" xfId="0" applyFont="1" applyFill="1" applyAlignment="1">
      <alignment vertical="center"/>
    </xf>
    <xf numFmtId="1" fontId="10" fillId="3" borderId="0" xfId="0" applyNumberFormat="1" applyFont="1" applyFill="1"/>
    <xf numFmtId="9" fontId="10" fillId="3" borderId="0" xfId="1" applyFont="1" applyFill="1"/>
    <xf numFmtId="171" fontId="10" fillId="3" borderId="0" xfId="1" applyNumberFormat="1" applyFont="1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3" borderId="0" xfId="0" applyFill="1" applyBorder="1"/>
    <xf numFmtId="0" fontId="0" fillId="0" borderId="7" xfId="0" applyBorder="1"/>
    <xf numFmtId="2" fontId="4" fillId="0" borderId="0" xfId="0" applyNumberFormat="1" applyFont="1" applyBorder="1" applyAlignment="1">
      <alignment horizontal="center" vertical="center"/>
    </xf>
    <xf numFmtId="0" fontId="0" fillId="0" borderId="9" xfId="0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11" xfId="0" applyBorder="1"/>
    <xf numFmtId="2" fontId="0" fillId="0" borderId="16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9" fontId="4" fillId="0" borderId="0" xfId="1" applyFont="1" applyAlignment="1">
      <alignment horizontal="center" vertical="center" wrapText="1"/>
    </xf>
    <xf numFmtId="9" fontId="0" fillId="0" borderId="0" xfId="1" applyFont="1" applyAlignment="1">
      <alignment horizontal="center"/>
    </xf>
    <xf numFmtId="9" fontId="0" fillId="0" borderId="0" xfId="1" applyFont="1"/>
    <xf numFmtId="0" fontId="0" fillId="0" borderId="18" xfId="0" applyBorder="1" applyAlignment="1">
      <alignment horizontal="left"/>
    </xf>
    <xf numFmtId="9" fontId="0" fillId="0" borderId="19" xfId="1" applyFont="1" applyBorder="1" applyAlignment="1">
      <alignment horizontal="center"/>
    </xf>
    <xf numFmtId="9" fontId="0" fillId="0" borderId="17" xfId="1" applyFont="1" applyBorder="1" applyAlignment="1">
      <alignment horizontal="center"/>
    </xf>
    <xf numFmtId="2" fontId="0" fillId="0" borderId="18" xfId="0" applyNumberFormat="1" applyBorder="1" applyAlignment="1">
      <alignment horizontal="left"/>
    </xf>
    <xf numFmtId="9" fontId="0" fillId="0" borderId="4" xfId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[credit_data_excel.xlsx]credit_data!Debtor status/Debtor status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r>
              <a:rPr lang="en-US" b="1" i="0">
                <a:solidFill>
                  <a:schemeClr val="accent1">
                    <a:lumMod val="75000"/>
                    <a:lumOff val="25000"/>
                  </a:schemeClr>
                </a:solidFill>
                <a:latin typeface="Aptos ExtraBold" panose="020B0004020202020204" pitchFamily="34" charset="0"/>
              </a:rPr>
              <a:t>Target: </a:t>
            </a:r>
            <a:r>
              <a:rPr lang="en-US" b="1" i="0">
                <a:solidFill>
                  <a:schemeClr val="accent1"/>
                </a:solidFill>
                <a:latin typeface="Aptos ExtraBold" panose="020B0004020202020204" pitchFamily="34" charset="0"/>
              </a:rPr>
              <a:t>Distribution of </a:t>
            </a:r>
          </a:p>
          <a:p>
            <a:pPr>
              <a:defRPr/>
            </a:pPr>
            <a:r>
              <a:rPr lang="en-US" b="1" i="0">
                <a:solidFill>
                  <a:schemeClr val="accent1"/>
                </a:solidFill>
                <a:latin typeface="Aptos ExtraBold" panose="020B0004020202020204" pitchFamily="34" charset="0"/>
              </a:rPr>
              <a:t>good and bad debtors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9705559189864971E-2"/>
              <c:y val="9.65649809165606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'credit_data'!$Y$1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77-EB49-818F-4365F1248A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77-EB49-818F-4365F1248AB3}"/>
              </c:ext>
            </c:extLst>
          </c:dPt>
          <c:dLbls>
            <c:dLbl>
              <c:idx val="0"/>
              <c:layout>
                <c:manualLayout>
                  <c:x val="-6.9705559189864971E-2"/>
                  <c:y val="9.6564980916560642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77-EB49-818F-4365F1248A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Aptos SemiBold" panose="020B0004020202020204" pitchFamily="34" charset="0"/>
                    <a:ea typeface="+mn-ea"/>
                    <a:cs typeface="+mn-cs"/>
                  </a:defRPr>
                </a:pPr>
                <a:endParaRPr lang="en-HU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'credit_data'!$X$2:$X$4</c:f>
              <c:strCache>
                <c:ptCount val="2"/>
                <c:pt idx="0">
                  <c:v>good</c:v>
                </c:pt>
                <c:pt idx="1">
                  <c:v>bad</c:v>
                </c:pt>
              </c:strCache>
            </c:strRef>
          </c:cat>
          <c:val>
            <c:numRef>
              <c:f>'credit_data'!$Y$2:$Y$4</c:f>
              <c:numCache>
                <c:formatCode>General</c:formatCode>
                <c:ptCount val="2"/>
                <c:pt idx="0">
                  <c:v>700</c:v>
                </c:pt>
                <c:pt idx="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4-8545-9944-146F7EDACA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[credit_data_excel.xlsx]credit_data!Status of existing checking account/Debtor status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2"/>
                </a:solidFill>
                <a:latin typeface="Aptos ExtraBold" panose="020B0004020202020204" pitchFamily="34" charset="0"/>
              </a:rPr>
              <a:t>Attribute 1:</a:t>
            </a:r>
            <a:r>
              <a:rPr lang="en-GB" b="1" i="0">
                <a:latin typeface="Aptos ExtraBold" panose="020B0004020202020204" pitchFamily="34" charset="0"/>
              </a:rPr>
              <a:t> Status of existing checking account</a:t>
            </a:r>
            <a:r>
              <a:rPr lang="en-GB" b="1" i="0" baseline="0">
                <a:latin typeface="Aptos ExtraBold" panose="020B0004020202020204" pitchFamily="34" charset="0"/>
              </a:rPr>
              <a:t> in relation to d</a:t>
            </a:r>
            <a:r>
              <a:rPr lang="en-GB" b="1" i="0">
                <a:latin typeface="Aptos ExtraBold" panose="020B0004020202020204" pitchFamily="34" charset="0"/>
              </a:rPr>
              <a:t>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'credit_data'!$AB$1:$AB$2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'credit_data'!$AA$3:$AA$7</c:f>
              <c:strCache>
                <c:ptCount val="4"/>
                <c:pt idx="0">
                  <c:v>less, than 0 DM</c:v>
                </c:pt>
                <c:pt idx="1">
                  <c:v>between 0 &amp; 200 DM</c:v>
                </c:pt>
                <c:pt idx="2">
                  <c:v>more, than 200 DM</c:v>
                </c:pt>
                <c:pt idx="3">
                  <c:v>no checking account</c:v>
                </c:pt>
              </c:strCache>
            </c:strRef>
          </c:cat>
          <c:val>
            <c:numRef>
              <c:f>'credit_data'!$AB$3:$AB$7</c:f>
              <c:numCache>
                <c:formatCode>General</c:formatCode>
                <c:ptCount val="4"/>
                <c:pt idx="0">
                  <c:v>139</c:v>
                </c:pt>
                <c:pt idx="1">
                  <c:v>164</c:v>
                </c:pt>
                <c:pt idx="2">
                  <c:v>49</c:v>
                </c:pt>
                <c:pt idx="3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'credit_data'!$AC$1:$AC$2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'credit_data'!$AA$3:$AA$7</c:f>
              <c:strCache>
                <c:ptCount val="4"/>
                <c:pt idx="0">
                  <c:v>less, than 0 DM</c:v>
                </c:pt>
                <c:pt idx="1">
                  <c:v>between 0 &amp; 200 DM</c:v>
                </c:pt>
                <c:pt idx="2">
                  <c:v>more, than 200 DM</c:v>
                </c:pt>
                <c:pt idx="3">
                  <c:v>no checking account</c:v>
                </c:pt>
              </c:strCache>
            </c:strRef>
          </c:cat>
          <c:val>
            <c:numRef>
              <c:f>'credit_data'!$AC$3:$AC$7</c:f>
              <c:numCache>
                <c:formatCode>General</c:formatCode>
                <c:ptCount val="4"/>
                <c:pt idx="0">
                  <c:v>135</c:v>
                </c:pt>
                <c:pt idx="1">
                  <c:v>105</c:v>
                </c:pt>
                <c:pt idx="2">
                  <c:v>14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[credit_data_excel.xlsx]credit_data!Duration in month/Debtor status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3"/>
                </a:solidFill>
                <a:latin typeface="Aptos ExtraBold" panose="020B0004020202020204" pitchFamily="34" charset="0"/>
              </a:rPr>
              <a:t>Attribute 2: </a:t>
            </a:r>
            <a:r>
              <a:rPr lang="en-GB" sz="1400"/>
              <a:t>Distribution</a:t>
            </a:r>
            <a:r>
              <a:rPr lang="en-GB" sz="1400" baseline="0"/>
              <a:t> of loan duration in months in relation to debtor status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'credit_data'!$AG$1:$AG$2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'credit_data'!$AF$3:$AF$11</c:f>
              <c:strCache>
                <c:ptCount val="8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70-80</c:v>
                </c:pt>
              </c:strCache>
            </c:strRef>
          </c:cat>
          <c:val>
            <c:numRef>
              <c:f>'credit_data'!$AG$3:$AG$11</c:f>
              <c:numCache>
                <c:formatCode>General</c:formatCode>
                <c:ptCount val="8"/>
                <c:pt idx="0">
                  <c:v>119</c:v>
                </c:pt>
                <c:pt idx="1">
                  <c:v>295</c:v>
                </c:pt>
                <c:pt idx="2">
                  <c:v>169</c:v>
                </c:pt>
                <c:pt idx="3">
                  <c:v>79</c:v>
                </c:pt>
                <c:pt idx="4">
                  <c:v>30</c:v>
                </c:pt>
                <c:pt idx="5">
                  <c:v>1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'credit_data'!$AH$1:$AH$2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'credit_data'!$AF$3:$AF$11</c:f>
              <c:strCache>
                <c:ptCount val="8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70-80</c:v>
                </c:pt>
              </c:strCache>
            </c:strRef>
          </c:cat>
          <c:val>
            <c:numRef>
              <c:f>'credit_data'!$AH$3:$AH$11</c:f>
              <c:numCache>
                <c:formatCode>General</c:formatCode>
                <c:ptCount val="8"/>
                <c:pt idx="0">
                  <c:v>24</c:v>
                </c:pt>
                <c:pt idx="1">
                  <c:v>108</c:v>
                </c:pt>
                <c:pt idx="2">
                  <c:v>72</c:v>
                </c:pt>
                <c:pt idx="3">
                  <c:v>52</c:v>
                </c:pt>
                <c:pt idx="4">
                  <c:v>36</c:v>
                </c:pt>
                <c:pt idx="5">
                  <c:v>1</c:v>
                </c:pt>
                <c:pt idx="6">
                  <c:v>6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[credit_data_excel.xlsx]credit_data!Credit history/Debtor status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3: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Credit history of debtor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'credit_data'!$AL$1:$AL$2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'credit_data'!$AK$3:$AK$8</c:f>
              <c:strCache>
                <c:ptCount val="5"/>
                <c:pt idx="0">
                  <c:v>no credits taken/all credits paid back duly</c:v>
                </c:pt>
                <c:pt idx="1">
                  <c:v>all credits at this bank paid back duly</c:v>
                </c:pt>
                <c:pt idx="2">
                  <c:v>delay in paying off in the past</c:v>
                </c:pt>
                <c:pt idx="3">
                  <c:v>existing credits paid back duly till now</c:v>
                </c:pt>
                <c:pt idx="4">
                  <c:v>critical account/other credits existing (not at this bank)</c:v>
                </c:pt>
              </c:strCache>
            </c:strRef>
          </c:cat>
          <c:val>
            <c:numRef>
              <c:f>'credit_data'!$AL$3:$AL$8</c:f>
              <c:numCache>
                <c:formatCode>General</c:formatCode>
                <c:ptCount val="5"/>
                <c:pt idx="0">
                  <c:v>15</c:v>
                </c:pt>
                <c:pt idx="1">
                  <c:v>21</c:v>
                </c:pt>
                <c:pt idx="2">
                  <c:v>60</c:v>
                </c:pt>
                <c:pt idx="3">
                  <c:v>361</c:v>
                </c:pt>
                <c:pt idx="4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'credit_data'!$AM$1:$AM$2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'credit_data'!$AK$3:$AK$8</c:f>
              <c:strCache>
                <c:ptCount val="5"/>
                <c:pt idx="0">
                  <c:v>no credits taken/all credits paid back duly</c:v>
                </c:pt>
                <c:pt idx="1">
                  <c:v>all credits at this bank paid back duly</c:v>
                </c:pt>
                <c:pt idx="2">
                  <c:v>delay in paying off in the past</c:v>
                </c:pt>
                <c:pt idx="3">
                  <c:v>existing credits paid back duly till now</c:v>
                </c:pt>
                <c:pt idx="4">
                  <c:v>critical account/other credits existing (not at this bank)</c:v>
                </c:pt>
              </c:strCache>
            </c:strRef>
          </c:cat>
          <c:val>
            <c:numRef>
              <c:f>'credit_data'!$AM$3:$AM$8</c:f>
              <c:numCache>
                <c:formatCode>General</c:formatCode>
                <c:ptCount val="5"/>
                <c:pt idx="0">
                  <c:v>25</c:v>
                </c:pt>
                <c:pt idx="1">
                  <c:v>28</c:v>
                </c:pt>
                <c:pt idx="2">
                  <c:v>28</c:v>
                </c:pt>
                <c:pt idx="3">
                  <c:v>169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[credit_data_excel.xlsx]credit_data!Credit amount/Debtor status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3"/>
                </a:solidFill>
                <a:latin typeface="Aptos ExtraBold" panose="020B0004020202020204" pitchFamily="34" charset="0"/>
              </a:rPr>
              <a:t>Attribute 5:</a:t>
            </a: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 </a:t>
            </a:r>
            <a:r>
              <a:rPr lang="en-GB"/>
              <a:t>Credit</a:t>
            </a:r>
            <a:r>
              <a:rPr lang="en-GB" baseline="0"/>
              <a:t> amount taken in relation to debtor status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'credit_data'!$AV$1:$AV$2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'credit_data'!$AU$3:$AU$20</c:f>
              <c:strCache>
                <c:ptCount val="17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10001-11000</c:v>
                </c:pt>
                <c:pt idx="11">
                  <c:v>11001-12000</c:v>
                </c:pt>
                <c:pt idx="12">
                  <c:v>12001-13000</c:v>
                </c:pt>
                <c:pt idx="13">
                  <c:v>13001-14000</c:v>
                </c:pt>
                <c:pt idx="14">
                  <c:v>14001-15000</c:v>
                </c:pt>
                <c:pt idx="15">
                  <c:v>15001-16000</c:v>
                </c:pt>
                <c:pt idx="16">
                  <c:v>18001-19000</c:v>
                </c:pt>
              </c:strCache>
            </c:strRef>
          </c:cat>
          <c:val>
            <c:numRef>
              <c:f>'credit_data'!$AV$3:$AV$20</c:f>
              <c:numCache>
                <c:formatCode>General</c:formatCode>
                <c:ptCount val="17"/>
                <c:pt idx="0">
                  <c:v>79</c:v>
                </c:pt>
                <c:pt idx="1">
                  <c:v>232</c:v>
                </c:pt>
                <c:pt idx="2">
                  <c:v>143</c:v>
                </c:pt>
                <c:pt idx="3">
                  <c:v>105</c:v>
                </c:pt>
                <c:pt idx="4">
                  <c:v>31</c:v>
                </c:pt>
                <c:pt idx="5">
                  <c:v>29</c:v>
                </c:pt>
                <c:pt idx="6">
                  <c:v>26</c:v>
                </c:pt>
                <c:pt idx="7">
                  <c:v>23</c:v>
                </c:pt>
                <c:pt idx="8">
                  <c:v>9</c:v>
                </c:pt>
                <c:pt idx="9">
                  <c:v>7</c:v>
                </c:pt>
                <c:pt idx="10">
                  <c:v>7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'credit_data'!$AW$1:$AW$2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'credit_data'!$AU$3:$AU$20</c:f>
              <c:strCache>
                <c:ptCount val="17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10001-11000</c:v>
                </c:pt>
                <c:pt idx="11">
                  <c:v>11001-12000</c:v>
                </c:pt>
                <c:pt idx="12">
                  <c:v>12001-13000</c:v>
                </c:pt>
                <c:pt idx="13">
                  <c:v>13001-14000</c:v>
                </c:pt>
                <c:pt idx="14">
                  <c:v>14001-15000</c:v>
                </c:pt>
                <c:pt idx="15">
                  <c:v>15001-16000</c:v>
                </c:pt>
                <c:pt idx="16">
                  <c:v>18001-19000</c:v>
                </c:pt>
              </c:strCache>
            </c:strRef>
          </c:cat>
          <c:val>
            <c:numRef>
              <c:f>'credit_data'!$AW$3:$AW$20</c:f>
              <c:numCache>
                <c:formatCode>General</c:formatCode>
                <c:ptCount val="17"/>
                <c:pt idx="0">
                  <c:v>37</c:v>
                </c:pt>
                <c:pt idx="1">
                  <c:v>84</c:v>
                </c:pt>
                <c:pt idx="2">
                  <c:v>45</c:v>
                </c:pt>
                <c:pt idx="3">
                  <c:v>29</c:v>
                </c:pt>
                <c:pt idx="4">
                  <c:v>27</c:v>
                </c:pt>
                <c:pt idx="5">
                  <c:v>10</c:v>
                </c:pt>
                <c:pt idx="6">
                  <c:v>18</c:v>
                </c:pt>
                <c:pt idx="7">
                  <c:v>12</c:v>
                </c:pt>
                <c:pt idx="8">
                  <c:v>8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4">
                  <c:v>6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[credit_data_excel.xlsx]credit_data!Savings account/bonds/Debtor status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6: </a:t>
            </a:r>
            <a:r>
              <a:rPr lang="en-GB"/>
              <a:t>Debtor's savings account/bonds in relation to debtor</a:t>
            </a:r>
            <a:r>
              <a:rPr lang="en-GB" baseline="0"/>
              <a:t> status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'credit_data'!$BA$1:$BA$2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'credit_data'!$AZ$3:$AZ$8</c:f>
              <c:strCache>
                <c:ptCount val="5"/>
                <c:pt idx="0">
                  <c:v>less, than 100 DM</c:v>
                </c:pt>
                <c:pt idx="1">
                  <c:v>between 100 &amp; 500 DM</c:v>
                </c:pt>
                <c:pt idx="2">
                  <c:v>between 500 &amp; 1000 DM</c:v>
                </c:pt>
                <c:pt idx="3">
                  <c:v>more, than 1000 DM</c:v>
                </c:pt>
                <c:pt idx="4">
                  <c:v>unknown/no savings account</c:v>
                </c:pt>
              </c:strCache>
            </c:strRef>
          </c:cat>
          <c:val>
            <c:numRef>
              <c:f>'credit_data'!$BA$3:$BA$8</c:f>
              <c:numCache>
                <c:formatCode>General</c:formatCode>
                <c:ptCount val="5"/>
                <c:pt idx="0">
                  <c:v>386</c:v>
                </c:pt>
                <c:pt idx="1">
                  <c:v>69</c:v>
                </c:pt>
                <c:pt idx="2">
                  <c:v>52</c:v>
                </c:pt>
                <c:pt idx="3">
                  <c:v>42</c:v>
                </c:pt>
                <c:pt idx="4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'credit_data'!$BB$1:$BB$2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'credit_data'!$AZ$3:$AZ$8</c:f>
              <c:strCache>
                <c:ptCount val="5"/>
                <c:pt idx="0">
                  <c:v>less, than 100 DM</c:v>
                </c:pt>
                <c:pt idx="1">
                  <c:v>between 100 &amp; 500 DM</c:v>
                </c:pt>
                <c:pt idx="2">
                  <c:v>between 500 &amp; 1000 DM</c:v>
                </c:pt>
                <c:pt idx="3">
                  <c:v>more, than 1000 DM</c:v>
                </c:pt>
                <c:pt idx="4">
                  <c:v>unknown/no savings account</c:v>
                </c:pt>
              </c:strCache>
            </c:strRef>
          </c:cat>
          <c:val>
            <c:numRef>
              <c:f>'credit_data'!$BB$3:$BB$8</c:f>
              <c:numCache>
                <c:formatCode>General</c:formatCode>
                <c:ptCount val="5"/>
                <c:pt idx="0">
                  <c:v>217</c:v>
                </c:pt>
                <c:pt idx="1">
                  <c:v>34</c:v>
                </c:pt>
                <c:pt idx="2">
                  <c:v>11</c:v>
                </c:pt>
                <c:pt idx="3">
                  <c:v>6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[credit_data_excel.xlsx]credit_data!Present employment since/Debtor status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7: </a:t>
            </a:r>
            <a:r>
              <a:rPr lang="en-GB"/>
              <a:t>Debtor's</a:t>
            </a:r>
            <a:r>
              <a:rPr lang="en-GB" baseline="0"/>
              <a:t> present employment since, in relation to debtor status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3049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'credit_data'!$BF$1:$BF$2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'credit_data'!$BE$3:$BE$8</c:f>
              <c:strCache>
                <c:ptCount val="5"/>
                <c:pt idx="0">
                  <c:v>unemployed</c:v>
                </c:pt>
                <c:pt idx="1">
                  <c:v>less, than 1 year</c:v>
                </c:pt>
                <c:pt idx="2">
                  <c:v>between 1 &amp; 4 years</c:v>
                </c:pt>
                <c:pt idx="3">
                  <c:v>between 4 &amp; 7 years</c:v>
                </c:pt>
                <c:pt idx="4">
                  <c:v>more, than 7 years</c:v>
                </c:pt>
              </c:strCache>
            </c:strRef>
          </c:cat>
          <c:val>
            <c:numRef>
              <c:f>'credit_data'!$BF$3:$BF$8</c:f>
              <c:numCache>
                <c:formatCode>General</c:formatCode>
                <c:ptCount val="5"/>
                <c:pt idx="0">
                  <c:v>39</c:v>
                </c:pt>
                <c:pt idx="1">
                  <c:v>102</c:v>
                </c:pt>
                <c:pt idx="2">
                  <c:v>235</c:v>
                </c:pt>
                <c:pt idx="3">
                  <c:v>135</c:v>
                </c:pt>
                <c:pt idx="4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'credit_data'!$BG$1:$BG$2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'credit_data'!$BE$3:$BE$8</c:f>
              <c:strCache>
                <c:ptCount val="5"/>
                <c:pt idx="0">
                  <c:v>unemployed</c:v>
                </c:pt>
                <c:pt idx="1">
                  <c:v>less, than 1 year</c:v>
                </c:pt>
                <c:pt idx="2">
                  <c:v>between 1 &amp; 4 years</c:v>
                </c:pt>
                <c:pt idx="3">
                  <c:v>between 4 &amp; 7 years</c:v>
                </c:pt>
                <c:pt idx="4">
                  <c:v>more, than 7 years</c:v>
                </c:pt>
              </c:strCache>
            </c:strRef>
          </c:cat>
          <c:val>
            <c:numRef>
              <c:f>'credit_data'!$BG$3:$BG$8</c:f>
              <c:numCache>
                <c:formatCode>General</c:formatCode>
                <c:ptCount val="5"/>
                <c:pt idx="0">
                  <c:v>23</c:v>
                </c:pt>
                <c:pt idx="1">
                  <c:v>70</c:v>
                </c:pt>
                <c:pt idx="2">
                  <c:v>104</c:v>
                </c:pt>
                <c:pt idx="3">
                  <c:v>39</c:v>
                </c:pt>
                <c:pt idx="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[credit_data_excel.xlsx]credit_data!PivotTable3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3"/>
                </a:solidFill>
                <a:latin typeface="Aptos ExtraBold" panose="020B0004020202020204" pitchFamily="34" charset="0"/>
              </a:rPr>
              <a:t>Attribute 8:</a:t>
            </a: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 </a:t>
            </a:r>
            <a:r>
              <a:rPr lang="en-GB"/>
              <a:t>Instalment rate in percentage of disposable income in relation to debtor status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3049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'credit_data'!$BK$1:$BK$2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'credit_data'!$BJ$3:$BJ$7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'credit_data'!$BK$3:$BK$7</c:f>
              <c:numCache>
                <c:formatCode>General</c:formatCode>
                <c:ptCount val="4"/>
                <c:pt idx="0">
                  <c:v>102</c:v>
                </c:pt>
                <c:pt idx="1">
                  <c:v>169</c:v>
                </c:pt>
                <c:pt idx="2">
                  <c:v>112</c:v>
                </c:pt>
                <c:pt idx="3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'credit_data'!$BL$1:$BL$2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'credit_data'!$BJ$3:$BJ$7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'credit_data'!$BL$3:$BL$7</c:f>
              <c:numCache>
                <c:formatCode>General</c:formatCode>
                <c:ptCount val="4"/>
                <c:pt idx="0">
                  <c:v>34</c:v>
                </c:pt>
                <c:pt idx="1">
                  <c:v>62</c:v>
                </c:pt>
                <c:pt idx="2">
                  <c:v>45</c:v>
                </c:pt>
                <c:pt idx="3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9: </a:t>
            </a:r>
            <a:r>
              <a:rPr lang="en-GB"/>
              <a:t>Debtor's personal status and sex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'credit_data'!$BP$9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'credit_data'!$BO$10:$BO$14</c:f>
              <c:strCache>
                <c:ptCount val="5"/>
                <c:pt idx="0">
                  <c:v>male &amp; single</c:v>
                </c:pt>
                <c:pt idx="1">
                  <c:v>male &amp; married/widowed</c:v>
                </c:pt>
                <c:pt idx="2">
                  <c:v>male &amp; divorced/separated</c:v>
                </c:pt>
                <c:pt idx="3">
                  <c:v>female &amp; single</c:v>
                </c:pt>
                <c:pt idx="4">
                  <c:v>female &amp; divorced/separated/married</c:v>
                </c:pt>
              </c:strCache>
            </c:strRef>
          </c:cat>
          <c:val>
            <c:numRef>
              <c:f>'credit_data'!$BP$10:$BP$14</c:f>
              <c:numCache>
                <c:formatCode>General</c:formatCode>
                <c:ptCount val="5"/>
                <c:pt idx="0">
                  <c:v>402</c:v>
                </c:pt>
                <c:pt idx="1">
                  <c:v>67</c:v>
                </c:pt>
                <c:pt idx="2">
                  <c:v>30</c:v>
                </c:pt>
                <c:pt idx="3">
                  <c:v>0</c:v>
                </c:pt>
                <c:pt idx="4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'credit_data'!$BQ$9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'credit_data'!$BO$10:$BO$14</c:f>
              <c:strCache>
                <c:ptCount val="5"/>
                <c:pt idx="0">
                  <c:v>male &amp; single</c:v>
                </c:pt>
                <c:pt idx="1">
                  <c:v>male &amp; married/widowed</c:v>
                </c:pt>
                <c:pt idx="2">
                  <c:v>male &amp; divorced/separated</c:v>
                </c:pt>
                <c:pt idx="3">
                  <c:v>female &amp; single</c:v>
                </c:pt>
                <c:pt idx="4">
                  <c:v>female &amp; divorced/separated/married</c:v>
                </c:pt>
              </c:strCache>
            </c:strRef>
          </c:cat>
          <c:val>
            <c:numRef>
              <c:f>'credit_data'!$BQ$10:$BQ$14</c:f>
              <c:numCache>
                <c:formatCode>General</c:formatCode>
                <c:ptCount val="5"/>
                <c:pt idx="0">
                  <c:v>146</c:v>
                </c:pt>
                <c:pt idx="1">
                  <c:v>25</c:v>
                </c:pt>
                <c:pt idx="2">
                  <c:v>20</c:v>
                </c:pt>
                <c:pt idx="3">
                  <c:v>0</c:v>
                </c:pt>
                <c:pt idx="4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4: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Purpose of taking a loan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'credit_data'!$AQ$15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'credit_data'!$AP$16:$AP$26</c:f>
              <c:strCache>
                <c:ptCount val="11"/>
                <c:pt idx="0">
                  <c:v>business</c:v>
                </c:pt>
                <c:pt idx="1">
                  <c:v>car (new)</c:v>
                </c:pt>
                <c:pt idx="2">
                  <c:v>car (used)</c:v>
                </c:pt>
                <c:pt idx="3">
                  <c:v>domestic appliances</c:v>
                </c:pt>
                <c:pt idx="4">
                  <c:v>education</c:v>
                </c:pt>
                <c:pt idx="5">
                  <c:v>furniture/equipment</c:v>
                </c:pt>
                <c:pt idx="6">
                  <c:v>others</c:v>
                </c:pt>
                <c:pt idx="7">
                  <c:v>radio/television</c:v>
                </c:pt>
                <c:pt idx="8">
                  <c:v>repairs</c:v>
                </c:pt>
                <c:pt idx="9">
                  <c:v>retraining</c:v>
                </c:pt>
                <c:pt idx="10">
                  <c:v>vacation</c:v>
                </c:pt>
              </c:strCache>
            </c:strRef>
          </c:cat>
          <c:val>
            <c:numRef>
              <c:f>'credit_data'!$AQ$16:$AQ$26</c:f>
              <c:numCache>
                <c:formatCode>General</c:formatCode>
                <c:ptCount val="11"/>
                <c:pt idx="0">
                  <c:v>63</c:v>
                </c:pt>
                <c:pt idx="1">
                  <c:v>145</c:v>
                </c:pt>
                <c:pt idx="2">
                  <c:v>86</c:v>
                </c:pt>
                <c:pt idx="3">
                  <c:v>8</c:v>
                </c:pt>
                <c:pt idx="4">
                  <c:v>28</c:v>
                </c:pt>
                <c:pt idx="5">
                  <c:v>123</c:v>
                </c:pt>
                <c:pt idx="6">
                  <c:v>7</c:v>
                </c:pt>
                <c:pt idx="7">
                  <c:v>218</c:v>
                </c:pt>
                <c:pt idx="8">
                  <c:v>14</c:v>
                </c:pt>
                <c:pt idx="9">
                  <c:v>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'credit_data'!$AR$15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'credit_data'!$AP$16:$AP$26</c:f>
              <c:strCache>
                <c:ptCount val="11"/>
                <c:pt idx="0">
                  <c:v>business</c:v>
                </c:pt>
                <c:pt idx="1">
                  <c:v>car (new)</c:v>
                </c:pt>
                <c:pt idx="2">
                  <c:v>car (used)</c:v>
                </c:pt>
                <c:pt idx="3">
                  <c:v>domestic appliances</c:v>
                </c:pt>
                <c:pt idx="4">
                  <c:v>education</c:v>
                </c:pt>
                <c:pt idx="5">
                  <c:v>furniture/equipment</c:v>
                </c:pt>
                <c:pt idx="6">
                  <c:v>others</c:v>
                </c:pt>
                <c:pt idx="7">
                  <c:v>radio/television</c:v>
                </c:pt>
                <c:pt idx="8">
                  <c:v>repairs</c:v>
                </c:pt>
                <c:pt idx="9">
                  <c:v>retraining</c:v>
                </c:pt>
                <c:pt idx="10">
                  <c:v>vacation</c:v>
                </c:pt>
              </c:strCache>
            </c:strRef>
          </c:cat>
          <c:val>
            <c:numRef>
              <c:f>'credit_data'!$AR$16:$AR$26</c:f>
              <c:numCache>
                <c:formatCode>General</c:formatCode>
                <c:ptCount val="11"/>
                <c:pt idx="0">
                  <c:v>34</c:v>
                </c:pt>
                <c:pt idx="1">
                  <c:v>89</c:v>
                </c:pt>
                <c:pt idx="2">
                  <c:v>17</c:v>
                </c:pt>
                <c:pt idx="3">
                  <c:v>4</c:v>
                </c:pt>
                <c:pt idx="4">
                  <c:v>22</c:v>
                </c:pt>
                <c:pt idx="5">
                  <c:v>58</c:v>
                </c:pt>
                <c:pt idx="6">
                  <c:v>5</c:v>
                </c:pt>
                <c:pt idx="7">
                  <c:v>62</c:v>
                </c:pt>
                <c:pt idx="8">
                  <c:v>8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[credit_data_excel.xlsx]credit_data!Other debtors/guarantors/Debtor status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10: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Other debtors/guarantors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'credit_data'!$BU$1:$BU$2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'credit_data'!$BT$3:$BT$6</c:f>
              <c:strCache>
                <c:ptCount val="3"/>
                <c:pt idx="0">
                  <c:v>none</c:v>
                </c:pt>
                <c:pt idx="1">
                  <c:v>guarantor</c:v>
                </c:pt>
                <c:pt idx="2">
                  <c:v>co-applicant</c:v>
                </c:pt>
              </c:strCache>
            </c:strRef>
          </c:cat>
          <c:val>
            <c:numRef>
              <c:f>'credit_data'!$BU$3:$BU$6</c:f>
              <c:numCache>
                <c:formatCode>General</c:formatCode>
                <c:ptCount val="3"/>
                <c:pt idx="0">
                  <c:v>635</c:v>
                </c:pt>
                <c:pt idx="1">
                  <c:v>42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'credit_data'!$BV$1:$BV$2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'credit_data'!$BT$3:$BT$6</c:f>
              <c:strCache>
                <c:ptCount val="3"/>
                <c:pt idx="0">
                  <c:v>none</c:v>
                </c:pt>
                <c:pt idx="1">
                  <c:v>guarantor</c:v>
                </c:pt>
                <c:pt idx="2">
                  <c:v>co-applicant</c:v>
                </c:pt>
              </c:strCache>
            </c:strRef>
          </c:cat>
          <c:val>
            <c:numRef>
              <c:f>'credit_data'!$BV$3:$BV$6</c:f>
              <c:numCache>
                <c:formatCode>General</c:formatCode>
                <c:ptCount val="3"/>
                <c:pt idx="0">
                  <c:v>272</c:v>
                </c:pt>
                <c:pt idx="1">
                  <c:v>10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[credit_data_excel.xlsx]credit_data!Present residence since/Debtor status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3"/>
                </a:solidFill>
                <a:latin typeface="Aptos ExtraBold" panose="020B0004020202020204" pitchFamily="34" charset="0"/>
              </a:rPr>
              <a:t>Attribute 11:</a:t>
            </a: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Present residence since, in relation to debtor status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'credit_data'!$BZ$1:$BZ$2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'credit_data'!$BY$3:$BY$7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'credit_data'!$BZ$3:$BZ$7</c:f>
              <c:numCache>
                <c:formatCode>General</c:formatCode>
                <c:ptCount val="4"/>
                <c:pt idx="0">
                  <c:v>94</c:v>
                </c:pt>
                <c:pt idx="1">
                  <c:v>211</c:v>
                </c:pt>
                <c:pt idx="2">
                  <c:v>106</c:v>
                </c:pt>
                <c:pt idx="3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'credit_data'!$CA$1:$CA$2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'credit_data'!$BY$3:$BY$7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'credit_data'!$CA$3:$CA$7</c:f>
              <c:numCache>
                <c:formatCode>General</c:formatCode>
                <c:ptCount val="4"/>
                <c:pt idx="0">
                  <c:v>36</c:v>
                </c:pt>
                <c:pt idx="1">
                  <c:v>97</c:v>
                </c:pt>
                <c:pt idx="2">
                  <c:v>43</c:v>
                </c:pt>
                <c:pt idx="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[credit_data_excel.xlsx]credit_data!Property/Debtor status</c:name>
    <c:fmtId val="4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12: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Debtor's property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'credit_data'!$CE$1:$CE$2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'credit_data'!$CD$3:$CD$7</c:f>
              <c:strCache>
                <c:ptCount val="4"/>
                <c:pt idx="0">
                  <c:v>real estate</c:v>
                </c:pt>
                <c:pt idx="1">
                  <c:v>building society savings agreement/life insurance</c:v>
                </c:pt>
                <c:pt idx="2">
                  <c:v>car or other, not in attribute 6</c:v>
                </c:pt>
                <c:pt idx="3">
                  <c:v>unknown/no property</c:v>
                </c:pt>
              </c:strCache>
            </c:strRef>
          </c:cat>
          <c:val>
            <c:numRef>
              <c:f>'credit_data'!$CE$3:$CE$7</c:f>
              <c:numCache>
                <c:formatCode>General</c:formatCode>
                <c:ptCount val="4"/>
                <c:pt idx="0">
                  <c:v>222</c:v>
                </c:pt>
                <c:pt idx="1">
                  <c:v>161</c:v>
                </c:pt>
                <c:pt idx="2">
                  <c:v>230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'credit_data'!$CF$1:$CF$2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'credit_data'!$CD$3:$CD$7</c:f>
              <c:strCache>
                <c:ptCount val="4"/>
                <c:pt idx="0">
                  <c:v>real estate</c:v>
                </c:pt>
                <c:pt idx="1">
                  <c:v>building society savings agreement/life insurance</c:v>
                </c:pt>
                <c:pt idx="2">
                  <c:v>car or other, not in attribute 6</c:v>
                </c:pt>
                <c:pt idx="3">
                  <c:v>unknown/no property</c:v>
                </c:pt>
              </c:strCache>
            </c:strRef>
          </c:cat>
          <c:val>
            <c:numRef>
              <c:f>'credit_data'!$CF$3:$CF$7</c:f>
              <c:numCache>
                <c:formatCode>General</c:formatCode>
                <c:ptCount val="4"/>
                <c:pt idx="0">
                  <c:v>60</c:v>
                </c:pt>
                <c:pt idx="1">
                  <c:v>71</c:v>
                </c:pt>
                <c:pt idx="2">
                  <c:v>102</c:v>
                </c:pt>
                <c:pt idx="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[credit_data_excel.xlsx]credit_data!PivotTable8</c:name>
    <c:fmtId val="4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3"/>
                </a:solidFill>
                <a:latin typeface="Aptos ExtraBold" panose="020B0004020202020204" pitchFamily="34" charset="0"/>
              </a:rPr>
              <a:t>Attribute 13:</a:t>
            </a: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Distribution of debtor's age in relation to debtor status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'credit_data'!$CJ$1:$CJ$2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'credit_data'!$CI$3:$CI$10</c:f>
              <c:strCache>
                <c:ptCount val="7"/>
                <c:pt idx="0">
                  <c:v>11-20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71-80</c:v>
                </c:pt>
              </c:strCache>
            </c:strRef>
          </c:cat>
          <c:val>
            <c:numRef>
              <c:f>'credit_data'!$CJ$3:$CJ$10</c:f>
              <c:numCache>
                <c:formatCode>General</c:formatCode>
                <c:ptCount val="7"/>
                <c:pt idx="0">
                  <c:v>10</c:v>
                </c:pt>
                <c:pt idx="1">
                  <c:v>253</c:v>
                </c:pt>
                <c:pt idx="2">
                  <c:v>235</c:v>
                </c:pt>
                <c:pt idx="3">
                  <c:v>120</c:v>
                </c:pt>
                <c:pt idx="4">
                  <c:v>47</c:v>
                </c:pt>
                <c:pt idx="5">
                  <c:v>30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'credit_data'!$CK$1:$CK$2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'credit_data'!$CI$3:$CI$10</c:f>
              <c:strCache>
                <c:ptCount val="7"/>
                <c:pt idx="0">
                  <c:v>11-20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71-80</c:v>
                </c:pt>
              </c:strCache>
            </c:strRef>
          </c:cat>
          <c:val>
            <c:numRef>
              <c:f>'credit_data'!$CK$3:$CK$10</c:f>
              <c:numCache>
                <c:formatCode>General</c:formatCode>
                <c:ptCount val="7"/>
                <c:pt idx="0">
                  <c:v>6</c:v>
                </c:pt>
                <c:pt idx="1">
                  <c:v>142</c:v>
                </c:pt>
                <c:pt idx="2">
                  <c:v>80</c:v>
                </c:pt>
                <c:pt idx="3">
                  <c:v>41</c:v>
                </c:pt>
                <c:pt idx="4">
                  <c:v>21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[credit_data_excel.xlsx]credit_data!Other installment plans/Debtor status</c:name>
    <c:fmtId val="5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14: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Other instalment plans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3049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'credit_data'!$CO$1:$CO$2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'credit_data'!$CN$3:$CN$6</c:f>
              <c:strCache>
                <c:ptCount val="3"/>
                <c:pt idx="0">
                  <c:v>bank</c:v>
                </c:pt>
                <c:pt idx="1">
                  <c:v>stores</c:v>
                </c:pt>
                <c:pt idx="2">
                  <c:v>none</c:v>
                </c:pt>
              </c:strCache>
            </c:strRef>
          </c:cat>
          <c:val>
            <c:numRef>
              <c:f>'credit_data'!$CO$3:$CO$6</c:f>
              <c:numCache>
                <c:formatCode>General</c:formatCode>
                <c:ptCount val="3"/>
                <c:pt idx="0">
                  <c:v>82</c:v>
                </c:pt>
                <c:pt idx="1">
                  <c:v>28</c:v>
                </c:pt>
                <c:pt idx="2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'credit_data'!$CP$1:$CP$2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'credit_data'!$CN$3:$CN$6</c:f>
              <c:strCache>
                <c:ptCount val="3"/>
                <c:pt idx="0">
                  <c:v>bank</c:v>
                </c:pt>
                <c:pt idx="1">
                  <c:v>stores</c:v>
                </c:pt>
                <c:pt idx="2">
                  <c:v>none</c:v>
                </c:pt>
              </c:strCache>
            </c:strRef>
          </c:cat>
          <c:val>
            <c:numRef>
              <c:f>'credit_data'!$CP$3:$CP$6</c:f>
              <c:numCache>
                <c:formatCode>General</c:formatCode>
                <c:ptCount val="3"/>
                <c:pt idx="0">
                  <c:v>57</c:v>
                </c:pt>
                <c:pt idx="1">
                  <c:v>19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[credit_data_excel.xlsx]credit_data!Housing/Debtor status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15: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Debtor's housing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'credit_data'!$CT$1:$CT$2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'credit_data'!$CS$3:$CS$6</c:f>
              <c:strCache>
                <c:ptCount val="3"/>
                <c:pt idx="0">
                  <c:v>rent</c:v>
                </c:pt>
                <c:pt idx="1">
                  <c:v>own</c:v>
                </c:pt>
                <c:pt idx="2">
                  <c:v>for free</c:v>
                </c:pt>
              </c:strCache>
            </c:strRef>
          </c:cat>
          <c:val>
            <c:numRef>
              <c:f>'credit_data'!$CT$3:$CT$6</c:f>
              <c:numCache>
                <c:formatCode>General</c:formatCode>
                <c:ptCount val="3"/>
                <c:pt idx="0">
                  <c:v>109</c:v>
                </c:pt>
                <c:pt idx="1">
                  <c:v>527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'credit_data'!$CU$1:$CU$2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'credit_data'!$CS$3:$CS$6</c:f>
              <c:strCache>
                <c:ptCount val="3"/>
                <c:pt idx="0">
                  <c:v>rent</c:v>
                </c:pt>
                <c:pt idx="1">
                  <c:v>own</c:v>
                </c:pt>
                <c:pt idx="2">
                  <c:v>for free</c:v>
                </c:pt>
              </c:strCache>
            </c:strRef>
          </c:cat>
          <c:val>
            <c:numRef>
              <c:f>'credit_data'!$CU$3:$CU$6</c:f>
              <c:numCache>
                <c:formatCode>General</c:formatCode>
                <c:ptCount val="3"/>
                <c:pt idx="0">
                  <c:v>70</c:v>
                </c:pt>
                <c:pt idx="1">
                  <c:v>186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[credit_data_excel.xlsx]credit_data!Number of existing credits at this bank/Debtor status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3"/>
                </a:solidFill>
                <a:latin typeface="Aptos ExtraBold" panose="020B0004020202020204" pitchFamily="34" charset="0"/>
              </a:rPr>
              <a:t>Attribute 16:</a:t>
            </a: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Number of existing credits at this bank in relation to debtor status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'credit_data'!$CY$1:$CY$2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'credit_data'!$CX$3:$CX$7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'credit_data'!$CY$3:$CY$7</c:f>
              <c:numCache>
                <c:formatCode>General</c:formatCode>
                <c:ptCount val="4"/>
                <c:pt idx="0">
                  <c:v>433</c:v>
                </c:pt>
                <c:pt idx="1">
                  <c:v>241</c:v>
                </c:pt>
                <c:pt idx="2">
                  <c:v>22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'credit_data'!$CZ$1:$CZ$2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'credit_data'!$CX$3:$CX$7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'credit_data'!$CZ$3:$CZ$7</c:f>
              <c:numCache>
                <c:formatCode>General</c:formatCode>
                <c:ptCount val="4"/>
                <c:pt idx="0">
                  <c:v>200</c:v>
                </c:pt>
                <c:pt idx="1">
                  <c:v>92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[credit_data_excel.xlsx]credit_data!Job/Debtor status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17: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Debtor's job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'credit_data'!$DD$1:$DD$2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'credit_data'!$DC$3:$DC$7</c:f>
              <c:strCache>
                <c:ptCount val="4"/>
                <c:pt idx="0">
                  <c:v>unemployed/unskilled &amp; non-resident</c:v>
                </c:pt>
                <c:pt idx="1">
                  <c:v>unskilled &amp; resident</c:v>
                </c:pt>
                <c:pt idx="2">
                  <c:v>skilled employee/official</c:v>
                </c:pt>
                <c:pt idx="3">
                  <c:v>management/self-employed/highly qualified employee/officer</c:v>
                </c:pt>
              </c:strCache>
            </c:strRef>
          </c:cat>
          <c:val>
            <c:numRef>
              <c:f>'credit_data'!$DD$3:$DD$7</c:f>
              <c:numCache>
                <c:formatCode>General</c:formatCode>
                <c:ptCount val="4"/>
                <c:pt idx="0">
                  <c:v>15</c:v>
                </c:pt>
                <c:pt idx="1">
                  <c:v>144</c:v>
                </c:pt>
                <c:pt idx="2">
                  <c:v>444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'credit_data'!$DE$1:$DE$2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'credit_data'!$DC$3:$DC$7</c:f>
              <c:strCache>
                <c:ptCount val="4"/>
                <c:pt idx="0">
                  <c:v>unemployed/unskilled &amp; non-resident</c:v>
                </c:pt>
                <c:pt idx="1">
                  <c:v>unskilled &amp; resident</c:v>
                </c:pt>
                <c:pt idx="2">
                  <c:v>skilled employee/official</c:v>
                </c:pt>
                <c:pt idx="3">
                  <c:v>management/self-employed/highly qualified employee/officer</c:v>
                </c:pt>
              </c:strCache>
            </c:strRef>
          </c:cat>
          <c:val>
            <c:numRef>
              <c:f>'credit_data'!$DE$3:$DE$7</c:f>
              <c:numCache>
                <c:formatCode>General</c:formatCode>
                <c:ptCount val="4"/>
                <c:pt idx="0">
                  <c:v>7</c:v>
                </c:pt>
                <c:pt idx="1">
                  <c:v>56</c:v>
                </c:pt>
                <c:pt idx="2">
                  <c:v>186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[credit_data_excel.xlsx]credit_data!Number of people being liable to provide maintenance for/Debtor status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3"/>
                </a:solidFill>
                <a:latin typeface="Aptos ExtraBold" panose="020B0004020202020204" pitchFamily="34" charset="0"/>
              </a:rPr>
              <a:t>Attribute 18:</a:t>
            </a: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Number of people being liable to provide maintenance for, in relation to debtor status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'credit_data'!$DI$1:$DI$2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'credit_data'!$DH$3:$DH$5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'credit_data'!$DI$3:$DI$5</c:f>
              <c:numCache>
                <c:formatCode>General</c:formatCode>
                <c:ptCount val="2"/>
                <c:pt idx="0">
                  <c:v>591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'credit_data'!$DJ$1:$DJ$2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'credit_data'!$DH$3:$DH$5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'credit_data'!$DJ$3:$DJ$5</c:f>
              <c:numCache>
                <c:formatCode>General</c:formatCode>
                <c:ptCount val="2"/>
                <c:pt idx="0">
                  <c:v>254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[credit_data_excel.xlsx]credit_data!Telephone/Debtor status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19: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Debtor owning telephone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'credit_data'!$DN$1:$DN$2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'credit_data'!$DM$3:$DM$5</c:f>
              <c:strCache>
                <c:ptCount val="2"/>
                <c:pt idx="0">
                  <c:v>none</c:v>
                </c:pt>
                <c:pt idx="1">
                  <c:v>yes, registered under the customers name</c:v>
                </c:pt>
              </c:strCache>
            </c:strRef>
          </c:cat>
          <c:val>
            <c:numRef>
              <c:f>'credit_data'!$DN$3:$DN$5</c:f>
              <c:numCache>
                <c:formatCode>General</c:formatCode>
                <c:ptCount val="2"/>
                <c:pt idx="0">
                  <c:v>409</c:v>
                </c:pt>
                <c:pt idx="1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'credit_data'!$DO$1:$DO$2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'credit_data'!$DM$3:$DM$5</c:f>
              <c:strCache>
                <c:ptCount val="2"/>
                <c:pt idx="0">
                  <c:v>none</c:v>
                </c:pt>
                <c:pt idx="1">
                  <c:v>yes, registered under the customers name</c:v>
                </c:pt>
              </c:strCache>
            </c:strRef>
          </c:cat>
          <c:val>
            <c:numRef>
              <c:f>'credit_data'!$DO$3:$DO$5</c:f>
              <c:numCache>
                <c:formatCode>General</c:formatCode>
                <c:ptCount val="2"/>
                <c:pt idx="0">
                  <c:v>187</c:v>
                </c:pt>
                <c:pt idx="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[credit_data_excel.xlsx]credit_data!Foreign worker/Debtor status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accent2"/>
                </a:solidFill>
                <a:latin typeface="Aptos ExtraBold" panose="020B0004020202020204" pitchFamily="34" charset="0"/>
              </a:rPr>
              <a:t>Attribute 20: </a:t>
            </a:r>
            <a:r>
              <a:rPr lang="en-GB" sz="1400" b="1" i="0" u="none" strike="noStrike" kern="1200" spc="0" baseline="0">
                <a:solidFill>
                  <a:srgbClr val="003049"/>
                </a:solidFill>
                <a:latin typeface="Aptos ExtraBold" panose="020B0004020202020204" pitchFamily="34" charset="0"/>
              </a:rPr>
              <a:t>Debtor being a foreign worker in relation to debtor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Aptos SemiBold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'credit_data'!$DS$1:$DS$2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'credit_data'!$DR$3:$DR$5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'credit_data'!$DS$3:$DS$5</c:f>
              <c:numCache>
                <c:formatCode>General</c:formatCode>
                <c:ptCount val="2"/>
                <c:pt idx="0">
                  <c:v>667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8-1A49-BF15-C4EE5417E78E}"/>
            </c:ext>
          </c:extLst>
        </c:ser>
        <c:ser>
          <c:idx val="1"/>
          <c:order val="1"/>
          <c:tx>
            <c:strRef>
              <c:f>'credit_data'!$DT$1:$DT$2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'credit_data'!$DR$3:$DR$5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'credit_data'!$DT$3:$DT$5</c:f>
              <c:numCache>
                <c:formatCode>General</c:formatCode>
                <c:ptCount val="2"/>
                <c:pt idx="0">
                  <c:v>296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1A49-BF15-C4EE5417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036944"/>
        <c:axId val="269171600"/>
      </c:barChart>
      <c:catAx>
        <c:axId val="2690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171600"/>
        <c:crosses val="autoZero"/>
        <c:auto val="1"/>
        <c:lblAlgn val="ctr"/>
        <c:lblOffset val="100"/>
        <c:noMultiLvlLbl val="0"/>
      </c:catAx>
      <c:valAx>
        <c:axId val="26917160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26903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1"/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showDLblsOverMax val="0"/>
    <c:extLst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1" i="0">
          <a:solidFill>
            <a:schemeClr val="accent1"/>
          </a:solidFill>
          <a:latin typeface="Aptos SemiBold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'class_report_results'!$C$1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CFD-714C-9F59-D521AA2EACE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FD-714C-9F59-D521AA2EACE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CFD-714C-9F59-D521AA2EACE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FD-714C-9F59-D521AA2EACE2}"/>
              </c:ext>
            </c:extLst>
          </c:dPt>
          <c:dLbls>
            <c:delete val="1"/>
          </c:dLbls>
          <c:cat>
            <c:strRef>
              <c:f>'class_report_results'!$B$2:$B$7</c:f>
              <c:strCache>
                <c:ptCount val="6"/>
                <c:pt idx="0">
                  <c:v>Majority Class Model</c:v>
                </c:pt>
                <c:pt idx="1">
                  <c:v>Shallow Decision Tree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AdaBoost</c:v>
                </c:pt>
                <c:pt idx="5">
                  <c:v>GradientBoost</c:v>
                </c:pt>
              </c:strCache>
            </c:strRef>
          </c:cat>
          <c:val>
            <c:numRef>
              <c:f>'class_report_results'!$C$2:$C$7</c:f>
              <c:numCache>
                <c:formatCode>General</c:formatCode>
                <c:ptCount val="6"/>
                <c:pt idx="0">
                  <c:v>0.7</c:v>
                </c:pt>
                <c:pt idx="1">
                  <c:v>0.71899999999999997</c:v>
                </c:pt>
                <c:pt idx="2">
                  <c:v>0.71</c:v>
                </c:pt>
                <c:pt idx="3">
                  <c:v>0.8</c:v>
                </c:pt>
                <c:pt idx="4">
                  <c:v>0.6</c:v>
                </c:pt>
                <c:pt idx="5">
                  <c:v>0.79500000000000004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FD-714C-9F59-D521AA2EAC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0635856"/>
        <c:axId val="1911393280"/>
      </c:barChart>
      <c:catAx>
        <c:axId val="19106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1393280"/>
        <c:crosses val="autoZero"/>
        <c:auto val="1"/>
        <c:lblAlgn val="ctr"/>
        <c:lblOffset val="100"/>
        <c:noMultiLvlLbl val="0"/>
      </c:catAx>
      <c:valAx>
        <c:axId val="1911393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06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accent1"/>
          </a:solidFill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'class_report_results'!$D$1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A6-7045-A3E9-8D9EB7D72BB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3A6-7045-A3E9-8D9EB7D72BBB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'class_report_results'!$B$2:$B$7</c:f>
              <c:strCache>
                <c:ptCount val="6"/>
                <c:pt idx="0">
                  <c:v>Majority Class Model</c:v>
                </c:pt>
                <c:pt idx="1">
                  <c:v>Shallow Decision Tree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AdaBoost</c:v>
                </c:pt>
                <c:pt idx="5">
                  <c:v>GradientBoost</c:v>
                </c:pt>
              </c:strCache>
            </c:strRef>
          </c:cat>
          <c:val>
            <c:numRef>
              <c:f>'class_report_results'!$D$2:$D$7</c:f>
              <c:numCache>
                <c:formatCode>General</c:formatCode>
                <c:ptCount val="6"/>
                <c:pt idx="0">
                  <c:v>0.49</c:v>
                </c:pt>
                <c:pt idx="1">
                  <c:v>0.70850000000000002</c:v>
                </c:pt>
                <c:pt idx="2">
                  <c:v>0.75470000000000004</c:v>
                </c:pt>
                <c:pt idx="3">
                  <c:v>0.78559999999999997</c:v>
                </c:pt>
                <c:pt idx="4">
                  <c:v>0.79479999999999995</c:v>
                </c:pt>
                <c:pt idx="5">
                  <c:v>0.80859999999999999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A6-7045-A3E9-8D9EB7D72B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0635856"/>
        <c:axId val="1911393280"/>
      </c:barChart>
      <c:catAx>
        <c:axId val="19106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1393280"/>
        <c:crosses val="autoZero"/>
        <c:auto val="1"/>
        <c:lblAlgn val="ctr"/>
        <c:lblOffset val="100"/>
        <c:noMultiLvlLbl val="0"/>
      </c:catAx>
      <c:valAx>
        <c:axId val="1911393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06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accent1"/>
          </a:solidFill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'class_report_results'!$E$1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9EE-1E40-893A-EA5F427A457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EE-1E40-893A-EA5F427A4579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'class_report_results'!$B$2:$B$7</c:f>
              <c:strCache>
                <c:ptCount val="6"/>
                <c:pt idx="0">
                  <c:v>Majority Class Model</c:v>
                </c:pt>
                <c:pt idx="1">
                  <c:v>Shallow Decision Tree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AdaBoost</c:v>
                </c:pt>
                <c:pt idx="5">
                  <c:v>GradientBoost</c:v>
                </c:pt>
              </c:strCache>
            </c:strRef>
          </c:cat>
          <c:val>
            <c:numRef>
              <c:f>'class_report_results'!$E$2:$E$7</c:f>
              <c:numCache>
                <c:formatCode>General</c:formatCode>
                <c:ptCount val="6"/>
                <c:pt idx="0">
                  <c:v>0.7</c:v>
                </c:pt>
                <c:pt idx="1">
                  <c:v>0.71899999999999997</c:v>
                </c:pt>
                <c:pt idx="2">
                  <c:v>0.71</c:v>
                </c:pt>
                <c:pt idx="3">
                  <c:v>0.8</c:v>
                </c:pt>
                <c:pt idx="4">
                  <c:v>0.6</c:v>
                </c:pt>
                <c:pt idx="5">
                  <c:v>0.79500000000000004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EE-1E40-893A-EA5F427A45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0635856"/>
        <c:axId val="1911393280"/>
      </c:barChart>
      <c:catAx>
        <c:axId val="19106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1393280"/>
        <c:crosses val="autoZero"/>
        <c:auto val="1"/>
        <c:lblAlgn val="ctr"/>
        <c:lblOffset val="100"/>
        <c:noMultiLvlLbl val="0"/>
      </c:catAx>
      <c:valAx>
        <c:axId val="1911393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06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accent1"/>
          </a:solidFill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'class_report_results'!$F$1</c:f>
              <c:strCache>
                <c:ptCount val="1"/>
                <c:pt idx="0">
                  <c:v>ROC-AUC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23-D847-8CC7-8A34F32F7E3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3-D847-8CC7-8A34F32F7E3E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'class_report_results'!$B$2:$B$7</c:f>
              <c:strCache>
                <c:ptCount val="6"/>
                <c:pt idx="0">
                  <c:v>Majority Class Model</c:v>
                </c:pt>
                <c:pt idx="1">
                  <c:v>Shallow Decision Tree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AdaBoost</c:v>
                </c:pt>
                <c:pt idx="5">
                  <c:v>GradientBoost</c:v>
                </c:pt>
              </c:strCache>
            </c:strRef>
          </c:cat>
          <c:val>
            <c:numRef>
              <c:f>'class_report_results'!$F$2:$F$7</c:f>
              <c:numCache>
                <c:formatCode>General</c:formatCode>
                <c:ptCount val="6"/>
                <c:pt idx="0">
                  <c:v>0.5</c:v>
                </c:pt>
                <c:pt idx="1">
                  <c:v>0.64500000000000002</c:v>
                </c:pt>
                <c:pt idx="2">
                  <c:v>0.68930000000000002</c:v>
                </c:pt>
                <c:pt idx="3">
                  <c:v>0.67879999999999996</c:v>
                </c:pt>
                <c:pt idx="4">
                  <c:v>0.69930000000000003</c:v>
                </c:pt>
                <c:pt idx="5">
                  <c:v>0.75919999999999999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23-D847-8CC7-8A34F32F7E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0635856"/>
        <c:axId val="1911393280"/>
      </c:barChart>
      <c:catAx>
        <c:axId val="19106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1393280"/>
        <c:crosses val="autoZero"/>
        <c:auto val="1"/>
        <c:lblAlgn val="ctr"/>
        <c:lblOffset val="100"/>
        <c:noMultiLvlLbl val="0"/>
      </c:catAx>
      <c:valAx>
        <c:axId val="1911393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06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accent1"/>
          </a:solidFill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HU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'class_report_results'!$G$1</c:f>
              <c:strCache>
                <c:ptCount val="1"/>
                <c:pt idx="0">
                  <c:v>Relative Misclassification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654-044B-9E38-5BC09E0E01C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54-044B-9E38-5BC09E0E01C8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'class_report_results'!$B$2:$B$7</c:f>
              <c:strCache>
                <c:ptCount val="6"/>
                <c:pt idx="0">
                  <c:v>Majority Class Model</c:v>
                </c:pt>
                <c:pt idx="1">
                  <c:v>Shallow Decision Tree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AdaBoost</c:v>
                </c:pt>
                <c:pt idx="5">
                  <c:v>GradientBoost</c:v>
                </c:pt>
              </c:strCache>
            </c:strRef>
          </c:cat>
          <c:val>
            <c:numRef>
              <c:f>'class_report_results'!$G$2:$G$7</c:f>
              <c:numCache>
                <c:formatCode>General</c:formatCode>
                <c:ptCount val="6"/>
                <c:pt idx="0">
                  <c:v>0.3</c:v>
                </c:pt>
                <c:pt idx="1">
                  <c:v>0.186</c:v>
                </c:pt>
                <c:pt idx="2">
                  <c:v>0.13</c:v>
                </c:pt>
                <c:pt idx="3">
                  <c:v>0.156</c:v>
                </c:pt>
                <c:pt idx="4">
                  <c:v>0.1</c:v>
                </c:pt>
                <c:pt idx="5">
                  <c:v>0.105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54-044B-9E38-5BC09E0E01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0635856"/>
        <c:axId val="1911393280"/>
      </c:barChart>
      <c:catAx>
        <c:axId val="19106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1393280"/>
        <c:crosses val="autoZero"/>
        <c:auto val="1"/>
        <c:lblAlgn val="ctr"/>
        <c:lblOffset val="100"/>
        <c:noMultiLvlLbl val="0"/>
      </c:catAx>
      <c:valAx>
        <c:axId val="1911393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9106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accent1"/>
          </a:solidFill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ROC</a:t>
            </a:r>
            <a:r>
              <a:rPr lang="en-GB" b="1" i="0" baseline="0">
                <a:solidFill>
                  <a:schemeClr val="accent1"/>
                </a:solidFill>
                <a:latin typeface="Aptos ExtraBold" panose="020B0004020202020204" pitchFamily="34" charset="0"/>
              </a:rPr>
              <a:t> Curve with AUC Values</a:t>
            </a:r>
            <a:endParaRPr lang="en-GB" b="1" i="0">
              <a:solidFill>
                <a:schemeClr val="accent1"/>
              </a:solidFill>
              <a:latin typeface="Aptos ExtraBold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ROC_AUC!$A$1</c:f>
              <c:strCache>
                <c:ptCount val="1"/>
                <c:pt idx="0">
                  <c:v>Majority Class Model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ROC_AUC!$A$3:$A$4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ROC_AUC!$B$3:$B$4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7-104B-BCCD-FEF08D88DDA8}"/>
            </c:ext>
          </c:extLst>
        </c:ser>
        <c:ser>
          <c:idx val="1"/>
          <c:order val="1"/>
          <c:tx>
            <c:strRef>
              <c:f>ROC_AUC!$D$1</c:f>
              <c:strCache>
                <c:ptCount val="1"/>
                <c:pt idx="0">
                  <c:v>Shallow Decision Tree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ROC_AUC!$D$3:$D$7</c:f>
              <c:numCache>
                <c:formatCode>0.00</c:formatCode>
                <c:ptCount val="5"/>
                <c:pt idx="0">
                  <c:v>0</c:v>
                </c:pt>
                <c:pt idx="1">
                  <c:v>0.17</c:v>
                </c:pt>
                <c:pt idx="2">
                  <c:v>0.50285714285714289</c:v>
                </c:pt>
                <c:pt idx="3">
                  <c:v>0.56714285714285717</c:v>
                </c:pt>
                <c:pt idx="4">
                  <c:v>1</c:v>
                </c:pt>
              </c:numCache>
            </c:numRef>
          </c:xVal>
          <c:yVal>
            <c:numRef>
              <c:f>ROC_AUC!$E$3:$E$7</c:f>
              <c:numCache>
                <c:formatCode>0.00</c:formatCode>
                <c:ptCount val="5"/>
                <c:pt idx="0">
                  <c:v>0</c:v>
                </c:pt>
                <c:pt idx="1">
                  <c:v>0.46</c:v>
                </c:pt>
                <c:pt idx="2">
                  <c:v>0.84666666666666668</c:v>
                </c:pt>
                <c:pt idx="3">
                  <c:v>0.91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B7-104B-BCCD-FEF08D88D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883391"/>
        <c:axId val="151199920"/>
      </c:scatterChart>
      <c:valAx>
        <c:axId val="14228833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crossBetween val="midCat"/>
        <c:majorUnit val="0.1"/>
        <c:minorUnit val="0.05"/>
      </c:valAx>
      <c:valAx>
        <c:axId val="151199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accent1"/>
                    </a:solidFill>
                  </a:rPr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midCat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ROC</a:t>
            </a:r>
            <a:r>
              <a:rPr lang="en-GB" b="1" i="0" baseline="0">
                <a:solidFill>
                  <a:schemeClr val="accent1"/>
                </a:solidFill>
                <a:latin typeface="Aptos ExtraBold" panose="020B0004020202020204" pitchFamily="34" charset="0"/>
              </a:rPr>
              <a:t> Curve with AUC Values</a:t>
            </a:r>
            <a:endParaRPr lang="en-GB" b="1" i="0">
              <a:solidFill>
                <a:schemeClr val="accent1"/>
              </a:solidFill>
              <a:latin typeface="Aptos ExtraBold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ROC_AUC!$A$1</c:f>
              <c:strCache>
                <c:ptCount val="1"/>
                <c:pt idx="0">
                  <c:v>Majority Class Model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ROC_AUC!$A$3:$A$4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ROC_AUC!$B$3:$B$4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CF-2D41-B735-F09B1F8DAA7F}"/>
            </c:ext>
          </c:extLst>
        </c:ser>
        <c:ser>
          <c:idx val="1"/>
          <c:order val="1"/>
          <c:tx>
            <c:strRef>
              <c:f>ROC_AUC!$G$1</c:f>
              <c:strCache>
                <c:ptCount val="1"/>
                <c:pt idx="0">
                  <c:v>Decision Tree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ROC_AUC!$G$3:$G$8</c:f>
              <c:numCache>
                <c:formatCode>0.00</c:formatCode>
                <c:ptCount val="6"/>
                <c:pt idx="0">
                  <c:v>0</c:v>
                </c:pt>
                <c:pt idx="1">
                  <c:v>0.20134228187919462</c:v>
                </c:pt>
                <c:pt idx="2">
                  <c:v>0.20805369127516779</c:v>
                </c:pt>
                <c:pt idx="3">
                  <c:v>0.25503355704697989</c:v>
                </c:pt>
                <c:pt idx="4">
                  <c:v>0.26845637583892618</c:v>
                </c:pt>
                <c:pt idx="5">
                  <c:v>1</c:v>
                </c:pt>
              </c:numCache>
            </c:numRef>
          </c:xVal>
          <c:yVal>
            <c:numRef>
              <c:f>ROC_AUC!$H$3:$H$8</c:f>
              <c:numCache>
                <c:formatCode>0.00</c:formatCode>
                <c:ptCount val="6"/>
                <c:pt idx="0">
                  <c:v>0</c:v>
                </c:pt>
                <c:pt idx="1">
                  <c:v>0.5490196078431373</c:v>
                </c:pt>
                <c:pt idx="2">
                  <c:v>0.56862745098039214</c:v>
                </c:pt>
                <c:pt idx="3">
                  <c:v>0.6470588235294118</c:v>
                </c:pt>
                <c:pt idx="4">
                  <c:v>0.6470588235294118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F-2D41-B735-F09B1F8DA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883391"/>
        <c:axId val="151199920"/>
      </c:scatterChart>
      <c:valAx>
        <c:axId val="14228833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crossBetween val="midCat"/>
        <c:majorUnit val="0.1"/>
        <c:minorUnit val="0.05"/>
      </c:valAx>
      <c:valAx>
        <c:axId val="151199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accent1"/>
                    </a:solidFill>
                  </a:rPr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midCat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ROC</a:t>
            </a:r>
            <a:r>
              <a:rPr lang="en-GB" b="1" i="0" baseline="0">
                <a:solidFill>
                  <a:schemeClr val="accent1"/>
                </a:solidFill>
                <a:latin typeface="Aptos ExtraBold" panose="020B0004020202020204" pitchFamily="34" charset="0"/>
              </a:rPr>
              <a:t> Curve with AUC Values</a:t>
            </a:r>
            <a:endParaRPr lang="en-GB" b="1" i="0">
              <a:solidFill>
                <a:schemeClr val="accent1"/>
              </a:solidFill>
              <a:latin typeface="Aptos ExtraBold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ROC_AUC!$A$1</c:f>
              <c:strCache>
                <c:ptCount val="1"/>
                <c:pt idx="0">
                  <c:v>Majority Class Model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ROC_AUC!$A$3:$A$4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ROC_AUC!$B$3:$B$4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F-EC44-9BBC-9F9219336136}"/>
            </c:ext>
          </c:extLst>
        </c:ser>
        <c:ser>
          <c:idx val="1"/>
          <c:order val="1"/>
          <c:tx>
            <c:strRef>
              <c:f>ROC_AUC!$J$1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ROC_AUC!$J$3:$J$64</c:f>
              <c:numCache>
                <c:formatCode>0.00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6.7114093959731542E-3</c:v>
                </c:pt>
                <c:pt idx="3">
                  <c:v>6.7114093959731542E-3</c:v>
                </c:pt>
                <c:pt idx="4">
                  <c:v>1.3422818791946308E-2</c:v>
                </c:pt>
                <c:pt idx="5">
                  <c:v>1.3422818791946308E-2</c:v>
                </c:pt>
                <c:pt idx="6">
                  <c:v>2.0134228187919462E-2</c:v>
                </c:pt>
                <c:pt idx="7">
                  <c:v>2.0134228187919462E-2</c:v>
                </c:pt>
                <c:pt idx="8">
                  <c:v>2.0134228187919462E-2</c:v>
                </c:pt>
                <c:pt idx="9">
                  <c:v>2.0134228187919462E-2</c:v>
                </c:pt>
                <c:pt idx="10">
                  <c:v>2.0134228187919462E-2</c:v>
                </c:pt>
                <c:pt idx="11">
                  <c:v>2.6845637583892617E-2</c:v>
                </c:pt>
                <c:pt idx="12">
                  <c:v>2.6845637583892617E-2</c:v>
                </c:pt>
                <c:pt idx="13">
                  <c:v>3.3557046979865772E-2</c:v>
                </c:pt>
                <c:pt idx="14">
                  <c:v>6.0402684563758392E-2</c:v>
                </c:pt>
                <c:pt idx="15">
                  <c:v>6.0402684563758392E-2</c:v>
                </c:pt>
                <c:pt idx="16">
                  <c:v>8.7248322147651006E-2</c:v>
                </c:pt>
                <c:pt idx="17">
                  <c:v>9.3959731543624164E-2</c:v>
                </c:pt>
                <c:pt idx="18">
                  <c:v>0.10067114093959731</c:v>
                </c:pt>
                <c:pt idx="19">
                  <c:v>0.10067114093959731</c:v>
                </c:pt>
                <c:pt idx="20">
                  <c:v>0.10738255033557047</c:v>
                </c:pt>
                <c:pt idx="21">
                  <c:v>0.10738255033557047</c:v>
                </c:pt>
                <c:pt idx="22">
                  <c:v>0.10738255033557047</c:v>
                </c:pt>
                <c:pt idx="23">
                  <c:v>0.12751677852348994</c:v>
                </c:pt>
                <c:pt idx="24">
                  <c:v>0.12751677852348994</c:v>
                </c:pt>
                <c:pt idx="25">
                  <c:v>0.15436241610738255</c:v>
                </c:pt>
                <c:pt idx="26">
                  <c:v>0.15436241610738255</c:v>
                </c:pt>
                <c:pt idx="27">
                  <c:v>0.16778523489932887</c:v>
                </c:pt>
                <c:pt idx="28">
                  <c:v>0.18791946308724833</c:v>
                </c:pt>
                <c:pt idx="29">
                  <c:v>0.20134228187919462</c:v>
                </c:pt>
                <c:pt idx="30">
                  <c:v>0.22818791946308725</c:v>
                </c:pt>
                <c:pt idx="31">
                  <c:v>0.24161073825503357</c:v>
                </c:pt>
                <c:pt idx="32">
                  <c:v>0.24832214765100671</c:v>
                </c:pt>
                <c:pt idx="33">
                  <c:v>0.27516778523489932</c:v>
                </c:pt>
                <c:pt idx="34">
                  <c:v>0.30201342281879195</c:v>
                </c:pt>
                <c:pt idx="35">
                  <c:v>0.32214765100671139</c:v>
                </c:pt>
                <c:pt idx="36">
                  <c:v>0.32885906040268459</c:v>
                </c:pt>
                <c:pt idx="37">
                  <c:v>0.34228187919463088</c:v>
                </c:pt>
                <c:pt idx="38">
                  <c:v>0.37583892617449666</c:v>
                </c:pt>
                <c:pt idx="39">
                  <c:v>0.39597315436241609</c:v>
                </c:pt>
                <c:pt idx="40">
                  <c:v>0.40268456375838924</c:v>
                </c:pt>
                <c:pt idx="41">
                  <c:v>0.41610738255033558</c:v>
                </c:pt>
                <c:pt idx="42">
                  <c:v>0.43624161073825501</c:v>
                </c:pt>
                <c:pt idx="43">
                  <c:v>0.44966442953020136</c:v>
                </c:pt>
                <c:pt idx="44">
                  <c:v>0.48322147651006714</c:v>
                </c:pt>
                <c:pt idx="45">
                  <c:v>0.48993288590604028</c:v>
                </c:pt>
                <c:pt idx="46">
                  <c:v>0.55033557046979864</c:v>
                </c:pt>
                <c:pt idx="47">
                  <c:v>0.57718120805369133</c:v>
                </c:pt>
                <c:pt idx="48">
                  <c:v>0.59060402684563762</c:v>
                </c:pt>
                <c:pt idx="49">
                  <c:v>0.60402684563758391</c:v>
                </c:pt>
                <c:pt idx="50">
                  <c:v>0.62416107382550334</c:v>
                </c:pt>
                <c:pt idx="51">
                  <c:v>0.65100671140939592</c:v>
                </c:pt>
                <c:pt idx="52">
                  <c:v>0.69798657718120805</c:v>
                </c:pt>
                <c:pt idx="53">
                  <c:v>0.71140939597315433</c:v>
                </c:pt>
                <c:pt idx="54">
                  <c:v>0.75838926174496646</c:v>
                </c:pt>
                <c:pt idx="55">
                  <c:v>0.79194630872483218</c:v>
                </c:pt>
                <c:pt idx="56">
                  <c:v>0.82550335570469802</c:v>
                </c:pt>
                <c:pt idx="57">
                  <c:v>0.85906040268456374</c:v>
                </c:pt>
                <c:pt idx="58">
                  <c:v>0.91275167785234901</c:v>
                </c:pt>
                <c:pt idx="59">
                  <c:v>0.93959731543624159</c:v>
                </c:pt>
                <c:pt idx="60">
                  <c:v>0.95302013422818788</c:v>
                </c:pt>
                <c:pt idx="61">
                  <c:v>1</c:v>
                </c:pt>
              </c:numCache>
            </c:numRef>
          </c:xVal>
          <c:yVal>
            <c:numRef>
              <c:f>ROC_AUC!$K$3:$K$64</c:f>
              <c:numCache>
                <c:formatCode>0.00</c:formatCode>
                <c:ptCount val="62"/>
                <c:pt idx="0">
                  <c:v>0</c:v>
                </c:pt>
                <c:pt idx="1">
                  <c:v>1.9607843137254902E-2</c:v>
                </c:pt>
                <c:pt idx="2">
                  <c:v>1.9607843137254902E-2</c:v>
                </c:pt>
                <c:pt idx="3">
                  <c:v>9.8039215686274508E-2</c:v>
                </c:pt>
                <c:pt idx="4">
                  <c:v>9.8039215686274508E-2</c:v>
                </c:pt>
                <c:pt idx="5">
                  <c:v>0.13725490196078433</c:v>
                </c:pt>
                <c:pt idx="6">
                  <c:v>0.15686274509803921</c:v>
                </c:pt>
                <c:pt idx="7">
                  <c:v>0.19607843137254902</c:v>
                </c:pt>
                <c:pt idx="8">
                  <c:v>0.21568627450980393</c:v>
                </c:pt>
                <c:pt idx="9">
                  <c:v>0.29411764705882354</c:v>
                </c:pt>
                <c:pt idx="10">
                  <c:v>0.33333333333333331</c:v>
                </c:pt>
                <c:pt idx="11">
                  <c:v>0.35294117647058826</c:v>
                </c:pt>
                <c:pt idx="12">
                  <c:v>0.39215686274509803</c:v>
                </c:pt>
                <c:pt idx="13">
                  <c:v>0.39215686274509803</c:v>
                </c:pt>
                <c:pt idx="14">
                  <c:v>0.39215686274509803</c:v>
                </c:pt>
                <c:pt idx="15">
                  <c:v>0.41176470588235292</c:v>
                </c:pt>
                <c:pt idx="16">
                  <c:v>0.45098039215686275</c:v>
                </c:pt>
                <c:pt idx="17">
                  <c:v>0.50980392156862742</c:v>
                </c:pt>
                <c:pt idx="18">
                  <c:v>0.50980392156862742</c:v>
                </c:pt>
                <c:pt idx="19">
                  <c:v>0.58823529411764708</c:v>
                </c:pt>
                <c:pt idx="20">
                  <c:v>0.58823529411764708</c:v>
                </c:pt>
                <c:pt idx="21">
                  <c:v>0.60784313725490191</c:v>
                </c:pt>
                <c:pt idx="22">
                  <c:v>0.6470588235294118</c:v>
                </c:pt>
                <c:pt idx="23">
                  <c:v>0.68627450980392157</c:v>
                </c:pt>
                <c:pt idx="24">
                  <c:v>0.70588235294117652</c:v>
                </c:pt>
                <c:pt idx="25">
                  <c:v>0.70588235294117652</c:v>
                </c:pt>
                <c:pt idx="26">
                  <c:v>0.74509803921568629</c:v>
                </c:pt>
                <c:pt idx="27">
                  <c:v>0.74509803921568629</c:v>
                </c:pt>
                <c:pt idx="28">
                  <c:v>0.76470588235294112</c:v>
                </c:pt>
                <c:pt idx="29">
                  <c:v>0.76470588235294112</c:v>
                </c:pt>
                <c:pt idx="30">
                  <c:v>0.76470588235294112</c:v>
                </c:pt>
                <c:pt idx="31">
                  <c:v>0.78431372549019607</c:v>
                </c:pt>
                <c:pt idx="32">
                  <c:v>0.78431372549019607</c:v>
                </c:pt>
                <c:pt idx="33">
                  <c:v>0.80392156862745101</c:v>
                </c:pt>
                <c:pt idx="34">
                  <c:v>0.80392156862745101</c:v>
                </c:pt>
                <c:pt idx="35">
                  <c:v>0.80392156862745101</c:v>
                </c:pt>
                <c:pt idx="36">
                  <c:v>0.82352941176470584</c:v>
                </c:pt>
                <c:pt idx="37">
                  <c:v>0.82352941176470584</c:v>
                </c:pt>
                <c:pt idx="38">
                  <c:v>0.84313725490196079</c:v>
                </c:pt>
                <c:pt idx="39">
                  <c:v>0.84313725490196079</c:v>
                </c:pt>
                <c:pt idx="40">
                  <c:v>0.84313725490196079</c:v>
                </c:pt>
                <c:pt idx="41">
                  <c:v>0.88235294117647056</c:v>
                </c:pt>
                <c:pt idx="42">
                  <c:v>0.90196078431372551</c:v>
                </c:pt>
                <c:pt idx="43">
                  <c:v>0.90196078431372551</c:v>
                </c:pt>
                <c:pt idx="44">
                  <c:v>0.90196078431372551</c:v>
                </c:pt>
                <c:pt idx="45">
                  <c:v>0.92156862745098034</c:v>
                </c:pt>
                <c:pt idx="46">
                  <c:v>0.92156862745098034</c:v>
                </c:pt>
                <c:pt idx="47">
                  <c:v>0.92156862745098034</c:v>
                </c:pt>
                <c:pt idx="48">
                  <c:v>0.96078431372549022</c:v>
                </c:pt>
                <c:pt idx="49">
                  <c:v>0.96078431372549022</c:v>
                </c:pt>
                <c:pt idx="50">
                  <c:v>0.96078431372549022</c:v>
                </c:pt>
                <c:pt idx="51">
                  <c:v>0.96078431372549022</c:v>
                </c:pt>
                <c:pt idx="52">
                  <c:v>0.98039215686274506</c:v>
                </c:pt>
                <c:pt idx="53">
                  <c:v>0.98039215686274506</c:v>
                </c:pt>
                <c:pt idx="54">
                  <c:v>0.98039215686274506</c:v>
                </c:pt>
                <c:pt idx="55">
                  <c:v>0.98039215686274506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0F-EC44-9BBC-9F9219336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883391"/>
        <c:axId val="151199920"/>
      </c:scatterChart>
      <c:valAx>
        <c:axId val="14228833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crossBetween val="midCat"/>
        <c:majorUnit val="0.1"/>
        <c:minorUnit val="0.05"/>
      </c:valAx>
      <c:valAx>
        <c:axId val="151199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accent1"/>
                    </a:solidFill>
                  </a:rPr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midCat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ROC</a:t>
            </a:r>
            <a:r>
              <a:rPr lang="en-GB" b="1" i="0" baseline="0">
                <a:solidFill>
                  <a:schemeClr val="accent1"/>
                </a:solidFill>
                <a:latin typeface="Aptos ExtraBold" panose="020B0004020202020204" pitchFamily="34" charset="0"/>
              </a:rPr>
              <a:t> Curve with AUC Values</a:t>
            </a:r>
            <a:endParaRPr lang="en-GB" b="1" i="0">
              <a:solidFill>
                <a:schemeClr val="accent1"/>
              </a:solidFill>
              <a:latin typeface="Aptos ExtraBold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ROC_AUC!$A$1</c:f>
              <c:strCache>
                <c:ptCount val="1"/>
                <c:pt idx="0">
                  <c:v>Majority Class Model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ROC_AUC!$A$3:$A$4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ROC_AUC!$B$3:$B$4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1-3D4C-80FE-DBB09EAFDBDF}"/>
            </c:ext>
          </c:extLst>
        </c:ser>
        <c:ser>
          <c:idx val="1"/>
          <c:order val="1"/>
          <c:tx>
            <c:strRef>
              <c:f>ROC_AUC!$M$1</c:f>
              <c:strCache>
                <c:ptCount val="1"/>
                <c:pt idx="0">
                  <c:v>AdaBoost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ROC_AUC!$M$3:$M$5</c:f>
              <c:numCache>
                <c:formatCode>0.00</c:formatCode>
                <c:ptCount val="3"/>
                <c:pt idx="0">
                  <c:v>0</c:v>
                </c:pt>
                <c:pt idx="1">
                  <c:v>0.50335570469798663</c:v>
                </c:pt>
                <c:pt idx="2">
                  <c:v>1</c:v>
                </c:pt>
              </c:numCache>
            </c:numRef>
          </c:xVal>
          <c:yVal>
            <c:numRef>
              <c:f>ROC_AUC!$N$3:$N$5</c:f>
              <c:numCache>
                <c:formatCode>0.00</c:formatCode>
                <c:ptCount val="3"/>
                <c:pt idx="0">
                  <c:v>0</c:v>
                </c:pt>
                <c:pt idx="1">
                  <c:v>0.90196078431372551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51-3D4C-80FE-DBB09EAF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883391"/>
        <c:axId val="151199920"/>
      </c:scatterChart>
      <c:valAx>
        <c:axId val="14228833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crossBetween val="midCat"/>
        <c:majorUnit val="0.1"/>
        <c:minorUnit val="0.05"/>
      </c:valAx>
      <c:valAx>
        <c:axId val="151199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accent1"/>
                    </a:solidFill>
                  </a:rPr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midCat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ROC</a:t>
            </a:r>
            <a:r>
              <a:rPr lang="en-GB" b="1" i="0" baseline="0">
                <a:solidFill>
                  <a:schemeClr val="accent1"/>
                </a:solidFill>
                <a:latin typeface="Aptos ExtraBold" panose="020B0004020202020204" pitchFamily="34" charset="0"/>
              </a:rPr>
              <a:t> Curve with AUC Values</a:t>
            </a:r>
            <a:endParaRPr lang="en-GB" b="1" i="0">
              <a:solidFill>
                <a:schemeClr val="accent1"/>
              </a:solidFill>
              <a:latin typeface="Aptos ExtraBold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ROC_AUC!$A$1</c:f>
              <c:strCache>
                <c:ptCount val="1"/>
                <c:pt idx="0">
                  <c:v>Majority Class Model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ROC_AUC!$A$3:$A$4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ROC_AUC!$B$3:$B$4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FD-E648-BE0D-DA4926A536B2}"/>
            </c:ext>
          </c:extLst>
        </c:ser>
        <c:ser>
          <c:idx val="1"/>
          <c:order val="1"/>
          <c:tx>
            <c:strRef>
              <c:f>ROC_AUC!$P$1</c:f>
              <c:strCache>
                <c:ptCount val="1"/>
                <c:pt idx="0">
                  <c:v>Gradient Boost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ROC_AUC!$P$3:$P$62</c:f>
              <c:numCache>
                <c:formatCode>0.00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6.7114093959731542E-3</c:v>
                </c:pt>
                <c:pt idx="4">
                  <c:v>6.7114093959731542E-3</c:v>
                </c:pt>
                <c:pt idx="5">
                  <c:v>1.3422818791946308E-2</c:v>
                </c:pt>
                <c:pt idx="6">
                  <c:v>1.3422818791946308E-2</c:v>
                </c:pt>
                <c:pt idx="7">
                  <c:v>2.0134228187919462E-2</c:v>
                </c:pt>
                <c:pt idx="8">
                  <c:v>2.0134228187919462E-2</c:v>
                </c:pt>
                <c:pt idx="9">
                  <c:v>4.6979865771812082E-2</c:v>
                </c:pt>
                <c:pt idx="10">
                  <c:v>4.6979865771812082E-2</c:v>
                </c:pt>
                <c:pt idx="11">
                  <c:v>5.3691275167785234E-2</c:v>
                </c:pt>
                <c:pt idx="12">
                  <c:v>5.3691275167785234E-2</c:v>
                </c:pt>
                <c:pt idx="13">
                  <c:v>6.0402684563758392E-2</c:v>
                </c:pt>
                <c:pt idx="14">
                  <c:v>6.0402684563758392E-2</c:v>
                </c:pt>
                <c:pt idx="15">
                  <c:v>6.7114093959731544E-2</c:v>
                </c:pt>
                <c:pt idx="16">
                  <c:v>6.7114093959731544E-2</c:v>
                </c:pt>
                <c:pt idx="17">
                  <c:v>7.3825503355704702E-2</c:v>
                </c:pt>
                <c:pt idx="18">
                  <c:v>7.3825503355704702E-2</c:v>
                </c:pt>
                <c:pt idx="19">
                  <c:v>8.0536912751677847E-2</c:v>
                </c:pt>
                <c:pt idx="20">
                  <c:v>8.0536912751677847E-2</c:v>
                </c:pt>
                <c:pt idx="21">
                  <c:v>8.7248322147651006E-2</c:v>
                </c:pt>
                <c:pt idx="22">
                  <c:v>8.7248322147651006E-2</c:v>
                </c:pt>
                <c:pt idx="23">
                  <c:v>0.10067114093959731</c:v>
                </c:pt>
                <c:pt idx="24">
                  <c:v>0.10067114093959731</c:v>
                </c:pt>
                <c:pt idx="25">
                  <c:v>0.12080536912751678</c:v>
                </c:pt>
                <c:pt idx="26">
                  <c:v>0.12080536912751678</c:v>
                </c:pt>
                <c:pt idx="27">
                  <c:v>0.13422818791946309</c:v>
                </c:pt>
                <c:pt idx="28">
                  <c:v>0.13422818791946309</c:v>
                </c:pt>
                <c:pt idx="29">
                  <c:v>0.15436241610738255</c:v>
                </c:pt>
                <c:pt idx="30">
                  <c:v>0.15436241610738255</c:v>
                </c:pt>
                <c:pt idx="31">
                  <c:v>0.16778523489932887</c:v>
                </c:pt>
                <c:pt idx="32">
                  <c:v>0.16778523489932887</c:v>
                </c:pt>
                <c:pt idx="33">
                  <c:v>0.20805369127516779</c:v>
                </c:pt>
                <c:pt idx="34">
                  <c:v>0.20805369127516779</c:v>
                </c:pt>
                <c:pt idx="35">
                  <c:v>0.24161073825503357</c:v>
                </c:pt>
                <c:pt idx="36">
                  <c:v>0.24161073825503357</c:v>
                </c:pt>
                <c:pt idx="37">
                  <c:v>0.25503355704697989</c:v>
                </c:pt>
                <c:pt idx="38">
                  <c:v>0.25503355704697989</c:v>
                </c:pt>
                <c:pt idx="39">
                  <c:v>0.28859060402684567</c:v>
                </c:pt>
                <c:pt idx="40">
                  <c:v>0.28859060402684567</c:v>
                </c:pt>
                <c:pt idx="41">
                  <c:v>0.3825503355704698</c:v>
                </c:pt>
                <c:pt idx="42">
                  <c:v>0.3825503355704698</c:v>
                </c:pt>
                <c:pt idx="43">
                  <c:v>0.38926174496644295</c:v>
                </c:pt>
                <c:pt idx="44">
                  <c:v>0.38926174496644295</c:v>
                </c:pt>
                <c:pt idx="45">
                  <c:v>0.39597315436241609</c:v>
                </c:pt>
                <c:pt idx="46">
                  <c:v>0.39597315436241609</c:v>
                </c:pt>
                <c:pt idx="47">
                  <c:v>0.60402684563758391</c:v>
                </c:pt>
                <c:pt idx="48">
                  <c:v>0.60402684563758391</c:v>
                </c:pt>
                <c:pt idx="49">
                  <c:v>0.63087248322147649</c:v>
                </c:pt>
                <c:pt idx="50">
                  <c:v>0.63087248322147649</c:v>
                </c:pt>
                <c:pt idx="51">
                  <c:v>0.73154362416107388</c:v>
                </c:pt>
                <c:pt idx="52">
                  <c:v>0.73154362416107388</c:v>
                </c:pt>
                <c:pt idx="53">
                  <c:v>0.73825503355704702</c:v>
                </c:pt>
                <c:pt idx="54">
                  <c:v>0.73825503355704702</c:v>
                </c:pt>
                <c:pt idx="55">
                  <c:v>0.7651006711409396</c:v>
                </c:pt>
                <c:pt idx="56">
                  <c:v>0.7651006711409396</c:v>
                </c:pt>
                <c:pt idx="57">
                  <c:v>0.90604026845637586</c:v>
                </c:pt>
                <c:pt idx="58">
                  <c:v>0.90604026845637586</c:v>
                </c:pt>
                <c:pt idx="59">
                  <c:v>1</c:v>
                </c:pt>
              </c:numCache>
            </c:numRef>
          </c:xVal>
          <c:yVal>
            <c:numRef>
              <c:f>ROC_AUC!$Q$3:$Q$62</c:f>
              <c:numCache>
                <c:formatCode>0.00</c:formatCode>
                <c:ptCount val="60"/>
                <c:pt idx="0">
                  <c:v>0</c:v>
                </c:pt>
                <c:pt idx="1">
                  <c:v>1.9607843137254902E-2</c:v>
                </c:pt>
                <c:pt idx="2">
                  <c:v>3.9215686274509803E-2</c:v>
                </c:pt>
                <c:pt idx="3">
                  <c:v>3.9215686274509803E-2</c:v>
                </c:pt>
                <c:pt idx="4">
                  <c:v>7.8431372549019607E-2</c:v>
                </c:pt>
                <c:pt idx="5">
                  <c:v>7.8431372549019607E-2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0.21568627450980393</c:v>
                </c:pt>
                <c:pt idx="9">
                  <c:v>0.21568627450980393</c:v>
                </c:pt>
                <c:pt idx="10">
                  <c:v>0.25490196078431371</c:v>
                </c:pt>
                <c:pt idx="11">
                  <c:v>0.25490196078431371</c:v>
                </c:pt>
                <c:pt idx="12">
                  <c:v>0.27450980392156865</c:v>
                </c:pt>
                <c:pt idx="13">
                  <c:v>0.27450980392156865</c:v>
                </c:pt>
                <c:pt idx="14">
                  <c:v>0.31372549019607843</c:v>
                </c:pt>
                <c:pt idx="15">
                  <c:v>0.31372549019607843</c:v>
                </c:pt>
                <c:pt idx="16">
                  <c:v>0.39215686274509803</c:v>
                </c:pt>
                <c:pt idx="17">
                  <c:v>0.39215686274509803</c:v>
                </c:pt>
                <c:pt idx="18">
                  <c:v>0.47058823529411764</c:v>
                </c:pt>
                <c:pt idx="19">
                  <c:v>0.47058823529411764</c:v>
                </c:pt>
                <c:pt idx="20">
                  <c:v>0.49019607843137253</c:v>
                </c:pt>
                <c:pt idx="21">
                  <c:v>0.49019607843137253</c:v>
                </c:pt>
                <c:pt idx="22">
                  <c:v>0.52941176470588236</c:v>
                </c:pt>
                <c:pt idx="23">
                  <c:v>0.52941176470588236</c:v>
                </c:pt>
                <c:pt idx="24">
                  <c:v>0.56862745098039214</c:v>
                </c:pt>
                <c:pt idx="25">
                  <c:v>0.56862745098039214</c:v>
                </c:pt>
                <c:pt idx="26">
                  <c:v>0.58823529411764708</c:v>
                </c:pt>
                <c:pt idx="27">
                  <c:v>0.58823529411764708</c:v>
                </c:pt>
                <c:pt idx="28">
                  <c:v>0.60784313725490191</c:v>
                </c:pt>
                <c:pt idx="29">
                  <c:v>0.60784313725490191</c:v>
                </c:pt>
                <c:pt idx="30">
                  <c:v>0.6470588235294118</c:v>
                </c:pt>
                <c:pt idx="31">
                  <c:v>0.6470588235294118</c:v>
                </c:pt>
                <c:pt idx="32">
                  <c:v>0.68627450980392157</c:v>
                </c:pt>
                <c:pt idx="33">
                  <c:v>0.68627450980392157</c:v>
                </c:pt>
                <c:pt idx="34">
                  <c:v>0.70588235294117652</c:v>
                </c:pt>
                <c:pt idx="35">
                  <c:v>0.70588235294117652</c:v>
                </c:pt>
                <c:pt idx="36">
                  <c:v>0.72549019607843135</c:v>
                </c:pt>
                <c:pt idx="37">
                  <c:v>0.72549019607843135</c:v>
                </c:pt>
                <c:pt idx="38">
                  <c:v>0.76470588235294112</c:v>
                </c:pt>
                <c:pt idx="39">
                  <c:v>0.76470588235294112</c:v>
                </c:pt>
                <c:pt idx="40">
                  <c:v>0.78431372549019607</c:v>
                </c:pt>
                <c:pt idx="41">
                  <c:v>0.78431372549019607</c:v>
                </c:pt>
                <c:pt idx="42">
                  <c:v>0.84313725490196079</c:v>
                </c:pt>
                <c:pt idx="43">
                  <c:v>0.84313725490196079</c:v>
                </c:pt>
                <c:pt idx="44">
                  <c:v>0.86274509803921573</c:v>
                </c:pt>
                <c:pt idx="45">
                  <c:v>0.86274509803921573</c:v>
                </c:pt>
                <c:pt idx="46">
                  <c:v>0.88235294117647056</c:v>
                </c:pt>
                <c:pt idx="47">
                  <c:v>0.88235294117647056</c:v>
                </c:pt>
                <c:pt idx="48">
                  <c:v>0.90196078431372551</c:v>
                </c:pt>
                <c:pt idx="49">
                  <c:v>0.90196078431372551</c:v>
                </c:pt>
                <c:pt idx="50">
                  <c:v>0.92156862745098034</c:v>
                </c:pt>
                <c:pt idx="51">
                  <c:v>0.92156862745098034</c:v>
                </c:pt>
                <c:pt idx="52">
                  <c:v>0.94117647058823528</c:v>
                </c:pt>
                <c:pt idx="53">
                  <c:v>0.94117647058823528</c:v>
                </c:pt>
                <c:pt idx="54">
                  <c:v>0.96078431372549022</c:v>
                </c:pt>
                <c:pt idx="55">
                  <c:v>0.96078431372549022</c:v>
                </c:pt>
                <c:pt idx="56">
                  <c:v>0.98039215686274506</c:v>
                </c:pt>
                <c:pt idx="57">
                  <c:v>0.98039215686274506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FD-E648-BE0D-DA4926A5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883391"/>
        <c:axId val="151199920"/>
      </c:scatterChart>
      <c:valAx>
        <c:axId val="14228833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crossBetween val="midCat"/>
        <c:majorUnit val="0.1"/>
        <c:minorUnit val="0.05"/>
      </c:valAx>
      <c:valAx>
        <c:axId val="151199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accent1"/>
                    </a:solidFill>
                  </a:rPr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midCat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Feature Importace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'feature importance'!$A$1:$B$1</c:f>
              <c:strCache>
                <c:ptCount val="1"/>
                <c:pt idx="0">
                  <c:v>Shallow Decision Tree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  <a:prstDash val="sysDash"/>
            </a:ln>
            <a:effectLst/>
          </c:spPr>
          <c:invertIfNegative val="0"/>
          <c:dLbls>
            <c:delete val="1"/>
          </c:dLbls>
          <c:cat>
            <c:strRef>
              <c:f>'feature importance'!$A$3:$A$5</c:f>
              <c:strCache>
                <c:ptCount val="3"/>
                <c:pt idx="0">
                  <c:v>ACCOUNT_STATUS</c:v>
                </c:pt>
                <c:pt idx="1">
                  <c:v>DURATION</c:v>
                </c:pt>
                <c:pt idx="2">
                  <c:v>OTHER_INSTALLMENTS_NONE</c:v>
                </c:pt>
              </c:strCache>
            </c:strRef>
          </c:cat>
          <c:val>
            <c:numRef>
              <c:f>'feature importance'!$B$3:$B$5</c:f>
              <c:numCache>
                <c:formatCode>0%</c:formatCode>
                <c:ptCount val="3"/>
                <c:pt idx="0">
                  <c:v>0.7157</c:v>
                </c:pt>
                <c:pt idx="1">
                  <c:v>0.2031</c:v>
                </c:pt>
                <c:pt idx="2">
                  <c:v>8.1299999999999997E-2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D-0B48-A52A-03966E70BC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2883391"/>
        <c:axId val="151199920"/>
      </c:barChart>
      <c:catAx>
        <c:axId val="14228833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auto val="1"/>
        <c:lblAlgn val="ctr"/>
        <c:lblOffset val="100"/>
        <c:noMultiLvlLbl val="0"/>
      </c:catAx>
      <c:valAx>
        <c:axId val="151199920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Feature Importace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'feature importance'!$A$1:$B$1</c:f>
              <c:strCache>
                <c:ptCount val="1"/>
                <c:pt idx="0">
                  <c:v>Shallow 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'feature importance'!$C$3:$C$11</c:f>
              <c:strCache>
                <c:ptCount val="9"/>
                <c:pt idx="0">
                  <c:v>CREDIT_AMOUNT</c:v>
                </c:pt>
                <c:pt idx="1">
                  <c:v>ACCOUNT_STATUS</c:v>
                </c:pt>
                <c:pt idx="2">
                  <c:v>AGE</c:v>
                </c:pt>
                <c:pt idx="3">
                  <c:v>DURATION</c:v>
                </c:pt>
                <c:pt idx="4">
                  <c:v>RESIDENCE_SINCE</c:v>
                </c:pt>
                <c:pt idx="5">
                  <c:v>EMPLOYMENT_SINCE</c:v>
                </c:pt>
                <c:pt idx="6">
                  <c:v>SAVINGS</c:v>
                </c:pt>
                <c:pt idx="7">
                  <c:v>OTHER_INSTALLMENTS_NONE</c:v>
                </c:pt>
                <c:pt idx="8">
                  <c:v>GUARANTORS_NONE</c:v>
                </c:pt>
              </c:strCache>
            </c:strRef>
          </c:cat>
          <c:val>
            <c:numRef>
              <c:f>'feature importance'!$D$3:$D$11</c:f>
              <c:numCache>
                <c:formatCode>0%</c:formatCode>
                <c:ptCount val="9"/>
                <c:pt idx="0">
                  <c:v>0.1638</c:v>
                </c:pt>
                <c:pt idx="1">
                  <c:v>0.14460000000000001</c:v>
                </c:pt>
                <c:pt idx="2">
                  <c:v>8.3900000000000002E-2</c:v>
                </c:pt>
                <c:pt idx="3">
                  <c:v>7.1599999999999997E-2</c:v>
                </c:pt>
                <c:pt idx="4">
                  <c:v>5.0299999999999997E-2</c:v>
                </c:pt>
                <c:pt idx="5">
                  <c:v>5.0299999999999997E-2</c:v>
                </c:pt>
                <c:pt idx="6">
                  <c:v>4.9299999999999997E-2</c:v>
                </c:pt>
                <c:pt idx="7">
                  <c:v>4.2599999999999999E-2</c:v>
                </c:pt>
                <c:pt idx="8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D-DD4A-9266-3EEA0A201B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2883391"/>
        <c:axId val="151199920"/>
      </c:barChart>
      <c:catAx>
        <c:axId val="14228833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auto val="1"/>
        <c:lblAlgn val="ctr"/>
        <c:lblOffset val="100"/>
        <c:noMultiLvlLbl val="0"/>
      </c:catAx>
      <c:valAx>
        <c:axId val="1511999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Feature Importace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'feature importance'!$A$1:$B$1</c:f>
              <c:strCache>
                <c:ptCount val="1"/>
                <c:pt idx="0">
                  <c:v>Shallow 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strRef>
              <c:f>'feature importance'!$E$3:$E$10</c:f>
              <c:strCache>
                <c:ptCount val="8"/>
                <c:pt idx="0">
                  <c:v>CREDIT_AMOUNT</c:v>
                </c:pt>
                <c:pt idx="1">
                  <c:v>ACCOUNT_STATUS</c:v>
                </c:pt>
                <c:pt idx="2">
                  <c:v>AGE</c:v>
                </c:pt>
                <c:pt idx="3">
                  <c:v>DURATION</c:v>
                </c:pt>
                <c:pt idx="4">
                  <c:v>EMPLOYMENT_SINCE</c:v>
                </c:pt>
                <c:pt idx="5">
                  <c:v>SAVINGS</c:v>
                </c:pt>
                <c:pt idx="6">
                  <c:v>RESIDENCE_SINCE</c:v>
                </c:pt>
                <c:pt idx="7">
                  <c:v>INSTALLMENT_RATE</c:v>
                </c:pt>
              </c:strCache>
            </c:strRef>
          </c:cat>
          <c:val>
            <c:numRef>
              <c:f>'feature importance'!$F$3:$F$10</c:f>
              <c:numCache>
                <c:formatCode>0%</c:formatCode>
                <c:ptCount val="8"/>
                <c:pt idx="0">
                  <c:v>0.14599999999999999</c:v>
                </c:pt>
                <c:pt idx="1">
                  <c:v>0.14030000000000001</c:v>
                </c:pt>
                <c:pt idx="2">
                  <c:v>9.3799999999999994E-2</c:v>
                </c:pt>
                <c:pt idx="3">
                  <c:v>9.1600000000000001E-2</c:v>
                </c:pt>
                <c:pt idx="4">
                  <c:v>5.2400000000000002E-2</c:v>
                </c:pt>
                <c:pt idx="5">
                  <c:v>4.5999999999999999E-2</c:v>
                </c:pt>
                <c:pt idx="6">
                  <c:v>2.8799999999999999E-2</c:v>
                </c:pt>
                <c:pt idx="7">
                  <c:v>2.7699999999999999E-2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F-9741-A751-16190AEF98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2883391"/>
        <c:axId val="151199920"/>
      </c:barChart>
      <c:catAx>
        <c:axId val="14228833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auto val="1"/>
        <c:lblAlgn val="ctr"/>
        <c:lblOffset val="100"/>
        <c:noMultiLvlLbl val="0"/>
      </c:catAx>
      <c:valAx>
        <c:axId val="1511999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Feature Importace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'feature importance'!$A$1:$B$1</c:f>
              <c:strCache>
                <c:ptCount val="1"/>
                <c:pt idx="0">
                  <c:v>Shallow 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'feature importance'!$G$3</c:f>
              <c:strCache>
                <c:ptCount val="1"/>
                <c:pt idx="0">
                  <c:v>ACCOUNT_STATUS</c:v>
                </c:pt>
              </c:strCache>
            </c:strRef>
          </c:cat>
          <c:val>
            <c:numRef>
              <c:f>'feature importance'!$H$3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C-1742-8E40-0255374734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2883391"/>
        <c:axId val="151199920"/>
      </c:barChart>
      <c:catAx>
        <c:axId val="14228833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auto val="1"/>
        <c:lblAlgn val="ctr"/>
        <c:lblOffset val="100"/>
        <c:noMultiLvlLbl val="0"/>
      </c:catAx>
      <c:valAx>
        <c:axId val="1511999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Aptos ExtraBold" panose="020B0004020202020204" pitchFamily="34" charset="0"/>
                <a:ea typeface="+mn-ea"/>
                <a:cs typeface="+mn-cs"/>
              </a:defRPr>
            </a:pPr>
            <a:r>
              <a:rPr lang="en-GB" b="1" i="0">
                <a:solidFill>
                  <a:schemeClr val="accent1"/>
                </a:solidFill>
                <a:latin typeface="Aptos ExtraBold" panose="020B0004020202020204" pitchFamily="34" charset="0"/>
              </a:rPr>
              <a:t>Feature Importace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Aptos ExtraBold" panose="020B0004020202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'feature importance'!$A$1:$B$1</c:f>
              <c:strCache>
                <c:ptCount val="1"/>
                <c:pt idx="0">
                  <c:v>Shallow 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'feature importance'!$I$3:$I$13</c:f>
              <c:strCache>
                <c:ptCount val="11"/>
                <c:pt idx="0">
                  <c:v>PURPOSE_REPAIRS</c:v>
                </c:pt>
                <c:pt idx="1">
                  <c:v>ACCOUNT_STATUS</c:v>
                </c:pt>
                <c:pt idx="2">
                  <c:v>GUARANTORS_NONE</c:v>
                </c:pt>
                <c:pt idx="3">
                  <c:v>PURPOSE_CAR_USED</c:v>
                </c:pt>
                <c:pt idx="4">
                  <c:v>GUARANTORS_GUARANTOR</c:v>
                </c:pt>
                <c:pt idx="5">
                  <c:v>OTHER_INSTALLMENTS_NONE</c:v>
                </c:pt>
                <c:pt idx="6">
                  <c:v>OBLIGORS</c:v>
                </c:pt>
                <c:pt idx="7">
                  <c:v>CREDIT_HISTORY_PAID_BACK_THIS_BANK</c:v>
                </c:pt>
                <c:pt idx="8">
                  <c:v>HOUSING_FREE</c:v>
                </c:pt>
                <c:pt idx="9">
                  <c:v>OTHER_INSTALLMENTS_BANK</c:v>
                </c:pt>
                <c:pt idx="10">
                  <c:v>PURPOSE_RADIO_TELEVISION</c:v>
                </c:pt>
              </c:strCache>
            </c:strRef>
          </c:cat>
          <c:val>
            <c:numRef>
              <c:f>'feature importance'!$J$3:$J$13</c:f>
              <c:numCache>
                <c:formatCode>0%</c:formatCode>
                <c:ptCount val="11"/>
                <c:pt idx="0">
                  <c:v>0.1696</c:v>
                </c:pt>
                <c:pt idx="1">
                  <c:v>5.2499999999999998E-2</c:v>
                </c:pt>
                <c:pt idx="2">
                  <c:v>4.5100000000000001E-2</c:v>
                </c:pt>
                <c:pt idx="3">
                  <c:v>3.7699999999999997E-2</c:v>
                </c:pt>
                <c:pt idx="4">
                  <c:v>3.3300000000000003E-2</c:v>
                </c:pt>
                <c:pt idx="5">
                  <c:v>3.2800000000000003E-2</c:v>
                </c:pt>
                <c:pt idx="6">
                  <c:v>2.9100000000000001E-2</c:v>
                </c:pt>
                <c:pt idx="7">
                  <c:v>2.8500000000000001E-2</c:v>
                </c:pt>
                <c:pt idx="8">
                  <c:v>2.8199999999999999E-2</c:v>
                </c:pt>
                <c:pt idx="9">
                  <c:v>2.7099999999999999E-2</c:v>
                </c:pt>
                <c:pt idx="10">
                  <c:v>2.5100000000000001E-2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8-9A4C-B37A-C633BA4DE2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2883391"/>
        <c:axId val="151199920"/>
      </c:barChart>
      <c:catAx>
        <c:axId val="14228833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GB" b="1" i="0">
                    <a:solidFill>
                      <a:schemeClr val="accent1"/>
                    </a:solidFill>
                    <a:latin typeface="Aptos" panose="020B0004020202020204" pitchFamily="34" charset="0"/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51199920"/>
        <c:crosses val="autoZero"/>
        <c:auto val="1"/>
        <c:lblAlgn val="ctr"/>
        <c:lblOffset val="100"/>
        <c:noMultiLvlLbl val="0"/>
      </c:catAx>
      <c:valAx>
        <c:axId val="1511999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accent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HU"/>
          </a:p>
        </c:txPr>
        <c:crossAx val="1422883391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>
      <a:outerShdw blurRad="190500" algn="ctr" rotWithShape="0">
        <a:prstClr val="black">
          <a:alpha val="40000"/>
        </a:prstClr>
      </a:outerShdw>
    </a:effectLst>
  </c:spPr>
  <c:txPr>
    <a:bodyPr/>
    <a:lstStyle/>
    <a:p>
      <a:pPr>
        <a:defRPr b="0" i="0">
          <a:latin typeface="Aptos" panose="020B0004020202020204" pitchFamily="34" charset="0"/>
        </a:defRPr>
      </a:pPr>
      <a:endParaRPr lang="en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683214</xdr:colOff>
      <xdr:row>4</xdr:row>
      <xdr:rowOff>139465</xdr:rowOff>
    </xdr:from>
    <xdr:to>
      <xdr:col>25</xdr:col>
      <xdr:colOff>411574</xdr:colOff>
      <xdr:row>22</xdr:row>
      <xdr:rowOff>141112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D2D84-2C76-494B-F025-4267C5042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642055</xdr:colOff>
      <xdr:row>9</xdr:row>
      <xdr:rowOff>33631</xdr:rowOff>
    </xdr:from>
    <xdr:to>
      <xdr:col>30</xdr:col>
      <xdr:colOff>141111</xdr:colOff>
      <xdr:row>25</xdr:row>
      <xdr:rowOff>152870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D0800-5B07-EFC8-31F3-96F2B1268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500943</xdr:colOff>
      <xdr:row>12</xdr:row>
      <xdr:rowOff>33631</xdr:rowOff>
    </xdr:from>
    <xdr:to>
      <xdr:col>35</xdr:col>
      <xdr:colOff>482128</xdr:colOff>
      <xdr:row>27</xdr:row>
      <xdr:rowOff>129351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A5A0D2-08A8-6F23-82E7-1D3AF4601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794924</xdr:colOff>
      <xdr:row>10</xdr:row>
      <xdr:rowOff>68910</xdr:rowOff>
    </xdr:from>
    <xdr:to>
      <xdr:col>40</xdr:col>
      <xdr:colOff>540926</xdr:colOff>
      <xdr:row>26</xdr:row>
      <xdr:rowOff>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A6BF690-9C8C-0104-EBE8-4C1369AEF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794925</xdr:colOff>
      <xdr:row>21</xdr:row>
      <xdr:rowOff>162983</xdr:rowOff>
    </xdr:from>
    <xdr:to>
      <xdr:col>50</xdr:col>
      <xdr:colOff>670278</xdr:colOff>
      <xdr:row>35</xdr:row>
      <xdr:rowOff>107480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250D9E2-E6F5-A1D4-E6E4-0D6F49565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1165343</xdr:colOff>
      <xdr:row>9</xdr:row>
      <xdr:rowOff>92427</xdr:rowOff>
    </xdr:from>
    <xdr:to>
      <xdr:col>55</xdr:col>
      <xdr:colOff>22343</xdr:colOff>
      <xdr:row>23</xdr:row>
      <xdr:rowOff>36923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1E43DD-61CC-A6B6-FAD5-C391C2969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1083028</xdr:colOff>
      <xdr:row>9</xdr:row>
      <xdr:rowOff>45391</xdr:rowOff>
    </xdr:from>
    <xdr:to>
      <xdr:col>60</xdr:col>
      <xdr:colOff>116417</xdr:colOff>
      <xdr:row>22</xdr:row>
      <xdr:rowOff>189795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510B99-4539-8EE3-7303-13D7A3445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61</xdr:col>
      <xdr:colOff>236359</xdr:colOff>
      <xdr:row>9</xdr:row>
      <xdr:rowOff>33632</xdr:rowOff>
    </xdr:from>
    <xdr:to>
      <xdr:col>65</xdr:col>
      <xdr:colOff>11758</xdr:colOff>
      <xdr:row>22</xdr:row>
      <xdr:rowOff>178036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8F68FE-DDAE-3B2B-B0B2-562B0A3D3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65</xdr:col>
      <xdr:colOff>647936</xdr:colOff>
      <xdr:row>15</xdr:row>
      <xdr:rowOff>33632</xdr:rowOff>
    </xdr:from>
    <xdr:to>
      <xdr:col>70</xdr:col>
      <xdr:colOff>186973</xdr:colOff>
      <xdr:row>28</xdr:row>
      <xdr:rowOff>178035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87F3B5-F0F0-DD60-80EB-43AB08787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789046</xdr:colOff>
      <xdr:row>27</xdr:row>
      <xdr:rowOff>80669</xdr:rowOff>
    </xdr:from>
    <xdr:to>
      <xdr:col>45</xdr:col>
      <xdr:colOff>258704</xdr:colOff>
      <xdr:row>44</xdr:row>
      <xdr:rowOff>141111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A923246-35D0-2D92-8E36-85FC50A6A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70</xdr:col>
      <xdr:colOff>753767</xdr:colOff>
      <xdr:row>7</xdr:row>
      <xdr:rowOff>141111</xdr:rowOff>
    </xdr:from>
    <xdr:to>
      <xdr:col>75</xdr:col>
      <xdr:colOff>223426</xdr:colOff>
      <xdr:row>22</xdr:row>
      <xdr:rowOff>130998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55E1689-7DAB-5399-53BD-B1DE8C3AB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589140</xdr:colOff>
      <xdr:row>7</xdr:row>
      <xdr:rowOff>162983</xdr:rowOff>
    </xdr:from>
    <xdr:to>
      <xdr:col>80</xdr:col>
      <xdr:colOff>257528</xdr:colOff>
      <xdr:row>22</xdr:row>
      <xdr:rowOff>164629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5834934-43D1-98A1-E974-F1BD9AED5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80</xdr:col>
      <xdr:colOff>730249</xdr:colOff>
      <xdr:row>7</xdr:row>
      <xdr:rowOff>162983</xdr:rowOff>
    </xdr:from>
    <xdr:to>
      <xdr:col>85</xdr:col>
      <xdr:colOff>35277</xdr:colOff>
      <xdr:row>23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10FAD81-2D5B-C55C-8027-7F06732AA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399815</xdr:colOff>
      <xdr:row>10</xdr:row>
      <xdr:rowOff>198261</xdr:rowOff>
    </xdr:from>
    <xdr:to>
      <xdr:col>90</xdr:col>
      <xdr:colOff>482130</xdr:colOff>
      <xdr:row>24</xdr:row>
      <xdr:rowOff>142757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61B2D34-9E7E-72F7-21EE-2EDD6211F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90</xdr:col>
      <xdr:colOff>753768</xdr:colOff>
      <xdr:row>7</xdr:row>
      <xdr:rowOff>10113</xdr:rowOff>
    </xdr:from>
    <xdr:to>
      <xdr:col>95</xdr:col>
      <xdr:colOff>398638</xdr:colOff>
      <xdr:row>20</xdr:row>
      <xdr:rowOff>154517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452AAB9-8DDB-70B1-E604-778DE4411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95</xdr:col>
      <xdr:colOff>506823</xdr:colOff>
      <xdr:row>7</xdr:row>
      <xdr:rowOff>45391</xdr:rowOff>
    </xdr:from>
    <xdr:to>
      <xdr:col>100</xdr:col>
      <xdr:colOff>94074</xdr:colOff>
      <xdr:row>20</xdr:row>
      <xdr:rowOff>189795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154CF56-0467-008C-59FB-EE376D87B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101</xdr:col>
      <xdr:colOff>295157</xdr:colOff>
      <xdr:row>7</xdr:row>
      <xdr:rowOff>186503</xdr:rowOff>
    </xdr:from>
    <xdr:to>
      <xdr:col>104</xdr:col>
      <xdr:colOff>586787</xdr:colOff>
      <xdr:row>21</xdr:row>
      <xdr:rowOff>130999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95979EF-A785-5A3D-58BA-C77A1608B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105</xdr:col>
      <xdr:colOff>789046</xdr:colOff>
      <xdr:row>7</xdr:row>
      <xdr:rowOff>198261</xdr:rowOff>
    </xdr:from>
    <xdr:to>
      <xdr:col>110</xdr:col>
      <xdr:colOff>11758</xdr:colOff>
      <xdr:row>21</xdr:row>
      <xdr:rowOff>142757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07EC2D7-E27F-AD82-5105-291745682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111</xdr:col>
      <xdr:colOff>36453</xdr:colOff>
      <xdr:row>6</xdr:row>
      <xdr:rowOff>92428</xdr:rowOff>
    </xdr:from>
    <xdr:to>
      <xdr:col>115</xdr:col>
      <xdr:colOff>58796</xdr:colOff>
      <xdr:row>22</xdr:row>
      <xdr:rowOff>94074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5C02795-58D2-3A3C-4E54-91A75AC59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115</xdr:col>
      <xdr:colOff>742010</xdr:colOff>
      <xdr:row>6</xdr:row>
      <xdr:rowOff>21871</xdr:rowOff>
    </xdr:from>
    <xdr:to>
      <xdr:col>119</xdr:col>
      <xdr:colOff>833732</xdr:colOff>
      <xdr:row>21</xdr:row>
      <xdr:rowOff>152869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161C8A4-90C6-FB8A-9878-93C3F796E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120</xdr:col>
      <xdr:colOff>506824</xdr:colOff>
      <xdr:row>6</xdr:row>
      <xdr:rowOff>33631</xdr:rowOff>
    </xdr:from>
    <xdr:to>
      <xdr:col>125</xdr:col>
      <xdr:colOff>433916</xdr:colOff>
      <xdr:row>21</xdr:row>
      <xdr:rowOff>117591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4E319CF-DE1D-61C5-1D4C-849785DA6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16</xdr:row>
      <xdr:rowOff>63500</xdr:rowOff>
    </xdr:from>
    <xdr:to>
      <xdr:col>9</xdr:col>
      <xdr:colOff>215900</xdr:colOff>
      <xdr:row>42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D052D8-8ABA-8B41-8650-DC109DDCF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425450</xdr:colOff>
      <xdr:row>16</xdr:row>
      <xdr:rowOff>63500</xdr:rowOff>
    </xdr:from>
    <xdr:to>
      <xdr:col>16</xdr:col>
      <xdr:colOff>717550</xdr:colOff>
      <xdr:row>42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BF26F4-8236-F842-97A9-1BF9492A3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385234</xdr:colOff>
      <xdr:row>16</xdr:row>
      <xdr:rowOff>63500</xdr:rowOff>
    </xdr:from>
    <xdr:to>
      <xdr:col>25</xdr:col>
      <xdr:colOff>372534</xdr:colOff>
      <xdr:row>42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F34B24-927C-F54E-90D6-60EF2FC41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40217</xdr:colOff>
      <xdr:row>16</xdr:row>
      <xdr:rowOff>63500</xdr:rowOff>
    </xdr:from>
    <xdr:to>
      <xdr:col>32</xdr:col>
      <xdr:colOff>332317</xdr:colOff>
      <xdr:row>42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FAF07F-46B7-E447-B5D8-44C2AA373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16</xdr:row>
      <xdr:rowOff>63500</xdr:rowOff>
    </xdr:from>
    <xdr:to>
      <xdr:col>40</xdr:col>
      <xdr:colOff>12700</xdr:colOff>
      <xdr:row>42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82526A-DE00-304B-8B6E-502A865C1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8</xdr:row>
      <xdr:rowOff>114300</xdr:rowOff>
    </xdr:from>
    <xdr:to>
      <xdr:col>5</xdr:col>
      <xdr:colOff>1498600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F50DF-DE59-754C-A913-693BEF29B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8</xdr:row>
      <xdr:rowOff>114300</xdr:rowOff>
    </xdr:from>
    <xdr:to>
      <xdr:col>8</xdr:col>
      <xdr:colOff>1485900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F4B571-6C80-DC4D-BDFF-2947E1D0E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101600</xdr:colOff>
      <xdr:row>8</xdr:row>
      <xdr:rowOff>114300</xdr:rowOff>
    </xdr:from>
    <xdr:to>
      <xdr:col>11</xdr:col>
      <xdr:colOff>1498600</xdr:colOff>
      <xdr:row>31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4B083B-AE49-5E45-9EB9-BC2338C59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139700</xdr:colOff>
      <xdr:row>8</xdr:row>
      <xdr:rowOff>114300</xdr:rowOff>
    </xdr:from>
    <xdr:to>
      <xdr:col>14</xdr:col>
      <xdr:colOff>1536700</xdr:colOff>
      <xdr:row>31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D0ED1D-014B-CB46-8CB6-A82602BA9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101600</xdr:colOff>
      <xdr:row>8</xdr:row>
      <xdr:rowOff>114300</xdr:rowOff>
    </xdr:from>
    <xdr:to>
      <xdr:col>17</xdr:col>
      <xdr:colOff>1498600</xdr:colOff>
      <xdr:row>31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325CC8-37B2-7949-ACC6-B53F844DE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</xdr:row>
      <xdr:rowOff>139700</xdr:rowOff>
    </xdr:from>
    <xdr:to>
      <xdr:col>2</xdr:col>
      <xdr:colOff>2692400</xdr:colOff>
      <xdr:row>19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D33A88-4143-4945-BBC0-8D542D982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2400300</xdr:colOff>
      <xdr:row>26</xdr:row>
      <xdr:rowOff>165100</xdr:rowOff>
    </xdr:from>
    <xdr:to>
      <xdr:col>4</xdr:col>
      <xdr:colOff>965200</xdr:colOff>
      <xdr:row>40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1D1809-BB9F-B245-B187-638375A3D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2921000</xdr:colOff>
      <xdr:row>11</xdr:row>
      <xdr:rowOff>139700</xdr:rowOff>
    </xdr:from>
    <xdr:to>
      <xdr:col>6</xdr:col>
      <xdr:colOff>1485900</xdr:colOff>
      <xdr:row>25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F3725B2-ACDE-FF49-9E47-7889AF4D1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2463800</xdr:colOff>
      <xdr:row>29</xdr:row>
      <xdr:rowOff>76200</xdr:rowOff>
    </xdr:from>
    <xdr:to>
      <xdr:col>8</xdr:col>
      <xdr:colOff>1028700</xdr:colOff>
      <xdr:row>43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69DFF05-4DE2-3F42-8B0F-023EFCFA7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2641600</xdr:colOff>
      <xdr:row>14</xdr:row>
      <xdr:rowOff>63500</xdr:rowOff>
    </xdr:from>
    <xdr:to>
      <xdr:col>11</xdr:col>
      <xdr:colOff>381000</xdr:colOff>
      <xdr:row>28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B468BED-75AC-404F-889F-329E5DFC8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án Péter" refreshedDate="45743.729108680556" createdVersion="8" refreshedVersion="8" minRefreshableVersion="3" recordCount="1000" xr:uid="{C31F959F-19DC-3648-ACEE-E730AE05798F}">
  <cacheSource type="worksheet">
    <worksheetSource name="credit_data"/>
  </cacheSource>
  <cacheFields count="22">
    <cacheField name="Row" numFmtId="0">
      <sharedItems containsSemiMixedTypes="0" containsString="0" containsNumber="1" containsInteger="1" minValue="0" maxValue="999"/>
    </cacheField>
    <cacheField name="Status of existing checking account" numFmtId="0">
      <sharedItems count="4">
        <s v="less, than 0 DM"/>
        <s v="between 0 &amp; 200 DM"/>
        <s v="no checking account"/>
        <s v="more, than 200 DM"/>
      </sharedItems>
    </cacheField>
    <cacheField name="Duration in month" numFmtId="0">
      <sharedItems containsSemiMixedTypes="0" containsString="0" containsNumber="1" containsInteger="1" minValue="4" maxValue="72" count="33">
        <n v="6"/>
        <n v="48"/>
        <n v="12"/>
        <n v="42"/>
        <n v="24"/>
        <n v="36"/>
        <n v="30"/>
        <n v="15"/>
        <n v="9"/>
        <n v="10"/>
        <n v="7"/>
        <n v="60"/>
        <n v="18"/>
        <n v="45"/>
        <n v="11"/>
        <n v="27"/>
        <n v="8"/>
        <n v="54"/>
        <n v="20"/>
        <n v="14"/>
        <n v="33"/>
        <n v="21"/>
        <n v="16"/>
        <n v="4"/>
        <n v="47"/>
        <n v="13"/>
        <n v="22"/>
        <n v="39"/>
        <n v="28"/>
        <n v="5"/>
        <n v="26"/>
        <n v="72"/>
        <n v="40"/>
      </sharedItems>
      <fieldGroup base="2">
        <rangePr autoStart="0" autoEnd="0" startNum="0" endNum="80" groupInterval="10"/>
        <groupItems count="10">
          <s v="&lt;0"/>
          <s v="0-9"/>
          <s v="10-19"/>
          <s v="20-29"/>
          <s v="30-39"/>
          <s v="40-49"/>
          <s v="50-59"/>
          <s v="60-69"/>
          <s v="70-80"/>
          <s v="&gt;80"/>
        </groupItems>
      </fieldGroup>
    </cacheField>
    <cacheField name="Credit history" numFmtId="0">
      <sharedItems count="5">
        <s v="critical account/other credits existing (not at this bank)"/>
        <s v="existing credits paid back duly till now"/>
        <s v="delay in paying off in the past"/>
        <s v="no credits taken/all credits paid back duly"/>
        <s v="all credits at this bank paid back duly"/>
      </sharedItems>
    </cacheField>
    <cacheField name="Purpose" numFmtId="0">
      <sharedItems count="10">
        <s v="radio/television"/>
        <s v="education"/>
        <s v="furniture/equipment"/>
        <s v="car (new)"/>
        <s v="car (used)"/>
        <s v="business"/>
        <s v="domestic appliances"/>
        <s v="repairs"/>
        <s v="others"/>
        <s v="retraining"/>
      </sharedItems>
    </cacheField>
    <cacheField name="Credit amount" numFmtId="0">
      <sharedItems containsSemiMixedTypes="0" containsString="0" containsNumber="1" containsInteger="1" minValue="250" maxValue="18424" count="921">
        <n v="1169"/>
        <n v="5951"/>
        <n v="2096"/>
        <n v="7882"/>
        <n v="4870"/>
        <n v="9055"/>
        <n v="2835"/>
        <n v="6948"/>
        <n v="3059"/>
        <n v="5234"/>
        <n v="1295"/>
        <n v="4308"/>
        <n v="1567"/>
        <n v="1199"/>
        <n v="1403"/>
        <n v="1282"/>
        <n v="2424"/>
        <n v="8072"/>
        <n v="12579"/>
        <n v="3430"/>
        <n v="2134"/>
        <n v="2647"/>
        <n v="2241"/>
        <n v="1804"/>
        <n v="2069"/>
        <n v="1374"/>
        <n v="426"/>
        <n v="409"/>
        <n v="2415"/>
        <n v="6836"/>
        <n v="1913"/>
        <n v="4020"/>
        <n v="5866"/>
        <n v="1264"/>
        <n v="1474"/>
        <n v="4746"/>
        <n v="6110"/>
        <n v="2100"/>
        <n v="1225"/>
        <n v="458"/>
        <n v="2333"/>
        <n v="1158"/>
        <n v="6204"/>
        <n v="6187"/>
        <n v="6143"/>
        <n v="1393"/>
        <n v="2299"/>
        <n v="1352"/>
        <n v="7228"/>
        <n v="2073"/>
        <n v="5965"/>
        <n v="1262"/>
        <n v="3378"/>
        <n v="2225"/>
        <n v="783"/>
        <n v="6468"/>
        <n v="9566"/>
        <n v="1961"/>
        <n v="6229"/>
        <n v="1391"/>
        <n v="1537"/>
        <n v="1953"/>
        <n v="14421"/>
        <n v="3181"/>
        <n v="5190"/>
        <n v="2171"/>
        <n v="1007"/>
        <n v="1819"/>
        <n v="2394"/>
        <n v="8133"/>
        <n v="730"/>
        <n v="1164"/>
        <n v="5954"/>
        <n v="1977"/>
        <n v="1526"/>
        <n v="3965"/>
        <n v="4771"/>
        <n v="9436"/>
        <n v="3832"/>
        <n v="5943"/>
        <n v="1213"/>
        <n v="1568"/>
        <n v="1755"/>
        <n v="2315"/>
        <n v="1412"/>
        <n v="12612"/>
        <n v="2249"/>
        <n v="1108"/>
        <n v="618"/>
        <n v="1409"/>
        <n v="797"/>
        <n v="3617"/>
        <n v="1318"/>
        <n v="15945"/>
        <n v="2012"/>
        <n v="2622"/>
        <n v="2337"/>
        <n v="7057"/>
        <n v="1469"/>
        <n v="2323"/>
        <n v="932"/>
        <n v="1919"/>
        <n v="2445"/>
        <n v="11938"/>
        <n v="6458"/>
        <n v="6078"/>
        <n v="7721"/>
        <n v="1410"/>
        <n v="1449"/>
        <n v="392"/>
        <n v="6260"/>
        <n v="7855"/>
        <n v="1680"/>
        <n v="3578"/>
        <n v="7174"/>
        <n v="2132"/>
        <n v="4281"/>
        <n v="2366"/>
        <n v="1835"/>
        <n v="3868"/>
        <n v="1768"/>
        <n v="781"/>
        <n v="1924"/>
        <n v="2121"/>
        <n v="701"/>
        <n v="639"/>
        <n v="1860"/>
        <n v="3499"/>
        <n v="8487"/>
        <n v="6887"/>
        <n v="2708"/>
        <n v="1984"/>
        <n v="10144"/>
        <n v="1240"/>
        <n v="8613"/>
        <n v="766"/>
        <n v="2728"/>
        <n v="1881"/>
        <n v="709"/>
        <n v="4795"/>
        <n v="3416"/>
        <n v="2462"/>
        <n v="2288"/>
        <n v="3566"/>
        <n v="860"/>
        <n v="682"/>
        <n v="5371"/>
        <n v="1582"/>
        <n v="1346"/>
        <n v="5848"/>
        <n v="7758"/>
        <n v="6967"/>
        <n v="1288"/>
        <n v="339"/>
        <n v="3512"/>
        <n v="1898"/>
        <n v="2872"/>
        <n v="1055"/>
        <n v="7308"/>
        <n v="909"/>
        <n v="2978"/>
        <n v="1131"/>
        <n v="1577"/>
        <n v="3972"/>
        <n v="1935"/>
        <n v="950"/>
        <n v="763"/>
        <n v="2064"/>
        <n v="1414"/>
        <n v="3414"/>
        <n v="7485"/>
        <n v="2577"/>
        <n v="338"/>
        <n v="1963"/>
        <n v="571"/>
        <n v="9572"/>
        <n v="4455"/>
        <n v="1647"/>
        <n v="3777"/>
        <n v="884"/>
        <n v="1360"/>
        <n v="5129"/>
        <n v="1175"/>
        <n v="674"/>
        <n v="3244"/>
        <n v="4591"/>
        <n v="3844"/>
        <n v="3915"/>
        <n v="2108"/>
        <n v="3031"/>
        <n v="1501"/>
        <n v="1382"/>
        <n v="951"/>
        <n v="2760"/>
        <n v="4297"/>
        <n v="936"/>
        <n v="1168"/>
        <n v="5117"/>
        <n v="902"/>
        <n v="1495"/>
        <n v="10623"/>
        <n v="1424"/>
        <n v="6568"/>
        <n v="1413"/>
        <n v="3074"/>
        <n v="3835"/>
        <n v="5293"/>
        <n v="1908"/>
        <n v="3342"/>
        <n v="3104"/>
        <n v="3913"/>
        <n v="3021"/>
        <n v="1364"/>
        <n v="625"/>
        <n v="1200"/>
        <n v="707"/>
        <n v="4657"/>
        <n v="2613"/>
        <n v="10961"/>
        <n v="7865"/>
        <n v="1478"/>
        <n v="3149"/>
        <n v="4210"/>
        <n v="2507"/>
        <n v="2141"/>
        <n v="866"/>
        <n v="1544"/>
        <n v="1823"/>
        <n v="14555"/>
        <n v="2767"/>
        <n v="1291"/>
        <n v="2522"/>
        <n v="915"/>
        <n v="1595"/>
        <n v="4605"/>
        <n v="1185"/>
        <n v="3447"/>
        <n v="1258"/>
        <n v="717"/>
        <n v="1204"/>
        <n v="1925"/>
        <n v="433"/>
        <n v="666"/>
        <n v="2251"/>
        <n v="2150"/>
        <n v="4151"/>
        <n v="2030"/>
        <n v="7418"/>
        <n v="2684"/>
        <n v="2149"/>
        <n v="3812"/>
        <n v="1154"/>
        <n v="1657"/>
        <n v="1603"/>
        <n v="5302"/>
        <n v="2748"/>
        <n v="1231"/>
        <n v="802"/>
        <n v="6304"/>
        <n v="1533"/>
        <n v="8978"/>
        <n v="999"/>
        <n v="2662"/>
        <n v="1402"/>
        <n v="12169"/>
        <n v="3060"/>
        <n v="11998"/>
        <n v="2697"/>
        <n v="2404"/>
        <n v="4611"/>
        <n v="1901"/>
        <n v="3368"/>
        <n v="1574"/>
        <n v="1445"/>
        <n v="1520"/>
        <n v="3878"/>
        <n v="10722"/>
        <n v="4788"/>
        <n v="7582"/>
        <n v="1092"/>
        <n v="1024"/>
        <n v="1076"/>
        <n v="9398"/>
        <n v="6419"/>
        <n v="4796"/>
        <n v="7629"/>
        <n v="9960"/>
        <n v="4675"/>
        <n v="1287"/>
        <n v="2515"/>
        <n v="2745"/>
        <n v="672"/>
        <n v="3804"/>
        <n v="1344"/>
        <n v="1038"/>
        <n v="10127"/>
        <n v="1543"/>
        <n v="4811"/>
        <n v="727"/>
        <n v="1237"/>
        <n v="276"/>
        <n v="5381"/>
        <n v="5511"/>
        <n v="3749"/>
        <n v="685"/>
        <n v="1494"/>
        <n v="2746"/>
        <n v="708"/>
        <n v="4351"/>
        <n v="3643"/>
        <n v="4249"/>
        <n v="1938"/>
        <n v="2910"/>
        <n v="2659"/>
        <n v="1028"/>
        <n v="3398"/>
        <n v="5801"/>
        <n v="1525"/>
        <n v="4473"/>
        <n v="1068"/>
        <n v="6615"/>
        <n v="1864"/>
        <n v="7408"/>
        <n v="11590"/>
        <n v="4110"/>
        <n v="3384"/>
        <n v="2101"/>
        <n v="1275"/>
        <n v="4169"/>
        <n v="1521"/>
        <n v="5743"/>
        <n v="3599"/>
        <n v="3213"/>
        <n v="4439"/>
        <n v="3949"/>
        <n v="1459"/>
        <n v="882"/>
        <n v="3758"/>
        <n v="1743"/>
        <n v="1136"/>
        <n v="1236"/>
        <n v="959"/>
        <n v="3229"/>
        <n v="6199"/>
        <n v="1246"/>
        <n v="2331"/>
        <n v="4463"/>
        <n v="776"/>
        <n v="2406"/>
        <n v="1239"/>
        <n v="3399"/>
        <n v="2247"/>
        <n v="1766"/>
        <n v="2473"/>
        <n v="1542"/>
        <n v="3850"/>
        <n v="3650"/>
        <n v="3446"/>
        <n v="3001"/>
        <n v="3079"/>
        <n v="6070"/>
        <n v="2146"/>
        <n v="13756"/>
        <n v="14782"/>
        <n v="7685"/>
        <n v="2320"/>
        <n v="846"/>
        <n v="14318"/>
        <n v="362"/>
        <n v="2212"/>
        <n v="12976"/>
        <n v="1283"/>
        <n v="1330"/>
        <n v="4272"/>
        <n v="2238"/>
        <n v="1126"/>
        <n v="7374"/>
        <n v="2326"/>
        <n v="1820"/>
        <n v="983"/>
        <n v="3249"/>
        <n v="1957"/>
        <n v="11760"/>
        <n v="2578"/>
        <n v="2348"/>
        <n v="1223"/>
        <n v="1516"/>
        <n v="1473"/>
        <n v="1887"/>
        <n v="8648"/>
        <n v="2899"/>
        <n v="2039"/>
        <n v="2197"/>
        <n v="1053"/>
        <n v="3235"/>
        <n v="939"/>
        <n v="1967"/>
        <n v="7253"/>
        <n v="2292"/>
        <n v="1597"/>
        <n v="1381"/>
        <n v="5842"/>
        <n v="2579"/>
        <n v="8471"/>
        <n v="2782"/>
        <n v="1042"/>
        <n v="3186"/>
        <n v="2028"/>
        <n v="958"/>
        <n v="1591"/>
        <n v="2762"/>
        <n v="2779"/>
        <n v="2743"/>
        <n v="1149"/>
        <n v="1313"/>
        <n v="1190"/>
        <n v="3448"/>
        <n v="11328"/>
        <n v="1872"/>
        <n v="2058"/>
        <n v="2136"/>
        <n v="1484"/>
        <n v="660"/>
        <n v="3394"/>
        <n v="609"/>
        <n v="1884"/>
        <n v="1620"/>
        <n v="2629"/>
        <n v="719"/>
        <n v="5096"/>
        <n v="1244"/>
        <n v="1842"/>
        <n v="2576"/>
        <n v="1512"/>
        <n v="11054"/>
        <n v="518"/>
        <n v="2759"/>
        <n v="2670"/>
        <n v="4817"/>
        <n v="2679"/>
        <n v="3905"/>
        <n v="3386"/>
        <n v="343"/>
        <n v="4594"/>
        <n v="3620"/>
        <n v="1721"/>
        <n v="3017"/>
        <n v="754"/>
        <n v="1950"/>
        <n v="2924"/>
        <n v="1659"/>
        <n v="7238"/>
        <n v="2764"/>
        <n v="4679"/>
        <n v="3092"/>
        <n v="448"/>
        <n v="654"/>
        <n v="1238"/>
        <n v="1245"/>
        <n v="3114"/>
        <n v="2569"/>
        <n v="5152"/>
        <n v="1037"/>
        <n v="3573"/>
        <n v="1201"/>
        <n v="3622"/>
        <n v="960"/>
        <n v="1163"/>
        <n v="1209"/>
        <n v="3077"/>
        <n v="3757"/>
        <n v="1418"/>
        <n v="3518"/>
        <n v="1934"/>
        <n v="8318"/>
        <n v="368"/>
        <n v="2122"/>
        <n v="2996"/>
        <n v="9034"/>
        <n v="1585"/>
        <n v="1301"/>
        <n v="1323"/>
        <n v="3123"/>
        <n v="5493"/>
        <n v="1216"/>
        <n v="1207"/>
        <n v="1309"/>
        <n v="2360"/>
        <n v="6850"/>
        <n v="8588"/>
        <n v="759"/>
        <n v="4686"/>
        <n v="2687"/>
        <n v="585"/>
        <n v="2255"/>
        <n v="1361"/>
        <n v="7127"/>
        <n v="1203"/>
        <n v="700"/>
        <n v="5507"/>
        <n v="3190"/>
        <n v="7119"/>
        <n v="3488"/>
        <n v="1113"/>
        <n v="7966"/>
        <n v="1532"/>
        <n v="1503"/>
        <n v="2302"/>
        <n v="662"/>
        <n v="2273"/>
        <n v="2631"/>
        <n v="1311"/>
        <n v="3105"/>
        <n v="2319"/>
        <n v="3612"/>
        <n v="7763"/>
        <n v="3049"/>
        <n v="1534"/>
        <n v="2032"/>
        <n v="6350"/>
        <n v="2864"/>
        <n v="1255"/>
        <n v="1333"/>
        <n v="2022"/>
        <n v="1552"/>
        <n v="626"/>
        <n v="8858"/>
        <n v="996"/>
        <n v="1750"/>
        <n v="6999"/>
        <n v="1995"/>
        <n v="1331"/>
        <n v="2278"/>
        <n v="5003"/>
        <n v="3552"/>
        <n v="1928"/>
        <n v="2964"/>
        <n v="1546"/>
        <n v="683"/>
        <n v="12389"/>
        <n v="4712"/>
        <n v="1553"/>
        <n v="1372"/>
        <n v="3979"/>
        <n v="6758"/>
        <n v="3234"/>
        <n v="5433"/>
        <n v="806"/>
        <n v="1082"/>
        <n v="2788"/>
        <n v="2930"/>
        <n v="1927"/>
        <n v="2820"/>
        <n v="937"/>
        <n v="1056"/>
        <n v="3124"/>
        <n v="1388"/>
        <n v="2384"/>
        <n v="2133"/>
        <n v="2799"/>
        <n v="1289"/>
        <n v="1217"/>
        <n v="2246"/>
        <n v="385"/>
        <n v="1965"/>
        <n v="1572"/>
        <n v="2718"/>
        <n v="1358"/>
        <n v="931"/>
        <n v="1442"/>
        <n v="4241"/>
        <n v="2775"/>
        <n v="3863"/>
        <n v="2329"/>
        <n v="918"/>
        <n v="1837"/>
        <n v="3349"/>
        <n v="2828"/>
        <n v="4526"/>
        <n v="2671"/>
        <n v="2051"/>
        <n v="1300"/>
        <n v="741"/>
        <n v="3357"/>
        <n v="3632"/>
        <n v="1808"/>
        <n v="12204"/>
        <n v="9157"/>
        <n v="3676"/>
        <n v="3441"/>
        <n v="640"/>
        <n v="3652"/>
        <n v="1530"/>
        <n v="3914"/>
        <n v="1858"/>
        <n v="2600"/>
        <n v="1979"/>
        <n v="2116"/>
        <n v="1437"/>
        <n v="4042"/>
        <n v="3660"/>
        <n v="1444"/>
        <n v="1980"/>
        <n v="1355"/>
        <n v="1376"/>
        <n v="15653"/>
        <n v="1493"/>
        <n v="4370"/>
        <n v="750"/>
        <n v="1308"/>
        <n v="4623"/>
        <n v="1851"/>
        <n v="1880"/>
        <n v="7980"/>
        <n v="4583"/>
        <n v="1386"/>
        <n v="947"/>
        <n v="684"/>
        <n v="7476"/>
        <n v="1922"/>
        <n v="2303"/>
        <n v="8086"/>
        <n v="2346"/>
        <n v="3973"/>
        <n v="888"/>
        <n v="10222"/>
        <n v="4221"/>
        <n v="6361"/>
        <n v="1297"/>
        <n v="900"/>
        <n v="1050"/>
        <n v="1047"/>
        <n v="6314"/>
        <n v="3496"/>
        <n v="3609"/>
        <n v="4843"/>
        <n v="4139"/>
        <n v="5742"/>
        <n v="10366"/>
        <n v="2080"/>
        <n v="2580"/>
        <n v="4530"/>
        <n v="5150"/>
        <n v="5595"/>
        <n v="1453"/>
        <n v="1538"/>
        <n v="2279"/>
        <n v="5103"/>
        <n v="9857"/>
        <n v="6527"/>
        <n v="1347"/>
        <n v="2862"/>
        <n v="2753"/>
        <n v="3651"/>
        <n v="975"/>
        <n v="2896"/>
        <n v="4716"/>
        <n v="2284"/>
        <n v="1103"/>
        <n v="926"/>
        <n v="1800"/>
        <n v="1905"/>
        <n v="1123"/>
        <n v="6331"/>
        <n v="1377"/>
        <n v="2503"/>
        <n v="2528"/>
        <n v="5324"/>
        <n v="6560"/>
        <n v="2969"/>
        <n v="1206"/>
        <n v="2118"/>
        <n v="629"/>
        <n v="1198"/>
        <n v="2476"/>
        <n v="1138"/>
        <n v="14027"/>
        <n v="7596"/>
        <n v="1505"/>
        <n v="3148"/>
        <n v="6148"/>
        <n v="1337"/>
        <n v="1228"/>
        <n v="790"/>
        <n v="2570"/>
        <n v="250"/>
        <n v="1316"/>
        <n v="1882"/>
        <n v="6416"/>
        <n v="6403"/>
        <n v="1987"/>
        <n v="760"/>
        <n v="2603"/>
        <n v="3380"/>
        <n v="3990"/>
        <n v="11560"/>
        <n v="4380"/>
        <n v="6761"/>
        <n v="4280"/>
        <n v="2325"/>
        <n v="1048"/>
        <n v="3160"/>
        <n v="2483"/>
        <n v="14179"/>
        <n v="1797"/>
        <n v="2511"/>
        <n v="1274"/>
        <n v="5248"/>
        <n v="3029"/>
        <n v="428"/>
        <n v="976"/>
        <n v="841"/>
        <n v="5771"/>
        <n v="1555"/>
        <n v="1285"/>
        <n v="1299"/>
        <n v="1271"/>
        <n v="691"/>
        <n v="5045"/>
        <n v="2124"/>
        <n v="2214"/>
        <n v="12680"/>
        <n v="2463"/>
        <n v="1155"/>
        <n v="3108"/>
        <n v="2901"/>
        <n v="1655"/>
        <n v="2812"/>
        <n v="8065"/>
        <n v="3275"/>
        <n v="2223"/>
        <n v="1480"/>
        <n v="1371"/>
        <n v="3535"/>
        <n v="3509"/>
        <n v="5711"/>
        <n v="3872"/>
        <n v="4933"/>
        <n v="1940"/>
        <n v="836"/>
        <n v="1941"/>
        <n v="2675"/>
        <n v="2751"/>
        <n v="6224"/>
        <n v="5998"/>
        <n v="1188"/>
        <n v="6313"/>
        <n v="1221"/>
        <n v="2892"/>
        <n v="3062"/>
        <n v="2301"/>
        <n v="7511"/>
        <n v="1549"/>
        <n v="1795"/>
        <n v="7472"/>
        <n v="9271"/>
        <n v="590"/>
        <n v="930"/>
        <n v="9283"/>
        <n v="1778"/>
        <n v="907"/>
        <n v="484"/>
        <n v="9629"/>
        <n v="3051"/>
        <n v="3931"/>
        <n v="7432"/>
        <n v="1338"/>
        <n v="1554"/>
        <n v="15857"/>
        <n v="1345"/>
        <n v="1101"/>
        <n v="3016"/>
        <n v="2712"/>
        <n v="731"/>
        <n v="3780"/>
        <n v="1602"/>
        <n v="3966"/>
        <n v="4165"/>
        <n v="8335"/>
        <n v="6681"/>
        <n v="2375"/>
        <n v="11816"/>
        <n v="5084"/>
        <n v="2327"/>
        <n v="886"/>
        <n v="601"/>
        <n v="2957"/>
        <n v="2611"/>
        <n v="5179"/>
        <n v="2993"/>
        <n v="1943"/>
        <n v="1559"/>
        <n v="3422"/>
        <n v="3976"/>
        <n v="1249"/>
        <n v="2235"/>
        <n v="1471"/>
        <n v="10875"/>
        <n v="894"/>
        <n v="3343"/>
        <n v="3959"/>
        <n v="3577"/>
        <n v="5804"/>
        <n v="2169"/>
        <n v="2439"/>
        <n v="2210"/>
        <n v="2221"/>
        <n v="2389"/>
        <n v="3331"/>
        <n v="7409"/>
        <n v="652"/>
        <n v="7678"/>
        <n v="1343"/>
        <n v="874"/>
        <n v="3590"/>
        <n v="1322"/>
        <n v="3595"/>
        <n v="1422"/>
        <n v="6742"/>
        <n v="7814"/>
        <n v="9277"/>
        <n v="2181"/>
        <n v="1098"/>
        <n v="4057"/>
        <n v="795"/>
        <n v="2825"/>
        <n v="15672"/>
        <n v="6614"/>
        <n v="7824"/>
        <n v="2442"/>
        <n v="1829"/>
        <n v="5800"/>
        <n v="8947"/>
        <n v="2606"/>
        <n v="1592"/>
        <n v="2186"/>
        <n v="4153"/>
        <n v="2625"/>
        <n v="3485"/>
        <n v="10477"/>
        <n v="1278"/>
        <n v="1107"/>
        <n v="3763"/>
        <n v="3711"/>
        <n v="3594"/>
        <n v="3195"/>
        <n v="4454"/>
        <n v="4736"/>
        <n v="2991"/>
        <n v="2142"/>
        <n v="3161"/>
        <n v="18424"/>
        <n v="2848"/>
        <n v="14896"/>
        <n v="2359"/>
        <n v="3345"/>
        <n v="1817"/>
        <n v="12749"/>
        <n v="1366"/>
        <n v="2002"/>
        <n v="6872"/>
        <n v="697"/>
        <n v="1049"/>
        <n v="10297"/>
        <n v="1867"/>
        <n v="1747"/>
        <n v="1670"/>
        <n v="1224"/>
        <n v="522"/>
        <n v="1498"/>
        <n v="745"/>
        <n v="2063"/>
        <n v="6288"/>
        <n v="6842"/>
        <n v="3527"/>
        <n v="929"/>
        <n v="1455"/>
        <n v="1845"/>
        <n v="8358"/>
        <n v="2859"/>
        <n v="3621"/>
        <n v="2145"/>
        <n v="4113"/>
        <n v="10974"/>
        <n v="1893"/>
        <n v="3656"/>
        <n v="4006"/>
        <n v="3069"/>
        <n v="1740"/>
        <n v="2353"/>
        <n v="3556"/>
        <n v="2397"/>
        <n v="454"/>
        <n v="1715"/>
        <n v="2520"/>
        <n v="3568"/>
        <n v="7166"/>
        <n v="3939"/>
        <n v="1514"/>
        <n v="7393"/>
        <n v="1193"/>
        <n v="7297"/>
        <n v="2831"/>
        <n v="753"/>
        <n v="2427"/>
        <n v="2538"/>
        <n v="8386"/>
        <n v="4844"/>
        <n v="2923"/>
        <n v="8229"/>
        <n v="1433"/>
        <n v="6289"/>
        <n v="6579"/>
        <n v="3565"/>
        <n v="1569"/>
        <n v="1936"/>
        <n v="2390"/>
        <n v="1736"/>
        <n v="3857"/>
        <n v="804"/>
        <n v="4576"/>
      </sharedItems>
      <fieldGroup base="5">
        <rangePr autoStart="0" autoEnd="0" startNum="1" endNum="20000" groupInterval="1000"/>
        <groupItems count="2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10001-11000"/>
          <s v="11001-12000"/>
          <s v="12001-13000"/>
          <s v="13001-14000"/>
          <s v="14001-15000"/>
          <s v="15001-16000"/>
          <s v="16001-17000"/>
          <s v="17001-18000"/>
          <s v="18001-19000"/>
          <s v="19001-20000"/>
          <s v="&gt;20001"/>
        </groupItems>
      </fieldGroup>
    </cacheField>
    <cacheField name="Savings account/bonds" numFmtId="0">
      <sharedItems count="5">
        <s v="unknown/no savings account"/>
        <s v="less, than 100 DM"/>
        <s v="between 500 &amp; 1000 DM"/>
        <s v="more, than 1000 DM"/>
        <s v="between 100 &amp; 500 DM"/>
      </sharedItems>
    </cacheField>
    <cacheField name="Present employment since" numFmtId="0">
      <sharedItems count="5">
        <s v="more, than 7 years"/>
        <s v="between 1 &amp; 4 years"/>
        <s v="between 4 &amp; 7 years"/>
        <s v="unemployed"/>
        <s v="less, than 1 year"/>
      </sharedItems>
    </cacheField>
    <cacheField name="Installment rate in percentage of disposable income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Personal status and sex" numFmtId="0">
      <sharedItems count="4">
        <s v="male &amp; single"/>
        <s v="female &amp; divorced/separated/married"/>
        <s v="male &amp; divorced/separated"/>
        <s v="male &amp; married/widowed"/>
      </sharedItems>
    </cacheField>
    <cacheField name="Other debtors/guarantors" numFmtId="0">
      <sharedItems count="3">
        <s v="none"/>
        <s v="guarantor"/>
        <s v="co-applicant"/>
      </sharedItems>
    </cacheField>
    <cacheField name="Present residence since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Property" numFmtId="0">
      <sharedItems count="4">
        <s v="real estate"/>
        <s v="building society savings agreement/life insurance"/>
        <s v="unknown/no property"/>
        <s v="car or other, not in attribute 6"/>
      </sharedItems>
    </cacheField>
    <cacheField name="Age in years" numFmtId="0">
      <sharedItems containsSemiMixedTypes="0" containsString="0" containsNumber="1" containsInteger="1" minValue="19" maxValue="75" count="53">
        <n v="67"/>
        <n v="22"/>
        <n v="49"/>
        <n v="45"/>
        <n v="53"/>
        <n v="35"/>
        <n v="61"/>
        <n v="28"/>
        <n v="25"/>
        <n v="24"/>
        <n v="60"/>
        <n v="32"/>
        <n v="44"/>
        <n v="31"/>
        <n v="48"/>
        <n v="26"/>
        <n v="36"/>
        <n v="39"/>
        <n v="42"/>
        <n v="34"/>
        <n v="63"/>
        <n v="27"/>
        <n v="30"/>
        <n v="57"/>
        <n v="33"/>
        <n v="37"/>
        <n v="58"/>
        <n v="23"/>
        <n v="29"/>
        <n v="52"/>
        <n v="50"/>
        <n v="46"/>
        <n v="51"/>
        <n v="41"/>
        <n v="40"/>
        <n v="66"/>
        <n v="47"/>
        <n v="56"/>
        <n v="54"/>
        <n v="20"/>
        <n v="21"/>
        <n v="38"/>
        <n v="70"/>
        <n v="65"/>
        <n v="74"/>
        <n v="68"/>
        <n v="43"/>
        <n v="55"/>
        <n v="64"/>
        <n v="75"/>
        <n v="19"/>
        <n v="62"/>
        <n v="59"/>
      </sharedItems>
      <fieldGroup base="13">
        <rangePr autoStart="0" autoEnd="0" startNum="1" endNum="80" groupInterval="10"/>
        <groupItems count="10">
          <s v="&lt;1"/>
          <s v="1-10"/>
          <s v="11-20"/>
          <s v="21-30"/>
          <s v="31-40"/>
          <s v="41-50"/>
          <s v="51-60"/>
          <s v="61-70"/>
          <s v="71-80"/>
          <s v="&gt;81"/>
        </groupItems>
      </fieldGroup>
    </cacheField>
    <cacheField name="Other installment plans" numFmtId="0">
      <sharedItems count="3">
        <s v="none"/>
        <s v="bank"/>
        <s v="stores"/>
      </sharedItems>
    </cacheField>
    <cacheField name="Housing" numFmtId="0">
      <sharedItems count="3">
        <s v="own"/>
        <s v="for free"/>
        <s v="rent"/>
      </sharedItems>
    </cacheField>
    <cacheField name="Number of existing credits at this bank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Job" numFmtId="0">
      <sharedItems count="4">
        <s v="skilled employee/official"/>
        <s v="unskilled &amp; resident"/>
        <s v="management/self-employed/highly qualified employee/officer"/>
        <s v="unemployed/unskilled &amp; non-resident"/>
      </sharedItems>
    </cacheField>
    <cacheField name="Number of people being liable to provide maintenance for" numFmtId="0">
      <sharedItems containsSemiMixedTypes="0" containsString="0" containsNumber="1" containsInteger="1" minValue="1" maxValue="2" count="2">
        <n v="1"/>
        <n v="2"/>
      </sharedItems>
    </cacheField>
    <cacheField name="Telephone" numFmtId="0">
      <sharedItems count="2">
        <s v="yes, registered under the customers name"/>
        <s v="none"/>
      </sharedItems>
    </cacheField>
    <cacheField name="Foreign worker" numFmtId="0">
      <sharedItems count="2">
        <s v="yes"/>
        <s v="no"/>
      </sharedItems>
    </cacheField>
    <cacheField name="Debtor status" numFmtId="0">
      <sharedItems count="2">
        <s v="good"/>
        <s v="b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1"/>
    <x v="1"/>
    <x v="1"/>
    <x v="1"/>
    <x v="0"/>
    <x v="1"/>
    <x v="1"/>
    <x v="1"/>
    <x v="1"/>
    <x v="1"/>
    <x v="0"/>
    <x v="1"/>
    <x v="0"/>
    <x v="1"/>
    <x v="0"/>
    <x v="0"/>
    <x v="1"/>
    <x v="0"/>
    <x v="0"/>
    <x v="1"/>
    <x v="0"/>
    <x v="1"/>
  </r>
  <r>
    <n v="2"/>
    <x v="2"/>
    <x v="2"/>
    <x v="0"/>
    <x v="1"/>
    <x v="2"/>
    <x v="1"/>
    <x v="2"/>
    <x v="1"/>
    <x v="0"/>
    <x v="0"/>
    <x v="2"/>
    <x v="0"/>
    <x v="2"/>
    <x v="0"/>
    <x v="0"/>
    <x v="1"/>
    <x v="1"/>
    <x v="1"/>
    <x v="1"/>
    <x v="0"/>
    <x v="0"/>
  </r>
  <r>
    <n v="3"/>
    <x v="0"/>
    <x v="3"/>
    <x v="1"/>
    <x v="2"/>
    <x v="3"/>
    <x v="1"/>
    <x v="2"/>
    <x v="1"/>
    <x v="0"/>
    <x v="1"/>
    <x v="0"/>
    <x v="1"/>
    <x v="3"/>
    <x v="0"/>
    <x v="1"/>
    <x v="1"/>
    <x v="0"/>
    <x v="1"/>
    <x v="1"/>
    <x v="0"/>
    <x v="0"/>
  </r>
  <r>
    <n v="4"/>
    <x v="0"/>
    <x v="4"/>
    <x v="2"/>
    <x v="3"/>
    <x v="4"/>
    <x v="1"/>
    <x v="1"/>
    <x v="2"/>
    <x v="0"/>
    <x v="0"/>
    <x v="0"/>
    <x v="2"/>
    <x v="4"/>
    <x v="0"/>
    <x v="1"/>
    <x v="0"/>
    <x v="0"/>
    <x v="1"/>
    <x v="1"/>
    <x v="0"/>
    <x v="1"/>
  </r>
  <r>
    <n v="5"/>
    <x v="2"/>
    <x v="5"/>
    <x v="1"/>
    <x v="1"/>
    <x v="5"/>
    <x v="0"/>
    <x v="1"/>
    <x v="1"/>
    <x v="0"/>
    <x v="0"/>
    <x v="0"/>
    <x v="2"/>
    <x v="5"/>
    <x v="0"/>
    <x v="1"/>
    <x v="1"/>
    <x v="1"/>
    <x v="1"/>
    <x v="0"/>
    <x v="0"/>
    <x v="0"/>
  </r>
  <r>
    <n v="6"/>
    <x v="2"/>
    <x v="4"/>
    <x v="1"/>
    <x v="2"/>
    <x v="6"/>
    <x v="2"/>
    <x v="0"/>
    <x v="2"/>
    <x v="0"/>
    <x v="0"/>
    <x v="0"/>
    <x v="1"/>
    <x v="4"/>
    <x v="0"/>
    <x v="0"/>
    <x v="1"/>
    <x v="0"/>
    <x v="0"/>
    <x v="1"/>
    <x v="0"/>
    <x v="0"/>
  </r>
  <r>
    <n v="7"/>
    <x v="1"/>
    <x v="5"/>
    <x v="1"/>
    <x v="4"/>
    <x v="7"/>
    <x v="1"/>
    <x v="1"/>
    <x v="1"/>
    <x v="0"/>
    <x v="0"/>
    <x v="1"/>
    <x v="3"/>
    <x v="5"/>
    <x v="0"/>
    <x v="2"/>
    <x v="1"/>
    <x v="2"/>
    <x v="0"/>
    <x v="0"/>
    <x v="0"/>
    <x v="0"/>
  </r>
  <r>
    <n v="8"/>
    <x v="2"/>
    <x v="2"/>
    <x v="1"/>
    <x v="0"/>
    <x v="8"/>
    <x v="3"/>
    <x v="2"/>
    <x v="1"/>
    <x v="2"/>
    <x v="0"/>
    <x v="0"/>
    <x v="0"/>
    <x v="6"/>
    <x v="0"/>
    <x v="0"/>
    <x v="1"/>
    <x v="1"/>
    <x v="0"/>
    <x v="1"/>
    <x v="0"/>
    <x v="0"/>
  </r>
  <r>
    <n v="9"/>
    <x v="1"/>
    <x v="6"/>
    <x v="0"/>
    <x v="3"/>
    <x v="9"/>
    <x v="1"/>
    <x v="3"/>
    <x v="0"/>
    <x v="3"/>
    <x v="0"/>
    <x v="1"/>
    <x v="3"/>
    <x v="7"/>
    <x v="0"/>
    <x v="0"/>
    <x v="0"/>
    <x v="2"/>
    <x v="0"/>
    <x v="1"/>
    <x v="0"/>
    <x v="1"/>
  </r>
  <r>
    <n v="10"/>
    <x v="1"/>
    <x v="2"/>
    <x v="1"/>
    <x v="3"/>
    <x v="10"/>
    <x v="1"/>
    <x v="4"/>
    <x v="2"/>
    <x v="1"/>
    <x v="0"/>
    <x v="3"/>
    <x v="3"/>
    <x v="8"/>
    <x v="0"/>
    <x v="2"/>
    <x v="1"/>
    <x v="0"/>
    <x v="0"/>
    <x v="1"/>
    <x v="0"/>
    <x v="1"/>
  </r>
  <r>
    <n v="11"/>
    <x v="0"/>
    <x v="1"/>
    <x v="1"/>
    <x v="5"/>
    <x v="11"/>
    <x v="1"/>
    <x v="4"/>
    <x v="2"/>
    <x v="1"/>
    <x v="0"/>
    <x v="0"/>
    <x v="1"/>
    <x v="9"/>
    <x v="0"/>
    <x v="2"/>
    <x v="1"/>
    <x v="0"/>
    <x v="0"/>
    <x v="1"/>
    <x v="0"/>
    <x v="1"/>
  </r>
  <r>
    <n v="12"/>
    <x v="1"/>
    <x v="2"/>
    <x v="1"/>
    <x v="0"/>
    <x v="12"/>
    <x v="1"/>
    <x v="1"/>
    <x v="3"/>
    <x v="1"/>
    <x v="0"/>
    <x v="3"/>
    <x v="3"/>
    <x v="1"/>
    <x v="0"/>
    <x v="0"/>
    <x v="1"/>
    <x v="0"/>
    <x v="0"/>
    <x v="0"/>
    <x v="0"/>
    <x v="0"/>
  </r>
  <r>
    <n v="13"/>
    <x v="0"/>
    <x v="4"/>
    <x v="0"/>
    <x v="3"/>
    <x v="13"/>
    <x v="1"/>
    <x v="0"/>
    <x v="0"/>
    <x v="0"/>
    <x v="0"/>
    <x v="0"/>
    <x v="3"/>
    <x v="10"/>
    <x v="0"/>
    <x v="0"/>
    <x v="0"/>
    <x v="1"/>
    <x v="0"/>
    <x v="1"/>
    <x v="0"/>
    <x v="1"/>
  </r>
  <r>
    <n v="14"/>
    <x v="0"/>
    <x v="7"/>
    <x v="1"/>
    <x v="3"/>
    <x v="14"/>
    <x v="1"/>
    <x v="1"/>
    <x v="1"/>
    <x v="1"/>
    <x v="0"/>
    <x v="0"/>
    <x v="3"/>
    <x v="7"/>
    <x v="0"/>
    <x v="2"/>
    <x v="1"/>
    <x v="0"/>
    <x v="0"/>
    <x v="1"/>
    <x v="0"/>
    <x v="0"/>
  </r>
  <r>
    <n v="15"/>
    <x v="0"/>
    <x v="4"/>
    <x v="1"/>
    <x v="0"/>
    <x v="15"/>
    <x v="4"/>
    <x v="1"/>
    <x v="0"/>
    <x v="1"/>
    <x v="0"/>
    <x v="1"/>
    <x v="3"/>
    <x v="11"/>
    <x v="0"/>
    <x v="0"/>
    <x v="1"/>
    <x v="1"/>
    <x v="0"/>
    <x v="1"/>
    <x v="0"/>
    <x v="1"/>
  </r>
  <r>
    <n v="16"/>
    <x v="2"/>
    <x v="4"/>
    <x v="0"/>
    <x v="0"/>
    <x v="16"/>
    <x v="0"/>
    <x v="0"/>
    <x v="0"/>
    <x v="0"/>
    <x v="0"/>
    <x v="0"/>
    <x v="1"/>
    <x v="4"/>
    <x v="0"/>
    <x v="0"/>
    <x v="0"/>
    <x v="0"/>
    <x v="0"/>
    <x v="1"/>
    <x v="0"/>
    <x v="0"/>
  </r>
  <r>
    <n v="17"/>
    <x v="0"/>
    <x v="6"/>
    <x v="3"/>
    <x v="5"/>
    <x v="17"/>
    <x v="0"/>
    <x v="4"/>
    <x v="1"/>
    <x v="0"/>
    <x v="0"/>
    <x v="2"/>
    <x v="3"/>
    <x v="8"/>
    <x v="1"/>
    <x v="0"/>
    <x v="2"/>
    <x v="0"/>
    <x v="0"/>
    <x v="1"/>
    <x v="0"/>
    <x v="0"/>
  </r>
  <r>
    <n v="18"/>
    <x v="1"/>
    <x v="4"/>
    <x v="1"/>
    <x v="4"/>
    <x v="18"/>
    <x v="1"/>
    <x v="0"/>
    <x v="0"/>
    <x v="1"/>
    <x v="0"/>
    <x v="1"/>
    <x v="2"/>
    <x v="12"/>
    <x v="0"/>
    <x v="1"/>
    <x v="1"/>
    <x v="2"/>
    <x v="0"/>
    <x v="0"/>
    <x v="0"/>
    <x v="1"/>
  </r>
  <r>
    <n v="19"/>
    <x v="2"/>
    <x v="4"/>
    <x v="1"/>
    <x v="0"/>
    <x v="19"/>
    <x v="2"/>
    <x v="0"/>
    <x v="2"/>
    <x v="0"/>
    <x v="0"/>
    <x v="1"/>
    <x v="3"/>
    <x v="13"/>
    <x v="0"/>
    <x v="0"/>
    <x v="1"/>
    <x v="0"/>
    <x v="1"/>
    <x v="0"/>
    <x v="0"/>
    <x v="0"/>
  </r>
  <r>
    <n v="20"/>
    <x v="2"/>
    <x v="8"/>
    <x v="0"/>
    <x v="3"/>
    <x v="20"/>
    <x v="1"/>
    <x v="1"/>
    <x v="0"/>
    <x v="0"/>
    <x v="0"/>
    <x v="0"/>
    <x v="3"/>
    <x v="14"/>
    <x v="0"/>
    <x v="0"/>
    <x v="2"/>
    <x v="0"/>
    <x v="0"/>
    <x v="0"/>
    <x v="0"/>
    <x v="0"/>
  </r>
  <r>
    <n v="21"/>
    <x v="0"/>
    <x v="0"/>
    <x v="1"/>
    <x v="0"/>
    <x v="21"/>
    <x v="2"/>
    <x v="1"/>
    <x v="1"/>
    <x v="0"/>
    <x v="0"/>
    <x v="2"/>
    <x v="0"/>
    <x v="12"/>
    <x v="0"/>
    <x v="2"/>
    <x v="1"/>
    <x v="0"/>
    <x v="1"/>
    <x v="1"/>
    <x v="0"/>
    <x v="0"/>
  </r>
  <r>
    <n v="22"/>
    <x v="0"/>
    <x v="9"/>
    <x v="0"/>
    <x v="3"/>
    <x v="22"/>
    <x v="1"/>
    <x v="4"/>
    <x v="3"/>
    <x v="0"/>
    <x v="0"/>
    <x v="2"/>
    <x v="0"/>
    <x v="14"/>
    <x v="0"/>
    <x v="2"/>
    <x v="0"/>
    <x v="1"/>
    <x v="1"/>
    <x v="1"/>
    <x v="1"/>
    <x v="0"/>
  </r>
  <r>
    <n v="23"/>
    <x v="1"/>
    <x v="2"/>
    <x v="0"/>
    <x v="4"/>
    <x v="23"/>
    <x v="4"/>
    <x v="4"/>
    <x v="2"/>
    <x v="0"/>
    <x v="0"/>
    <x v="0"/>
    <x v="1"/>
    <x v="12"/>
    <x v="0"/>
    <x v="0"/>
    <x v="1"/>
    <x v="0"/>
    <x v="0"/>
    <x v="1"/>
    <x v="0"/>
    <x v="0"/>
  </r>
  <r>
    <n v="24"/>
    <x v="2"/>
    <x v="9"/>
    <x v="0"/>
    <x v="2"/>
    <x v="24"/>
    <x v="0"/>
    <x v="1"/>
    <x v="1"/>
    <x v="3"/>
    <x v="0"/>
    <x v="3"/>
    <x v="3"/>
    <x v="15"/>
    <x v="0"/>
    <x v="0"/>
    <x v="0"/>
    <x v="0"/>
    <x v="0"/>
    <x v="1"/>
    <x v="1"/>
    <x v="0"/>
  </r>
  <r>
    <n v="25"/>
    <x v="0"/>
    <x v="0"/>
    <x v="1"/>
    <x v="2"/>
    <x v="25"/>
    <x v="1"/>
    <x v="1"/>
    <x v="3"/>
    <x v="0"/>
    <x v="0"/>
    <x v="1"/>
    <x v="0"/>
    <x v="16"/>
    <x v="1"/>
    <x v="0"/>
    <x v="1"/>
    <x v="1"/>
    <x v="0"/>
    <x v="0"/>
    <x v="0"/>
    <x v="0"/>
  </r>
  <r>
    <n v="26"/>
    <x v="2"/>
    <x v="0"/>
    <x v="3"/>
    <x v="0"/>
    <x v="26"/>
    <x v="1"/>
    <x v="0"/>
    <x v="0"/>
    <x v="3"/>
    <x v="0"/>
    <x v="0"/>
    <x v="3"/>
    <x v="17"/>
    <x v="0"/>
    <x v="0"/>
    <x v="1"/>
    <x v="1"/>
    <x v="0"/>
    <x v="1"/>
    <x v="0"/>
    <x v="0"/>
  </r>
  <r>
    <n v="27"/>
    <x v="3"/>
    <x v="2"/>
    <x v="4"/>
    <x v="0"/>
    <x v="27"/>
    <x v="3"/>
    <x v="1"/>
    <x v="2"/>
    <x v="1"/>
    <x v="0"/>
    <x v="2"/>
    <x v="0"/>
    <x v="18"/>
    <x v="0"/>
    <x v="2"/>
    <x v="0"/>
    <x v="0"/>
    <x v="0"/>
    <x v="1"/>
    <x v="0"/>
    <x v="0"/>
  </r>
  <r>
    <n v="28"/>
    <x v="1"/>
    <x v="10"/>
    <x v="1"/>
    <x v="0"/>
    <x v="28"/>
    <x v="1"/>
    <x v="1"/>
    <x v="2"/>
    <x v="0"/>
    <x v="1"/>
    <x v="1"/>
    <x v="0"/>
    <x v="19"/>
    <x v="0"/>
    <x v="0"/>
    <x v="1"/>
    <x v="0"/>
    <x v="0"/>
    <x v="1"/>
    <x v="0"/>
    <x v="0"/>
  </r>
  <r>
    <n v="29"/>
    <x v="0"/>
    <x v="11"/>
    <x v="2"/>
    <x v="5"/>
    <x v="29"/>
    <x v="1"/>
    <x v="0"/>
    <x v="2"/>
    <x v="0"/>
    <x v="0"/>
    <x v="0"/>
    <x v="2"/>
    <x v="20"/>
    <x v="0"/>
    <x v="0"/>
    <x v="0"/>
    <x v="0"/>
    <x v="0"/>
    <x v="0"/>
    <x v="0"/>
    <x v="1"/>
  </r>
  <r>
    <n v="30"/>
    <x v="1"/>
    <x v="12"/>
    <x v="1"/>
    <x v="5"/>
    <x v="30"/>
    <x v="3"/>
    <x v="4"/>
    <x v="2"/>
    <x v="3"/>
    <x v="0"/>
    <x v="2"/>
    <x v="0"/>
    <x v="16"/>
    <x v="1"/>
    <x v="0"/>
    <x v="1"/>
    <x v="0"/>
    <x v="0"/>
    <x v="0"/>
    <x v="0"/>
    <x v="0"/>
  </r>
  <r>
    <n v="31"/>
    <x v="0"/>
    <x v="4"/>
    <x v="1"/>
    <x v="2"/>
    <x v="31"/>
    <x v="1"/>
    <x v="1"/>
    <x v="1"/>
    <x v="0"/>
    <x v="0"/>
    <x v="1"/>
    <x v="3"/>
    <x v="21"/>
    <x v="2"/>
    <x v="0"/>
    <x v="1"/>
    <x v="0"/>
    <x v="0"/>
    <x v="1"/>
    <x v="0"/>
    <x v="0"/>
  </r>
  <r>
    <n v="32"/>
    <x v="1"/>
    <x v="12"/>
    <x v="1"/>
    <x v="3"/>
    <x v="32"/>
    <x v="4"/>
    <x v="1"/>
    <x v="1"/>
    <x v="0"/>
    <x v="0"/>
    <x v="1"/>
    <x v="3"/>
    <x v="22"/>
    <x v="0"/>
    <x v="0"/>
    <x v="0"/>
    <x v="0"/>
    <x v="0"/>
    <x v="0"/>
    <x v="0"/>
    <x v="0"/>
  </r>
  <r>
    <n v="33"/>
    <x v="2"/>
    <x v="2"/>
    <x v="0"/>
    <x v="5"/>
    <x v="33"/>
    <x v="0"/>
    <x v="0"/>
    <x v="0"/>
    <x v="0"/>
    <x v="0"/>
    <x v="0"/>
    <x v="2"/>
    <x v="23"/>
    <x v="0"/>
    <x v="2"/>
    <x v="1"/>
    <x v="1"/>
    <x v="0"/>
    <x v="1"/>
    <x v="0"/>
    <x v="0"/>
  </r>
  <r>
    <n v="34"/>
    <x v="3"/>
    <x v="2"/>
    <x v="1"/>
    <x v="2"/>
    <x v="34"/>
    <x v="1"/>
    <x v="4"/>
    <x v="0"/>
    <x v="1"/>
    <x v="0"/>
    <x v="3"/>
    <x v="1"/>
    <x v="24"/>
    <x v="1"/>
    <x v="0"/>
    <x v="1"/>
    <x v="2"/>
    <x v="0"/>
    <x v="0"/>
    <x v="0"/>
    <x v="0"/>
  </r>
  <r>
    <n v="35"/>
    <x v="1"/>
    <x v="13"/>
    <x v="0"/>
    <x v="0"/>
    <x v="35"/>
    <x v="1"/>
    <x v="4"/>
    <x v="0"/>
    <x v="0"/>
    <x v="0"/>
    <x v="1"/>
    <x v="1"/>
    <x v="8"/>
    <x v="0"/>
    <x v="0"/>
    <x v="0"/>
    <x v="1"/>
    <x v="0"/>
    <x v="1"/>
    <x v="0"/>
    <x v="1"/>
  </r>
  <r>
    <n v="36"/>
    <x v="2"/>
    <x v="1"/>
    <x v="0"/>
    <x v="1"/>
    <x v="36"/>
    <x v="1"/>
    <x v="1"/>
    <x v="3"/>
    <x v="0"/>
    <x v="0"/>
    <x v="2"/>
    <x v="2"/>
    <x v="13"/>
    <x v="1"/>
    <x v="1"/>
    <x v="1"/>
    <x v="0"/>
    <x v="0"/>
    <x v="0"/>
    <x v="0"/>
    <x v="0"/>
  </r>
  <r>
    <n v="37"/>
    <x v="3"/>
    <x v="12"/>
    <x v="1"/>
    <x v="0"/>
    <x v="37"/>
    <x v="1"/>
    <x v="1"/>
    <x v="0"/>
    <x v="0"/>
    <x v="2"/>
    <x v="1"/>
    <x v="0"/>
    <x v="25"/>
    <x v="2"/>
    <x v="0"/>
    <x v="1"/>
    <x v="0"/>
    <x v="0"/>
    <x v="1"/>
    <x v="0"/>
    <x v="1"/>
  </r>
  <r>
    <n v="38"/>
    <x v="3"/>
    <x v="9"/>
    <x v="1"/>
    <x v="6"/>
    <x v="38"/>
    <x v="1"/>
    <x v="1"/>
    <x v="1"/>
    <x v="0"/>
    <x v="0"/>
    <x v="1"/>
    <x v="3"/>
    <x v="25"/>
    <x v="0"/>
    <x v="0"/>
    <x v="1"/>
    <x v="0"/>
    <x v="0"/>
    <x v="0"/>
    <x v="0"/>
    <x v="0"/>
  </r>
  <r>
    <n v="39"/>
    <x v="1"/>
    <x v="8"/>
    <x v="1"/>
    <x v="0"/>
    <x v="39"/>
    <x v="1"/>
    <x v="1"/>
    <x v="0"/>
    <x v="0"/>
    <x v="0"/>
    <x v="2"/>
    <x v="0"/>
    <x v="9"/>
    <x v="0"/>
    <x v="0"/>
    <x v="1"/>
    <x v="0"/>
    <x v="0"/>
    <x v="1"/>
    <x v="0"/>
    <x v="0"/>
  </r>
  <r>
    <n v="40"/>
    <x v="2"/>
    <x v="6"/>
    <x v="1"/>
    <x v="0"/>
    <x v="40"/>
    <x v="2"/>
    <x v="0"/>
    <x v="0"/>
    <x v="0"/>
    <x v="0"/>
    <x v="1"/>
    <x v="3"/>
    <x v="22"/>
    <x v="1"/>
    <x v="0"/>
    <x v="1"/>
    <x v="2"/>
    <x v="0"/>
    <x v="1"/>
    <x v="0"/>
    <x v="0"/>
  </r>
  <r>
    <n v="41"/>
    <x v="1"/>
    <x v="2"/>
    <x v="1"/>
    <x v="0"/>
    <x v="41"/>
    <x v="2"/>
    <x v="1"/>
    <x v="2"/>
    <x v="2"/>
    <x v="0"/>
    <x v="3"/>
    <x v="3"/>
    <x v="15"/>
    <x v="0"/>
    <x v="0"/>
    <x v="1"/>
    <x v="0"/>
    <x v="0"/>
    <x v="0"/>
    <x v="0"/>
    <x v="0"/>
  </r>
  <r>
    <n v="42"/>
    <x v="1"/>
    <x v="12"/>
    <x v="2"/>
    <x v="7"/>
    <x v="42"/>
    <x v="1"/>
    <x v="1"/>
    <x v="1"/>
    <x v="0"/>
    <x v="0"/>
    <x v="0"/>
    <x v="0"/>
    <x v="12"/>
    <x v="0"/>
    <x v="0"/>
    <x v="1"/>
    <x v="1"/>
    <x v="1"/>
    <x v="0"/>
    <x v="0"/>
    <x v="0"/>
  </r>
  <r>
    <n v="43"/>
    <x v="0"/>
    <x v="6"/>
    <x v="0"/>
    <x v="4"/>
    <x v="43"/>
    <x v="4"/>
    <x v="2"/>
    <x v="3"/>
    <x v="3"/>
    <x v="0"/>
    <x v="0"/>
    <x v="3"/>
    <x v="9"/>
    <x v="0"/>
    <x v="2"/>
    <x v="0"/>
    <x v="0"/>
    <x v="0"/>
    <x v="1"/>
    <x v="0"/>
    <x v="0"/>
  </r>
  <r>
    <n v="44"/>
    <x v="0"/>
    <x v="1"/>
    <x v="0"/>
    <x v="4"/>
    <x v="44"/>
    <x v="1"/>
    <x v="0"/>
    <x v="0"/>
    <x v="1"/>
    <x v="0"/>
    <x v="0"/>
    <x v="2"/>
    <x v="26"/>
    <x v="2"/>
    <x v="1"/>
    <x v="0"/>
    <x v="1"/>
    <x v="0"/>
    <x v="1"/>
    <x v="0"/>
    <x v="1"/>
  </r>
  <r>
    <n v="45"/>
    <x v="2"/>
    <x v="14"/>
    <x v="0"/>
    <x v="3"/>
    <x v="45"/>
    <x v="1"/>
    <x v="4"/>
    <x v="0"/>
    <x v="1"/>
    <x v="0"/>
    <x v="0"/>
    <x v="3"/>
    <x v="5"/>
    <x v="0"/>
    <x v="0"/>
    <x v="0"/>
    <x v="2"/>
    <x v="0"/>
    <x v="1"/>
    <x v="0"/>
    <x v="0"/>
  </r>
  <r>
    <n v="46"/>
    <x v="2"/>
    <x v="5"/>
    <x v="1"/>
    <x v="0"/>
    <x v="46"/>
    <x v="2"/>
    <x v="0"/>
    <x v="0"/>
    <x v="0"/>
    <x v="0"/>
    <x v="0"/>
    <x v="3"/>
    <x v="17"/>
    <x v="0"/>
    <x v="0"/>
    <x v="1"/>
    <x v="0"/>
    <x v="0"/>
    <x v="1"/>
    <x v="0"/>
    <x v="0"/>
  </r>
  <r>
    <n v="47"/>
    <x v="0"/>
    <x v="0"/>
    <x v="1"/>
    <x v="4"/>
    <x v="47"/>
    <x v="2"/>
    <x v="3"/>
    <x v="3"/>
    <x v="1"/>
    <x v="0"/>
    <x v="1"/>
    <x v="1"/>
    <x v="27"/>
    <x v="0"/>
    <x v="2"/>
    <x v="1"/>
    <x v="3"/>
    <x v="0"/>
    <x v="0"/>
    <x v="0"/>
    <x v="0"/>
  </r>
  <r>
    <n v="48"/>
    <x v="2"/>
    <x v="14"/>
    <x v="0"/>
    <x v="3"/>
    <x v="48"/>
    <x v="1"/>
    <x v="1"/>
    <x v="3"/>
    <x v="0"/>
    <x v="0"/>
    <x v="0"/>
    <x v="1"/>
    <x v="17"/>
    <x v="0"/>
    <x v="0"/>
    <x v="0"/>
    <x v="1"/>
    <x v="0"/>
    <x v="1"/>
    <x v="0"/>
    <x v="0"/>
  </r>
  <r>
    <n v="49"/>
    <x v="2"/>
    <x v="2"/>
    <x v="1"/>
    <x v="0"/>
    <x v="49"/>
    <x v="4"/>
    <x v="1"/>
    <x v="0"/>
    <x v="1"/>
    <x v="2"/>
    <x v="1"/>
    <x v="0"/>
    <x v="7"/>
    <x v="0"/>
    <x v="0"/>
    <x v="1"/>
    <x v="0"/>
    <x v="0"/>
    <x v="1"/>
    <x v="0"/>
    <x v="0"/>
  </r>
  <r>
    <n v="50"/>
    <x v="1"/>
    <x v="4"/>
    <x v="2"/>
    <x v="2"/>
    <x v="40"/>
    <x v="0"/>
    <x v="4"/>
    <x v="0"/>
    <x v="0"/>
    <x v="0"/>
    <x v="1"/>
    <x v="1"/>
    <x v="28"/>
    <x v="1"/>
    <x v="0"/>
    <x v="1"/>
    <x v="1"/>
    <x v="0"/>
    <x v="1"/>
    <x v="0"/>
    <x v="0"/>
  </r>
  <r>
    <n v="51"/>
    <x v="1"/>
    <x v="15"/>
    <x v="2"/>
    <x v="4"/>
    <x v="50"/>
    <x v="1"/>
    <x v="0"/>
    <x v="3"/>
    <x v="0"/>
    <x v="0"/>
    <x v="1"/>
    <x v="3"/>
    <x v="22"/>
    <x v="0"/>
    <x v="0"/>
    <x v="0"/>
    <x v="2"/>
    <x v="0"/>
    <x v="0"/>
    <x v="0"/>
    <x v="0"/>
  </r>
  <r>
    <n v="52"/>
    <x v="2"/>
    <x v="2"/>
    <x v="1"/>
    <x v="0"/>
    <x v="51"/>
    <x v="1"/>
    <x v="1"/>
    <x v="2"/>
    <x v="0"/>
    <x v="0"/>
    <x v="1"/>
    <x v="3"/>
    <x v="8"/>
    <x v="0"/>
    <x v="0"/>
    <x v="1"/>
    <x v="0"/>
    <x v="0"/>
    <x v="1"/>
    <x v="0"/>
    <x v="0"/>
  </r>
  <r>
    <n v="53"/>
    <x v="2"/>
    <x v="12"/>
    <x v="1"/>
    <x v="4"/>
    <x v="52"/>
    <x v="0"/>
    <x v="1"/>
    <x v="1"/>
    <x v="0"/>
    <x v="0"/>
    <x v="3"/>
    <x v="1"/>
    <x v="13"/>
    <x v="0"/>
    <x v="0"/>
    <x v="1"/>
    <x v="0"/>
    <x v="0"/>
    <x v="0"/>
    <x v="0"/>
    <x v="0"/>
  </r>
  <r>
    <n v="54"/>
    <x v="1"/>
    <x v="5"/>
    <x v="2"/>
    <x v="3"/>
    <x v="53"/>
    <x v="1"/>
    <x v="0"/>
    <x v="0"/>
    <x v="0"/>
    <x v="0"/>
    <x v="0"/>
    <x v="2"/>
    <x v="23"/>
    <x v="1"/>
    <x v="1"/>
    <x v="0"/>
    <x v="0"/>
    <x v="0"/>
    <x v="0"/>
    <x v="0"/>
    <x v="1"/>
  </r>
  <r>
    <n v="55"/>
    <x v="2"/>
    <x v="0"/>
    <x v="4"/>
    <x v="3"/>
    <x v="54"/>
    <x v="0"/>
    <x v="1"/>
    <x v="3"/>
    <x v="0"/>
    <x v="1"/>
    <x v="1"/>
    <x v="0"/>
    <x v="15"/>
    <x v="2"/>
    <x v="0"/>
    <x v="1"/>
    <x v="1"/>
    <x v="1"/>
    <x v="1"/>
    <x v="0"/>
    <x v="0"/>
  </r>
  <r>
    <n v="56"/>
    <x v="1"/>
    <x v="2"/>
    <x v="1"/>
    <x v="0"/>
    <x v="55"/>
    <x v="0"/>
    <x v="3"/>
    <x v="1"/>
    <x v="0"/>
    <x v="0"/>
    <x v="3"/>
    <x v="2"/>
    <x v="29"/>
    <x v="0"/>
    <x v="0"/>
    <x v="1"/>
    <x v="2"/>
    <x v="0"/>
    <x v="0"/>
    <x v="0"/>
    <x v="1"/>
  </r>
  <r>
    <n v="57"/>
    <x v="2"/>
    <x v="5"/>
    <x v="0"/>
    <x v="0"/>
    <x v="56"/>
    <x v="1"/>
    <x v="1"/>
    <x v="1"/>
    <x v="1"/>
    <x v="0"/>
    <x v="1"/>
    <x v="3"/>
    <x v="13"/>
    <x v="2"/>
    <x v="0"/>
    <x v="0"/>
    <x v="0"/>
    <x v="0"/>
    <x v="1"/>
    <x v="0"/>
    <x v="0"/>
  </r>
  <r>
    <n v="58"/>
    <x v="3"/>
    <x v="12"/>
    <x v="1"/>
    <x v="3"/>
    <x v="57"/>
    <x v="1"/>
    <x v="0"/>
    <x v="2"/>
    <x v="1"/>
    <x v="0"/>
    <x v="1"/>
    <x v="3"/>
    <x v="27"/>
    <x v="0"/>
    <x v="0"/>
    <x v="1"/>
    <x v="2"/>
    <x v="0"/>
    <x v="1"/>
    <x v="0"/>
    <x v="0"/>
  </r>
  <r>
    <n v="59"/>
    <x v="0"/>
    <x v="5"/>
    <x v="0"/>
    <x v="2"/>
    <x v="58"/>
    <x v="1"/>
    <x v="4"/>
    <x v="0"/>
    <x v="1"/>
    <x v="2"/>
    <x v="0"/>
    <x v="2"/>
    <x v="27"/>
    <x v="0"/>
    <x v="2"/>
    <x v="0"/>
    <x v="1"/>
    <x v="0"/>
    <x v="0"/>
    <x v="0"/>
    <x v="1"/>
  </r>
  <r>
    <n v="60"/>
    <x v="1"/>
    <x v="8"/>
    <x v="1"/>
    <x v="5"/>
    <x v="59"/>
    <x v="1"/>
    <x v="1"/>
    <x v="1"/>
    <x v="3"/>
    <x v="0"/>
    <x v="3"/>
    <x v="0"/>
    <x v="21"/>
    <x v="1"/>
    <x v="0"/>
    <x v="1"/>
    <x v="0"/>
    <x v="0"/>
    <x v="0"/>
    <x v="0"/>
    <x v="0"/>
  </r>
  <r>
    <n v="61"/>
    <x v="1"/>
    <x v="7"/>
    <x v="0"/>
    <x v="0"/>
    <x v="60"/>
    <x v="0"/>
    <x v="0"/>
    <x v="0"/>
    <x v="0"/>
    <x v="1"/>
    <x v="0"/>
    <x v="0"/>
    <x v="30"/>
    <x v="0"/>
    <x v="0"/>
    <x v="0"/>
    <x v="0"/>
    <x v="0"/>
    <x v="0"/>
    <x v="0"/>
    <x v="0"/>
  </r>
  <r>
    <n v="62"/>
    <x v="1"/>
    <x v="5"/>
    <x v="3"/>
    <x v="5"/>
    <x v="61"/>
    <x v="1"/>
    <x v="0"/>
    <x v="0"/>
    <x v="0"/>
    <x v="0"/>
    <x v="0"/>
    <x v="2"/>
    <x v="6"/>
    <x v="0"/>
    <x v="1"/>
    <x v="1"/>
    <x v="2"/>
    <x v="0"/>
    <x v="0"/>
    <x v="0"/>
    <x v="1"/>
  </r>
  <r>
    <n v="63"/>
    <x v="1"/>
    <x v="1"/>
    <x v="3"/>
    <x v="5"/>
    <x v="62"/>
    <x v="1"/>
    <x v="1"/>
    <x v="1"/>
    <x v="0"/>
    <x v="0"/>
    <x v="1"/>
    <x v="3"/>
    <x v="8"/>
    <x v="0"/>
    <x v="0"/>
    <x v="1"/>
    <x v="0"/>
    <x v="0"/>
    <x v="0"/>
    <x v="0"/>
    <x v="1"/>
  </r>
  <r>
    <n v="64"/>
    <x v="2"/>
    <x v="4"/>
    <x v="1"/>
    <x v="0"/>
    <x v="63"/>
    <x v="1"/>
    <x v="4"/>
    <x v="0"/>
    <x v="1"/>
    <x v="0"/>
    <x v="0"/>
    <x v="1"/>
    <x v="15"/>
    <x v="0"/>
    <x v="0"/>
    <x v="1"/>
    <x v="0"/>
    <x v="0"/>
    <x v="0"/>
    <x v="0"/>
    <x v="0"/>
  </r>
  <r>
    <n v="65"/>
    <x v="2"/>
    <x v="15"/>
    <x v="1"/>
    <x v="7"/>
    <x v="64"/>
    <x v="0"/>
    <x v="0"/>
    <x v="0"/>
    <x v="0"/>
    <x v="0"/>
    <x v="0"/>
    <x v="1"/>
    <x v="14"/>
    <x v="0"/>
    <x v="0"/>
    <x v="3"/>
    <x v="0"/>
    <x v="1"/>
    <x v="0"/>
    <x v="0"/>
    <x v="0"/>
  </r>
  <r>
    <n v="66"/>
    <x v="2"/>
    <x v="2"/>
    <x v="1"/>
    <x v="0"/>
    <x v="65"/>
    <x v="1"/>
    <x v="4"/>
    <x v="1"/>
    <x v="1"/>
    <x v="0"/>
    <x v="1"/>
    <x v="3"/>
    <x v="28"/>
    <x v="1"/>
    <x v="0"/>
    <x v="1"/>
    <x v="0"/>
    <x v="0"/>
    <x v="1"/>
    <x v="0"/>
    <x v="0"/>
  </r>
  <r>
    <n v="67"/>
    <x v="1"/>
    <x v="2"/>
    <x v="1"/>
    <x v="3"/>
    <x v="66"/>
    <x v="3"/>
    <x v="1"/>
    <x v="0"/>
    <x v="3"/>
    <x v="0"/>
    <x v="3"/>
    <x v="0"/>
    <x v="1"/>
    <x v="0"/>
    <x v="0"/>
    <x v="1"/>
    <x v="0"/>
    <x v="0"/>
    <x v="1"/>
    <x v="0"/>
    <x v="0"/>
  </r>
  <r>
    <n v="68"/>
    <x v="2"/>
    <x v="5"/>
    <x v="1"/>
    <x v="1"/>
    <x v="67"/>
    <x v="1"/>
    <x v="1"/>
    <x v="0"/>
    <x v="0"/>
    <x v="0"/>
    <x v="0"/>
    <x v="2"/>
    <x v="25"/>
    <x v="2"/>
    <x v="1"/>
    <x v="1"/>
    <x v="0"/>
    <x v="0"/>
    <x v="0"/>
    <x v="0"/>
    <x v="1"/>
  </r>
  <r>
    <n v="69"/>
    <x v="2"/>
    <x v="5"/>
    <x v="1"/>
    <x v="0"/>
    <x v="68"/>
    <x v="0"/>
    <x v="1"/>
    <x v="0"/>
    <x v="1"/>
    <x v="0"/>
    <x v="0"/>
    <x v="3"/>
    <x v="8"/>
    <x v="0"/>
    <x v="0"/>
    <x v="1"/>
    <x v="0"/>
    <x v="0"/>
    <x v="1"/>
    <x v="0"/>
    <x v="0"/>
  </r>
  <r>
    <n v="70"/>
    <x v="2"/>
    <x v="5"/>
    <x v="1"/>
    <x v="4"/>
    <x v="69"/>
    <x v="1"/>
    <x v="1"/>
    <x v="3"/>
    <x v="1"/>
    <x v="0"/>
    <x v="1"/>
    <x v="1"/>
    <x v="22"/>
    <x v="1"/>
    <x v="0"/>
    <x v="1"/>
    <x v="0"/>
    <x v="0"/>
    <x v="1"/>
    <x v="0"/>
    <x v="0"/>
  </r>
  <r>
    <n v="71"/>
    <x v="2"/>
    <x v="10"/>
    <x v="0"/>
    <x v="0"/>
    <x v="70"/>
    <x v="0"/>
    <x v="0"/>
    <x v="0"/>
    <x v="0"/>
    <x v="0"/>
    <x v="1"/>
    <x v="1"/>
    <x v="31"/>
    <x v="0"/>
    <x v="2"/>
    <x v="0"/>
    <x v="1"/>
    <x v="0"/>
    <x v="0"/>
    <x v="0"/>
    <x v="0"/>
  </r>
  <r>
    <n v="72"/>
    <x v="0"/>
    <x v="16"/>
    <x v="0"/>
    <x v="8"/>
    <x v="71"/>
    <x v="1"/>
    <x v="0"/>
    <x v="2"/>
    <x v="0"/>
    <x v="0"/>
    <x v="0"/>
    <x v="2"/>
    <x v="32"/>
    <x v="1"/>
    <x v="1"/>
    <x v="0"/>
    <x v="2"/>
    <x v="1"/>
    <x v="0"/>
    <x v="0"/>
    <x v="0"/>
  </r>
  <r>
    <n v="73"/>
    <x v="1"/>
    <x v="3"/>
    <x v="0"/>
    <x v="5"/>
    <x v="72"/>
    <x v="1"/>
    <x v="2"/>
    <x v="1"/>
    <x v="1"/>
    <x v="0"/>
    <x v="3"/>
    <x v="0"/>
    <x v="33"/>
    <x v="1"/>
    <x v="0"/>
    <x v="0"/>
    <x v="1"/>
    <x v="0"/>
    <x v="1"/>
    <x v="0"/>
    <x v="0"/>
  </r>
  <r>
    <n v="74"/>
    <x v="0"/>
    <x v="5"/>
    <x v="1"/>
    <x v="1"/>
    <x v="73"/>
    <x v="0"/>
    <x v="0"/>
    <x v="0"/>
    <x v="0"/>
    <x v="0"/>
    <x v="0"/>
    <x v="2"/>
    <x v="34"/>
    <x v="0"/>
    <x v="0"/>
    <x v="1"/>
    <x v="2"/>
    <x v="0"/>
    <x v="0"/>
    <x v="0"/>
    <x v="1"/>
  </r>
  <r>
    <n v="75"/>
    <x v="0"/>
    <x v="2"/>
    <x v="0"/>
    <x v="4"/>
    <x v="74"/>
    <x v="1"/>
    <x v="0"/>
    <x v="0"/>
    <x v="0"/>
    <x v="0"/>
    <x v="0"/>
    <x v="2"/>
    <x v="35"/>
    <x v="0"/>
    <x v="1"/>
    <x v="0"/>
    <x v="2"/>
    <x v="0"/>
    <x v="1"/>
    <x v="0"/>
    <x v="0"/>
  </r>
  <r>
    <n v="76"/>
    <x v="0"/>
    <x v="3"/>
    <x v="1"/>
    <x v="0"/>
    <x v="75"/>
    <x v="1"/>
    <x v="4"/>
    <x v="0"/>
    <x v="0"/>
    <x v="0"/>
    <x v="2"/>
    <x v="3"/>
    <x v="19"/>
    <x v="0"/>
    <x v="0"/>
    <x v="1"/>
    <x v="0"/>
    <x v="0"/>
    <x v="1"/>
    <x v="0"/>
    <x v="1"/>
  </r>
  <r>
    <n v="77"/>
    <x v="1"/>
    <x v="14"/>
    <x v="2"/>
    <x v="0"/>
    <x v="76"/>
    <x v="1"/>
    <x v="2"/>
    <x v="1"/>
    <x v="0"/>
    <x v="0"/>
    <x v="0"/>
    <x v="1"/>
    <x v="32"/>
    <x v="0"/>
    <x v="0"/>
    <x v="1"/>
    <x v="0"/>
    <x v="0"/>
    <x v="1"/>
    <x v="0"/>
    <x v="0"/>
  </r>
  <r>
    <n v="78"/>
    <x v="2"/>
    <x v="17"/>
    <x v="3"/>
    <x v="4"/>
    <x v="77"/>
    <x v="0"/>
    <x v="1"/>
    <x v="1"/>
    <x v="0"/>
    <x v="0"/>
    <x v="1"/>
    <x v="1"/>
    <x v="17"/>
    <x v="0"/>
    <x v="0"/>
    <x v="1"/>
    <x v="1"/>
    <x v="1"/>
    <x v="1"/>
    <x v="0"/>
    <x v="0"/>
  </r>
  <r>
    <n v="79"/>
    <x v="1"/>
    <x v="6"/>
    <x v="1"/>
    <x v="2"/>
    <x v="78"/>
    <x v="1"/>
    <x v="4"/>
    <x v="1"/>
    <x v="3"/>
    <x v="0"/>
    <x v="3"/>
    <x v="1"/>
    <x v="1"/>
    <x v="0"/>
    <x v="0"/>
    <x v="1"/>
    <x v="0"/>
    <x v="0"/>
    <x v="1"/>
    <x v="0"/>
    <x v="0"/>
  </r>
  <r>
    <n v="80"/>
    <x v="2"/>
    <x v="4"/>
    <x v="1"/>
    <x v="0"/>
    <x v="79"/>
    <x v="0"/>
    <x v="4"/>
    <x v="3"/>
    <x v="1"/>
    <x v="0"/>
    <x v="3"/>
    <x v="3"/>
    <x v="12"/>
    <x v="0"/>
    <x v="0"/>
    <x v="0"/>
    <x v="0"/>
    <x v="0"/>
    <x v="0"/>
    <x v="0"/>
    <x v="1"/>
  </r>
  <r>
    <n v="81"/>
    <x v="2"/>
    <x v="7"/>
    <x v="1"/>
    <x v="0"/>
    <x v="80"/>
    <x v="2"/>
    <x v="0"/>
    <x v="0"/>
    <x v="0"/>
    <x v="0"/>
    <x v="2"/>
    <x v="1"/>
    <x v="36"/>
    <x v="2"/>
    <x v="0"/>
    <x v="1"/>
    <x v="0"/>
    <x v="0"/>
    <x v="0"/>
    <x v="0"/>
    <x v="0"/>
  </r>
  <r>
    <n v="82"/>
    <x v="2"/>
    <x v="12"/>
    <x v="1"/>
    <x v="5"/>
    <x v="81"/>
    <x v="4"/>
    <x v="1"/>
    <x v="2"/>
    <x v="1"/>
    <x v="0"/>
    <x v="0"/>
    <x v="1"/>
    <x v="9"/>
    <x v="0"/>
    <x v="2"/>
    <x v="1"/>
    <x v="1"/>
    <x v="0"/>
    <x v="1"/>
    <x v="0"/>
    <x v="0"/>
  </r>
  <r>
    <n v="83"/>
    <x v="0"/>
    <x v="4"/>
    <x v="1"/>
    <x v="8"/>
    <x v="82"/>
    <x v="1"/>
    <x v="0"/>
    <x v="0"/>
    <x v="1"/>
    <x v="1"/>
    <x v="0"/>
    <x v="0"/>
    <x v="26"/>
    <x v="0"/>
    <x v="0"/>
    <x v="1"/>
    <x v="1"/>
    <x v="0"/>
    <x v="0"/>
    <x v="0"/>
    <x v="0"/>
  </r>
  <r>
    <n v="84"/>
    <x v="0"/>
    <x v="9"/>
    <x v="1"/>
    <x v="0"/>
    <x v="83"/>
    <x v="1"/>
    <x v="0"/>
    <x v="2"/>
    <x v="0"/>
    <x v="0"/>
    <x v="0"/>
    <x v="0"/>
    <x v="29"/>
    <x v="0"/>
    <x v="0"/>
    <x v="1"/>
    <x v="1"/>
    <x v="0"/>
    <x v="1"/>
    <x v="0"/>
    <x v="0"/>
  </r>
  <r>
    <n v="85"/>
    <x v="2"/>
    <x v="2"/>
    <x v="0"/>
    <x v="5"/>
    <x v="84"/>
    <x v="1"/>
    <x v="1"/>
    <x v="0"/>
    <x v="1"/>
    <x v="1"/>
    <x v="1"/>
    <x v="0"/>
    <x v="28"/>
    <x v="0"/>
    <x v="0"/>
    <x v="0"/>
    <x v="2"/>
    <x v="0"/>
    <x v="0"/>
    <x v="0"/>
    <x v="0"/>
  </r>
  <r>
    <n v="86"/>
    <x v="1"/>
    <x v="12"/>
    <x v="0"/>
    <x v="2"/>
    <x v="10"/>
    <x v="1"/>
    <x v="4"/>
    <x v="0"/>
    <x v="1"/>
    <x v="0"/>
    <x v="3"/>
    <x v="1"/>
    <x v="21"/>
    <x v="0"/>
    <x v="0"/>
    <x v="0"/>
    <x v="0"/>
    <x v="0"/>
    <x v="1"/>
    <x v="0"/>
    <x v="0"/>
  </r>
  <r>
    <n v="87"/>
    <x v="1"/>
    <x v="5"/>
    <x v="1"/>
    <x v="1"/>
    <x v="85"/>
    <x v="4"/>
    <x v="1"/>
    <x v="3"/>
    <x v="0"/>
    <x v="0"/>
    <x v="0"/>
    <x v="2"/>
    <x v="36"/>
    <x v="0"/>
    <x v="1"/>
    <x v="1"/>
    <x v="0"/>
    <x v="1"/>
    <x v="0"/>
    <x v="0"/>
    <x v="1"/>
  </r>
  <r>
    <n v="88"/>
    <x v="0"/>
    <x v="12"/>
    <x v="1"/>
    <x v="3"/>
    <x v="86"/>
    <x v="4"/>
    <x v="2"/>
    <x v="0"/>
    <x v="0"/>
    <x v="0"/>
    <x v="2"/>
    <x v="3"/>
    <x v="22"/>
    <x v="0"/>
    <x v="0"/>
    <x v="1"/>
    <x v="2"/>
    <x v="1"/>
    <x v="0"/>
    <x v="0"/>
    <x v="0"/>
  </r>
  <r>
    <n v="89"/>
    <x v="0"/>
    <x v="2"/>
    <x v="3"/>
    <x v="7"/>
    <x v="87"/>
    <x v="1"/>
    <x v="2"/>
    <x v="0"/>
    <x v="0"/>
    <x v="0"/>
    <x v="2"/>
    <x v="0"/>
    <x v="7"/>
    <x v="0"/>
    <x v="0"/>
    <x v="0"/>
    <x v="0"/>
    <x v="0"/>
    <x v="1"/>
    <x v="0"/>
    <x v="1"/>
  </r>
  <r>
    <n v="90"/>
    <x v="2"/>
    <x v="2"/>
    <x v="0"/>
    <x v="0"/>
    <x v="88"/>
    <x v="1"/>
    <x v="0"/>
    <x v="0"/>
    <x v="0"/>
    <x v="0"/>
    <x v="0"/>
    <x v="0"/>
    <x v="37"/>
    <x v="0"/>
    <x v="0"/>
    <x v="1"/>
    <x v="0"/>
    <x v="0"/>
    <x v="1"/>
    <x v="0"/>
    <x v="0"/>
  </r>
  <r>
    <n v="91"/>
    <x v="0"/>
    <x v="2"/>
    <x v="0"/>
    <x v="4"/>
    <x v="89"/>
    <x v="1"/>
    <x v="0"/>
    <x v="0"/>
    <x v="0"/>
    <x v="0"/>
    <x v="2"/>
    <x v="0"/>
    <x v="38"/>
    <x v="0"/>
    <x v="0"/>
    <x v="1"/>
    <x v="0"/>
    <x v="0"/>
    <x v="1"/>
    <x v="0"/>
    <x v="0"/>
  </r>
  <r>
    <n v="92"/>
    <x v="2"/>
    <x v="2"/>
    <x v="0"/>
    <x v="0"/>
    <x v="90"/>
    <x v="0"/>
    <x v="0"/>
    <x v="0"/>
    <x v="1"/>
    <x v="0"/>
    <x v="2"/>
    <x v="1"/>
    <x v="24"/>
    <x v="1"/>
    <x v="0"/>
    <x v="1"/>
    <x v="1"/>
    <x v="1"/>
    <x v="1"/>
    <x v="0"/>
    <x v="1"/>
  </r>
  <r>
    <n v="93"/>
    <x v="3"/>
    <x v="4"/>
    <x v="0"/>
    <x v="2"/>
    <x v="91"/>
    <x v="0"/>
    <x v="0"/>
    <x v="0"/>
    <x v="0"/>
    <x v="2"/>
    <x v="0"/>
    <x v="2"/>
    <x v="39"/>
    <x v="0"/>
    <x v="2"/>
    <x v="0"/>
    <x v="0"/>
    <x v="0"/>
    <x v="1"/>
    <x v="0"/>
    <x v="0"/>
  </r>
  <r>
    <n v="94"/>
    <x v="1"/>
    <x v="2"/>
    <x v="1"/>
    <x v="3"/>
    <x v="92"/>
    <x v="3"/>
    <x v="0"/>
    <x v="0"/>
    <x v="0"/>
    <x v="0"/>
    <x v="0"/>
    <x v="0"/>
    <x v="38"/>
    <x v="0"/>
    <x v="0"/>
    <x v="1"/>
    <x v="0"/>
    <x v="0"/>
    <x v="0"/>
    <x v="0"/>
    <x v="0"/>
  </r>
  <r>
    <n v="95"/>
    <x v="1"/>
    <x v="17"/>
    <x v="3"/>
    <x v="5"/>
    <x v="93"/>
    <x v="1"/>
    <x v="4"/>
    <x v="2"/>
    <x v="0"/>
    <x v="0"/>
    <x v="0"/>
    <x v="2"/>
    <x v="26"/>
    <x v="0"/>
    <x v="2"/>
    <x v="1"/>
    <x v="0"/>
    <x v="0"/>
    <x v="0"/>
    <x v="0"/>
    <x v="1"/>
  </r>
  <r>
    <n v="96"/>
    <x v="2"/>
    <x v="2"/>
    <x v="0"/>
    <x v="1"/>
    <x v="94"/>
    <x v="0"/>
    <x v="2"/>
    <x v="0"/>
    <x v="1"/>
    <x v="0"/>
    <x v="1"/>
    <x v="3"/>
    <x v="6"/>
    <x v="0"/>
    <x v="0"/>
    <x v="1"/>
    <x v="0"/>
    <x v="0"/>
    <x v="1"/>
    <x v="0"/>
    <x v="0"/>
  </r>
  <r>
    <n v="97"/>
    <x v="1"/>
    <x v="12"/>
    <x v="1"/>
    <x v="5"/>
    <x v="95"/>
    <x v="4"/>
    <x v="1"/>
    <x v="0"/>
    <x v="0"/>
    <x v="0"/>
    <x v="0"/>
    <x v="3"/>
    <x v="19"/>
    <x v="0"/>
    <x v="0"/>
    <x v="1"/>
    <x v="0"/>
    <x v="0"/>
    <x v="1"/>
    <x v="0"/>
    <x v="0"/>
  </r>
  <r>
    <n v="98"/>
    <x v="1"/>
    <x v="5"/>
    <x v="0"/>
    <x v="0"/>
    <x v="96"/>
    <x v="1"/>
    <x v="0"/>
    <x v="0"/>
    <x v="0"/>
    <x v="0"/>
    <x v="0"/>
    <x v="0"/>
    <x v="16"/>
    <x v="0"/>
    <x v="0"/>
    <x v="1"/>
    <x v="0"/>
    <x v="0"/>
    <x v="1"/>
    <x v="0"/>
    <x v="0"/>
  </r>
  <r>
    <n v="99"/>
    <x v="1"/>
    <x v="18"/>
    <x v="2"/>
    <x v="4"/>
    <x v="97"/>
    <x v="0"/>
    <x v="2"/>
    <x v="2"/>
    <x v="0"/>
    <x v="0"/>
    <x v="0"/>
    <x v="1"/>
    <x v="16"/>
    <x v="1"/>
    <x v="2"/>
    <x v="0"/>
    <x v="2"/>
    <x v="1"/>
    <x v="0"/>
    <x v="0"/>
    <x v="0"/>
  </r>
  <r>
    <n v="100"/>
    <x v="2"/>
    <x v="4"/>
    <x v="1"/>
    <x v="3"/>
    <x v="98"/>
    <x v="4"/>
    <x v="0"/>
    <x v="0"/>
    <x v="3"/>
    <x v="0"/>
    <x v="0"/>
    <x v="0"/>
    <x v="33"/>
    <x v="0"/>
    <x v="2"/>
    <x v="1"/>
    <x v="1"/>
    <x v="0"/>
    <x v="1"/>
    <x v="0"/>
    <x v="0"/>
  </r>
  <r>
    <n v="101"/>
    <x v="1"/>
    <x v="5"/>
    <x v="1"/>
    <x v="0"/>
    <x v="99"/>
    <x v="1"/>
    <x v="2"/>
    <x v="0"/>
    <x v="0"/>
    <x v="0"/>
    <x v="0"/>
    <x v="3"/>
    <x v="9"/>
    <x v="0"/>
    <x v="2"/>
    <x v="1"/>
    <x v="0"/>
    <x v="0"/>
    <x v="1"/>
    <x v="0"/>
    <x v="0"/>
  </r>
  <r>
    <n v="102"/>
    <x v="2"/>
    <x v="0"/>
    <x v="2"/>
    <x v="0"/>
    <x v="100"/>
    <x v="1"/>
    <x v="1"/>
    <x v="2"/>
    <x v="1"/>
    <x v="0"/>
    <x v="1"/>
    <x v="0"/>
    <x v="9"/>
    <x v="0"/>
    <x v="0"/>
    <x v="1"/>
    <x v="0"/>
    <x v="0"/>
    <x v="1"/>
    <x v="0"/>
    <x v="0"/>
  </r>
  <r>
    <n v="103"/>
    <x v="1"/>
    <x v="8"/>
    <x v="0"/>
    <x v="2"/>
    <x v="101"/>
    <x v="1"/>
    <x v="2"/>
    <x v="0"/>
    <x v="0"/>
    <x v="0"/>
    <x v="2"/>
    <x v="3"/>
    <x v="5"/>
    <x v="0"/>
    <x v="2"/>
    <x v="1"/>
    <x v="0"/>
    <x v="0"/>
    <x v="0"/>
    <x v="0"/>
    <x v="0"/>
  </r>
  <r>
    <n v="104"/>
    <x v="2"/>
    <x v="2"/>
    <x v="1"/>
    <x v="4"/>
    <x v="102"/>
    <x v="0"/>
    <x v="4"/>
    <x v="1"/>
    <x v="3"/>
    <x v="0"/>
    <x v="0"/>
    <x v="3"/>
    <x v="15"/>
    <x v="0"/>
    <x v="2"/>
    <x v="1"/>
    <x v="0"/>
    <x v="0"/>
    <x v="0"/>
    <x v="0"/>
    <x v="0"/>
  </r>
  <r>
    <n v="105"/>
    <x v="1"/>
    <x v="4"/>
    <x v="0"/>
    <x v="8"/>
    <x v="103"/>
    <x v="1"/>
    <x v="1"/>
    <x v="1"/>
    <x v="0"/>
    <x v="2"/>
    <x v="2"/>
    <x v="3"/>
    <x v="17"/>
    <x v="0"/>
    <x v="0"/>
    <x v="0"/>
    <x v="2"/>
    <x v="1"/>
    <x v="0"/>
    <x v="0"/>
    <x v="1"/>
  </r>
  <r>
    <n v="106"/>
    <x v="2"/>
    <x v="12"/>
    <x v="4"/>
    <x v="3"/>
    <x v="104"/>
    <x v="1"/>
    <x v="0"/>
    <x v="1"/>
    <x v="0"/>
    <x v="0"/>
    <x v="0"/>
    <x v="2"/>
    <x v="17"/>
    <x v="1"/>
    <x v="0"/>
    <x v="0"/>
    <x v="2"/>
    <x v="1"/>
    <x v="0"/>
    <x v="0"/>
    <x v="1"/>
  </r>
  <r>
    <n v="107"/>
    <x v="1"/>
    <x v="2"/>
    <x v="1"/>
    <x v="3"/>
    <x v="105"/>
    <x v="1"/>
    <x v="2"/>
    <x v="1"/>
    <x v="0"/>
    <x v="0"/>
    <x v="1"/>
    <x v="3"/>
    <x v="11"/>
    <x v="0"/>
    <x v="0"/>
    <x v="1"/>
    <x v="0"/>
    <x v="0"/>
    <x v="1"/>
    <x v="0"/>
    <x v="0"/>
  </r>
  <r>
    <n v="108"/>
    <x v="0"/>
    <x v="4"/>
    <x v="1"/>
    <x v="2"/>
    <x v="106"/>
    <x v="0"/>
    <x v="4"/>
    <x v="3"/>
    <x v="1"/>
    <x v="0"/>
    <x v="1"/>
    <x v="1"/>
    <x v="22"/>
    <x v="0"/>
    <x v="0"/>
    <x v="1"/>
    <x v="0"/>
    <x v="0"/>
    <x v="0"/>
    <x v="1"/>
    <x v="0"/>
  </r>
  <r>
    <n v="109"/>
    <x v="1"/>
    <x v="19"/>
    <x v="1"/>
    <x v="5"/>
    <x v="107"/>
    <x v="2"/>
    <x v="0"/>
    <x v="3"/>
    <x v="3"/>
    <x v="0"/>
    <x v="1"/>
    <x v="0"/>
    <x v="5"/>
    <x v="0"/>
    <x v="0"/>
    <x v="1"/>
    <x v="0"/>
    <x v="0"/>
    <x v="0"/>
    <x v="0"/>
    <x v="0"/>
  </r>
  <r>
    <n v="110"/>
    <x v="1"/>
    <x v="0"/>
    <x v="2"/>
    <x v="5"/>
    <x v="108"/>
    <x v="4"/>
    <x v="0"/>
    <x v="3"/>
    <x v="2"/>
    <x v="0"/>
    <x v="1"/>
    <x v="3"/>
    <x v="13"/>
    <x v="1"/>
    <x v="0"/>
    <x v="0"/>
    <x v="0"/>
    <x v="1"/>
    <x v="1"/>
    <x v="0"/>
    <x v="0"/>
  </r>
  <r>
    <n v="111"/>
    <x v="3"/>
    <x v="7"/>
    <x v="1"/>
    <x v="1"/>
    <x v="109"/>
    <x v="1"/>
    <x v="4"/>
    <x v="0"/>
    <x v="1"/>
    <x v="0"/>
    <x v="0"/>
    <x v="1"/>
    <x v="27"/>
    <x v="0"/>
    <x v="2"/>
    <x v="1"/>
    <x v="0"/>
    <x v="0"/>
    <x v="0"/>
    <x v="0"/>
    <x v="0"/>
  </r>
  <r>
    <n v="112"/>
    <x v="1"/>
    <x v="12"/>
    <x v="1"/>
    <x v="3"/>
    <x v="110"/>
    <x v="1"/>
    <x v="2"/>
    <x v="2"/>
    <x v="0"/>
    <x v="0"/>
    <x v="2"/>
    <x v="0"/>
    <x v="7"/>
    <x v="0"/>
    <x v="2"/>
    <x v="1"/>
    <x v="1"/>
    <x v="0"/>
    <x v="1"/>
    <x v="0"/>
    <x v="0"/>
  </r>
  <r>
    <n v="113"/>
    <x v="2"/>
    <x v="5"/>
    <x v="0"/>
    <x v="3"/>
    <x v="111"/>
    <x v="1"/>
    <x v="1"/>
    <x v="0"/>
    <x v="1"/>
    <x v="0"/>
    <x v="1"/>
    <x v="0"/>
    <x v="8"/>
    <x v="2"/>
    <x v="0"/>
    <x v="0"/>
    <x v="0"/>
    <x v="0"/>
    <x v="0"/>
    <x v="0"/>
    <x v="1"/>
  </r>
  <r>
    <n v="114"/>
    <x v="0"/>
    <x v="2"/>
    <x v="1"/>
    <x v="0"/>
    <x v="112"/>
    <x v="2"/>
    <x v="0"/>
    <x v="2"/>
    <x v="3"/>
    <x v="0"/>
    <x v="3"/>
    <x v="0"/>
    <x v="5"/>
    <x v="0"/>
    <x v="0"/>
    <x v="1"/>
    <x v="0"/>
    <x v="0"/>
    <x v="1"/>
    <x v="0"/>
    <x v="0"/>
  </r>
  <r>
    <n v="115"/>
    <x v="2"/>
    <x v="1"/>
    <x v="0"/>
    <x v="0"/>
    <x v="113"/>
    <x v="0"/>
    <x v="0"/>
    <x v="0"/>
    <x v="0"/>
    <x v="0"/>
    <x v="3"/>
    <x v="0"/>
    <x v="36"/>
    <x v="0"/>
    <x v="0"/>
    <x v="1"/>
    <x v="0"/>
    <x v="0"/>
    <x v="0"/>
    <x v="0"/>
    <x v="0"/>
  </r>
  <r>
    <n v="116"/>
    <x v="0"/>
    <x v="3"/>
    <x v="1"/>
    <x v="0"/>
    <x v="114"/>
    <x v="0"/>
    <x v="2"/>
    <x v="0"/>
    <x v="1"/>
    <x v="0"/>
    <x v="2"/>
    <x v="3"/>
    <x v="22"/>
    <x v="0"/>
    <x v="0"/>
    <x v="1"/>
    <x v="2"/>
    <x v="0"/>
    <x v="0"/>
    <x v="0"/>
    <x v="1"/>
  </r>
  <r>
    <n v="117"/>
    <x v="0"/>
    <x v="9"/>
    <x v="0"/>
    <x v="2"/>
    <x v="115"/>
    <x v="0"/>
    <x v="4"/>
    <x v="1"/>
    <x v="1"/>
    <x v="2"/>
    <x v="2"/>
    <x v="0"/>
    <x v="21"/>
    <x v="0"/>
    <x v="2"/>
    <x v="0"/>
    <x v="0"/>
    <x v="0"/>
    <x v="1"/>
    <x v="1"/>
    <x v="0"/>
  </r>
  <r>
    <n v="118"/>
    <x v="0"/>
    <x v="20"/>
    <x v="0"/>
    <x v="2"/>
    <x v="116"/>
    <x v="2"/>
    <x v="1"/>
    <x v="3"/>
    <x v="1"/>
    <x v="0"/>
    <x v="0"/>
    <x v="3"/>
    <x v="27"/>
    <x v="0"/>
    <x v="0"/>
    <x v="0"/>
    <x v="0"/>
    <x v="0"/>
    <x v="1"/>
    <x v="0"/>
    <x v="1"/>
  </r>
  <r>
    <n v="119"/>
    <x v="1"/>
    <x v="2"/>
    <x v="0"/>
    <x v="3"/>
    <x v="117"/>
    <x v="2"/>
    <x v="2"/>
    <x v="2"/>
    <x v="2"/>
    <x v="0"/>
    <x v="2"/>
    <x v="3"/>
    <x v="16"/>
    <x v="0"/>
    <x v="0"/>
    <x v="1"/>
    <x v="2"/>
    <x v="0"/>
    <x v="0"/>
    <x v="0"/>
    <x v="0"/>
  </r>
  <r>
    <n v="120"/>
    <x v="0"/>
    <x v="21"/>
    <x v="1"/>
    <x v="0"/>
    <x v="118"/>
    <x v="1"/>
    <x v="1"/>
    <x v="2"/>
    <x v="1"/>
    <x v="0"/>
    <x v="1"/>
    <x v="0"/>
    <x v="8"/>
    <x v="0"/>
    <x v="0"/>
    <x v="0"/>
    <x v="0"/>
    <x v="0"/>
    <x v="0"/>
    <x v="0"/>
    <x v="1"/>
  </r>
  <r>
    <n v="121"/>
    <x v="2"/>
    <x v="4"/>
    <x v="0"/>
    <x v="4"/>
    <x v="119"/>
    <x v="1"/>
    <x v="0"/>
    <x v="0"/>
    <x v="1"/>
    <x v="0"/>
    <x v="1"/>
    <x v="3"/>
    <x v="33"/>
    <x v="0"/>
    <x v="2"/>
    <x v="0"/>
    <x v="2"/>
    <x v="0"/>
    <x v="0"/>
    <x v="0"/>
    <x v="0"/>
  </r>
  <r>
    <n v="122"/>
    <x v="2"/>
    <x v="2"/>
    <x v="1"/>
    <x v="2"/>
    <x v="120"/>
    <x v="1"/>
    <x v="1"/>
    <x v="2"/>
    <x v="0"/>
    <x v="0"/>
    <x v="1"/>
    <x v="0"/>
    <x v="9"/>
    <x v="0"/>
    <x v="2"/>
    <x v="1"/>
    <x v="1"/>
    <x v="0"/>
    <x v="1"/>
    <x v="0"/>
    <x v="0"/>
  </r>
  <r>
    <n v="123"/>
    <x v="3"/>
    <x v="9"/>
    <x v="0"/>
    <x v="3"/>
    <x v="121"/>
    <x v="1"/>
    <x v="0"/>
    <x v="0"/>
    <x v="0"/>
    <x v="0"/>
    <x v="0"/>
    <x v="2"/>
    <x v="20"/>
    <x v="0"/>
    <x v="1"/>
    <x v="0"/>
    <x v="0"/>
    <x v="0"/>
    <x v="0"/>
    <x v="0"/>
    <x v="0"/>
  </r>
  <r>
    <n v="124"/>
    <x v="1"/>
    <x v="12"/>
    <x v="1"/>
    <x v="2"/>
    <x v="122"/>
    <x v="0"/>
    <x v="4"/>
    <x v="0"/>
    <x v="1"/>
    <x v="0"/>
    <x v="2"/>
    <x v="0"/>
    <x v="21"/>
    <x v="0"/>
    <x v="2"/>
    <x v="1"/>
    <x v="0"/>
    <x v="0"/>
    <x v="1"/>
    <x v="0"/>
    <x v="1"/>
  </r>
  <r>
    <n v="125"/>
    <x v="0"/>
    <x v="2"/>
    <x v="0"/>
    <x v="3"/>
    <x v="123"/>
    <x v="1"/>
    <x v="1"/>
    <x v="0"/>
    <x v="0"/>
    <x v="0"/>
    <x v="1"/>
    <x v="1"/>
    <x v="22"/>
    <x v="0"/>
    <x v="0"/>
    <x v="0"/>
    <x v="0"/>
    <x v="0"/>
    <x v="1"/>
    <x v="0"/>
    <x v="0"/>
  </r>
  <r>
    <n v="126"/>
    <x v="0"/>
    <x v="2"/>
    <x v="1"/>
    <x v="0"/>
    <x v="124"/>
    <x v="1"/>
    <x v="1"/>
    <x v="0"/>
    <x v="3"/>
    <x v="0"/>
    <x v="1"/>
    <x v="0"/>
    <x v="34"/>
    <x v="0"/>
    <x v="0"/>
    <x v="1"/>
    <x v="1"/>
    <x v="0"/>
    <x v="1"/>
    <x v="0"/>
    <x v="0"/>
  </r>
  <r>
    <n v="127"/>
    <x v="1"/>
    <x v="2"/>
    <x v="1"/>
    <x v="7"/>
    <x v="125"/>
    <x v="1"/>
    <x v="1"/>
    <x v="0"/>
    <x v="0"/>
    <x v="0"/>
    <x v="1"/>
    <x v="3"/>
    <x v="22"/>
    <x v="0"/>
    <x v="0"/>
    <x v="1"/>
    <x v="0"/>
    <x v="0"/>
    <x v="1"/>
    <x v="0"/>
    <x v="1"/>
  </r>
  <r>
    <n v="128"/>
    <x v="1"/>
    <x v="2"/>
    <x v="0"/>
    <x v="4"/>
    <x v="126"/>
    <x v="1"/>
    <x v="3"/>
    <x v="0"/>
    <x v="0"/>
    <x v="0"/>
    <x v="1"/>
    <x v="3"/>
    <x v="19"/>
    <x v="0"/>
    <x v="0"/>
    <x v="0"/>
    <x v="2"/>
    <x v="0"/>
    <x v="0"/>
    <x v="0"/>
    <x v="0"/>
  </r>
  <r>
    <n v="129"/>
    <x v="0"/>
    <x v="2"/>
    <x v="0"/>
    <x v="3"/>
    <x v="127"/>
    <x v="1"/>
    <x v="1"/>
    <x v="2"/>
    <x v="1"/>
    <x v="2"/>
    <x v="1"/>
    <x v="0"/>
    <x v="28"/>
    <x v="0"/>
    <x v="0"/>
    <x v="0"/>
    <x v="0"/>
    <x v="0"/>
    <x v="1"/>
    <x v="0"/>
    <x v="1"/>
  </r>
  <r>
    <n v="130"/>
    <x v="1"/>
    <x v="1"/>
    <x v="1"/>
    <x v="3"/>
    <x v="128"/>
    <x v="0"/>
    <x v="2"/>
    <x v="3"/>
    <x v="1"/>
    <x v="0"/>
    <x v="1"/>
    <x v="3"/>
    <x v="9"/>
    <x v="0"/>
    <x v="0"/>
    <x v="1"/>
    <x v="0"/>
    <x v="0"/>
    <x v="1"/>
    <x v="0"/>
    <x v="0"/>
  </r>
  <r>
    <n v="131"/>
    <x v="0"/>
    <x v="5"/>
    <x v="2"/>
    <x v="1"/>
    <x v="129"/>
    <x v="1"/>
    <x v="1"/>
    <x v="0"/>
    <x v="0"/>
    <x v="0"/>
    <x v="2"/>
    <x v="1"/>
    <x v="28"/>
    <x v="2"/>
    <x v="0"/>
    <x v="1"/>
    <x v="0"/>
    <x v="0"/>
    <x v="0"/>
    <x v="0"/>
    <x v="1"/>
  </r>
  <r>
    <n v="132"/>
    <x v="2"/>
    <x v="7"/>
    <x v="1"/>
    <x v="2"/>
    <x v="130"/>
    <x v="1"/>
    <x v="4"/>
    <x v="1"/>
    <x v="0"/>
    <x v="0"/>
    <x v="2"/>
    <x v="1"/>
    <x v="21"/>
    <x v="1"/>
    <x v="0"/>
    <x v="0"/>
    <x v="1"/>
    <x v="0"/>
    <x v="1"/>
    <x v="0"/>
    <x v="0"/>
  </r>
  <r>
    <n v="133"/>
    <x v="2"/>
    <x v="12"/>
    <x v="1"/>
    <x v="2"/>
    <x v="131"/>
    <x v="1"/>
    <x v="1"/>
    <x v="0"/>
    <x v="0"/>
    <x v="0"/>
    <x v="0"/>
    <x v="2"/>
    <x v="36"/>
    <x v="1"/>
    <x v="1"/>
    <x v="0"/>
    <x v="0"/>
    <x v="0"/>
    <x v="1"/>
    <x v="0"/>
    <x v="0"/>
  </r>
  <r>
    <n v="134"/>
    <x v="2"/>
    <x v="11"/>
    <x v="1"/>
    <x v="0"/>
    <x v="132"/>
    <x v="4"/>
    <x v="2"/>
    <x v="1"/>
    <x v="1"/>
    <x v="0"/>
    <x v="0"/>
    <x v="0"/>
    <x v="40"/>
    <x v="0"/>
    <x v="0"/>
    <x v="1"/>
    <x v="0"/>
    <x v="0"/>
    <x v="0"/>
    <x v="0"/>
    <x v="0"/>
  </r>
  <r>
    <n v="135"/>
    <x v="2"/>
    <x v="2"/>
    <x v="0"/>
    <x v="0"/>
    <x v="133"/>
    <x v="0"/>
    <x v="0"/>
    <x v="0"/>
    <x v="1"/>
    <x v="0"/>
    <x v="1"/>
    <x v="0"/>
    <x v="41"/>
    <x v="0"/>
    <x v="0"/>
    <x v="0"/>
    <x v="0"/>
    <x v="0"/>
    <x v="0"/>
    <x v="0"/>
    <x v="0"/>
  </r>
  <r>
    <n v="136"/>
    <x v="2"/>
    <x v="15"/>
    <x v="2"/>
    <x v="4"/>
    <x v="134"/>
    <x v="3"/>
    <x v="1"/>
    <x v="1"/>
    <x v="0"/>
    <x v="0"/>
    <x v="1"/>
    <x v="3"/>
    <x v="21"/>
    <x v="0"/>
    <x v="0"/>
    <x v="0"/>
    <x v="0"/>
    <x v="0"/>
    <x v="1"/>
    <x v="0"/>
    <x v="0"/>
  </r>
  <r>
    <n v="137"/>
    <x v="1"/>
    <x v="2"/>
    <x v="1"/>
    <x v="0"/>
    <x v="135"/>
    <x v="2"/>
    <x v="1"/>
    <x v="0"/>
    <x v="0"/>
    <x v="0"/>
    <x v="2"/>
    <x v="0"/>
    <x v="35"/>
    <x v="0"/>
    <x v="0"/>
    <x v="1"/>
    <x v="1"/>
    <x v="0"/>
    <x v="1"/>
    <x v="0"/>
    <x v="1"/>
  </r>
  <r>
    <n v="138"/>
    <x v="1"/>
    <x v="7"/>
    <x v="0"/>
    <x v="0"/>
    <x v="136"/>
    <x v="0"/>
    <x v="2"/>
    <x v="0"/>
    <x v="0"/>
    <x v="1"/>
    <x v="1"/>
    <x v="0"/>
    <x v="5"/>
    <x v="1"/>
    <x v="0"/>
    <x v="2"/>
    <x v="0"/>
    <x v="0"/>
    <x v="0"/>
    <x v="0"/>
    <x v="0"/>
  </r>
  <r>
    <n v="139"/>
    <x v="3"/>
    <x v="2"/>
    <x v="1"/>
    <x v="0"/>
    <x v="137"/>
    <x v="1"/>
    <x v="1"/>
    <x v="1"/>
    <x v="1"/>
    <x v="0"/>
    <x v="1"/>
    <x v="3"/>
    <x v="12"/>
    <x v="0"/>
    <x v="2"/>
    <x v="1"/>
    <x v="1"/>
    <x v="0"/>
    <x v="0"/>
    <x v="0"/>
    <x v="0"/>
  </r>
  <r>
    <n v="140"/>
    <x v="3"/>
    <x v="0"/>
    <x v="1"/>
    <x v="3"/>
    <x v="138"/>
    <x v="3"/>
    <x v="4"/>
    <x v="1"/>
    <x v="3"/>
    <x v="0"/>
    <x v="1"/>
    <x v="0"/>
    <x v="21"/>
    <x v="0"/>
    <x v="0"/>
    <x v="1"/>
    <x v="3"/>
    <x v="0"/>
    <x v="1"/>
    <x v="1"/>
    <x v="0"/>
  </r>
  <r>
    <n v="141"/>
    <x v="1"/>
    <x v="5"/>
    <x v="1"/>
    <x v="0"/>
    <x v="139"/>
    <x v="1"/>
    <x v="4"/>
    <x v="0"/>
    <x v="1"/>
    <x v="0"/>
    <x v="3"/>
    <x v="2"/>
    <x v="22"/>
    <x v="0"/>
    <x v="0"/>
    <x v="1"/>
    <x v="2"/>
    <x v="0"/>
    <x v="0"/>
    <x v="0"/>
    <x v="0"/>
  </r>
  <r>
    <n v="142"/>
    <x v="0"/>
    <x v="15"/>
    <x v="1"/>
    <x v="0"/>
    <x v="140"/>
    <x v="1"/>
    <x v="1"/>
    <x v="2"/>
    <x v="0"/>
    <x v="0"/>
    <x v="1"/>
    <x v="3"/>
    <x v="21"/>
    <x v="0"/>
    <x v="0"/>
    <x v="1"/>
    <x v="2"/>
    <x v="0"/>
    <x v="1"/>
    <x v="0"/>
    <x v="0"/>
  </r>
  <r>
    <n v="143"/>
    <x v="0"/>
    <x v="12"/>
    <x v="1"/>
    <x v="2"/>
    <x v="141"/>
    <x v="1"/>
    <x v="1"/>
    <x v="1"/>
    <x v="0"/>
    <x v="0"/>
    <x v="1"/>
    <x v="3"/>
    <x v="1"/>
    <x v="0"/>
    <x v="0"/>
    <x v="1"/>
    <x v="0"/>
    <x v="0"/>
    <x v="1"/>
    <x v="0"/>
    <x v="1"/>
  </r>
  <r>
    <n v="144"/>
    <x v="2"/>
    <x v="21"/>
    <x v="0"/>
    <x v="2"/>
    <x v="142"/>
    <x v="1"/>
    <x v="4"/>
    <x v="0"/>
    <x v="1"/>
    <x v="0"/>
    <x v="0"/>
    <x v="1"/>
    <x v="27"/>
    <x v="0"/>
    <x v="0"/>
    <x v="1"/>
    <x v="0"/>
    <x v="0"/>
    <x v="0"/>
    <x v="0"/>
    <x v="0"/>
  </r>
  <r>
    <n v="145"/>
    <x v="1"/>
    <x v="1"/>
    <x v="4"/>
    <x v="5"/>
    <x v="143"/>
    <x v="4"/>
    <x v="2"/>
    <x v="0"/>
    <x v="0"/>
    <x v="0"/>
    <x v="1"/>
    <x v="3"/>
    <x v="22"/>
    <x v="0"/>
    <x v="0"/>
    <x v="1"/>
    <x v="0"/>
    <x v="0"/>
    <x v="1"/>
    <x v="0"/>
    <x v="0"/>
  </r>
  <r>
    <n v="146"/>
    <x v="0"/>
    <x v="0"/>
    <x v="0"/>
    <x v="3"/>
    <x v="144"/>
    <x v="1"/>
    <x v="0"/>
    <x v="3"/>
    <x v="1"/>
    <x v="0"/>
    <x v="0"/>
    <x v="2"/>
    <x v="17"/>
    <x v="0"/>
    <x v="0"/>
    <x v="0"/>
    <x v="0"/>
    <x v="0"/>
    <x v="0"/>
    <x v="0"/>
    <x v="0"/>
  </r>
  <r>
    <n v="147"/>
    <x v="2"/>
    <x v="2"/>
    <x v="0"/>
    <x v="3"/>
    <x v="145"/>
    <x v="4"/>
    <x v="2"/>
    <x v="0"/>
    <x v="1"/>
    <x v="0"/>
    <x v="2"/>
    <x v="3"/>
    <x v="32"/>
    <x v="0"/>
    <x v="0"/>
    <x v="0"/>
    <x v="0"/>
    <x v="0"/>
    <x v="0"/>
    <x v="0"/>
    <x v="0"/>
  </r>
  <r>
    <n v="148"/>
    <x v="0"/>
    <x v="5"/>
    <x v="0"/>
    <x v="2"/>
    <x v="146"/>
    <x v="1"/>
    <x v="1"/>
    <x v="2"/>
    <x v="0"/>
    <x v="1"/>
    <x v="1"/>
    <x v="1"/>
    <x v="7"/>
    <x v="0"/>
    <x v="0"/>
    <x v="0"/>
    <x v="0"/>
    <x v="0"/>
    <x v="1"/>
    <x v="0"/>
    <x v="0"/>
  </r>
  <r>
    <n v="149"/>
    <x v="2"/>
    <x v="12"/>
    <x v="0"/>
    <x v="0"/>
    <x v="147"/>
    <x v="3"/>
    <x v="0"/>
    <x v="0"/>
    <x v="0"/>
    <x v="0"/>
    <x v="0"/>
    <x v="3"/>
    <x v="31"/>
    <x v="0"/>
    <x v="0"/>
    <x v="0"/>
    <x v="0"/>
    <x v="0"/>
    <x v="1"/>
    <x v="0"/>
    <x v="0"/>
  </r>
  <r>
    <n v="150"/>
    <x v="2"/>
    <x v="0"/>
    <x v="1"/>
    <x v="0"/>
    <x v="148"/>
    <x v="4"/>
    <x v="0"/>
    <x v="1"/>
    <x v="0"/>
    <x v="0"/>
    <x v="0"/>
    <x v="2"/>
    <x v="18"/>
    <x v="1"/>
    <x v="1"/>
    <x v="1"/>
    <x v="0"/>
    <x v="1"/>
    <x v="0"/>
    <x v="0"/>
    <x v="0"/>
  </r>
  <r>
    <n v="151"/>
    <x v="2"/>
    <x v="9"/>
    <x v="1"/>
    <x v="0"/>
    <x v="122"/>
    <x v="1"/>
    <x v="1"/>
    <x v="3"/>
    <x v="0"/>
    <x v="0"/>
    <x v="0"/>
    <x v="1"/>
    <x v="41"/>
    <x v="0"/>
    <x v="0"/>
    <x v="1"/>
    <x v="0"/>
    <x v="0"/>
    <x v="0"/>
    <x v="1"/>
    <x v="0"/>
  </r>
  <r>
    <n v="152"/>
    <x v="3"/>
    <x v="5"/>
    <x v="1"/>
    <x v="0"/>
    <x v="149"/>
    <x v="1"/>
    <x v="1"/>
    <x v="0"/>
    <x v="0"/>
    <x v="0"/>
    <x v="3"/>
    <x v="3"/>
    <x v="9"/>
    <x v="0"/>
    <x v="0"/>
    <x v="1"/>
    <x v="0"/>
    <x v="0"/>
    <x v="1"/>
    <x v="0"/>
    <x v="0"/>
  </r>
  <r>
    <n v="153"/>
    <x v="1"/>
    <x v="4"/>
    <x v="0"/>
    <x v="4"/>
    <x v="150"/>
    <x v="3"/>
    <x v="0"/>
    <x v="1"/>
    <x v="1"/>
    <x v="0"/>
    <x v="0"/>
    <x v="2"/>
    <x v="28"/>
    <x v="0"/>
    <x v="2"/>
    <x v="1"/>
    <x v="0"/>
    <x v="0"/>
    <x v="1"/>
    <x v="0"/>
    <x v="0"/>
  </r>
  <r>
    <n v="154"/>
    <x v="1"/>
    <x v="4"/>
    <x v="2"/>
    <x v="5"/>
    <x v="151"/>
    <x v="4"/>
    <x v="2"/>
    <x v="0"/>
    <x v="0"/>
    <x v="0"/>
    <x v="0"/>
    <x v="3"/>
    <x v="16"/>
    <x v="0"/>
    <x v="2"/>
    <x v="1"/>
    <x v="2"/>
    <x v="0"/>
    <x v="0"/>
    <x v="0"/>
    <x v="0"/>
  </r>
  <r>
    <n v="155"/>
    <x v="0"/>
    <x v="2"/>
    <x v="1"/>
    <x v="2"/>
    <x v="15"/>
    <x v="1"/>
    <x v="1"/>
    <x v="1"/>
    <x v="1"/>
    <x v="0"/>
    <x v="0"/>
    <x v="3"/>
    <x v="39"/>
    <x v="0"/>
    <x v="2"/>
    <x v="1"/>
    <x v="0"/>
    <x v="0"/>
    <x v="1"/>
    <x v="0"/>
    <x v="1"/>
  </r>
  <r>
    <n v="156"/>
    <x v="0"/>
    <x v="8"/>
    <x v="0"/>
    <x v="7"/>
    <x v="152"/>
    <x v="4"/>
    <x v="0"/>
    <x v="2"/>
    <x v="0"/>
    <x v="1"/>
    <x v="0"/>
    <x v="0"/>
    <x v="14"/>
    <x v="0"/>
    <x v="0"/>
    <x v="0"/>
    <x v="0"/>
    <x v="1"/>
    <x v="1"/>
    <x v="1"/>
    <x v="0"/>
  </r>
  <r>
    <n v="157"/>
    <x v="0"/>
    <x v="2"/>
    <x v="4"/>
    <x v="9"/>
    <x v="153"/>
    <x v="1"/>
    <x v="0"/>
    <x v="0"/>
    <x v="3"/>
    <x v="0"/>
    <x v="3"/>
    <x v="3"/>
    <x v="3"/>
    <x v="1"/>
    <x v="0"/>
    <x v="1"/>
    <x v="1"/>
    <x v="0"/>
    <x v="1"/>
    <x v="0"/>
    <x v="0"/>
  </r>
  <r>
    <n v="158"/>
    <x v="1"/>
    <x v="4"/>
    <x v="1"/>
    <x v="3"/>
    <x v="154"/>
    <x v="4"/>
    <x v="2"/>
    <x v="1"/>
    <x v="0"/>
    <x v="0"/>
    <x v="2"/>
    <x v="3"/>
    <x v="41"/>
    <x v="1"/>
    <x v="0"/>
    <x v="0"/>
    <x v="0"/>
    <x v="0"/>
    <x v="0"/>
    <x v="0"/>
    <x v="0"/>
  </r>
  <r>
    <n v="159"/>
    <x v="2"/>
    <x v="0"/>
    <x v="0"/>
    <x v="0"/>
    <x v="155"/>
    <x v="0"/>
    <x v="1"/>
    <x v="3"/>
    <x v="0"/>
    <x v="0"/>
    <x v="1"/>
    <x v="0"/>
    <x v="19"/>
    <x v="0"/>
    <x v="0"/>
    <x v="0"/>
    <x v="1"/>
    <x v="1"/>
    <x v="1"/>
    <x v="0"/>
    <x v="0"/>
  </r>
  <r>
    <n v="160"/>
    <x v="2"/>
    <x v="4"/>
    <x v="0"/>
    <x v="0"/>
    <x v="156"/>
    <x v="4"/>
    <x v="0"/>
    <x v="2"/>
    <x v="0"/>
    <x v="0"/>
    <x v="0"/>
    <x v="0"/>
    <x v="16"/>
    <x v="0"/>
    <x v="0"/>
    <x v="1"/>
    <x v="0"/>
    <x v="1"/>
    <x v="0"/>
    <x v="0"/>
    <x v="0"/>
  </r>
  <r>
    <n v="161"/>
    <x v="2"/>
    <x v="12"/>
    <x v="0"/>
    <x v="3"/>
    <x v="157"/>
    <x v="1"/>
    <x v="4"/>
    <x v="0"/>
    <x v="1"/>
    <x v="0"/>
    <x v="3"/>
    <x v="1"/>
    <x v="22"/>
    <x v="0"/>
    <x v="0"/>
    <x v="0"/>
    <x v="0"/>
    <x v="0"/>
    <x v="1"/>
    <x v="0"/>
    <x v="0"/>
  </r>
  <r>
    <n v="162"/>
    <x v="2"/>
    <x v="7"/>
    <x v="1"/>
    <x v="6"/>
    <x v="51"/>
    <x v="2"/>
    <x v="2"/>
    <x v="0"/>
    <x v="0"/>
    <x v="0"/>
    <x v="2"/>
    <x v="1"/>
    <x v="16"/>
    <x v="0"/>
    <x v="0"/>
    <x v="0"/>
    <x v="0"/>
    <x v="0"/>
    <x v="0"/>
    <x v="0"/>
    <x v="0"/>
  </r>
  <r>
    <n v="163"/>
    <x v="1"/>
    <x v="9"/>
    <x v="1"/>
    <x v="3"/>
    <x v="158"/>
    <x v="1"/>
    <x v="3"/>
    <x v="1"/>
    <x v="0"/>
    <x v="0"/>
    <x v="0"/>
    <x v="2"/>
    <x v="42"/>
    <x v="1"/>
    <x v="1"/>
    <x v="1"/>
    <x v="2"/>
    <x v="0"/>
    <x v="0"/>
    <x v="0"/>
    <x v="0"/>
  </r>
  <r>
    <n v="164"/>
    <x v="2"/>
    <x v="5"/>
    <x v="1"/>
    <x v="3"/>
    <x v="159"/>
    <x v="2"/>
    <x v="0"/>
    <x v="0"/>
    <x v="0"/>
    <x v="0"/>
    <x v="0"/>
    <x v="1"/>
    <x v="16"/>
    <x v="0"/>
    <x v="0"/>
    <x v="1"/>
    <x v="0"/>
    <x v="0"/>
    <x v="1"/>
    <x v="0"/>
    <x v="0"/>
  </r>
  <r>
    <n v="165"/>
    <x v="2"/>
    <x v="0"/>
    <x v="1"/>
    <x v="2"/>
    <x v="160"/>
    <x v="2"/>
    <x v="1"/>
    <x v="3"/>
    <x v="0"/>
    <x v="0"/>
    <x v="1"/>
    <x v="3"/>
    <x v="11"/>
    <x v="0"/>
    <x v="0"/>
    <x v="1"/>
    <x v="0"/>
    <x v="0"/>
    <x v="0"/>
    <x v="0"/>
    <x v="0"/>
  </r>
  <r>
    <n v="166"/>
    <x v="0"/>
    <x v="12"/>
    <x v="1"/>
    <x v="2"/>
    <x v="161"/>
    <x v="1"/>
    <x v="3"/>
    <x v="0"/>
    <x v="1"/>
    <x v="0"/>
    <x v="1"/>
    <x v="3"/>
    <x v="24"/>
    <x v="0"/>
    <x v="0"/>
    <x v="1"/>
    <x v="0"/>
    <x v="0"/>
    <x v="1"/>
    <x v="0"/>
    <x v="1"/>
  </r>
  <r>
    <n v="167"/>
    <x v="1"/>
    <x v="14"/>
    <x v="1"/>
    <x v="2"/>
    <x v="162"/>
    <x v="3"/>
    <x v="4"/>
    <x v="0"/>
    <x v="1"/>
    <x v="0"/>
    <x v="3"/>
    <x v="0"/>
    <x v="39"/>
    <x v="0"/>
    <x v="0"/>
    <x v="1"/>
    <x v="0"/>
    <x v="0"/>
    <x v="1"/>
    <x v="0"/>
    <x v="0"/>
  </r>
  <r>
    <n v="168"/>
    <x v="2"/>
    <x v="4"/>
    <x v="1"/>
    <x v="2"/>
    <x v="163"/>
    <x v="1"/>
    <x v="2"/>
    <x v="1"/>
    <x v="1"/>
    <x v="0"/>
    <x v="0"/>
    <x v="1"/>
    <x v="8"/>
    <x v="0"/>
    <x v="2"/>
    <x v="1"/>
    <x v="0"/>
    <x v="0"/>
    <x v="0"/>
    <x v="0"/>
    <x v="0"/>
  </r>
  <r>
    <n v="169"/>
    <x v="1"/>
    <x v="4"/>
    <x v="0"/>
    <x v="5"/>
    <x v="164"/>
    <x v="1"/>
    <x v="0"/>
    <x v="0"/>
    <x v="2"/>
    <x v="0"/>
    <x v="0"/>
    <x v="0"/>
    <x v="13"/>
    <x v="0"/>
    <x v="0"/>
    <x v="0"/>
    <x v="0"/>
    <x v="0"/>
    <x v="0"/>
    <x v="0"/>
    <x v="1"/>
  </r>
  <r>
    <n v="170"/>
    <x v="0"/>
    <x v="7"/>
    <x v="3"/>
    <x v="3"/>
    <x v="165"/>
    <x v="1"/>
    <x v="0"/>
    <x v="0"/>
    <x v="0"/>
    <x v="0"/>
    <x v="2"/>
    <x v="3"/>
    <x v="24"/>
    <x v="0"/>
    <x v="2"/>
    <x v="0"/>
    <x v="0"/>
    <x v="1"/>
    <x v="1"/>
    <x v="0"/>
    <x v="1"/>
  </r>
  <r>
    <n v="171"/>
    <x v="2"/>
    <x v="2"/>
    <x v="1"/>
    <x v="2"/>
    <x v="166"/>
    <x v="1"/>
    <x v="1"/>
    <x v="0"/>
    <x v="1"/>
    <x v="0"/>
    <x v="3"/>
    <x v="0"/>
    <x v="15"/>
    <x v="0"/>
    <x v="0"/>
    <x v="1"/>
    <x v="0"/>
    <x v="0"/>
    <x v="0"/>
    <x v="0"/>
    <x v="0"/>
  </r>
  <r>
    <n v="172"/>
    <x v="1"/>
    <x v="4"/>
    <x v="2"/>
    <x v="2"/>
    <x v="167"/>
    <x v="1"/>
    <x v="3"/>
    <x v="2"/>
    <x v="1"/>
    <x v="0"/>
    <x v="1"/>
    <x v="1"/>
    <x v="19"/>
    <x v="0"/>
    <x v="0"/>
    <x v="1"/>
    <x v="2"/>
    <x v="0"/>
    <x v="0"/>
    <x v="0"/>
    <x v="1"/>
  </r>
  <r>
    <n v="173"/>
    <x v="1"/>
    <x v="16"/>
    <x v="1"/>
    <x v="0"/>
    <x v="168"/>
    <x v="1"/>
    <x v="1"/>
    <x v="0"/>
    <x v="0"/>
    <x v="1"/>
    <x v="1"/>
    <x v="0"/>
    <x v="24"/>
    <x v="0"/>
    <x v="0"/>
    <x v="1"/>
    <x v="0"/>
    <x v="0"/>
    <x v="1"/>
    <x v="1"/>
    <x v="0"/>
  </r>
  <r>
    <n v="174"/>
    <x v="0"/>
    <x v="21"/>
    <x v="2"/>
    <x v="1"/>
    <x v="169"/>
    <x v="1"/>
    <x v="4"/>
    <x v="1"/>
    <x v="0"/>
    <x v="0"/>
    <x v="3"/>
    <x v="1"/>
    <x v="15"/>
    <x v="0"/>
    <x v="0"/>
    <x v="0"/>
    <x v="0"/>
    <x v="0"/>
    <x v="1"/>
    <x v="0"/>
    <x v="1"/>
  </r>
  <r>
    <n v="175"/>
    <x v="2"/>
    <x v="6"/>
    <x v="4"/>
    <x v="4"/>
    <x v="170"/>
    <x v="0"/>
    <x v="3"/>
    <x v="0"/>
    <x v="1"/>
    <x v="0"/>
    <x v="3"/>
    <x v="0"/>
    <x v="4"/>
    <x v="1"/>
    <x v="0"/>
    <x v="1"/>
    <x v="2"/>
    <x v="0"/>
    <x v="0"/>
    <x v="0"/>
    <x v="1"/>
  </r>
  <r>
    <n v="176"/>
    <x v="0"/>
    <x v="2"/>
    <x v="1"/>
    <x v="2"/>
    <x v="171"/>
    <x v="1"/>
    <x v="1"/>
    <x v="1"/>
    <x v="2"/>
    <x v="0"/>
    <x v="3"/>
    <x v="3"/>
    <x v="18"/>
    <x v="0"/>
    <x v="0"/>
    <x v="1"/>
    <x v="0"/>
    <x v="0"/>
    <x v="1"/>
    <x v="0"/>
    <x v="0"/>
  </r>
  <r>
    <n v="177"/>
    <x v="0"/>
    <x v="0"/>
    <x v="0"/>
    <x v="0"/>
    <x v="172"/>
    <x v="2"/>
    <x v="0"/>
    <x v="0"/>
    <x v="0"/>
    <x v="0"/>
    <x v="0"/>
    <x v="3"/>
    <x v="29"/>
    <x v="0"/>
    <x v="0"/>
    <x v="0"/>
    <x v="0"/>
    <x v="0"/>
    <x v="1"/>
    <x v="0"/>
    <x v="0"/>
  </r>
  <r>
    <n v="178"/>
    <x v="2"/>
    <x v="2"/>
    <x v="1"/>
    <x v="0"/>
    <x v="173"/>
    <x v="1"/>
    <x v="2"/>
    <x v="0"/>
    <x v="0"/>
    <x v="0"/>
    <x v="1"/>
    <x v="3"/>
    <x v="13"/>
    <x v="0"/>
    <x v="2"/>
    <x v="0"/>
    <x v="2"/>
    <x v="1"/>
    <x v="0"/>
    <x v="0"/>
    <x v="0"/>
  </r>
  <r>
    <n v="179"/>
    <x v="0"/>
    <x v="21"/>
    <x v="0"/>
    <x v="3"/>
    <x v="174"/>
    <x v="1"/>
    <x v="0"/>
    <x v="0"/>
    <x v="0"/>
    <x v="0"/>
    <x v="0"/>
    <x v="0"/>
    <x v="43"/>
    <x v="0"/>
    <x v="0"/>
    <x v="0"/>
    <x v="0"/>
    <x v="0"/>
    <x v="1"/>
    <x v="0"/>
    <x v="0"/>
  </r>
  <r>
    <n v="180"/>
    <x v="2"/>
    <x v="5"/>
    <x v="2"/>
    <x v="5"/>
    <x v="175"/>
    <x v="1"/>
    <x v="4"/>
    <x v="3"/>
    <x v="2"/>
    <x v="0"/>
    <x v="3"/>
    <x v="3"/>
    <x v="7"/>
    <x v="0"/>
    <x v="0"/>
    <x v="0"/>
    <x v="0"/>
    <x v="0"/>
    <x v="1"/>
    <x v="0"/>
    <x v="1"/>
  </r>
  <r>
    <n v="181"/>
    <x v="1"/>
    <x v="5"/>
    <x v="2"/>
    <x v="5"/>
    <x v="176"/>
    <x v="1"/>
    <x v="1"/>
    <x v="1"/>
    <x v="2"/>
    <x v="0"/>
    <x v="1"/>
    <x v="0"/>
    <x v="22"/>
    <x v="2"/>
    <x v="0"/>
    <x v="0"/>
    <x v="2"/>
    <x v="0"/>
    <x v="0"/>
    <x v="0"/>
    <x v="1"/>
  </r>
  <r>
    <n v="182"/>
    <x v="0"/>
    <x v="21"/>
    <x v="4"/>
    <x v="3"/>
    <x v="177"/>
    <x v="0"/>
    <x v="1"/>
    <x v="0"/>
    <x v="0"/>
    <x v="0"/>
    <x v="1"/>
    <x v="1"/>
    <x v="34"/>
    <x v="0"/>
    <x v="0"/>
    <x v="0"/>
    <x v="1"/>
    <x v="1"/>
    <x v="1"/>
    <x v="0"/>
    <x v="1"/>
  </r>
  <r>
    <n v="183"/>
    <x v="2"/>
    <x v="4"/>
    <x v="0"/>
    <x v="2"/>
    <x v="178"/>
    <x v="3"/>
    <x v="1"/>
    <x v="0"/>
    <x v="0"/>
    <x v="0"/>
    <x v="0"/>
    <x v="0"/>
    <x v="30"/>
    <x v="0"/>
    <x v="0"/>
    <x v="1"/>
    <x v="0"/>
    <x v="0"/>
    <x v="0"/>
    <x v="0"/>
    <x v="0"/>
  </r>
  <r>
    <n v="184"/>
    <x v="1"/>
    <x v="12"/>
    <x v="0"/>
    <x v="3"/>
    <x v="179"/>
    <x v="1"/>
    <x v="0"/>
    <x v="0"/>
    <x v="0"/>
    <x v="0"/>
    <x v="0"/>
    <x v="3"/>
    <x v="16"/>
    <x v="1"/>
    <x v="0"/>
    <x v="1"/>
    <x v="0"/>
    <x v="1"/>
    <x v="0"/>
    <x v="0"/>
    <x v="1"/>
  </r>
  <r>
    <n v="185"/>
    <x v="2"/>
    <x v="7"/>
    <x v="0"/>
    <x v="0"/>
    <x v="180"/>
    <x v="1"/>
    <x v="1"/>
    <x v="0"/>
    <x v="0"/>
    <x v="0"/>
    <x v="1"/>
    <x v="1"/>
    <x v="13"/>
    <x v="0"/>
    <x v="0"/>
    <x v="0"/>
    <x v="0"/>
    <x v="0"/>
    <x v="1"/>
    <x v="0"/>
    <x v="0"/>
  </r>
  <r>
    <n v="186"/>
    <x v="1"/>
    <x v="8"/>
    <x v="4"/>
    <x v="4"/>
    <x v="181"/>
    <x v="1"/>
    <x v="0"/>
    <x v="1"/>
    <x v="1"/>
    <x v="0"/>
    <x v="0"/>
    <x v="2"/>
    <x v="44"/>
    <x v="1"/>
    <x v="1"/>
    <x v="1"/>
    <x v="2"/>
    <x v="1"/>
    <x v="0"/>
    <x v="0"/>
    <x v="1"/>
  </r>
  <r>
    <n v="187"/>
    <x v="1"/>
    <x v="22"/>
    <x v="0"/>
    <x v="3"/>
    <x v="182"/>
    <x v="1"/>
    <x v="3"/>
    <x v="1"/>
    <x v="0"/>
    <x v="0"/>
    <x v="2"/>
    <x v="3"/>
    <x v="45"/>
    <x v="0"/>
    <x v="1"/>
    <x v="2"/>
    <x v="3"/>
    <x v="0"/>
    <x v="0"/>
    <x v="0"/>
    <x v="0"/>
  </r>
  <r>
    <n v="188"/>
    <x v="0"/>
    <x v="2"/>
    <x v="1"/>
    <x v="0"/>
    <x v="183"/>
    <x v="4"/>
    <x v="2"/>
    <x v="0"/>
    <x v="3"/>
    <x v="0"/>
    <x v="3"/>
    <x v="1"/>
    <x v="39"/>
    <x v="0"/>
    <x v="0"/>
    <x v="1"/>
    <x v="0"/>
    <x v="0"/>
    <x v="1"/>
    <x v="0"/>
    <x v="1"/>
  </r>
  <r>
    <n v="189"/>
    <x v="1"/>
    <x v="12"/>
    <x v="3"/>
    <x v="2"/>
    <x v="184"/>
    <x v="1"/>
    <x v="1"/>
    <x v="3"/>
    <x v="1"/>
    <x v="0"/>
    <x v="0"/>
    <x v="3"/>
    <x v="24"/>
    <x v="1"/>
    <x v="0"/>
    <x v="0"/>
    <x v="0"/>
    <x v="0"/>
    <x v="0"/>
    <x v="0"/>
    <x v="0"/>
  </r>
  <r>
    <n v="190"/>
    <x v="2"/>
    <x v="4"/>
    <x v="1"/>
    <x v="5"/>
    <x v="185"/>
    <x v="3"/>
    <x v="1"/>
    <x v="1"/>
    <x v="0"/>
    <x v="0"/>
    <x v="2"/>
    <x v="1"/>
    <x v="38"/>
    <x v="0"/>
    <x v="0"/>
    <x v="2"/>
    <x v="2"/>
    <x v="0"/>
    <x v="0"/>
    <x v="0"/>
    <x v="1"/>
  </r>
  <r>
    <n v="191"/>
    <x v="1"/>
    <x v="1"/>
    <x v="3"/>
    <x v="5"/>
    <x v="186"/>
    <x v="4"/>
    <x v="2"/>
    <x v="0"/>
    <x v="0"/>
    <x v="0"/>
    <x v="0"/>
    <x v="2"/>
    <x v="19"/>
    <x v="0"/>
    <x v="1"/>
    <x v="1"/>
    <x v="1"/>
    <x v="1"/>
    <x v="1"/>
    <x v="0"/>
    <x v="1"/>
  </r>
  <r>
    <n v="192"/>
    <x v="1"/>
    <x v="15"/>
    <x v="1"/>
    <x v="5"/>
    <x v="187"/>
    <x v="1"/>
    <x v="1"/>
    <x v="0"/>
    <x v="0"/>
    <x v="0"/>
    <x v="1"/>
    <x v="3"/>
    <x v="16"/>
    <x v="0"/>
    <x v="0"/>
    <x v="1"/>
    <x v="0"/>
    <x v="1"/>
    <x v="0"/>
    <x v="0"/>
    <x v="1"/>
  </r>
  <r>
    <n v="193"/>
    <x v="2"/>
    <x v="0"/>
    <x v="1"/>
    <x v="0"/>
    <x v="188"/>
    <x v="1"/>
    <x v="2"/>
    <x v="1"/>
    <x v="3"/>
    <x v="0"/>
    <x v="1"/>
    <x v="0"/>
    <x v="28"/>
    <x v="0"/>
    <x v="2"/>
    <x v="1"/>
    <x v="0"/>
    <x v="0"/>
    <x v="1"/>
    <x v="0"/>
    <x v="0"/>
  </r>
  <r>
    <n v="194"/>
    <x v="1"/>
    <x v="13"/>
    <x v="1"/>
    <x v="0"/>
    <x v="189"/>
    <x v="4"/>
    <x v="1"/>
    <x v="0"/>
    <x v="0"/>
    <x v="1"/>
    <x v="0"/>
    <x v="1"/>
    <x v="40"/>
    <x v="0"/>
    <x v="2"/>
    <x v="1"/>
    <x v="0"/>
    <x v="0"/>
    <x v="1"/>
    <x v="0"/>
    <x v="1"/>
  </r>
  <r>
    <n v="195"/>
    <x v="1"/>
    <x v="8"/>
    <x v="0"/>
    <x v="1"/>
    <x v="190"/>
    <x v="1"/>
    <x v="0"/>
    <x v="1"/>
    <x v="1"/>
    <x v="0"/>
    <x v="2"/>
    <x v="3"/>
    <x v="19"/>
    <x v="0"/>
    <x v="0"/>
    <x v="0"/>
    <x v="2"/>
    <x v="0"/>
    <x v="0"/>
    <x v="0"/>
    <x v="1"/>
  </r>
  <r>
    <n v="196"/>
    <x v="2"/>
    <x v="0"/>
    <x v="0"/>
    <x v="0"/>
    <x v="191"/>
    <x v="1"/>
    <x v="1"/>
    <x v="3"/>
    <x v="1"/>
    <x v="0"/>
    <x v="3"/>
    <x v="3"/>
    <x v="7"/>
    <x v="0"/>
    <x v="0"/>
    <x v="0"/>
    <x v="0"/>
    <x v="0"/>
    <x v="0"/>
    <x v="0"/>
    <x v="0"/>
  </r>
  <r>
    <n v="197"/>
    <x v="1"/>
    <x v="2"/>
    <x v="1"/>
    <x v="2"/>
    <x v="192"/>
    <x v="4"/>
    <x v="4"/>
    <x v="0"/>
    <x v="1"/>
    <x v="0"/>
    <x v="0"/>
    <x v="3"/>
    <x v="21"/>
    <x v="1"/>
    <x v="2"/>
    <x v="3"/>
    <x v="0"/>
    <x v="0"/>
    <x v="1"/>
    <x v="0"/>
    <x v="1"/>
  </r>
  <r>
    <n v="198"/>
    <x v="1"/>
    <x v="4"/>
    <x v="1"/>
    <x v="4"/>
    <x v="193"/>
    <x v="0"/>
    <x v="0"/>
    <x v="0"/>
    <x v="0"/>
    <x v="0"/>
    <x v="0"/>
    <x v="2"/>
    <x v="16"/>
    <x v="1"/>
    <x v="1"/>
    <x v="1"/>
    <x v="0"/>
    <x v="0"/>
    <x v="0"/>
    <x v="0"/>
    <x v="0"/>
  </r>
  <r>
    <n v="199"/>
    <x v="1"/>
    <x v="12"/>
    <x v="2"/>
    <x v="2"/>
    <x v="194"/>
    <x v="1"/>
    <x v="0"/>
    <x v="0"/>
    <x v="2"/>
    <x v="0"/>
    <x v="2"/>
    <x v="2"/>
    <x v="34"/>
    <x v="0"/>
    <x v="0"/>
    <x v="1"/>
    <x v="2"/>
    <x v="0"/>
    <x v="0"/>
    <x v="0"/>
    <x v="1"/>
  </r>
  <r>
    <n v="200"/>
    <x v="2"/>
    <x v="8"/>
    <x v="0"/>
    <x v="1"/>
    <x v="195"/>
    <x v="2"/>
    <x v="0"/>
    <x v="0"/>
    <x v="0"/>
    <x v="0"/>
    <x v="1"/>
    <x v="3"/>
    <x v="29"/>
    <x v="0"/>
    <x v="0"/>
    <x v="0"/>
    <x v="0"/>
    <x v="0"/>
    <x v="0"/>
    <x v="0"/>
    <x v="0"/>
  </r>
  <r>
    <n v="201"/>
    <x v="0"/>
    <x v="2"/>
    <x v="1"/>
    <x v="3"/>
    <x v="196"/>
    <x v="1"/>
    <x v="1"/>
    <x v="0"/>
    <x v="3"/>
    <x v="0"/>
    <x v="2"/>
    <x v="0"/>
    <x v="21"/>
    <x v="0"/>
    <x v="0"/>
    <x v="1"/>
    <x v="1"/>
    <x v="0"/>
    <x v="1"/>
    <x v="0"/>
    <x v="0"/>
  </r>
  <r>
    <n v="202"/>
    <x v="2"/>
    <x v="15"/>
    <x v="2"/>
    <x v="5"/>
    <x v="197"/>
    <x v="1"/>
    <x v="2"/>
    <x v="2"/>
    <x v="0"/>
    <x v="0"/>
    <x v="0"/>
    <x v="3"/>
    <x v="15"/>
    <x v="0"/>
    <x v="0"/>
    <x v="0"/>
    <x v="0"/>
    <x v="0"/>
    <x v="1"/>
    <x v="0"/>
    <x v="0"/>
  </r>
  <r>
    <n v="203"/>
    <x v="0"/>
    <x v="2"/>
    <x v="1"/>
    <x v="9"/>
    <x v="198"/>
    <x v="1"/>
    <x v="2"/>
    <x v="0"/>
    <x v="3"/>
    <x v="0"/>
    <x v="0"/>
    <x v="1"/>
    <x v="40"/>
    <x v="0"/>
    <x v="2"/>
    <x v="1"/>
    <x v="0"/>
    <x v="0"/>
    <x v="1"/>
    <x v="0"/>
    <x v="1"/>
  </r>
  <r>
    <n v="204"/>
    <x v="2"/>
    <x v="2"/>
    <x v="0"/>
    <x v="3"/>
    <x v="199"/>
    <x v="1"/>
    <x v="0"/>
    <x v="0"/>
    <x v="0"/>
    <x v="0"/>
    <x v="3"/>
    <x v="0"/>
    <x v="41"/>
    <x v="0"/>
    <x v="0"/>
    <x v="0"/>
    <x v="1"/>
    <x v="1"/>
    <x v="1"/>
    <x v="0"/>
    <x v="0"/>
  </r>
  <r>
    <n v="205"/>
    <x v="0"/>
    <x v="6"/>
    <x v="0"/>
    <x v="4"/>
    <x v="200"/>
    <x v="1"/>
    <x v="0"/>
    <x v="2"/>
    <x v="0"/>
    <x v="0"/>
    <x v="0"/>
    <x v="2"/>
    <x v="41"/>
    <x v="0"/>
    <x v="1"/>
    <x v="2"/>
    <x v="2"/>
    <x v="1"/>
    <x v="0"/>
    <x v="0"/>
    <x v="0"/>
  </r>
  <r>
    <n v="206"/>
    <x v="2"/>
    <x v="2"/>
    <x v="0"/>
    <x v="2"/>
    <x v="164"/>
    <x v="1"/>
    <x v="0"/>
    <x v="0"/>
    <x v="0"/>
    <x v="0"/>
    <x v="0"/>
    <x v="0"/>
    <x v="46"/>
    <x v="0"/>
    <x v="0"/>
    <x v="2"/>
    <x v="0"/>
    <x v="0"/>
    <x v="0"/>
    <x v="0"/>
    <x v="0"/>
  </r>
  <r>
    <n v="207"/>
    <x v="1"/>
    <x v="2"/>
    <x v="0"/>
    <x v="6"/>
    <x v="201"/>
    <x v="1"/>
    <x v="2"/>
    <x v="0"/>
    <x v="0"/>
    <x v="0"/>
    <x v="2"/>
    <x v="1"/>
    <x v="15"/>
    <x v="0"/>
    <x v="0"/>
    <x v="1"/>
    <x v="0"/>
    <x v="0"/>
    <x v="1"/>
    <x v="0"/>
    <x v="0"/>
  </r>
  <r>
    <n v="208"/>
    <x v="0"/>
    <x v="4"/>
    <x v="1"/>
    <x v="5"/>
    <x v="202"/>
    <x v="1"/>
    <x v="1"/>
    <x v="1"/>
    <x v="3"/>
    <x v="0"/>
    <x v="1"/>
    <x v="3"/>
    <x v="40"/>
    <x v="2"/>
    <x v="0"/>
    <x v="1"/>
    <x v="1"/>
    <x v="0"/>
    <x v="1"/>
    <x v="0"/>
    <x v="0"/>
  </r>
  <r>
    <n v="209"/>
    <x v="2"/>
    <x v="2"/>
    <x v="1"/>
    <x v="4"/>
    <x v="203"/>
    <x v="3"/>
    <x v="2"/>
    <x v="2"/>
    <x v="0"/>
    <x v="0"/>
    <x v="1"/>
    <x v="1"/>
    <x v="47"/>
    <x v="0"/>
    <x v="0"/>
    <x v="1"/>
    <x v="0"/>
    <x v="0"/>
    <x v="1"/>
    <x v="1"/>
    <x v="0"/>
  </r>
  <r>
    <n v="210"/>
    <x v="2"/>
    <x v="8"/>
    <x v="0"/>
    <x v="0"/>
    <x v="204"/>
    <x v="0"/>
    <x v="1"/>
    <x v="3"/>
    <x v="0"/>
    <x v="0"/>
    <x v="1"/>
    <x v="0"/>
    <x v="24"/>
    <x v="0"/>
    <x v="0"/>
    <x v="0"/>
    <x v="0"/>
    <x v="1"/>
    <x v="1"/>
    <x v="0"/>
    <x v="0"/>
  </r>
  <r>
    <n v="211"/>
    <x v="2"/>
    <x v="5"/>
    <x v="1"/>
    <x v="0"/>
    <x v="205"/>
    <x v="0"/>
    <x v="0"/>
    <x v="1"/>
    <x v="1"/>
    <x v="0"/>
    <x v="0"/>
    <x v="0"/>
    <x v="3"/>
    <x v="0"/>
    <x v="0"/>
    <x v="1"/>
    <x v="1"/>
    <x v="0"/>
    <x v="0"/>
    <x v="0"/>
    <x v="0"/>
  </r>
  <r>
    <n v="212"/>
    <x v="0"/>
    <x v="15"/>
    <x v="3"/>
    <x v="5"/>
    <x v="206"/>
    <x v="1"/>
    <x v="3"/>
    <x v="1"/>
    <x v="0"/>
    <x v="0"/>
    <x v="0"/>
    <x v="1"/>
    <x v="30"/>
    <x v="2"/>
    <x v="0"/>
    <x v="0"/>
    <x v="0"/>
    <x v="0"/>
    <x v="0"/>
    <x v="0"/>
    <x v="1"/>
  </r>
  <r>
    <n v="213"/>
    <x v="3"/>
    <x v="6"/>
    <x v="2"/>
    <x v="5"/>
    <x v="207"/>
    <x v="1"/>
    <x v="0"/>
    <x v="0"/>
    <x v="0"/>
    <x v="0"/>
    <x v="0"/>
    <x v="0"/>
    <x v="35"/>
    <x v="0"/>
    <x v="0"/>
    <x v="1"/>
    <x v="2"/>
    <x v="0"/>
    <x v="0"/>
    <x v="0"/>
    <x v="1"/>
  </r>
  <r>
    <n v="214"/>
    <x v="2"/>
    <x v="5"/>
    <x v="0"/>
    <x v="0"/>
    <x v="208"/>
    <x v="0"/>
    <x v="0"/>
    <x v="0"/>
    <x v="0"/>
    <x v="0"/>
    <x v="1"/>
    <x v="3"/>
    <x v="32"/>
    <x v="0"/>
    <x v="0"/>
    <x v="1"/>
    <x v="0"/>
    <x v="0"/>
    <x v="0"/>
    <x v="0"/>
    <x v="0"/>
  </r>
  <r>
    <n v="215"/>
    <x v="1"/>
    <x v="0"/>
    <x v="0"/>
    <x v="9"/>
    <x v="100"/>
    <x v="0"/>
    <x v="2"/>
    <x v="3"/>
    <x v="1"/>
    <x v="0"/>
    <x v="2"/>
    <x v="1"/>
    <x v="17"/>
    <x v="0"/>
    <x v="0"/>
    <x v="0"/>
    <x v="1"/>
    <x v="0"/>
    <x v="1"/>
    <x v="0"/>
    <x v="0"/>
  </r>
  <r>
    <n v="216"/>
    <x v="0"/>
    <x v="12"/>
    <x v="3"/>
    <x v="5"/>
    <x v="209"/>
    <x v="1"/>
    <x v="2"/>
    <x v="2"/>
    <x v="0"/>
    <x v="0"/>
    <x v="3"/>
    <x v="1"/>
    <x v="13"/>
    <x v="1"/>
    <x v="0"/>
    <x v="1"/>
    <x v="0"/>
    <x v="0"/>
    <x v="0"/>
    <x v="0"/>
    <x v="0"/>
  </r>
  <r>
    <n v="217"/>
    <x v="3"/>
    <x v="5"/>
    <x v="1"/>
    <x v="0"/>
    <x v="210"/>
    <x v="1"/>
    <x v="1"/>
    <x v="1"/>
    <x v="0"/>
    <x v="0"/>
    <x v="1"/>
    <x v="0"/>
    <x v="27"/>
    <x v="0"/>
    <x v="0"/>
    <x v="1"/>
    <x v="0"/>
    <x v="0"/>
    <x v="0"/>
    <x v="0"/>
    <x v="0"/>
  </r>
  <r>
    <n v="218"/>
    <x v="0"/>
    <x v="4"/>
    <x v="1"/>
    <x v="2"/>
    <x v="211"/>
    <x v="1"/>
    <x v="1"/>
    <x v="1"/>
    <x v="2"/>
    <x v="0"/>
    <x v="1"/>
    <x v="0"/>
    <x v="9"/>
    <x v="0"/>
    <x v="2"/>
    <x v="1"/>
    <x v="1"/>
    <x v="0"/>
    <x v="1"/>
    <x v="0"/>
    <x v="0"/>
  </r>
  <r>
    <n v="219"/>
    <x v="2"/>
    <x v="9"/>
    <x v="1"/>
    <x v="3"/>
    <x v="212"/>
    <x v="1"/>
    <x v="1"/>
    <x v="1"/>
    <x v="1"/>
    <x v="0"/>
    <x v="0"/>
    <x v="3"/>
    <x v="48"/>
    <x v="0"/>
    <x v="0"/>
    <x v="1"/>
    <x v="0"/>
    <x v="0"/>
    <x v="0"/>
    <x v="0"/>
    <x v="0"/>
  </r>
  <r>
    <n v="220"/>
    <x v="1"/>
    <x v="2"/>
    <x v="1"/>
    <x v="0"/>
    <x v="213"/>
    <x v="1"/>
    <x v="4"/>
    <x v="0"/>
    <x v="3"/>
    <x v="1"/>
    <x v="3"/>
    <x v="0"/>
    <x v="15"/>
    <x v="1"/>
    <x v="0"/>
    <x v="1"/>
    <x v="1"/>
    <x v="0"/>
    <x v="1"/>
    <x v="0"/>
    <x v="0"/>
  </r>
  <r>
    <n v="221"/>
    <x v="0"/>
    <x v="2"/>
    <x v="1"/>
    <x v="1"/>
    <x v="214"/>
    <x v="0"/>
    <x v="1"/>
    <x v="0"/>
    <x v="1"/>
    <x v="0"/>
    <x v="0"/>
    <x v="1"/>
    <x v="27"/>
    <x v="1"/>
    <x v="2"/>
    <x v="1"/>
    <x v="0"/>
    <x v="0"/>
    <x v="0"/>
    <x v="0"/>
    <x v="0"/>
  </r>
  <r>
    <n v="222"/>
    <x v="2"/>
    <x v="2"/>
    <x v="1"/>
    <x v="0"/>
    <x v="215"/>
    <x v="1"/>
    <x v="1"/>
    <x v="0"/>
    <x v="0"/>
    <x v="0"/>
    <x v="1"/>
    <x v="0"/>
    <x v="22"/>
    <x v="1"/>
    <x v="0"/>
    <x v="0"/>
    <x v="0"/>
    <x v="0"/>
    <x v="1"/>
    <x v="0"/>
    <x v="0"/>
  </r>
  <r>
    <n v="223"/>
    <x v="2"/>
    <x v="4"/>
    <x v="2"/>
    <x v="5"/>
    <x v="160"/>
    <x v="0"/>
    <x v="1"/>
    <x v="0"/>
    <x v="0"/>
    <x v="0"/>
    <x v="0"/>
    <x v="0"/>
    <x v="11"/>
    <x v="0"/>
    <x v="0"/>
    <x v="0"/>
    <x v="0"/>
    <x v="1"/>
    <x v="0"/>
    <x v="0"/>
    <x v="0"/>
  </r>
  <r>
    <n v="224"/>
    <x v="2"/>
    <x v="7"/>
    <x v="1"/>
    <x v="4"/>
    <x v="216"/>
    <x v="1"/>
    <x v="1"/>
    <x v="2"/>
    <x v="0"/>
    <x v="0"/>
    <x v="1"/>
    <x v="3"/>
    <x v="22"/>
    <x v="0"/>
    <x v="0"/>
    <x v="1"/>
    <x v="0"/>
    <x v="0"/>
    <x v="0"/>
    <x v="0"/>
    <x v="0"/>
  </r>
  <r>
    <n v="225"/>
    <x v="2"/>
    <x v="5"/>
    <x v="3"/>
    <x v="7"/>
    <x v="217"/>
    <x v="1"/>
    <x v="1"/>
    <x v="0"/>
    <x v="0"/>
    <x v="0"/>
    <x v="1"/>
    <x v="3"/>
    <x v="21"/>
    <x v="0"/>
    <x v="0"/>
    <x v="0"/>
    <x v="0"/>
    <x v="0"/>
    <x v="1"/>
    <x v="0"/>
    <x v="0"/>
  </r>
  <r>
    <n v="226"/>
    <x v="1"/>
    <x v="1"/>
    <x v="1"/>
    <x v="0"/>
    <x v="218"/>
    <x v="3"/>
    <x v="2"/>
    <x v="3"/>
    <x v="0"/>
    <x v="2"/>
    <x v="1"/>
    <x v="2"/>
    <x v="21"/>
    <x v="1"/>
    <x v="0"/>
    <x v="0"/>
    <x v="0"/>
    <x v="0"/>
    <x v="0"/>
    <x v="0"/>
    <x v="1"/>
  </r>
  <r>
    <n v="227"/>
    <x v="0"/>
    <x v="2"/>
    <x v="1"/>
    <x v="2"/>
    <x v="219"/>
    <x v="1"/>
    <x v="0"/>
    <x v="0"/>
    <x v="0"/>
    <x v="0"/>
    <x v="0"/>
    <x v="2"/>
    <x v="4"/>
    <x v="0"/>
    <x v="1"/>
    <x v="1"/>
    <x v="2"/>
    <x v="0"/>
    <x v="0"/>
    <x v="0"/>
    <x v="1"/>
  </r>
  <r>
    <n v="228"/>
    <x v="2"/>
    <x v="8"/>
    <x v="1"/>
    <x v="0"/>
    <x v="220"/>
    <x v="1"/>
    <x v="2"/>
    <x v="0"/>
    <x v="0"/>
    <x v="0"/>
    <x v="1"/>
    <x v="3"/>
    <x v="1"/>
    <x v="0"/>
    <x v="0"/>
    <x v="1"/>
    <x v="0"/>
    <x v="0"/>
    <x v="1"/>
    <x v="0"/>
    <x v="1"/>
  </r>
  <r>
    <n v="229"/>
    <x v="0"/>
    <x v="4"/>
    <x v="1"/>
    <x v="2"/>
    <x v="221"/>
    <x v="1"/>
    <x v="4"/>
    <x v="0"/>
    <x v="0"/>
    <x v="0"/>
    <x v="3"/>
    <x v="2"/>
    <x v="1"/>
    <x v="1"/>
    <x v="1"/>
    <x v="1"/>
    <x v="0"/>
    <x v="0"/>
    <x v="1"/>
    <x v="0"/>
    <x v="0"/>
  </r>
  <r>
    <n v="230"/>
    <x v="3"/>
    <x v="5"/>
    <x v="1"/>
    <x v="0"/>
    <x v="222"/>
    <x v="1"/>
    <x v="1"/>
    <x v="0"/>
    <x v="0"/>
    <x v="0"/>
    <x v="1"/>
    <x v="3"/>
    <x v="15"/>
    <x v="0"/>
    <x v="0"/>
    <x v="1"/>
    <x v="0"/>
    <x v="0"/>
    <x v="1"/>
    <x v="0"/>
    <x v="1"/>
  </r>
  <r>
    <n v="231"/>
    <x v="2"/>
    <x v="8"/>
    <x v="1"/>
    <x v="3"/>
    <x v="223"/>
    <x v="2"/>
    <x v="0"/>
    <x v="1"/>
    <x v="0"/>
    <x v="0"/>
    <x v="0"/>
    <x v="2"/>
    <x v="32"/>
    <x v="0"/>
    <x v="1"/>
    <x v="1"/>
    <x v="1"/>
    <x v="0"/>
    <x v="1"/>
    <x v="0"/>
    <x v="0"/>
  </r>
  <r>
    <n v="232"/>
    <x v="2"/>
    <x v="2"/>
    <x v="1"/>
    <x v="0"/>
    <x v="224"/>
    <x v="4"/>
    <x v="2"/>
    <x v="2"/>
    <x v="0"/>
    <x v="0"/>
    <x v="3"/>
    <x v="2"/>
    <x v="5"/>
    <x v="0"/>
    <x v="0"/>
    <x v="1"/>
    <x v="0"/>
    <x v="0"/>
    <x v="1"/>
    <x v="0"/>
    <x v="0"/>
  </r>
  <r>
    <n v="233"/>
    <x v="1"/>
    <x v="12"/>
    <x v="1"/>
    <x v="0"/>
    <x v="225"/>
    <x v="1"/>
    <x v="1"/>
    <x v="0"/>
    <x v="3"/>
    <x v="1"/>
    <x v="1"/>
    <x v="0"/>
    <x v="8"/>
    <x v="0"/>
    <x v="0"/>
    <x v="1"/>
    <x v="1"/>
    <x v="0"/>
    <x v="1"/>
    <x v="0"/>
    <x v="0"/>
  </r>
  <r>
    <n v="234"/>
    <x v="2"/>
    <x v="23"/>
    <x v="0"/>
    <x v="0"/>
    <x v="226"/>
    <x v="1"/>
    <x v="2"/>
    <x v="1"/>
    <x v="0"/>
    <x v="0"/>
    <x v="3"/>
    <x v="0"/>
    <x v="18"/>
    <x v="0"/>
    <x v="0"/>
    <x v="2"/>
    <x v="1"/>
    <x v="1"/>
    <x v="1"/>
    <x v="0"/>
    <x v="0"/>
  </r>
  <r>
    <n v="235"/>
    <x v="0"/>
    <x v="4"/>
    <x v="1"/>
    <x v="0"/>
    <x v="227"/>
    <x v="1"/>
    <x v="3"/>
    <x v="0"/>
    <x v="0"/>
    <x v="0"/>
    <x v="1"/>
    <x v="3"/>
    <x v="22"/>
    <x v="2"/>
    <x v="0"/>
    <x v="1"/>
    <x v="2"/>
    <x v="1"/>
    <x v="1"/>
    <x v="0"/>
    <x v="1"/>
  </r>
  <r>
    <n v="236"/>
    <x v="1"/>
    <x v="0"/>
    <x v="1"/>
    <x v="3"/>
    <x v="228"/>
    <x v="0"/>
    <x v="3"/>
    <x v="3"/>
    <x v="0"/>
    <x v="0"/>
    <x v="1"/>
    <x v="1"/>
    <x v="27"/>
    <x v="0"/>
    <x v="0"/>
    <x v="1"/>
    <x v="3"/>
    <x v="0"/>
    <x v="0"/>
    <x v="0"/>
    <x v="1"/>
  </r>
  <r>
    <n v="237"/>
    <x v="1"/>
    <x v="21"/>
    <x v="1"/>
    <x v="5"/>
    <x v="229"/>
    <x v="4"/>
    <x v="0"/>
    <x v="0"/>
    <x v="2"/>
    <x v="0"/>
    <x v="1"/>
    <x v="3"/>
    <x v="6"/>
    <x v="1"/>
    <x v="2"/>
    <x v="0"/>
    <x v="1"/>
    <x v="0"/>
    <x v="1"/>
    <x v="0"/>
    <x v="1"/>
  </r>
  <r>
    <n v="238"/>
    <x v="2"/>
    <x v="2"/>
    <x v="0"/>
    <x v="0"/>
    <x v="230"/>
    <x v="1"/>
    <x v="1"/>
    <x v="0"/>
    <x v="1"/>
    <x v="0"/>
    <x v="1"/>
    <x v="1"/>
    <x v="5"/>
    <x v="0"/>
    <x v="0"/>
    <x v="0"/>
    <x v="0"/>
    <x v="0"/>
    <x v="1"/>
    <x v="0"/>
    <x v="0"/>
  </r>
  <r>
    <n v="239"/>
    <x v="0"/>
    <x v="6"/>
    <x v="1"/>
    <x v="0"/>
    <x v="231"/>
    <x v="1"/>
    <x v="0"/>
    <x v="3"/>
    <x v="0"/>
    <x v="1"/>
    <x v="2"/>
    <x v="1"/>
    <x v="17"/>
    <x v="0"/>
    <x v="0"/>
    <x v="1"/>
    <x v="0"/>
    <x v="1"/>
    <x v="1"/>
    <x v="0"/>
    <x v="0"/>
  </r>
  <r>
    <n v="240"/>
    <x v="0"/>
    <x v="4"/>
    <x v="1"/>
    <x v="3"/>
    <x v="232"/>
    <x v="0"/>
    <x v="0"/>
    <x v="0"/>
    <x v="1"/>
    <x v="0"/>
    <x v="1"/>
    <x v="3"/>
    <x v="28"/>
    <x v="1"/>
    <x v="0"/>
    <x v="1"/>
    <x v="0"/>
    <x v="0"/>
    <x v="1"/>
    <x v="0"/>
    <x v="1"/>
  </r>
  <r>
    <n v="241"/>
    <x v="2"/>
    <x v="0"/>
    <x v="1"/>
    <x v="0"/>
    <x v="233"/>
    <x v="1"/>
    <x v="2"/>
    <x v="2"/>
    <x v="0"/>
    <x v="0"/>
    <x v="1"/>
    <x v="1"/>
    <x v="32"/>
    <x v="0"/>
    <x v="0"/>
    <x v="1"/>
    <x v="0"/>
    <x v="1"/>
    <x v="1"/>
    <x v="0"/>
    <x v="0"/>
  </r>
  <r>
    <n v="242"/>
    <x v="0"/>
    <x v="1"/>
    <x v="3"/>
    <x v="4"/>
    <x v="234"/>
    <x v="1"/>
    <x v="0"/>
    <x v="2"/>
    <x v="0"/>
    <x v="0"/>
    <x v="0"/>
    <x v="2"/>
    <x v="9"/>
    <x v="0"/>
    <x v="1"/>
    <x v="0"/>
    <x v="0"/>
    <x v="1"/>
    <x v="1"/>
    <x v="0"/>
    <x v="1"/>
  </r>
  <r>
    <n v="243"/>
    <x v="2"/>
    <x v="2"/>
    <x v="0"/>
    <x v="5"/>
    <x v="235"/>
    <x v="1"/>
    <x v="1"/>
    <x v="2"/>
    <x v="1"/>
    <x v="0"/>
    <x v="1"/>
    <x v="0"/>
    <x v="21"/>
    <x v="0"/>
    <x v="0"/>
    <x v="0"/>
    <x v="0"/>
    <x v="0"/>
    <x v="1"/>
    <x v="0"/>
    <x v="0"/>
  </r>
  <r>
    <n v="244"/>
    <x v="2"/>
    <x v="2"/>
    <x v="4"/>
    <x v="9"/>
    <x v="236"/>
    <x v="2"/>
    <x v="1"/>
    <x v="0"/>
    <x v="1"/>
    <x v="0"/>
    <x v="2"/>
    <x v="0"/>
    <x v="5"/>
    <x v="0"/>
    <x v="0"/>
    <x v="1"/>
    <x v="1"/>
    <x v="1"/>
    <x v="1"/>
    <x v="0"/>
    <x v="0"/>
  </r>
  <r>
    <n v="245"/>
    <x v="2"/>
    <x v="4"/>
    <x v="1"/>
    <x v="5"/>
    <x v="237"/>
    <x v="1"/>
    <x v="2"/>
    <x v="0"/>
    <x v="0"/>
    <x v="0"/>
    <x v="3"/>
    <x v="0"/>
    <x v="8"/>
    <x v="0"/>
    <x v="0"/>
    <x v="1"/>
    <x v="0"/>
    <x v="0"/>
    <x v="0"/>
    <x v="0"/>
    <x v="0"/>
  </r>
  <r>
    <n v="246"/>
    <x v="2"/>
    <x v="2"/>
    <x v="0"/>
    <x v="0"/>
    <x v="238"/>
    <x v="1"/>
    <x v="0"/>
    <x v="0"/>
    <x v="0"/>
    <x v="0"/>
    <x v="0"/>
    <x v="0"/>
    <x v="29"/>
    <x v="0"/>
    <x v="0"/>
    <x v="2"/>
    <x v="0"/>
    <x v="0"/>
    <x v="1"/>
    <x v="0"/>
    <x v="0"/>
  </r>
  <r>
    <n v="247"/>
    <x v="2"/>
    <x v="0"/>
    <x v="3"/>
    <x v="3"/>
    <x v="239"/>
    <x v="4"/>
    <x v="1"/>
    <x v="0"/>
    <x v="0"/>
    <x v="0"/>
    <x v="3"/>
    <x v="2"/>
    <x v="5"/>
    <x v="1"/>
    <x v="2"/>
    <x v="1"/>
    <x v="0"/>
    <x v="0"/>
    <x v="1"/>
    <x v="1"/>
    <x v="0"/>
  </r>
  <r>
    <n v="248"/>
    <x v="3"/>
    <x v="4"/>
    <x v="1"/>
    <x v="2"/>
    <x v="240"/>
    <x v="1"/>
    <x v="1"/>
    <x v="1"/>
    <x v="0"/>
    <x v="0"/>
    <x v="1"/>
    <x v="0"/>
    <x v="15"/>
    <x v="0"/>
    <x v="0"/>
    <x v="1"/>
    <x v="0"/>
    <x v="0"/>
    <x v="1"/>
    <x v="0"/>
    <x v="0"/>
  </r>
  <r>
    <n v="249"/>
    <x v="2"/>
    <x v="12"/>
    <x v="1"/>
    <x v="0"/>
    <x v="241"/>
    <x v="1"/>
    <x v="3"/>
    <x v="2"/>
    <x v="1"/>
    <x v="2"/>
    <x v="0"/>
    <x v="0"/>
    <x v="1"/>
    <x v="0"/>
    <x v="2"/>
    <x v="1"/>
    <x v="0"/>
    <x v="0"/>
    <x v="1"/>
    <x v="0"/>
    <x v="1"/>
  </r>
  <r>
    <n v="250"/>
    <x v="0"/>
    <x v="0"/>
    <x v="0"/>
    <x v="3"/>
    <x v="242"/>
    <x v="3"/>
    <x v="2"/>
    <x v="2"/>
    <x v="1"/>
    <x v="0"/>
    <x v="0"/>
    <x v="0"/>
    <x v="17"/>
    <x v="0"/>
    <x v="0"/>
    <x v="0"/>
    <x v="1"/>
    <x v="0"/>
    <x v="0"/>
    <x v="0"/>
    <x v="0"/>
  </r>
  <r>
    <n v="251"/>
    <x v="3"/>
    <x v="2"/>
    <x v="1"/>
    <x v="2"/>
    <x v="243"/>
    <x v="1"/>
    <x v="1"/>
    <x v="3"/>
    <x v="1"/>
    <x v="0"/>
    <x v="1"/>
    <x v="3"/>
    <x v="31"/>
    <x v="0"/>
    <x v="0"/>
    <x v="1"/>
    <x v="1"/>
    <x v="0"/>
    <x v="1"/>
    <x v="0"/>
    <x v="0"/>
  </r>
  <r>
    <n v="252"/>
    <x v="1"/>
    <x v="6"/>
    <x v="1"/>
    <x v="3"/>
    <x v="244"/>
    <x v="1"/>
    <x v="1"/>
    <x v="0"/>
    <x v="1"/>
    <x v="1"/>
    <x v="1"/>
    <x v="2"/>
    <x v="9"/>
    <x v="1"/>
    <x v="0"/>
    <x v="1"/>
    <x v="0"/>
    <x v="0"/>
    <x v="1"/>
    <x v="0"/>
    <x v="1"/>
  </r>
  <r>
    <n v="253"/>
    <x v="2"/>
    <x v="4"/>
    <x v="2"/>
    <x v="2"/>
    <x v="245"/>
    <x v="4"/>
    <x v="1"/>
    <x v="1"/>
    <x v="0"/>
    <x v="0"/>
    <x v="2"/>
    <x v="1"/>
    <x v="5"/>
    <x v="0"/>
    <x v="0"/>
    <x v="0"/>
    <x v="0"/>
    <x v="0"/>
    <x v="1"/>
    <x v="0"/>
    <x v="0"/>
  </r>
  <r>
    <n v="254"/>
    <x v="1"/>
    <x v="8"/>
    <x v="1"/>
    <x v="2"/>
    <x v="246"/>
    <x v="0"/>
    <x v="2"/>
    <x v="1"/>
    <x v="0"/>
    <x v="0"/>
    <x v="3"/>
    <x v="3"/>
    <x v="9"/>
    <x v="0"/>
    <x v="0"/>
    <x v="1"/>
    <x v="0"/>
    <x v="0"/>
    <x v="0"/>
    <x v="0"/>
    <x v="0"/>
  </r>
  <r>
    <n v="255"/>
    <x v="1"/>
    <x v="11"/>
    <x v="2"/>
    <x v="0"/>
    <x v="247"/>
    <x v="0"/>
    <x v="1"/>
    <x v="3"/>
    <x v="0"/>
    <x v="0"/>
    <x v="3"/>
    <x v="0"/>
    <x v="21"/>
    <x v="0"/>
    <x v="0"/>
    <x v="1"/>
    <x v="1"/>
    <x v="0"/>
    <x v="1"/>
    <x v="0"/>
    <x v="0"/>
  </r>
  <r>
    <n v="256"/>
    <x v="2"/>
    <x v="4"/>
    <x v="0"/>
    <x v="0"/>
    <x v="248"/>
    <x v="1"/>
    <x v="1"/>
    <x v="0"/>
    <x v="0"/>
    <x v="0"/>
    <x v="1"/>
    <x v="0"/>
    <x v="5"/>
    <x v="0"/>
    <x v="0"/>
    <x v="0"/>
    <x v="1"/>
    <x v="0"/>
    <x v="1"/>
    <x v="0"/>
    <x v="0"/>
  </r>
  <r>
    <n v="257"/>
    <x v="0"/>
    <x v="2"/>
    <x v="4"/>
    <x v="0"/>
    <x v="249"/>
    <x v="1"/>
    <x v="1"/>
    <x v="0"/>
    <x v="2"/>
    <x v="0"/>
    <x v="3"/>
    <x v="2"/>
    <x v="28"/>
    <x v="0"/>
    <x v="1"/>
    <x v="1"/>
    <x v="0"/>
    <x v="0"/>
    <x v="1"/>
    <x v="0"/>
    <x v="1"/>
  </r>
  <r>
    <n v="258"/>
    <x v="2"/>
    <x v="7"/>
    <x v="1"/>
    <x v="4"/>
    <x v="250"/>
    <x v="4"/>
    <x v="4"/>
    <x v="3"/>
    <x v="1"/>
    <x v="0"/>
    <x v="0"/>
    <x v="3"/>
    <x v="27"/>
    <x v="0"/>
    <x v="0"/>
    <x v="1"/>
    <x v="0"/>
    <x v="0"/>
    <x v="0"/>
    <x v="0"/>
    <x v="0"/>
  </r>
  <r>
    <n v="259"/>
    <x v="2"/>
    <x v="14"/>
    <x v="0"/>
    <x v="0"/>
    <x v="251"/>
    <x v="4"/>
    <x v="3"/>
    <x v="0"/>
    <x v="1"/>
    <x v="0"/>
    <x v="0"/>
    <x v="0"/>
    <x v="23"/>
    <x v="0"/>
    <x v="0"/>
    <x v="2"/>
    <x v="1"/>
    <x v="0"/>
    <x v="1"/>
    <x v="0"/>
    <x v="0"/>
  </r>
  <r>
    <n v="260"/>
    <x v="0"/>
    <x v="2"/>
    <x v="1"/>
    <x v="2"/>
    <x v="252"/>
    <x v="1"/>
    <x v="1"/>
    <x v="1"/>
    <x v="0"/>
    <x v="0"/>
    <x v="1"/>
    <x v="0"/>
    <x v="21"/>
    <x v="0"/>
    <x v="0"/>
    <x v="1"/>
    <x v="0"/>
    <x v="0"/>
    <x v="1"/>
    <x v="0"/>
    <x v="0"/>
  </r>
  <r>
    <n v="261"/>
    <x v="0"/>
    <x v="4"/>
    <x v="1"/>
    <x v="0"/>
    <x v="253"/>
    <x v="1"/>
    <x v="0"/>
    <x v="0"/>
    <x v="1"/>
    <x v="0"/>
    <x v="0"/>
    <x v="3"/>
    <x v="47"/>
    <x v="0"/>
    <x v="0"/>
    <x v="1"/>
    <x v="0"/>
    <x v="0"/>
    <x v="1"/>
    <x v="0"/>
    <x v="0"/>
  </r>
  <r>
    <n v="262"/>
    <x v="0"/>
    <x v="12"/>
    <x v="0"/>
    <x v="3"/>
    <x v="254"/>
    <x v="1"/>
    <x v="0"/>
    <x v="1"/>
    <x v="0"/>
    <x v="0"/>
    <x v="0"/>
    <x v="2"/>
    <x v="16"/>
    <x v="0"/>
    <x v="1"/>
    <x v="2"/>
    <x v="2"/>
    <x v="0"/>
    <x v="0"/>
    <x v="0"/>
    <x v="0"/>
  </r>
  <r>
    <n v="263"/>
    <x v="2"/>
    <x v="2"/>
    <x v="0"/>
    <x v="1"/>
    <x v="255"/>
    <x v="1"/>
    <x v="0"/>
    <x v="1"/>
    <x v="1"/>
    <x v="0"/>
    <x v="0"/>
    <x v="2"/>
    <x v="23"/>
    <x v="1"/>
    <x v="1"/>
    <x v="2"/>
    <x v="1"/>
    <x v="0"/>
    <x v="1"/>
    <x v="0"/>
    <x v="0"/>
  </r>
  <r>
    <n v="264"/>
    <x v="2"/>
    <x v="9"/>
    <x v="0"/>
    <x v="3"/>
    <x v="256"/>
    <x v="1"/>
    <x v="0"/>
    <x v="2"/>
    <x v="0"/>
    <x v="0"/>
    <x v="0"/>
    <x v="0"/>
    <x v="11"/>
    <x v="0"/>
    <x v="0"/>
    <x v="0"/>
    <x v="1"/>
    <x v="1"/>
    <x v="1"/>
    <x v="1"/>
    <x v="0"/>
  </r>
  <r>
    <n v="265"/>
    <x v="1"/>
    <x v="7"/>
    <x v="1"/>
    <x v="0"/>
    <x v="257"/>
    <x v="1"/>
    <x v="0"/>
    <x v="0"/>
    <x v="0"/>
    <x v="0"/>
    <x v="2"/>
    <x v="3"/>
    <x v="25"/>
    <x v="0"/>
    <x v="0"/>
    <x v="1"/>
    <x v="0"/>
    <x v="1"/>
    <x v="1"/>
    <x v="0"/>
    <x v="1"/>
  </r>
  <r>
    <n v="266"/>
    <x v="2"/>
    <x v="5"/>
    <x v="0"/>
    <x v="5"/>
    <x v="258"/>
    <x v="0"/>
    <x v="0"/>
    <x v="0"/>
    <x v="0"/>
    <x v="0"/>
    <x v="0"/>
    <x v="0"/>
    <x v="16"/>
    <x v="0"/>
    <x v="0"/>
    <x v="0"/>
    <x v="0"/>
    <x v="0"/>
    <x v="1"/>
    <x v="0"/>
    <x v="0"/>
  </r>
  <r>
    <n v="267"/>
    <x v="2"/>
    <x v="4"/>
    <x v="1"/>
    <x v="0"/>
    <x v="259"/>
    <x v="1"/>
    <x v="4"/>
    <x v="0"/>
    <x v="1"/>
    <x v="0"/>
    <x v="2"/>
    <x v="3"/>
    <x v="41"/>
    <x v="2"/>
    <x v="0"/>
    <x v="1"/>
    <x v="0"/>
    <x v="0"/>
    <x v="0"/>
    <x v="0"/>
    <x v="0"/>
  </r>
  <r>
    <n v="268"/>
    <x v="0"/>
    <x v="19"/>
    <x v="1"/>
    <x v="3"/>
    <x v="260"/>
    <x v="1"/>
    <x v="0"/>
    <x v="3"/>
    <x v="2"/>
    <x v="0"/>
    <x v="0"/>
    <x v="1"/>
    <x v="3"/>
    <x v="0"/>
    <x v="0"/>
    <x v="1"/>
    <x v="2"/>
    <x v="0"/>
    <x v="0"/>
    <x v="1"/>
    <x v="1"/>
  </r>
  <r>
    <n v="269"/>
    <x v="2"/>
    <x v="4"/>
    <x v="1"/>
    <x v="0"/>
    <x v="261"/>
    <x v="0"/>
    <x v="0"/>
    <x v="0"/>
    <x v="0"/>
    <x v="0"/>
    <x v="1"/>
    <x v="3"/>
    <x v="8"/>
    <x v="0"/>
    <x v="0"/>
    <x v="0"/>
    <x v="0"/>
    <x v="0"/>
    <x v="1"/>
    <x v="0"/>
    <x v="0"/>
  </r>
  <r>
    <n v="270"/>
    <x v="2"/>
    <x v="12"/>
    <x v="1"/>
    <x v="3"/>
    <x v="262"/>
    <x v="0"/>
    <x v="2"/>
    <x v="0"/>
    <x v="0"/>
    <x v="0"/>
    <x v="2"/>
    <x v="1"/>
    <x v="11"/>
    <x v="0"/>
    <x v="0"/>
    <x v="1"/>
    <x v="0"/>
    <x v="0"/>
    <x v="1"/>
    <x v="1"/>
    <x v="0"/>
  </r>
  <r>
    <n v="271"/>
    <x v="2"/>
    <x v="2"/>
    <x v="0"/>
    <x v="2"/>
    <x v="263"/>
    <x v="2"/>
    <x v="2"/>
    <x v="2"/>
    <x v="1"/>
    <x v="0"/>
    <x v="0"/>
    <x v="3"/>
    <x v="25"/>
    <x v="0"/>
    <x v="2"/>
    <x v="1"/>
    <x v="0"/>
    <x v="0"/>
    <x v="0"/>
    <x v="0"/>
    <x v="0"/>
  </r>
  <r>
    <n v="272"/>
    <x v="1"/>
    <x v="1"/>
    <x v="4"/>
    <x v="3"/>
    <x v="264"/>
    <x v="0"/>
    <x v="3"/>
    <x v="0"/>
    <x v="0"/>
    <x v="2"/>
    <x v="0"/>
    <x v="2"/>
    <x v="16"/>
    <x v="0"/>
    <x v="1"/>
    <x v="1"/>
    <x v="2"/>
    <x v="0"/>
    <x v="0"/>
    <x v="0"/>
    <x v="0"/>
  </r>
  <r>
    <n v="273"/>
    <x v="1"/>
    <x v="1"/>
    <x v="1"/>
    <x v="0"/>
    <x v="265"/>
    <x v="1"/>
    <x v="2"/>
    <x v="0"/>
    <x v="0"/>
    <x v="0"/>
    <x v="0"/>
    <x v="0"/>
    <x v="7"/>
    <x v="0"/>
    <x v="0"/>
    <x v="0"/>
    <x v="0"/>
    <x v="0"/>
    <x v="1"/>
    <x v="0"/>
    <x v="1"/>
  </r>
  <r>
    <n v="274"/>
    <x v="0"/>
    <x v="6"/>
    <x v="1"/>
    <x v="7"/>
    <x v="266"/>
    <x v="1"/>
    <x v="4"/>
    <x v="3"/>
    <x v="2"/>
    <x v="0"/>
    <x v="3"/>
    <x v="2"/>
    <x v="19"/>
    <x v="0"/>
    <x v="0"/>
    <x v="1"/>
    <x v="1"/>
    <x v="0"/>
    <x v="0"/>
    <x v="0"/>
    <x v="1"/>
  </r>
  <r>
    <n v="275"/>
    <x v="2"/>
    <x v="8"/>
    <x v="1"/>
    <x v="0"/>
    <x v="267"/>
    <x v="1"/>
    <x v="1"/>
    <x v="3"/>
    <x v="0"/>
    <x v="0"/>
    <x v="1"/>
    <x v="0"/>
    <x v="11"/>
    <x v="0"/>
    <x v="0"/>
    <x v="1"/>
    <x v="0"/>
    <x v="1"/>
    <x v="1"/>
    <x v="0"/>
    <x v="0"/>
  </r>
  <r>
    <n v="276"/>
    <x v="2"/>
    <x v="12"/>
    <x v="0"/>
    <x v="0"/>
    <x v="268"/>
    <x v="1"/>
    <x v="1"/>
    <x v="1"/>
    <x v="1"/>
    <x v="0"/>
    <x v="1"/>
    <x v="3"/>
    <x v="15"/>
    <x v="0"/>
    <x v="0"/>
    <x v="0"/>
    <x v="0"/>
    <x v="0"/>
    <x v="1"/>
    <x v="0"/>
    <x v="0"/>
  </r>
  <r>
    <n v="277"/>
    <x v="0"/>
    <x v="2"/>
    <x v="1"/>
    <x v="2"/>
    <x v="51"/>
    <x v="0"/>
    <x v="0"/>
    <x v="1"/>
    <x v="2"/>
    <x v="0"/>
    <x v="0"/>
    <x v="1"/>
    <x v="2"/>
    <x v="0"/>
    <x v="0"/>
    <x v="1"/>
    <x v="1"/>
    <x v="0"/>
    <x v="0"/>
    <x v="0"/>
    <x v="0"/>
  </r>
  <r>
    <n v="278"/>
    <x v="2"/>
    <x v="0"/>
    <x v="1"/>
    <x v="2"/>
    <x v="269"/>
    <x v="1"/>
    <x v="4"/>
    <x v="3"/>
    <x v="1"/>
    <x v="0"/>
    <x v="0"/>
    <x v="1"/>
    <x v="11"/>
    <x v="0"/>
    <x v="0"/>
    <x v="1"/>
    <x v="0"/>
    <x v="0"/>
    <x v="1"/>
    <x v="0"/>
    <x v="1"/>
  </r>
  <r>
    <n v="279"/>
    <x v="2"/>
    <x v="4"/>
    <x v="1"/>
    <x v="0"/>
    <x v="270"/>
    <x v="4"/>
    <x v="1"/>
    <x v="0"/>
    <x v="0"/>
    <x v="0"/>
    <x v="0"/>
    <x v="3"/>
    <x v="28"/>
    <x v="0"/>
    <x v="2"/>
    <x v="1"/>
    <x v="2"/>
    <x v="0"/>
    <x v="0"/>
    <x v="0"/>
    <x v="0"/>
  </r>
  <r>
    <n v="280"/>
    <x v="2"/>
    <x v="7"/>
    <x v="0"/>
    <x v="4"/>
    <x v="271"/>
    <x v="3"/>
    <x v="0"/>
    <x v="2"/>
    <x v="0"/>
    <x v="0"/>
    <x v="0"/>
    <x v="2"/>
    <x v="27"/>
    <x v="0"/>
    <x v="2"/>
    <x v="0"/>
    <x v="0"/>
    <x v="0"/>
    <x v="0"/>
    <x v="0"/>
    <x v="0"/>
  </r>
  <r>
    <n v="281"/>
    <x v="2"/>
    <x v="2"/>
    <x v="1"/>
    <x v="2"/>
    <x v="272"/>
    <x v="1"/>
    <x v="1"/>
    <x v="0"/>
    <x v="0"/>
    <x v="0"/>
    <x v="1"/>
    <x v="0"/>
    <x v="30"/>
    <x v="0"/>
    <x v="0"/>
    <x v="1"/>
    <x v="0"/>
    <x v="0"/>
    <x v="1"/>
    <x v="0"/>
    <x v="0"/>
  </r>
  <r>
    <n v="282"/>
    <x v="3"/>
    <x v="12"/>
    <x v="4"/>
    <x v="0"/>
    <x v="273"/>
    <x v="0"/>
    <x v="2"/>
    <x v="0"/>
    <x v="0"/>
    <x v="0"/>
    <x v="0"/>
    <x v="3"/>
    <x v="2"/>
    <x v="1"/>
    <x v="0"/>
    <x v="1"/>
    <x v="1"/>
    <x v="0"/>
    <x v="1"/>
    <x v="0"/>
    <x v="0"/>
  </r>
  <r>
    <n v="283"/>
    <x v="2"/>
    <x v="7"/>
    <x v="0"/>
    <x v="2"/>
    <x v="274"/>
    <x v="0"/>
    <x v="0"/>
    <x v="0"/>
    <x v="0"/>
    <x v="0"/>
    <x v="0"/>
    <x v="1"/>
    <x v="20"/>
    <x v="0"/>
    <x v="0"/>
    <x v="1"/>
    <x v="0"/>
    <x v="0"/>
    <x v="1"/>
    <x v="0"/>
    <x v="0"/>
  </r>
  <r>
    <n v="284"/>
    <x v="1"/>
    <x v="4"/>
    <x v="0"/>
    <x v="3"/>
    <x v="275"/>
    <x v="4"/>
    <x v="4"/>
    <x v="0"/>
    <x v="2"/>
    <x v="0"/>
    <x v="1"/>
    <x v="3"/>
    <x v="25"/>
    <x v="0"/>
    <x v="0"/>
    <x v="1"/>
    <x v="0"/>
    <x v="0"/>
    <x v="0"/>
    <x v="0"/>
    <x v="0"/>
  </r>
  <r>
    <n v="285"/>
    <x v="0"/>
    <x v="24"/>
    <x v="1"/>
    <x v="3"/>
    <x v="276"/>
    <x v="1"/>
    <x v="4"/>
    <x v="3"/>
    <x v="1"/>
    <x v="0"/>
    <x v="3"/>
    <x v="0"/>
    <x v="5"/>
    <x v="0"/>
    <x v="0"/>
    <x v="1"/>
    <x v="1"/>
    <x v="0"/>
    <x v="0"/>
    <x v="0"/>
    <x v="0"/>
  </r>
  <r>
    <n v="286"/>
    <x v="0"/>
    <x v="1"/>
    <x v="1"/>
    <x v="4"/>
    <x v="277"/>
    <x v="1"/>
    <x v="2"/>
    <x v="0"/>
    <x v="0"/>
    <x v="0"/>
    <x v="2"/>
    <x v="1"/>
    <x v="15"/>
    <x v="0"/>
    <x v="0"/>
    <x v="1"/>
    <x v="0"/>
    <x v="1"/>
    <x v="1"/>
    <x v="0"/>
    <x v="0"/>
  </r>
  <r>
    <n v="287"/>
    <x v="1"/>
    <x v="1"/>
    <x v="2"/>
    <x v="8"/>
    <x v="278"/>
    <x v="4"/>
    <x v="3"/>
    <x v="1"/>
    <x v="0"/>
    <x v="0"/>
    <x v="0"/>
    <x v="2"/>
    <x v="13"/>
    <x v="0"/>
    <x v="1"/>
    <x v="1"/>
    <x v="2"/>
    <x v="0"/>
    <x v="0"/>
    <x v="0"/>
    <x v="0"/>
  </r>
  <r>
    <n v="288"/>
    <x v="1"/>
    <x v="2"/>
    <x v="1"/>
    <x v="0"/>
    <x v="279"/>
    <x v="1"/>
    <x v="1"/>
    <x v="0"/>
    <x v="1"/>
    <x v="1"/>
    <x v="0"/>
    <x v="0"/>
    <x v="2"/>
    <x v="0"/>
    <x v="0"/>
    <x v="0"/>
    <x v="0"/>
    <x v="0"/>
    <x v="0"/>
    <x v="0"/>
    <x v="0"/>
  </r>
  <r>
    <n v="289"/>
    <x v="0"/>
    <x v="4"/>
    <x v="2"/>
    <x v="0"/>
    <x v="280"/>
    <x v="1"/>
    <x v="4"/>
    <x v="0"/>
    <x v="3"/>
    <x v="0"/>
    <x v="0"/>
    <x v="0"/>
    <x v="14"/>
    <x v="2"/>
    <x v="0"/>
    <x v="1"/>
    <x v="0"/>
    <x v="0"/>
    <x v="1"/>
    <x v="0"/>
    <x v="1"/>
  </r>
  <r>
    <n v="290"/>
    <x v="2"/>
    <x v="2"/>
    <x v="1"/>
    <x v="5"/>
    <x v="281"/>
    <x v="1"/>
    <x v="1"/>
    <x v="1"/>
    <x v="3"/>
    <x v="0"/>
    <x v="1"/>
    <x v="0"/>
    <x v="15"/>
    <x v="0"/>
    <x v="0"/>
    <x v="1"/>
    <x v="0"/>
    <x v="0"/>
    <x v="0"/>
    <x v="1"/>
    <x v="0"/>
  </r>
  <r>
    <n v="291"/>
    <x v="1"/>
    <x v="5"/>
    <x v="1"/>
    <x v="4"/>
    <x v="282"/>
    <x v="1"/>
    <x v="4"/>
    <x v="3"/>
    <x v="3"/>
    <x v="0"/>
    <x v="0"/>
    <x v="3"/>
    <x v="7"/>
    <x v="0"/>
    <x v="2"/>
    <x v="1"/>
    <x v="2"/>
    <x v="0"/>
    <x v="0"/>
    <x v="0"/>
    <x v="1"/>
  </r>
  <r>
    <n v="292"/>
    <x v="0"/>
    <x v="4"/>
    <x v="0"/>
    <x v="4"/>
    <x v="283"/>
    <x v="1"/>
    <x v="0"/>
    <x v="1"/>
    <x v="1"/>
    <x v="0"/>
    <x v="0"/>
    <x v="2"/>
    <x v="12"/>
    <x v="0"/>
    <x v="1"/>
    <x v="0"/>
    <x v="2"/>
    <x v="1"/>
    <x v="0"/>
    <x v="0"/>
    <x v="0"/>
  </r>
  <r>
    <n v="293"/>
    <x v="3"/>
    <x v="3"/>
    <x v="0"/>
    <x v="4"/>
    <x v="284"/>
    <x v="1"/>
    <x v="0"/>
    <x v="0"/>
    <x v="0"/>
    <x v="0"/>
    <x v="0"/>
    <x v="2"/>
    <x v="37"/>
    <x v="0"/>
    <x v="1"/>
    <x v="1"/>
    <x v="0"/>
    <x v="0"/>
    <x v="1"/>
    <x v="0"/>
    <x v="0"/>
  </r>
  <r>
    <n v="294"/>
    <x v="2"/>
    <x v="1"/>
    <x v="0"/>
    <x v="5"/>
    <x v="285"/>
    <x v="0"/>
    <x v="0"/>
    <x v="0"/>
    <x v="2"/>
    <x v="0"/>
    <x v="1"/>
    <x v="3"/>
    <x v="31"/>
    <x v="1"/>
    <x v="0"/>
    <x v="0"/>
    <x v="2"/>
    <x v="1"/>
    <x v="1"/>
    <x v="0"/>
    <x v="0"/>
  </r>
  <r>
    <n v="295"/>
    <x v="1"/>
    <x v="1"/>
    <x v="1"/>
    <x v="2"/>
    <x v="286"/>
    <x v="1"/>
    <x v="4"/>
    <x v="3"/>
    <x v="1"/>
    <x v="0"/>
    <x v="1"/>
    <x v="3"/>
    <x v="15"/>
    <x v="0"/>
    <x v="0"/>
    <x v="1"/>
    <x v="0"/>
    <x v="0"/>
    <x v="0"/>
    <x v="0"/>
    <x v="1"/>
  </r>
  <r>
    <n v="296"/>
    <x v="2"/>
    <x v="2"/>
    <x v="1"/>
    <x v="4"/>
    <x v="287"/>
    <x v="0"/>
    <x v="4"/>
    <x v="3"/>
    <x v="1"/>
    <x v="0"/>
    <x v="0"/>
    <x v="3"/>
    <x v="39"/>
    <x v="0"/>
    <x v="2"/>
    <x v="1"/>
    <x v="0"/>
    <x v="0"/>
    <x v="1"/>
    <x v="0"/>
    <x v="0"/>
  </r>
  <r>
    <n v="297"/>
    <x v="2"/>
    <x v="9"/>
    <x v="1"/>
    <x v="3"/>
    <x v="288"/>
    <x v="0"/>
    <x v="0"/>
    <x v="0"/>
    <x v="0"/>
    <x v="2"/>
    <x v="1"/>
    <x v="1"/>
    <x v="3"/>
    <x v="0"/>
    <x v="0"/>
    <x v="1"/>
    <x v="1"/>
    <x v="0"/>
    <x v="1"/>
    <x v="1"/>
    <x v="0"/>
  </r>
  <r>
    <n v="298"/>
    <x v="2"/>
    <x v="12"/>
    <x v="1"/>
    <x v="2"/>
    <x v="289"/>
    <x v="1"/>
    <x v="1"/>
    <x v="2"/>
    <x v="0"/>
    <x v="0"/>
    <x v="0"/>
    <x v="0"/>
    <x v="46"/>
    <x v="0"/>
    <x v="0"/>
    <x v="1"/>
    <x v="0"/>
    <x v="0"/>
    <x v="0"/>
    <x v="0"/>
    <x v="0"/>
  </r>
  <r>
    <n v="299"/>
    <x v="1"/>
    <x v="21"/>
    <x v="0"/>
    <x v="2"/>
    <x v="290"/>
    <x v="3"/>
    <x v="2"/>
    <x v="2"/>
    <x v="0"/>
    <x v="0"/>
    <x v="1"/>
    <x v="3"/>
    <x v="11"/>
    <x v="0"/>
    <x v="0"/>
    <x v="0"/>
    <x v="0"/>
    <x v="0"/>
    <x v="0"/>
    <x v="0"/>
    <x v="0"/>
  </r>
  <r>
    <n v="300"/>
    <x v="2"/>
    <x v="0"/>
    <x v="1"/>
    <x v="3"/>
    <x v="291"/>
    <x v="1"/>
    <x v="3"/>
    <x v="3"/>
    <x v="1"/>
    <x v="0"/>
    <x v="0"/>
    <x v="0"/>
    <x v="38"/>
    <x v="0"/>
    <x v="0"/>
    <x v="1"/>
    <x v="3"/>
    <x v="0"/>
    <x v="0"/>
    <x v="0"/>
    <x v="0"/>
  </r>
  <r>
    <n v="301"/>
    <x v="1"/>
    <x v="5"/>
    <x v="3"/>
    <x v="0"/>
    <x v="292"/>
    <x v="1"/>
    <x v="1"/>
    <x v="0"/>
    <x v="1"/>
    <x v="0"/>
    <x v="3"/>
    <x v="3"/>
    <x v="18"/>
    <x v="0"/>
    <x v="0"/>
    <x v="1"/>
    <x v="0"/>
    <x v="0"/>
    <x v="0"/>
    <x v="0"/>
    <x v="1"/>
  </r>
  <r>
    <n v="302"/>
    <x v="3"/>
    <x v="4"/>
    <x v="0"/>
    <x v="3"/>
    <x v="293"/>
    <x v="0"/>
    <x v="2"/>
    <x v="0"/>
    <x v="0"/>
    <x v="0"/>
    <x v="1"/>
    <x v="0"/>
    <x v="25"/>
    <x v="1"/>
    <x v="0"/>
    <x v="0"/>
    <x v="1"/>
    <x v="1"/>
    <x v="1"/>
    <x v="0"/>
    <x v="1"/>
  </r>
  <r>
    <n v="303"/>
    <x v="0"/>
    <x v="9"/>
    <x v="0"/>
    <x v="3"/>
    <x v="294"/>
    <x v="1"/>
    <x v="2"/>
    <x v="0"/>
    <x v="0"/>
    <x v="2"/>
    <x v="2"/>
    <x v="1"/>
    <x v="2"/>
    <x v="0"/>
    <x v="0"/>
    <x v="0"/>
    <x v="0"/>
    <x v="0"/>
    <x v="0"/>
    <x v="0"/>
    <x v="0"/>
  </r>
  <r>
    <n v="304"/>
    <x v="2"/>
    <x v="1"/>
    <x v="0"/>
    <x v="3"/>
    <x v="295"/>
    <x v="2"/>
    <x v="1"/>
    <x v="1"/>
    <x v="0"/>
    <x v="0"/>
    <x v="1"/>
    <x v="2"/>
    <x v="12"/>
    <x v="1"/>
    <x v="1"/>
    <x v="1"/>
    <x v="0"/>
    <x v="0"/>
    <x v="1"/>
    <x v="0"/>
    <x v="1"/>
  </r>
  <r>
    <n v="305"/>
    <x v="2"/>
    <x v="0"/>
    <x v="1"/>
    <x v="2"/>
    <x v="296"/>
    <x v="3"/>
    <x v="1"/>
    <x v="0"/>
    <x v="2"/>
    <x v="0"/>
    <x v="1"/>
    <x v="0"/>
    <x v="24"/>
    <x v="0"/>
    <x v="0"/>
    <x v="1"/>
    <x v="0"/>
    <x v="0"/>
    <x v="1"/>
    <x v="0"/>
    <x v="0"/>
  </r>
  <r>
    <n v="306"/>
    <x v="2"/>
    <x v="6"/>
    <x v="1"/>
    <x v="4"/>
    <x v="297"/>
    <x v="0"/>
    <x v="2"/>
    <x v="1"/>
    <x v="1"/>
    <x v="0"/>
    <x v="0"/>
    <x v="1"/>
    <x v="9"/>
    <x v="2"/>
    <x v="2"/>
    <x v="1"/>
    <x v="1"/>
    <x v="0"/>
    <x v="1"/>
    <x v="0"/>
    <x v="0"/>
  </r>
  <r>
    <n v="307"/>
    <x v="0"/>
    <x v="2"/>
    <x v="1"/>
    <x v="0"/>
    <x v="298"/>
    <x v="4"/>
    <x v="4"/>
    <x v="0"/>
    <x v="3"/>
    <x v="0"/>
    <x v="2"/>
    <x v="2"/>
    <x v="24"/>
    <x v="0"/>
    <x v="0"/>
    <x v="1"/>
    <x v="1"/>
    <x v="0"/>
    <x v="0"/>
    <x v="0"/>
    <x v="1"/>
  </r>
  <r>
    <n v="308"/>
    <x v="1"/>
    <x v="16"/>
    <x v="1"/>
    <x v="2"/>
    <x v="299"/>
    <x v="1"/>
    <x v="1"/>
    <x v="2"/>
    <x v="1"/>
    <x v="0"/>
    <x v="0"/>
    <x v="0"/>
    <x v="9"/>
    <x v="0"/>
    <x v="0"/>
    <x v="1"/>
    <x v="0"/>
    <x v="0"/>
    <x v="1"/>
    <x v="0"/>
    <x v="1"/>
  </r>
  <r>
    <n v="309"/>
    <x v="1"/>
    <x v="8"/>
    <x v="1"/>
    <x v="3"/>
    <x v="300"/>
    <x v="1"/>
    <x v="1"/>
    <x v="0"/>
    <x v="3"/>
    <x v="0"/>
    <x v="0"/>
    <x v="0"/>
    <x v="1"/>
    <x v="0"/>
    <x v="2"/>
    <x v="1"/>
    <x v="1"/>
    <x v="0"/>
    <x v="1"/>
    <x v="0"/>
    <x v="0"/>
  </r>
  <r>
    <n v="310"/>
    <x v="1"/>
    <x v="1"/>
    <x v="1"/>
    <x v="8"/>
    <x v="301"/>
    <x v="0"/>
    <x v="3"/>
    <x v="2"/>
    <x v="0"/>
    <x v="0"/>
    <x v="0"/>
    <x v="2"/>
    <x v="34"/>
    <x v="1"/>
    <x v="1"/>
    <x v="1"/>
    <x v="3"/>
    <x v="0"/>
    <x v="0"/>
    <x v="0"/>
    <x v="0"/>
  </r>
  <r>
    <n v="311"/>
    <x v="2"/>
    <x v="4"/>
    <x v="1"/>
    <x v="2"/>
    <x v="302"/>
    <x v="4"/>
    <x v="1"/>
    <x v="0"/>
    <x v="0"/>
    <x v="0"/>
    <x v="3"/>
    <x v="3"/>
    <x v="8"/>
    <x v="2"/>
    <x v="0"/>
    <x v="1"/>
    <x v="0"/>
    <x v="0"/>
    <x v="1"/>
    <x v="0"/>
    <x v="0"/>
  </r>
  <r>
    <n v="312"/>
    <x v="3"/>
    <x v="4"/>
    <x v="1"/>
    <x v="2"/>
    <x v="303"/>
    <x v="1"/>
    <x v="4"/>
    <x v="1"/>
    <x v="1"/>
    <x v="0"/>
    <x v="0"/>
    <x v="3"/>
    <x v="15"/>
    <x v="0"/>
    <x v="0"/>
    <x v="1"/>
    <x v="0"/>
    <x v="0"/>
    <x v="1"/>
    <x v="0"/>
    <x v="0"/>
  </r>
  <r>
    <n v="313"/>
    <x v="1"/>
    <x v="2"/>
    <x v="1"/>
    <x v="3"/>
    <x v="304"/>
    <x v="1"/>
    <x v="2"/>
    <x v="1"/>
    <x v="3"/>
    <x v="0"/>
    <x v="2"/>
    <x v="3"/>
    <x v="8"/>
    <x v="1"/>
    <x v="0"/>
    <x v="1"/>
    <x v="1"/>
    <x v="0"/>
    <x v="1"/>
    <x v="0"/>
    <x v="1"/>
  </r>
  <r>
    <n v="314"/>
    <x v="3"/>
    <x v="23"/>
    <x v="1"/>
    <x v="3"/>
    <x v="305"/>
    <x v="0"/>
    <x v="4"/>
    <x v="3"/>
    <x v="0"/>
    <x v="0"/>
    <x v="1"/>
    <x v="0"/>
    <x v="28"/>
    <x v="0"/>
    <x v="0"/>
    <x v="1"/>
    <x v="1"/>
    <x v="1"/>
    <x v="1"/>
    <x v="1"/>
    <x v="0"/>
  </r>
  <r>
    <n v="315"/>
    <x v="0"/>
    <x v="5"/>
    <x v="4"/>
    <x v="2"/>
    <x v="306"/>
    <x v="1"/>
    <x v="0"/>
    <x v="0"/>
    <x v="0"/>
    <x v="0"/>
    <x v="0"/>
    <x v="3"/>
    <x v="13"/>
    <x v="1"/>
    <x v="0"/>
    <x v="1"/>
    <x v="0"/>
    <x v="0"/>
    <x v="1"/>
    <x v="0"/>
    <x v="1"/>
  </r>
  <r>
    <n v="316"/>
    <x v="0"/>
    <x v="2"/>
    <x v="1"/>
    <x v="2"/>
    <x v="307"/>
    <x v="1"/>
    <x v="1"/>
    <x v="1"/>
    <x v="0"/>
    <x v="1"/>
    <x v="2"/>
    <x v="1"/>
    <x v="41"/>
    <x v="0"/>
    <x v="0"/>
    <x v="1"/>
    <x v="1"/>
    <x v="1"/>
    <x v="1"/>
    <x v="0"/>
    <x v="0"/>
  </r>
  <r>
    <n v="317"/>
    <x v="1"/>
    <x v="4"/>
    <x v="1"/>
    <x v="2"/>
    <x v="308"/>
    <x v="0"/>
    <x v="1"/>
    <x v="3"/>
    <x v="1"/>
    <x v="0"/>
    <x v="0"/>
    <x v="1"/>
    <x v="14"/>
    <x v="0"/>
    <x v="0"/>
    <x v="1"/>
    <x v="1"/>
    <x v="0"/>
    <x v="0"/>
    <x v="0"/>
    <x v="0"/>
  </r>
  <r>
    <n v="318"/>
    <x v="2"/>
    <x v="2"/>
    <x v="0"/>
    <x v="1"/>
    <x v="124"/>
    <x v="1"/>
    <x v="1"/>
    <x v="0"/>
    <x v="0"/>
    <x v="0"/>
    <x v="1"/>
    <x v="3"/>
    <x v="11"/>
    <x v="0"/>
    <x v="0"/>
    <x v="0"/>
    <x v="0"/>
    <x v="0"/>
    <x v="1"/>
    <x v="0"/>
    <x v="0"/>
  </r>
  <r>
    <n v="319"/>
    <x v="0"/>
    <x v="7"/>
    <x v="2"/>
    <x v="2"/>
    <x v="309"/>
    <x v="1"/>
    <x v="0"/>
    <x v="3"/>
    <x v="1"/>
    <x v="0"/>
    <x v="0"/>
    <x v="1"/>
    <x v="21"/>
    <x v="0"/>
    <x v="0"/>
    <x v="0"/>
    <x v="1"/>
    <x v="0"/>
    <x v="1"/>
    <x v="0"/>
    <x v="0"/>
  </r>
  <r>
    <n v="320"/>
    <x v="1"/>
    <x v="6"/>
    <x v="0"/>
    <x v="3"/>
    <x v="310"/>
    <x v="1"/>
    <x v="3"/>
    <x v="0"/>
    <x v="3"/>
    <x v="0"/>
    <x v="1"/>
    <x v="3"/>
    <x v="7"/>
    <x v="0"/>
    <x v="0"/>
    <x v="0"/>
    <x v="2"/>
    <x v="0"/>
    <x v="1"/>
    <x v="0"/>
    <x v="1"/>
  </r>
  <r>
    <n v="321"/>
    <x v="0"/>
    <x v="4"/>
    <x v="1"/>
    <x v="0"/>
    <x v="311"/>
    <x v="1"/>
    <x v="4"/>
    <x v="0"/>
    <x v="2"/>
    <x v="0"/>
    <x v="2"/>
    <x v="1"/>
    <x v="11"/>
    <x v="0"/>
    <x v="0"/>
    <x v="1"/>
    <x v="0"/>
    <x v="0"/>
    <x v="1"/>
    <x v="0"/>
    <x v="1"/>
  </r>
  <r>
    <n v="322"/>
    <x v="0"/>
    <x v="4"/>
    <x v="1"/>
    <x v="4"/>
    <x v="312"/>
    <x v="1"/>
    <x v="2"/>
    <x v="1"/>
    <x v="0"/>
    <x v="0"/>
    <x v="3"/>
    <x v="2"/>
    <x v="19"/>
    <x v="0"/>
    <x v="1"/>
    <x v="1"/>
    <x v="2"/>
    <x v="0"/>
    <x v="0"/>
    <x v="0"/>
    <x v="0"/>
  </r>
  <r>
    <n v="323"/>
    <x v="0"/>
    <x v="12"/>
    <x v="1"/>
    <x v="2"/>
    <x v="313"/>
    <x v="3"/>
    <x v="1"/>
    <x v="0"/>
    <x v="0"/>
    <x v="0"/>
    <x v="1"/>
    <x v="3"/>
    <x v="7"/>
    <x v="0"/>
    <x v="0"/>
    <x v="1"/>
    <x v="0"/>
    <x v="0"/>
    <x v="1"/>
    <x v="0"/>
    <x v="0"/>
  </r>
  <r>
    <n v="324"/>
    <x v="2"/>
    <x v="12"/>
    <x v="0"/>
    <x v="3"/>
    <x v="314"/>
    <x v="1"/>
    <x v="1"/>
    <x v="0"/>
    <x v="1"/>
    <x v="0"/>
    <x v="2"/>
    <x v="0"/>
    <x v="16"/>
    <x v="0"/>
    <x v="0"/>
    <x v="0"/>
    <x v="0"/>
    <x v="0"/>
    <x v="1"/>
    <x v="0"/>
    <x v="0"/>
  </r>
  <r>
    <n v="325"/>
    <x v="0"/>
    <x v="16"/>
    <x v="0"/>
    <x v="3"/>
    <x v="315"/>
    <x v="1"/>
    <x v="2"/>
    <x v="3"/>
    <x v="0"/>
    <x v="0"/>
    <x v="0"/>
    <x v="0"/>
    <x v="17"/>
    <x v="0"/>
    <x v="0"/>
    <x v="0"/>
    <x v="1"/>
    <x v="0"/>
    <x v="1"/>
    <x v="1"/>
    <x v="0"/>
  </r>
  <r>
    <n v="326"/>
    <x v="2"/>
    <x v="2"/>
    <x v="0"/>
    <x v="2"/>
    <x v="316"/>
    <x v="0"/>
    <x v="0"/>
    <x v="1"/>
    <x v="0"/>
    <x v="0"/>
    <x v="0"/>
    <x v="1"/>
    <x v="2"/>
    <x v="0"/>
    <x v="2"/>
    <x v="1"/>
    <x v="0"/>
    <x v="0"/>
    <x v="0"/>
    <x v="0"/>
    <x v="0"/>
  </r>
  <r>
    <n v="327"/>
    <x v="2"/>
    <x v="4"/>
    <x v="1"/>
    <x v="3"/>
    <x v="317"/>
    <x v="3"/>
    <x v="2"/>
    <x v="0"/>
    <x v="1"/>
    <x v="0"/>
    <x v="2"/>
    <x v="3"/>
    <x v="19"/>
    <x v="0"/>
    <x v="0"/>
    <x v="1"/>
    <x v="0"/>
    <x v="1"/>
    <x v="0"/>
    <x v="0"/>
    <x v="0"/>
  </r>
  <r>
    <n v="328"/>
    <x v="3"/>
    <x v="5"/>
    <x v="1"/>
    <x v="0"/>
    <x v="318"/>
    <x v="1"/>
    <x v="0"/>
    <x v="0"/>
    <x v="0"/>
    <x v="0"/>
    <x v="1"/>
    <x v="3"/>
    <x v="13"/>
    <x v="0"/>
    <x v="0"/>
    <x v="1"/>
    <x v="0"/>
    <x v="0"/>
    <x v="1"/>
    <x v="0"/>
    <x v="0"/>
  </r>
  <r>
    <n v="329"/>
    <x v="1"/>
    <x v="0"/>
    <x v="1"/>
    <x v="0"/>
    <x v="319"/>
    <x v="1"/>
    <x v="0"/>
    <x v="0"/>
    <x v="0"/>
    <x v="0"/>
    <x v="0"/>
    <x v="3"/>
    <x v="7"/>
    <x v="0"/>
    <x v="0"/>
    <x v="1"/>
    <x v="0"/>
    <x v="1"/>
    <x v="1"/>
    <x v="0"/>
    <x v="0"/>
  </r>
  <r>
    <n v="330"/>
    <x v="0"/>
    <x v="4"/>
    <x v="0"/>
    <x v="4"/>
    <x v="320"/>
    <x v="1"/>
    <x v="3"/>
    <x v="1"/>
    <x v="0"/>
    <x v="0"/>
    <x v="0"/>
    <x v="2"/>
    <x v="49"/>
    <x v="0"/>
    <x v="1"/>
    <x v="0"/>
    <x v="2"/>
    <x v="0"/>
    <x v="0"/>
    <x v="0"/>
    <x v="0"/>
  </r>
  <r>
    <n v="331"/>
    <x v="2"/>
    <x v="12"/>
    <x v="0"/>
    <x v="1"/>
    <x v="321"/>
    <x v="4"/>
    <x v="1"/>
    <x v="0"/>
    <x v="1"/>
    <x v="0"/>
    <x v="1"/>
    <x v="0"/>
    <x v="22"/>
    <x v="0"/>
    <x v="0"/>
    <x v="0"/>
    <x v="0"/>
    <x v="0"/>
    <x v="1"/>
    <x v="0"/>
    <x v="1"/>
  </r>
  <r>
    <n v="332"/>
    <x v="1"/>
    <x v="11"/>
    <x v="1"/>
    <x v="3"/>
    <x v="322"/>
    <x v="4"/>
    <x v="4"/>
    <x v="0"/>
    <x v="1"/>
    <x v="0"/>
    <x v="1"/>
    <x v="1"/>
    <x v="9"/>
    <x v="0"/>
    <x v="0"/>
    <x v="1"/>
    <x v="2"/>
    <x v="0"/>
    <x v="1"/>
    <x v="0"/>
    <x v="1"/>
  </r>
  <r>
    <n v="333"/>
    <x v="2"/>
    <x v="1"/>
    <x v="0"/>
    <x v="4"/>
    <x v="323"/>
    <x v="4"/>
    <x v="1"/>
    <x v="1"/>
    <x v="1"/>
    <x v="0"/>
    <x v="0"/>
    <x v="3"/>
    <x v="9"/>
    <x v="1"/>
    <x v="2"/>
    <x v="0"/>
    <x v="1"/>
    <x v="0"/>
    <x v="1"/>
    <x v="0"/>
    <x v="1"/>
  </r>
  <r>
    <n v="334"/>
    <x v="0"/>
    <x v="4"/>
    <x v="3"/>
    <x v="2"/>
    <x v="324"/>
    <x v="1"/>
    <x v="0"/>
    <x v="2"/>
    <x v="0"/>
    <x v="0"/>
    <x v="0"/>
    <x v="2"/>
    <x v="27"/>
    <x v="1"/>
    <x v="2"/>
    <x v="0"/>
    <x v="0"/>
    <x v="1"/>
    <x v="1"/>
    <x v="0"/>
    <x v="1"/>
  </r>
  <r>
    <n v="335"/>
    <x v="0"/>
    <x v="0"/>
    <x v="0"/>
    <x v="2"/>
    <x v="325"/>
    <x v="1"/>
    <x v="1"/>
    <x v="3"/>
    <x v="2"/>
    <x v="0"/>
    <x v="0"/>
    <x v="0"/>
    <x v="12"/>
    <x v="0"/>
    <x v="2"/>
    <x v="1"/>
    <x v="2"/>
    <x v="0"/>
    <x v="0"/>
    <x v="0"/>
    <x v="1"/>
  </r>
  <r>
    <n v="336"/>
    <x v="1"/>
    <x v="25"/>
    <x v="1"/>
    <x v="0"/>
    <x v="326"/>
    <x v="1"/>
    <x v="4"/>
    <x v="1"/>
    <x v="1"/>
    <x v="1"/>
    <x v="0"/>
    <x v="1"/>
    <x v="27"/>
    <x v="0"/>
    <x v="0"/>
    <x v="1"/>
    <x v="1"/>
    <x v="0"/>
    <x v="1"/>
    <x v="0"/>
    <x v="0"/>
  </r>
  <r>
    <n v="337"/>
    <x v="0"/>
    <x v="7"/>
    <x v="1"/>
    <x v="6"/>
    <x v="327"/>
    <x v="0"/>
    <x v="1"/>
    <x v="0"/>
    <x v="1"/>
    <x v="0"/>
    <x v="1"/>
    <x v="3"/>
    <x v="9"/>
    <x v="0"/>
    <x v="2"/>
    <x v="1"/>
    <x v="0"/>
    <x v="0"/>
    <x v="1"/>
    <x v="0"/>
    <x v="1"/>
  </r>
  <r>
    <n v="338"/>
    <x v="0"/>
    <x v="4"/>
    <x v="1"/>
    <x v="2"/>
    <x v="328"/>
    <x v="1"/>
    <x v="1"/>
    <x v="0"/>
    <x v="0"/>
    <x v="0"/>
    <x v="0"/>
    <x v="1"/>
    <x v="7"/>
    <x v="0"/>
    <x v="0"/>
    <x v="1"/>
    <x v="0"/>
    <x v="0"/>
    <x v="1"/>
    <x v="0"/>
    <x v="0"/>
  </r>
  <r>
    <n v="339"/>
    <x v="1"/>
    <x v="9"/>
    <x v="1"/>
    <x v="2"/>
    <x v="329"/>
    <x v="1"/>
    <x v="1"/>
    <x v="0"/>
    <x v="2"/>
    <x v="0"/>
    <x v="1"/>
    <x v="3"/>
    <x v="13"/>
    <x v="0"/>
    <x v="0"/>
    <x v="1"/>
    <x v="1"/>
    <x v="0"/>
    <x v="1"/>
    <x v="0"/>
    <x v="0"/>
  </r>
  <r>
    <n v="340"/>
    <x v="1"/>
    <x v="4"/>
    <x v="0"/>
    <x v="1"/>
    <x v="330"/>
    <x v="1"/>
    <x v="4"/>
    <x v="1"/>
    <x v="1"/>
    <x v="0"/>
    <x v="0"/>
    <x v="2"/>
    <x v="9"/>
    <x v="0"/>
    <x v="1"/>
    <x v="0"/>
    <x v="0"/>
    <x v="0"/>
    <x v="0"/>
    <x v="0"/>
    <x v="0"/>
  </r>
  <r>
    <n v="341"/>
    <x v="0"/>
    <x v="21"/>
    <x v="1"/>
    <x v="2"/>
    <x v="331"/>
    <x v="1"/>
    <x v="2"/>
    <x v="3"/>
    <x v="1"/>
    <x v="0"/>
    <x v="0"/>
    <x v="3"/>
    <x v="15"/>
    <x v="0"/>
    <x v="2"/>
    <x v="1"/>
    <x v="1"/>
    <x v="0"/>
    <x v="1"/>
    <x v="0"/>
    <x v="0"/>
  </r>
  <r>
    <n v="342"/>
    <x v="1"/>
    <x v="12"/>
    <x v="1"/>
    <x v="0"/>
    <x v="332"/>
    <x v="2"/>
    <x v="4"/>
    <x v="3"/>
    <x v="3"/>
    <x v="0"/>
    <x v="2"/>
    <x v="0"/>
    <x v="8"/>
    <x v="0"/>
    <x v="2"/>
    <x v="1"/>
    <x v="0"/>
    <x v="0"/>
    <x v="1"/>
    <x v="0"/>
    <x v="0"/>
  </r>
  <r>
    <n v="343"/>
    <x v="1"/>
    <x v="12"/>
    <x v="1"/>
    <x v="5"/>
    <x v="333"/>
    <x v="1"/>
    <x v="0"/>
    <x v="3"/>
    <x v="0"/>
    <x v="2"/>
    <x v="3"/>
    <x v="0"/>
    <x v="24"/>
    <x v="1"/>
    <x v="0"/>
    <x v="1"/>
    <x v="2"/>
    <x v="0"/>
    <x v="0"/>
    <x v="0"/>
    <x v="0"/>
  </r>
  <r>
    <n v="344"/>
    <x v="3"/>
    <x v="9"/>
    <x v="1"/>
    <x v="3"/>
    <x v="334"/>
    <x v="1"/>
    <x v="4"/>
    <x v="3"/>
    <x v="0"/>
    <x v="1"/>
    <x v="3"/>
    <x v="1"/>
    <x v="25"/>
    <x v="0"/>
    <x v="0"/>
    <x v="1"/>
    <x v="1"/>
    <x v="1"/>
    <x v="1"/>
    <x v="0"/>
    <x v="0"/>
  </r>
  <r>
    <n v="345"/>
    <x v="2"/>
    <x v="7"/>
    <x v="0"/>
    <x v="0"/>
    <x v="335"/>
    <x v="1"/>
    <x v="1"/>
    <x v="0"/>
    <x v="1"/>
    <x v="0"/>
    <x v="1"/>
    <x v="3"/>
    <x v="46"/>
    <x v="0"/>
    <x v="0"/>
    <x v="1"/>
    <x v="1"/>
    <x v="0"/>
    <x v="1"/>
    <x v="0"/>
    <x v="0"/>
  </r>
  <r>
    <n v="346"/>
    <x v="1"/>
    <x v="25"/>
    <x v="0"/>
    <x v="0"/>
    <x v="336"/>
    <x v="1"/>
    <x v="4"/>
    <x v="0"/>
    <x v="0"/>
    <x v="1"/>
    <x v="0"/>
    <x v="0"/>
    <x v="27"/>
    <x v="0"/>
    <x v="0"/>
    <x v="0"/>
    <x v="0"/>
    <x v="0"/>
    <x v="1"/>
    <x v="0"/>
    <x v="0"/>
  </r>
  <r>
    <n v="347"/>
    <x v="1"/>
    <x v="4"/>
    <x v="1"/>
    <x v="0"/>
    <x v="337"/>
    <x v="2"/>
    <x v="3"/>
    <x v="3"/>
    <x v="1"/>
    <x v="0"/>
    <x v="0"/>
    <x v="2"/>
    <x v="27"/>
    <x v="0"/>
    <x v="2"/>
    <x v="1"/>
    <x v="3"/>
    <x v="0"/>
    <x v="1"/>
    <x v="0"/>
    <x v="0"/>
  </r>
  <r>
    <n v="348"/>
    <x v="2"/>
    <x v="0"/>
    <x v="2"/>
    <x v="5"/>
    <x v="338"/>
    <x v="4"/>
    <x v="1"/>
    <x v="3"/>
    <x v="0"/>
    <x v="0"/>
    <x v="1"/>
    <x v="0"/>
    <x v="19"/>
    <x v="0"/>
    <x v="0"/>
    <x v="0"/>
    <x v="1"/>
    <x v="0"/>
    <x v="1"/>
    <x v="0"/>
    <x v="0"/>
  </r>
  <r>
    <n v="349"/>
    <x v="1"/>
    <x v="8"/>
    <x v="0"/>
    <x v="1"/>
    <x v="339"/>
    <x v="3"/>
    <x v="0"/>
    <x v="0"/>
    <x v="0"/>
    <x v="0"/>
    <x v="2"/>
    <x v="2"/>
    <x v="11"/>
    <x v="0"/>
    <x v="1"/>
    <x v="0"/>
    <x v="0"/>
    <x v="1"/>
    <x v="1"/>
    <x v="0"/>
    <x v="1"/>
  </r>
  <r>
    <n v="350"/>
    <x v="2"/>
    <x v="8"/>
    <x v="1"/>
    <x v="6"/>
    <x v="340"/>
    <x v="1"/>
    <x v="4"/>
    <x v="3"/>
    <x v="1"/>
    <x v="0"/>
    <x v="0"/>
    <x v="0"/>
    <x v="27"/>
    <x v="0"/>
    <x v="2"/>
    <x v="1"/>
    <x v="0"/>
    <x v="0"/>
    <x v="0"/>
    <x v="0"/>
    <x v="0"/>
  </r>
  <r>
    <n v="351"/>
    <x v="1"/>
    <x v="8"/>
    <x v="1"/>
    <x v="2"/>
    <x v="341"/>
    <x v="1"/>
    <x v="1"/>
    <x v="3"/>
    <x v="1"/>
    <x v="0"/>
    <x v="1"/>
    <x v="3"/>
    <x v="28"/>
    <x v="0"/>
    <x v="0"/>
    <x v="1"/>
    <x v="0"/>
    <x v="0"/>
    <x v="1"/>
    <x v="1"/>
    <x v="1"/>
  </r>
  <r>
    <n v="352"/>
    <x v="2"/>
    <x v="12"/>
    <x v="0"/>
    <x v="4"/>
    <x v="342"/>
    <x v="0"/>
    <x v="3"/>
    <x v="1"/>
    <x v="0"/>
    <x v="0"/>
    <x v="0"/>
    <x v="2"/>
    <x v="41"/>
    <x v="0"/>
    <x v="0"/>
    <x v="1"/>
    <x v="2"/>
    <x v="0"/>
    <x v="0"/>
    <x v="0"/>
    <x v="0"/>
  </r>
  <r>
    <n v="353"/>
    <x v="0"/>
    <x v="2"/>
    <x v="3"/>
    <x v="0"/>
    <x v="343"/>
    <x v="1"/>
    <x v="1"/>
    <x v="0"/>
    <x v="0"/>
    <x v="0"/>
    <x v="1"/>
    <x v="1"/>
    <x v="7"/>
    <x v="0"/>
    <x v="2"/>
    <x v="0"/>
    <x v="0"/>
    <x v="0"/>
    <x v="0"/>
    <x v="0"/>
    <x v="1"/>
  </r>
  <r>
    <n v="354"/>
    <x v="2"/>
    <x v="9"/>
    <x v="1"/>
    <x v="1"/>
    <x v="298"/>
    <x v="2"/>
    <x v="0"/>
    <x v="0"/>
    <x v="0"/>
    <x v="0"/>
    <x v="0"/>
    <x v="2"/>
    <x v="31"/>
    <x v="0"/>
    <x v="1"/>
    <x v="1"/>
    <x v="0"/>
    <x v="0"/>
    <x v="0"/>
    <x v="0"/>
    <x v="0"/>
  </r>
  <r>
    <n v="355"/>
    <x v="1"/>
    <x v="4"/>
    <x v="1"/>
    <x v="3"/>
    <x v="344"/>
    <x v="1"/>
    <x v="4"/>
    <x v="0"/>
    <x v="0"/>
    <x v="0"/>
    <x v="1"/>
    <x v="0"/>
    <x v="27"/>
    <x v="2"/>
    <x v="0"/>
    <x v="1"/>
    <x v="1"/>
    <x v="0"/>
    <x v="1"/>
    <x v="0"/>
    <x v="1"/>
  </r>
  <r>
    <n v="356"/>
    <x v="2"/>
    <x v="2"/>
    <x v="0"/>
    <x v="0"/>
    <x v="345"/>
    <x v="0"/>
    <x v="0"/>
    <x v="3"/>
    <x v="0"/>
    <x v="2"/>
    <x v="0"/>
    <x v="0"/>
    <x v="2"/>
    <x v="0"/>
    <x v="0"/>
    <x v="1"/>
    <x v="0"/>
    <x v="0"/>
    <x v="0"/>
    <x v="0"/>
    <x v="0"/>
  </r>
  <r>
    <n v="357"/>
    <x v="2"/>
    <x v="5"/>
    <x v="2"/>
    <x v="0"/>
    <x v="346"/>
    <x v="1"/>
    <x v="1"/>
    <x v="0"/>
    <x v="0"/>
    <x v="0"/>
    <x v="1"/>
    <x v="3"/>
    <x v="15"/>
    <x v="0"/>
    <x v="0"/>
    <x v="0"/>
    <x v="2"/>
    <x v="0"/>
    <x v="0"/>
    <x v="0"/>
    <x v="1"/>
  </r>
  <r>
    <n v="358"/>
    <x v="2"/>
    <x v="2"/>
    <x v="1"/>
    <x v="0"/>
    <x v="347"/>
    <x v="1"/>
    <x v="1"/>
    <x v="0"/>
    <x v="3"/>
    <x v="0"/>
    <x v="1"/>
    <x v="0"/>
    <x v="7"/>
    <x v="0"/>
    <x v="0"/>
    <x v="1"/>
    <x v="0"/>
    <x v="0"/>
    <x v="1"/>
    <x v="0"/>
    <x v="0"/>
  </r>
  <r>
    <n v="359"/>
    <x v="0"/>
    <x v="6"/>
    <x v="1"/>
    <x v="2"/>
    <x v="348"/>
    <x v="1"/>
    <x v="2"/>
    <x v="0"/>
    <x v="1"/>
    <x v="0"/>
    <x v="0"/>
    <x v="0"/>
    <x v="27"/>
    <x v="0"/>
    <x v="2"/>
    <x v="1"/>
    <x v="0"/>
    <x v="0"/>
    <x v="1"/>
    <x v="0"/>
    <x v="1"/>
  </r>
  <r>
    <n v="360"/>
    <x v="1"/>
    <x v="12"/>
    <x v="1"/>
    <x v="1"/>
    <x v="349"/>
    <x v="0"/>
    <x v="1"/>
    <x v="0"/>
    <x v="0"/>
    <x v="0"/>
    <x v="0"/>
    <x v="2"/>
    <x v="6"/>
    <x v="0"/>
    <x v="1"/>
    <x v="1"/>
    <x v="0"/>
    <x v="0"/>
    <x v="1"/>
    <x v="0"/>
    <x v="0"/>
  </r>
  <r>
    <n v="361"/>
    <x v="3"/>
    <x v="2"/>
    <x v="1"/>
    <x v="0"/>
    <x v="350"/>
    <x v="0"/>
    <x v="0"/>
    <x v="1"/>
    <x v="0"/>
    <x v="0"/>
    <x v="2"/>
    <x v="3"/>
    <x v="25"/>
    <x v="0"/>
    <x v="0"/>
    <x v="1"/>
    <x v="2"/>
    <x v="0"/>
    <x v="1"/>
    <x v="0"/>
    <x v="0"/>
  </r>
  <r>
    <n v="362"/>
    <x v="3"/>
    <x v="2"/>
    <x v="2"/>
    <x v="3"/>
    <x v="351"/>
    <x v="1"/>
    <x v="1"/>
    <x v="1"/>
    <x v="1"/>
    <x v="0"/>
    <x v="1"/>
    <x v="3"/>
    <x v="16"/>
    <x v="2"/>
    <x v="0"/>
    <x v="0"/>
    <x v="0"/>
    <x v="0"/>
    <x v="0"/>
    <x v="0"/>
    <x v="0"/>
  </r>
  <r>
    <n v="363"/>
    <x v="2"/>
    <x v="0"/>
    <x v="1"/>
    <x v="2"/>
    <x v="352"/>
    <x v="1"/>
    <x v="1"/>
    <x v="3"/>
    <x v="3"/>
    <x v="0"/>
    <x v="1"/>
    <x v="1"/>
    <x v="40"/>
    <x v="0"/>
    <x v="2"/>
    <x v="1"/>
    <x v="0"/>
    <x v="0"/>
    <x v="1"/>
    <x v="0"/>
    <x v="0"/>
  </r>
  <r>
    <n v="364"/>
    <x v="0"/>
    <x v="12"/>
    <x v="1"/>
    <x v="2"/>
    <x v="353"/>
    <x v="1"/>
    <x v="3"/>
    <x v="0"/>
    <x v="0"/>
    <x v="0"/>
    <x v="3"/>
    <x v="3"/>
    <x v="8"/>
    <x v="0"/>
    <x v="0"/>
    <x v="1"/>
    <x v="3"/>
    <x v="0"/>
    <x v="1"/>
    <x v="0"/>
    <x v="1"/>
  </r>
  <r>
    <n v="365"/>
    <x v="2"/>
    <x v="2"/>
    <x v="1"/>
    <x v="5"/>
    <x v="354"/>
    <x v="1"/>
    <x v="2"/>
    <x v="1"/>
    <x v="0"/>
    <x v="0"/>
    <x v="0"/>
    <x v="3"/>
    <x v="16"/>
    <x v="0"/>
    <x v="0"/>
    <x v="1"/>
    <x v="0"/>
    <x v="0"/>
    <x v="0"/>
    <x v="0"/>
    <x v="0"/>
  </r>
  <r>
    <n v="366"/>
    <x v="2"/>
    <x v="12"/>
    <x v="0"/>
    <x v="4"/>
    <x v="355"/>
    <x v="1"/>
    <x v="2"/>
    <x v="2"/>
    <x v="0"/>
    <x v="0"/>
    <x v="3"/>
    <x v="3"/>
    <x v="21"/>
    <x v="0"/>
    <x v="0"/>
    <x v="0"/>
    <x v="0"/>
    <x v="0"/>
    <x v="1"/>
    <x v="0"/>
    <x v="0"/>
  </r>
  <r>
    <n v="367"/>
    <x v="0"/>
    <x v="12"/>
    <x v="1"/>
    <x v="2"/>
    <x v="356"/>
    <x v="1"/>
    <x v="4"/>
    <x v="3"/>
    <x v="1"/>
    <x v="0"/>
    <x v="0"/>
    <x v="3"/>
    <x v="1"/>
    <x v="0"/>
    <x v="2"/>
    <x v="1"/>
    <x v="0"/>
    <x v="0"/>
    <x v="1"/>
    <x v="0"/>
    <x v="0"/>
  </r>
  <r>
    <n v="368"/>
    <x v="0"/>
    <x v="5"/>
    <x v="1"/>
    <x v="2"/>
    <x v="357"/>
    <x v="1"/>
    <x v="0"/>
    <x v="0"/>
    <x v="0"/>
    <x v="0"/>
    <x v="1"/>
    <x v="3"/>
    <x v="18"/>
    <x v="0"/>
    <x v="0"/>
    <x v="1"/>
    <x v="0"/>
    <x v="1"/>
    <x v="1"/>
    <x v="0"/>
    <x v="1"/>
  </r>
  <r>
    <n v="369"/>
    <x v="1"/>
    <x v="12"/>
    <x v="1"/>
    <x v="2"/>
    <x v="358"/>
    <x v="1"/>
    <x v="2"/>
    <x v="1"/>
    <x v="1"/>
    <x v="0"/>
    <x v="0"/>
    <x v="0"/>
    <x v="34"/>
    <x v="0"/>
    <x v="2"/>
    <x v="1"/>
    <x v="0"/>
    <x v="0"/>
    <x v="1"/>
    <x v="0"/>
    <x v="0"/>
  </r>
  <r>
    <n v="370"/>
    <x v="2"/>
    <x v="5"/>
    <x v="1"/>
    <x v="3"/>
    <x v="359"/>
    <x v="0"/>
    <x v="1"/>
    <x v="0"/>
    <x v="0"/>
    <x v="0"/>
    <x v="0"/>
    <x v="0"/>
    <x v="16"/>
    <x v="0"/>
    <x v="0"/>
    <x v="1"/>
    <x v="0"/>
    <x v="0"/>
    <x v="1"/>
    <x v="0"/>
    <x v="0"/>
  </r>
  <r>
    <n v="371"/>
    <x v="2"/>
    <x v="12"/>
    <x v="0"/>
    <x v="0"/>
    <x v="360"/>
    <x v="1"/>
    <x v="0"/>
    <x v="2"/>
    <x v="0"/>
    <x v="0"/>
    <x v="0"/>
    <x v="3"/>
    <x v="24"/>
    <x v="0"/>
    <x v="0"/>
    <x v="0"/>
    <x v="0"/>
    <x v="0"/>
    <x v="0"/>
    <x v="0"/>
    <x v="0"/>
  </r>
  <r>
    <n v="372"/>
    <x v="2"/>
    <x v="9"/>
    <x v="0"/>
    <x v="2"/>
    <x v="361"/>
    <x v="1"/>
    <x v="4"/>
    <x v="3"/>
    <x v="1"/>
    <x v="0"/>
    <x v="2"/>
    <x v="0"/>
    <x v="27"/>
    <x v="0"/>
    <x v="2"/>
    <x v="0"/>
    <x v="0"/>
    <x v="0"/>
    <x v="1"/>
    <x v="0"/>
    <x v="0"/>
  </r>
  <r>
    <n v="373"/>
    <x v="2"/>
    <x v="11"/>
    <x v="0"/>
    <x v="3"/>
    <x v="362"/>
    <x v="0"/>
    <x v="0"/>
    <x v="1"/>
    <x v="0"/>
    <x v="0"/>
    <x v="0"/>
    <x v="2"/>
    <x v="20"/>
    <x v="1"/>
    <x v="1"/>
    <x v="1"/>
    <x v="2"/>
    <x v="0"/>
    <x v="0"/>
    <x v="0"/>
    <x v="0"/>
  </r>
  <r>
    <n v="374"/>
    <x v="1"/>
    <x v="11"/>
    <x v="4"/>
    <x v="8"/>
    <x v="363"/>
    <x v="4"/>
    <x v="0"/>
    <x v="2"/>
    <x v="1"/>
    <x v="0"/>
    <x v="0"/>
    <x v="2"/>
    <x v="10"/>
    <x v="1"/>
    <x v="1"/>
    <x v="0"/>
    <x v="2"/>
    <x v="0"/>
    <x v="0"/>
    <x v="0"/>
    <x v="1"/>
  </r>
  <r>
    <n v="375"/>
    <x v="0"/>
    <x v="1"/>
    <x v="4"/>
    <x v="5"/>
    <x v="364"/>
    <x v="1"/>
    <x v="2"/>
    <x v="1"/>
    <x v="1"/>
    <x v="1"/>
    <x v="0"/>
    <x v="3"/>
    <x v="25"/>
    <x v="0"/>
    <x v="2"/>
    <x v="1"/>
    <x v="0"/>
    <x v="0"/>
    <x v="1"/>
    <x v="0"/>
    <x v="1"/>
  </r>
  <r>
    <n v="376"/>
    <x v="2"/>
    <x v="12"/>
    <x v="2"/>
    <x v="0"/>
    <x v="365"/>
    <x v="1"/>
    <x v="3"/>
    <x v="1"/>
    <x v="3"/>
    <x v="0"/>
    <x v="2"/>
    <x v="0"/>
    <x v="19"/>
    <x v="0"/>
    <x v="0"/>
    <x v="0"/>
    <x v="0"/>
    <x v="0"/>
    <x v="1"/>
    <x v="0"/>
    <x v="0"/>
  </r>
  <r>
    <n v="377"/>
    <x v="2"/>
    <x v="10"/>
    <x v="2"/>
    <x v="0"/>
    <x v="366"/>
    <x v="0"/>
    <x v="0"/>
    <x v="2"/>
    <x v="0"/>
    <x v="0"/>
    <x v="0"/>
    <x v="2"/>
    <x v="16"/>
    <x v="0"/>
    <x v="1"/>
    <x v="1"/>
    <x v="0"/>
    <x v="0"/>
    <x v="1"/>
    <x v="0"/>
    <x v="0"/>
  </r>
  <r>
    <n v="378"/>
    <x v="1"/>
    <x v="5"/>
    <x v="1"/>
    <x v="3"/>
    <x v="367"/>
    <x v="1"/>
    <x v="0"/>
    <x v="0"/>
    <x v="0"/>
    <x v="0"/>
    <x v="1"/>
    <x v="2"/>
    <x v="23"/>
    <x v="0"/>
    <x v="1"/>
    <x v="1"/>
    <x v="2"/>
    <x v="0"/>
    <x v="0"/>
    <x v="0"/>
    <x v="1"/>
  </r>
  <r>
    <n v="379"/>
    <x v="2"/>
    <x v="0"/>
    <x v="0"/>
    <x v="3"/>
    <x v="368"/>
    <x v="4"/>
    <x v="1"/>
    <x v="0"/>
    <x v="1"/>
    <x v="0"/>
    <x v="0"/>
    <x v="3"/>
    <x v="29"/>
    <x v="0"/>
    <x v="0"/>
    <x v="0"/>
    <x v="1"/>
    <x v="0"/>
    <x v="1"/>
    <x v="0"/>
    <x v="0"/>
  </r>
  <r>
    <n v="380"/>
    <x v="0"/>
    <x v="18"/>
    <x v="1"/>
    <x v="2"/>
    <x v="369"/>
    <x v="0"/>
    <x v="2"/>
    <x v="0"/>
    <x v="0"/>
    <x v="0"/>
    <x v="0"/>
    <x v="3"/>
    <x v="17"/>
    <x v="0"/>
    <x v="0"/>
    <x v="1"/>
    <x v="0"/>
    <x v="0"/>
    <x v="0"/>
    <x v="0"/>
    <x v="0"/>
  </r>
  <r>
    <n v="381"/>
    <x v="1"/>
    <x v="12"/>
    <x v="1"/>
    <x v="4"/>
    <x v="370"/>
    <x v="1"/>
    <x v="3"/>
    <x v="2"/>
    <x v="1"/>
    <x v="0"/>
    <x v="0"/>
    <x v="2"/>
    <x v="41"/>
    <x v="0"/>
    <x v="1"/>
    <x v="1"/>
    <x v="2"/>
    <x v="0"/>
    <x v="0"/>
    <x v="0"/>
    <x v="1"/>
  </r>
  <r>
    <n v="382"/>
    <x v="2"/>
    <x v="26"/>
    <x v="1"/>
    <x v="3"/>
    <x v="371"/>
    <x v="0"/>
    <x v="2"/>
    <x v="0"/>
    <x v="1"/>
    <x v="0"/>
    <x v="0"/>
    <x v="1"/>
    <x v="8"/>
    <x v="0"/>
    <x v="2"/>
    <x v="1"/>
    <x v="0"/>
    <x v="0"/>
    <x v="1"/>
    <x v="0"/>
    <x v="0"/>
  </r>
  <r>
    <n v="383"/>
    <x v="3"/>
    <x v="2"/>
    <x v="1"/>
    <x v="3"/>
    <x v="372"/>
    <x v="1"/>
    <x v="4"/>
    <x v="0"/>
    <x v="0"/>
    <x v="0"/>
    <x v="3"/>
    <x v="0"/>
    <x v="15"/>
    <x v="0"/>
    <x v="0"/>
    <x v="1"/>
    <x v="0"/>
    <x v="0"/>
    <x v="1"/>
    <x v="0"/>
    <x v="0"/>
  </r>
  <r>
    <n v="384"/>
    <x v="2"/>
    <x v="6"/>
    <x v="2"/>
    <x v="5"/>
    <x v="373"/>
    <x v="4"/>
    <x v="1"/>
    <x v="1"/>
    <x v="0"/>
    <x v="0"/>
    <x v="1"/>
    <x v="1"/>
    <x v="15"/>
    <x v="0"/>
    <x v="0"/>
    <x v="0"/>
    <x v="1"/>
    <x v="0"/>
    <x v="1"/>
    <x v="0"/>
    <x v="0"/>
  </r>
  <r>
    <n v="385"/>
    <x v="2"/>
    <x v="12"/>
    <x v="0"/>
    <x v="0"/>
    <x v="374"/>
    <x v="1"/>
    <x v="1"/>
    <x v="1"/>
    <x v="1"/>
    <x v="0"/>
    <x v="3"/>
    <x v="3"/>
    <x v="8"/>
    <x v="0"/>
    <x v="0"/>
    <x v="0"/>
    <x v="0"/>
    <x v="0"/>
    <x v="1"/>
    <x v="0"/>
    <x v="0"/>
  </r>
  <r>
    <n v="386"/>
    <x v="2"/>
    <x v="12"/>
    <x v="1"/>
    <x v="0"/>
    <x v="375"/>
    <x v="0"/>
    <x v="4"/>
    <x v="0"/>
    <x v="1"/>
    <x v="0"/>
    <x v="1"/>
    <x v="0"/>
    <x v="40"/>
    <x v="0"/>
    <x v="2"/>
    <x v="1"/>
    <x v="0"/>
    <x v="0"/>
    <x v="0"/>
    <x v="0"/>
    <x v="0"/>
  </r>
  <r>
    <n v="387"/>
    <x v="1"/>
    <x v="12"/>
    <x v="0"/>
    <x v="2"/>
    <x v="376"/>
    <x v="1"/>
    <x v="3"/>
    <x v="0"/>
    <x v="0"/>
    <x v="0"/>
    <x v="0"/>
    <x v="1"/>
    <x v="34"/>
    <x v="2"/>
    <x v="0"/>
    <x v="0"/>
    <x v="2"/>
    <x v="0"/>
    <x v="0"/>
    <x v="0"/>
    <x v="0"/>
  </r>
  <r>
    <n v="388"/>
    <x v="1"/>
    <x v="7"/>
    <x v="0"/>
    <x v="5"/>
    <x v="377"/>
    <x v="2"/>
    <x v="1"/>
    <x v="1"/>
    <x v="0"/>
    <x v="0"/>
    <x v="0"/>
    <x v="3"/>
    <x v="21"/>
    <x v="1"/>
    <x v="0"/>
    <x v="1"/>
    <x v="0"/>
    <x v="0"/>
    <x v="1"/>
    <x v="0"/>
    <x v="0"/>
  </r>
  <r>
    <n v="389"/>
    <x v="2"/>
    <x v="8"/>
    <x v="1"/>
    <x v="5"/>
    <x v="108"/>
    <x v="1"/>
    <x v="2"/>
    <x v="2"/>
    <x v="1"/>
    <x v="0"/>
    <x v="1"/>
    <x v="3"/>
    <x v="21"/>
    <x v="0"/>
    <x v="0"/>
    <x v="0"/>
    <x v="0"/>
    <x v="0"/>
    <x v="1"/>
    <x v="0"/>
    <x v="0"/>
  </r>
  <r>
    <n v="390"/>
    <x v="2"/>
    <x v="12"/>
    <x v="1"/>
    <x v="3"/>
    <x v="378"/>
    <x v="1"/>
    <x v="1"/>
    <x v="1"/>
    <x v="3"/>
    <x v="0"/>
    <x v="1"/>
    <x v="1"/>
    <x v="22"/>
    <x v="0"/>
    <x v="0"/>
    <x v="1"/>
    <x v="2"/>
    <x v="0"/>
    <x v="0"/>
    <x v="0"/>
    <x v="0"/>
  </r>
  <r>
    <n v="391"/>
    <x v="1"/>
    <x v="2"/>
    <x v="1"/>
    <x v="2"/>
    <x v="379"/>
    <x v="3"/>
    <x v="4"/>
    <x v="3"/>
    <x v="1"/>
    <x v="0"/>
    <x v="0"/>
    <x v="0"/>
    <x v="50"/>
    <x v="0"/>
    <x v="2"/>
    <x v="1"/>
    <x v="1"/>
    <x v="0"/>
    <x v="1"/>
    <x v="0"/>
    <x v="0"/>
  </r>
  <r>
    <n v="392"/>
    <x v="0"/>
    <x v="5"/>
    <x v="1"/>
    <x v="3"/>
    <x v="380"/>
    <x v="1"/>
    <x v="2"/>
    <x v="1"/>
    <x v="0"/>
    <x v="0"/>
    <x v="0"/>
    <x v="2"/>
    <x v="17"/>
    <x v="1"/>
    <x v="1"/>
    <x v="1"/>
    <x v="2"/>
    <x v="1"/>
    <x v="0"/>
    <x v="0"/>
    <x v="0"/>
  </r>
  <r>
    <n v="393"/>
    <x v="0"/>
    <x v="0"/>
    <x v="0"/>
    <x v="0"/>
    <x v="381"/>
    <x v="1"/>
    <x v="2"/>
    <x v="3"/>
    <x v="1"/>
    <x v="0"/>
    <x v="0"/>
    <x v="3"/>
    <x v="13"/>
    <x v="0"/>
    <x v="0"/>
    <x v="1"/>
    <x v="0"/>
    <x v="0"/>
    <x v="1"/>
    <x v="0"/>
    <x v="0"/>
  </r>
  <r>
    <n v="394"/>
    <x v="2"/>
    <x v="8"/>
    <x v="0"/>
    <x v="2"/>
    <x v="348"/>
    <x v="1"/>
    <x v="3"/>
    <x v="1"/>
    <x v="0"/>
    <x v="0"/>
    <x v="2"/>
    <x v="3"/>
    <x v="13"/>
    <x v="0"/>
    <x v="0"/>
    <x v="1"/>
    <x v="2"/>
    <x v="0"/>
    <x v="1"/>
    <x v="0"/>
    <x v="0"/>
  </r>
  <r>
    <n v="395"/>
    <x v="1"/>
    <x v="27"/>
    <x v="2"/>
    <x v="1"/>
    <x v="382"/>
    <x v="4"/>
    <x v="2"/>
    <x v="1"/>
    <x v="0"/>
    <x v="0"/>
    <x v="2"/>
    <x v="2"/>
    <x v="11"/>
    <x v="0"/>
    <x v="2"/>
    <x v="1"/>
    <x v="0"/>
    <x v="0"/>
    <x v="0"/>
    <x v="0"/>
    <x v="0"/>
  </r>
  <r>
    <n v="396"/>
    <x v="0"/>
    <x v="2"/>
    <x v="1"/>
    <x v="2"/>
    <x v="383"/>
    <x v="1"/>
    <x v="3"/>
    <x v="2"/>
    <x v="1"/>
    <x v="0"/>
    <x v="0"/>
    <x v="2"/>
    <x v="47"/>
    <x v="0"/>
    <x v="1"/>
    <x v="1"/>
    <x v="2"/>
    <x v="0"/>
    <x v="1"/>
    <x v="0"/>
    <x v="0"/>
  </r>
  <r>
    <n v="397"/>
    <x v="0"/>
    <x v="5"/>
    <x v="0"/>
    <x v="2"/>
    <x v="384"/>
    <x v="1"/>
    <x v="1"/>
    <x v="2"/>
    <x v="3"/>
    <x v="0"/>
    <x v="1"/>
    <x v="1"/>
    <x v="31"/>
    <x v="0"/>
    <x v="0"/>
    <x v="0"/>
    <x v="0"/>
    <x v="0"/>
    <x v="0"/>
    <x v="0"/>
    <x v="0"/>
  </r>
  <r>
    <n v="398"/>
    <x v="1"/>
    <x v="2"/>
    <x v="1"/>
    <x v="3"/>
    <x v="385"/>
    <x v="1"/>
    <x v="0"/>
    <x v="3"/>
    <x v="2"/>
    <x v="0"/>
    <x v="3"/>
    <x v="0"/>
    <x v="31"/>
    <x v="0"/>
    <x v="2"/>
    <x v="0"/>
    <x v="0"/>
    <x v="0"/>
    <x v="1"/>
    <x v="0"/>
    <x v="1"/>
  </r>
  <r>
    <n v="399"/>
    <x v="2"/>
    <x v="4"/>
    <x v="0"/>
    <x v="0"/>
    <x v="386"/>
    <x v="3"/>
    <x v="1"/>
    <x v="0"/>
    <x v="1"/>
    <x v="0"/>
    <x v="3"/>
    <x v="0"/>
    <x v="46"/>
    <x v="0"/>
    <x v="0"/>
    <x v="0"/>
    <x v="1"/>
    <x v="0"/>
    <x v="1"/>
    <x v="0"/>
    <x v="0"/>
  </r>
  <r>
    <n v="400"/>
    <x v="2"/>
    <x v="12"/>
    <x v="1"/>
    <x v="0"/>
    <x v="387"/>
    <x v="1"/>
    <x v="4"/>
    <x v="2"/>
    <x v="3"/>
    <x v="0"/>
    <x v="0"/>
    <x v="0"/>
    <x v="17"/>
    <x v="0"/>
    <x v="0"/>
    <x v="1"/>
    <x v="0"/>
    <x v="0"/>
    <x v="0"/>
    <x v="0"/>
    <x v="0"/>
  </r>
  <r>
    <n v="401"/>
    <x v="1"/>
    <x v="12"/>
    <x v="0"/>
    <x v="5"/>
    <x v="388"/>
    <x v="0"/>
    <x v="1"/>
    <x v="0"/>
    <x v="3"/>
    <x v="0"/>
    <x v="0"/>
    <x v="0"/>
    <x v="7"/>
    <x v="1"/>
    <x v="0"/>
    <x v="0"/>
    <x v="0"/>
    <x v="0"/>
    <x v="1"/>
    <x v="0"/>
    <x v="0"/>
  </r>
  <r>
    <n v="402"/>
    <x v="2"/>
    <x v="4"/>
    <x v="2"/>
    <x v="5"/>
    <x v="389"/>
    <x v="1"/>
    <x v="4"/>
    <x v="1"/>
    <x v="0"/>
    <x v="0"/>
    <x v="1"/>
    <x v="3"/>
    <x v="21"/>
    <x v="1"/>
    <x v="0"/>
    <x v="0"/>
    <x v="0"/>
    <x v="0"/>
    <x v="0"/>
    <x v="0"/>
    <x v="1"/>
  </r>
  <r>
    <n v="403"/>
    <x v="2"/>
    <x v="19"/>
    <x v="2"/>
    <x v="3"/>
    <x v="257"/>
    <x v="1"/>
    <x v="1"/>
    <x v="0"/>
    <x v="0"/>
    <x v="0"/>
    <x v="1"/>
    <x v="3"/>
    <x v="21"/>
    <x v="0"/>
    <x v="0"/>
    <x v="0"/>
    <x v="1"/>
    <x v="0"/>
    <x v="1"/>
    <x v="0"/>
    <x v="0"/>
  </r>
  <r>
    <n v="404"/>
    <x v="1"/>
    <x v="12"/>
    <x v="2"/>
    <x v="3"/>
    <x v="390"/>
    <x v="0"/>
    <x v="0"/>
    <x v="0"/>
    <x v="0"/>
    <x v="0"/>
    <x v="0"/>
    <x v="3"/>
    <x v="46"/>
    <x v="0"/>
    <x v="0"/>
    <x v="1"/>
    <x v="0"/>
    <x v="1"/>
    <x v="1"/>
    <x v="0"/>
    <x v="0"/>
  </r>
  <r>
    <n v="405"/>
    <x v="1"/>
    <x v="4"/>
    <x v="1"/>
    <x v="0"/>
    <x v="391"/>
    <x v="1"/>
    <x v="4"/>
    <x v="3"/>
    <x v="3"/>
    <x v="0"/>
    <x v="3"/>
    <x v="1"/>
    <x v="1"/>
    <x v="0"/>
    <x v="0"/>
    <x v="1"/>
    <x v="0"/>
    <x v="0"/>
    <x v="0"/>
    <x v="0"/>
    <x v="1"/>
  </r>
  <r>
    <n v="406"/>
    <x v="2"/>
    <x v="4"/>
    <x v="0"/>
    <x v="4"/>
    <x v="392"/>
    <x v="0"/>
    <x v="2"/>
    <x v="0"/>
    <x v="0"/>
    <x v="0"/>
    <x v="0"/>
    <x v="3"/>
    <x v="46"/>
    <x v="0"/>
    <x v="0"/>
    <x v="0"/>
    <x v="0"/>
    <x v="1"/>
    <x v="0"/>
    <x v="0"/>
    <x v="0"/>
  </r>
  <r>
    <n v="407"/>
    <x v="0"/>
    <x v="7"/>
    <x v="1"/>
    <x v="0"/>
    <x v="393"/>
    <x v="1"/>
    <x v="4"/>
    <x v="0"/>
    <x v="3"/>
    <x v="0"/>
    <x v="1"/>
    <x v="0"/>
    <x v="21"/>
    <x v="0"/>
    <x v="0"/>
    <x v="1"/>
    <x v="0"/>
    <x v="0"/>
    <x v="1"/>
    <x v="1"/>
    <x v="0"/>
  </r>
  <r>
    <n v="408"/>
    <x v="2"/>
    <x v="4"/>
    <x v="1"/>
    <x v="0"/>
    <x v="394"/>
    <x v="2"/>
    <x v="0"/>
    <x v="2"/>
    <x v="2"/>
    <x v="0"/>
    <x v="1"/>
    <x v="3"/>
    <x v="15"/>
    <x v="0"/>
    <x v="0"/>
    <x v="1"/>
    <x v="2"/>
    <x v="0"/>
    <x v="0"/>
    <x v="0"/>
    <x v="0"/>
  </r>
  <r>
    <n v="409"/>
    <x v="3"/>
    <x v="2"/>
    <x v="0"/>
    <x v="3"/>
    <x v="395"/>
    <x v="2"/>
    <x v="2"/>
    <x v="0"/>
    <x v="3"/>
    <x v="0"/>
    <x v="1"/>
    <x v="0"/>
    <x v="7"/>
    <x v="0"/>
    <x v="0"/>
    <x v="2"/>
    <x v="0"/>
    <x v="0"/>
    <x v="0"/>
    <x v="0"/>
    <x v="1"/>
  </r>
  <r>
    <n v="410"/>
    <x v="1"/>
    <x v="4"/>
    <x v="1"/>
    <x v="0"/>
    <x v="396"/>
    <x v="1"/>
    <x v="0"/>
    <x v="0"/>
    <x v="1"/>
    <x v="0"/>
    <x v="0"/>
    <x v="3"/>
    <x v="39"/>
    <x v="0"/>
    <x v="0"/>
    <x v="1"/>
    <x v="0"/>
    <x v="0"/>
    <x v="0"/>
    <x v="0"/>
    <x v="0"/>
  </r>
  <r>
    <n v="411"/>
    <x v="2"/>
    <x v="20"/>
    <x v="0"/>
    <x v="4"/>
    <x v="397"/>
    <x v="1"/>
    <x v="2"/>
    <x v="2"/>
    <x v="0"/>
    <x v="0"/>
    <x v="1"/>
    <x v="3"/>
    <x v="5"/>
    <x v="0"/>
    <x v="0"/>
    <x v="0"/>
    <x v="2"/>
    <x v="0"/>
    <x v="0"/>
    <x v="0"/>
    <x v="0"/>
  </r>
  <r>
    <n v="412"/>
    <x v="2"/>
    <x v="2"/>
    <x v="0"/>
    <x v="5"/>
    <x v="398"/>
    <x v="1"/>
    <x v="3"/>
    <x v="0"/>
    <x v="0"/>
    <x v="0"/>
    <x v="1"/>
    <x v="3"/>
    <x v="18"/>
    <x v="2"/>
    <x v="0"/>
    <x v="0"/>
    <x v="2"/>
    <x v="0"/>
    <x v="0"/>
    <x v="0"/>
    <x v="1"/>
  </r>
  <r>
    <n v="413"/>
    <x v="2"/>
    <x v="9"/>
    <x v="1"/>
    <x v="3"/>
    <x v="399"/>
    <x v="2"/>
    <x v="1"/>
    <x v="2"/>
    <x v="0"/>
    <x v="0"/>
    <x v="1"/>
    <x v="2"/>
    <x v="34"/>
    <x v="0"/>
    <x v="2"/>
    <x v="1"/>
    <x v="1"/>
    <x v="1"/>
    <x v="1"/>
    <x v="1"/>
    <x v="0"/>
  </r>
  <r>
    <n v="414"/>
    <x v="0"/>
    <x v="4"/>
    <x v="1"/>
    <x v="3"/>
    <x v="400"/>
    <x v="0"/>
    <x v="1"/>
    <x v="0"/>
    <x v="1"/>
    <x v="0"/>
    <x v="1"/>
    <x v="1"/>
    <x v="5"/>
    <x v="0"/>
    <x v="0"/>
    <x v="1"/>
    <x v="0"/>
    <x v="0"/>
    <x v="1"/>
    <x v="0"/>
    <x v="1"/>
  </r>
  <r>
    <n v="415"/>
    <x v="2"/>
    <x v="5"/>
    <x v="0"/>
    <x v="4"/>
    <x v="401"/>
    <x v="1"/>
    <x v="0"/>
    <x v="1"/>
    <x v="0"/>
    <x v="0"/>
    <x v="1"/>
    <x v="1"/>
    <x v="5"/>
    <x v="0"/>
    <x v="0"/>
    <x v="0"/>
    <x v="0"/>
    <x v="1"/>
    <x v="0"/>
    <x v="0"/>
    <x v="0"/>
  </r>
  <r>
    <n v="416"/>
    <x v="0"/>
    <x v="2"/>
    <x v="1"/>
    <x v="3"/>
    <x v="402"/>
    <x v="1"/>
    <x v="4"/>
    <x v="0"/>
    <x v="0"/>
    <x v="0"/>
    <x v="3"/>
    <x v="0"/>
    <x v="24"/>
    <x v="0"/>
    <x v="0"/>
    <x v="1"/>
    <x v="1"/>
    <x v="1"/>
    <x v="1"/>
    <x v="0"/>
    <x v="1"/>
  </r>
  <r>
    <n v="417"/>
    <x v="0"/>
    <x v="12"/>
    <x v="2"/>
    <x v="1"/>
    <x v="403"/>
    <x v="0"/>
    <x v="1"/>
    <x v="3"/>
    <x v="1"/>
    <x v="0"/>
    <x v="1"/>
    <x v="3"/>
    <x v="27"/>
    <x v="0"/>
    <x v="2"/>
    <x v="0"/>
    <x v="0"/>
    <x v="0"/>
    <x v="0"/>
    <x v="0"/>
    <x v="0"/>
  </r>
  <r>
    <n v="418"/>
    <x v="2"/>
    <x v="21"/>
    <x v="1"/>
    <x v="3"/>
    <x v="404"/>
    <x v="2"/>
    <x v="2"/>
    <x v="3"/>
    <x v="1"/>
    <x v="0"/>
    <x v="1"/>
    <x v="3"/>
    <x v="13"/>
    <x v="1"/>
    <x v="0"/>
    <x v="1"/>
    <x v="2"/>
    <x v="0"/>
    <x v="1"/>
    <x v="0"/>
    <x v="0"/>
  </r>
  <r>
    <n v="419"/>
    <x v="1"/>
    <x v="12"/>
    <x v="1"/>
    <x v="3"/>
    <x v="405"/>
    <x v="0"/>
    <x v="1"/>
    <x v="0"/>
    <x v="1"/>
    <x v="0"/>
    <x v="1"/>
    <x v="1"/>
    <x v="24"/>
    <x v="0"/>
    <x v="0"/>
    <x v="1"/>
    <x v="0"/>
    <x v="0"/>
    <x v="1"/>
    <x v="0"/>
    <x v="1"/>
  </r>
  <r>
    <n v="420"/>
    <x v="2"/>
    <x v="7"/>
    <x v="1"/>
    <x v="3"/>
    <x v="406"/>
    <x v="3"/>
    <x v="2"/>
    <x v="1"/>
    <x v="1"/>
    <x v="0"/>
    <x v="2"/>
    <x v="3"/>
    <x v="39"/>
    <x v="0"/>
    <x v="2"/>
    <x v="1"/>
    <x v="0"/>
    <x v="0"/>
    <x v="1"/>
    <x v="0"/>
    <x v="0"/>
  </r>
  <r>
    <n v="421"/>
    <x v="1"/>
    <x v="2"/>
    <x v="1"/>
    <x v="4"/>
    <x v="407"/>
    <x v="0"/>
    <x v="1"/>
    <x v="0"/>
    <x v="0"/>
    <x v="0"/>
    <x v="1"/>
    <x v="3"/>
    <x v="22"/>
    <x v="0"/>
    <x v="0"/>
    <x v="1"/>
    <x v="0"/>
    <x v="0"/>
    <x v="1"/>
    <x v="0"/>
    <x v="0"/>
  </r>
  <r>
    <n v="422"/>
    <x v="1"/>
    <x v="2"/>
    <x v="0"/>
    <x v="3"/>
    <x v="408"/>
    <x v="1"/>
    <x v="2"/>
    <x v="1"/>
    <x v="0"/>
    <x v="0"/>
    <x v="2"/>
    <x v="0"/>
    <x v="36"/>
    <x v="0"/>
    <x v="0"/>
    <x v="0"/>
    <x v="1"/>
    <x v="1"/>
    <x v="1"/>
    <x v="0"/>
    <x v="0"/>
  </r>
  <r>
    <n v="423"/>
    <x v="2"/>
    <x v="21"/>
    <x v="2"/>
    <x v="2"/>
    <x v="409"/>
    <x v="4"/>
    <x v="2"/>
    <x v="0"/>
    <x v="0"/>
    <x v="0"/>
    <x v="2"/>
    <x v="0"/>
    <x v="19"/>
    <x v="0"/>
    <x v="0"/>
    <x v="0"/>
    <x v="2"/>
    <x v="0"/>
    <x v="1"/>
    <x v="0"/>
    <x v="0"/>
  </r>
  <r>
    <n v="424"/>
    <x v="1"/>
    <x v="2"/>
    <x v="1"/>
    <x v="2"/>
    <x v="410"/>
    <x v="0"/>
    <x v="0"/>
    <x v="3"/>
    <x v="1"/>
    <x v="0"/>
    <x v="1"/>
    <x v="1"/>
    <x v="8"/>
    <x v="1"/>
    <x v="0"/>
    <x v="1"/>
    <x v="0"/>
    <x v="0"/>
    <x v="0"/>
    <x v="0"/>
    <x v="1"/>
  </r>
  <r>
    <n v="425"/>
    <x v="1"/>
    <x v="12"/>
    <x v="1"/>
    <x v="4"/>
    <x v="411"/>
    <x v="1"/>
    <x v="1"/>
    <x v="3"/>
    <x v="3"/>
    <x v="0"/>
    <x v="2"/>
    <x v="3"/>
    <x v="40"/>
    <x v="0"/>
    <x v="2"/>
    <x v="1"/>
    <x v="0"/>
    <x v="0"/>
    <x v="0"/>
    <x v="0"/>
    <x v="0"/>
  </r>
  <r>
    <n v="426"/>
    <x v="2"/>
    <x v="28"/>
    <x v="0"/>
    <x v="0"/>
    <x v="412"/>
    <x v="1"/>
    <x v="0"/>
    <x v="0"/>
    <x v="0"/>
    <x v="0"/>
    <x v="1"/>
    <x v="3"/>
    <x v="28"/>
    <x v="0"/>
    <x v="0"/>
    <x v="0"/>
    <x v="0"/>
    <x v="0"/>
    <x v="1"/>
    <x v="0"/>
    <x v="0"/>
  </r>
  <r>
    <n v="427"/>
    <x v="2"/>
    <x v="12"/>
    <x v="0"/>
    <x v="0"/>
    <x v="413"/>
    <x v="3"/>
    <x v="1"/>
    <x v="0"/>
    <x v="0"/>
    <x v="0"/>
    <x v="2"/>
    <x v="0"/>
    <x v="31"/>
    <x v="0"/>
    <x v="0"/>
    <x v="0"/>
    <x v="0"/>
    <x v="0"/>
    <x v="1"/>
    <x v="0"/>
    <x v="0"/>
  </r>
  <r>
    <n v="428"/>
    <x v="2"/>
    <x v="8"/>
    <x v="1"/>
    <x v="2"/>
    <x v="414"/>
    <x v="1"/>
    <x v="0"/>
    <x v="3"/>
    <x v="0"/>
    <x v="0"/>
    <x v="0"/>
    <x v="3"/>
    <x v="39"/>
    <x v="0"/>
    <x v="0"/>
    <x v="1"/>
    <x v="0"/>
    <x v="0"/>
    <x v="1"/>
    <x v="0"/>
    <x v="0"/>
  </r>
  <r>
    <n v="429"/>
    <x v="0"/>
    <x v="12"/>
    <x v="0"/>
    <x v="7"/>
    <x v="415"/>
    <x v="1"/>
    <x v="3"/>
    <x v="1"/>
    <x v="1"/>
    <x v="0"/>
    <x v="0"/>
    <x v="2"/>
    <x v="47"/>
    <x v="0"/>
    <x v="1"/>
    <x v="2"/>
    <x v="3"/>
    <x v="1"/>
    <x v="1"/>
    <x v="0"/>
    <x v="1"/>
  </r>
  <r>
    <n v="430"/>
    <x v="2"/>
    <x v="29"/>
    <x v="1"/>
    <x v="5"/>
    <x v="416"/>
    <x v="1"/>
    <x v="2"/>
    <x v="3"/>
    <x v="0"/>
    <x v="0"/>
    <x v="0"/>
    <x v="0"/>
    <x v="44"/>
    <x v="0"/>
    <x v="0"/>
    <x v="1"/>
    <x v="1"/>
    <x v="0"/>
    <x v="1"/>
    <x v="0"/>
    <x v="0"/>
  </r>
  <r>
    <n v="431"/>
    <x v="1"/>
    <x v="4"/>
    <x v="1"/>
    <x v="8"/>
    <x v="417"/>
    <x v="1"/>
    <x v="1"/>
    <x v="1"/>
    <x v="0"/>
    <x v="2"/>
    <x v="2"/>
    <x v="3"/>
    <x v="28"/>
    <x v="1"/>
    <x v="0"/>
    <x v="0"/>
    <x v="2"/>
    <x v="0"/>
    <x v="0"/>
    <x v="0"/>
    <x v="1"/>
  </r>
  <r>
    <n v="432"/>
    <x v="0"/>
    <x v="0"/>
    <x v="0"/>
    <x v="2"/>
    <x v="418"/>
    <x v="1"/>
    <x v="3"/>
    <x v="0"/>
    <x v="0"/>
    <x v="0"/>
    <x v="0"/>
    <x v="2"/>
    <x v="16"/>
    <x v="0"/>
    <x v="1"/>
    <x v="2"/>
    <x v="2"/>
    <x v="0"/>
    <x v="0"/>
    <x v="0"/>
    <x v="0"/>
  </r>
  <r>
    <n v="433"/>
    <x v="2"/>
    <x v="4"/>
    <x v="0"/>
    <x v="7"/>
    <x v="419"/>
    <x v="1"/>
    <x v="1"/>
    <x v="0"/>
    <x v="2"/>
    <x v="0"/>
    <x v="1"/>
    <x v="0"/>
    <x v="24"/>
    <x v="0"/>
    <x v="0"/>
    <x v="0"/>
    <x v="0"/>
    <x v="0"/>
    <x v="0"/>
    <x v="0"/>
    <x v="0"/>
  </r>
  <r>
    <n v="434"/>
    <x v="0"/>
    <x v="8"/>
    <x v="1"/>
    <x v="2"/>
    <x v="420"/>
    <x v="1"/>
    <x v="1"/>
    <x v="2"/>
    <x v="0"/>
    <x v="0"/>
    <x v="1"/>
    <x v="0"/>
    <x v="8"/>
    <x v="0"/>
    <x v="0"/>
    <x v="1"/>
    <x v="0"/>
    <x v="0"/>
    <x v="1"/>
    <x v="0"/>
    <x v="0"/>
  </r>
  <r>
    <n v="435"/>
    <x v="1"/>
    <x v="2"/>
    <x v="1"/>
    <x v="0"/>
    <x v="421"/>
    <x v="0"/>
    <x v="1"/>
    <x v="1"/>
    <x v="3"/>
    <x v="0"/>
    <x v="3"/>
    <x v="0"/>
    <x v="8"/>
    <x v="0"/>
    <x v="0"/>
    <x v="1"/>
    <x v="0"/>
    <x v="0"/>
    <x v="0"/>
    <x v="0"/>
    <x v="1"/>
  </r>
  <r>
    <n v="436"/>
    <x v="2"/>
    <x v="0"/>
    <x v="1"/>
    <x v="7"/>
    <x v="422"/>
    <x v="2"/>
    <x v="2"/>
    <x v="1"/>
    <x v="3"/>
    <x v="0"/>
    <x v="0"/>
    <x v="0"/>
    <x v="27"/>
    <x v="0"/>
    <x v="2"/>
    <x v="1"/>
    <x v="1"/>
    <x v="0"/>
    <x v="1"/>
    <x v="0"/>
    <x v="0"/>
  </r>
  <r>
    <n v="437"/>
    <x v="2"/>
    <x v="4"/>
    <x v="0"/>
    <x v="3"/>
    <x v="288"/>
    <x v="3"/>
    <x v="0"/>
    <x v="0"/>
    <x v="1"/>
    <x v="0"/>
    <x v="0"/>
    <x v="0"/>
    <x v="25"/>
    <x v="0"/>
    <x v="0"/>
    <x v="0"/>
    <x v="0"/>
    <x v="0"/>
    <x v="0"/>
    <x v="0"/>
    <x v="0"/>
  </r>
  <r>
    <n v="438"/>
    <x v="0"/>
    <x v="3"/>
    <x v="0"/>
    <x v="7"/>
    <x v="423"/>
    <x v="1"/>
    <x v="3"/>
    <x v="0"/>
    <x v="0"/>
    <x v="2"/>
    <x v="0"/>
    <x v="3"/>
    <x v="43"/>
    <x v="0"/>
    <x v="0"/>
    <x v="0"/>
    <x v="3"/>
    <x v="0"/>
    <x v="1"/>
    <x v="0"/>
    <x v="0"/>
  </r>
  <r>
    <n v="439"/>
    <x v="3"/>
    <x v="2"/>
    <x v="4"/>
    <x v="5"/>
    <x v="424"/>
    <x v="1"/>
    <x v="4"/>
    <x v="0"/>
    <x v="1"/>
    <x v="0"/>
    <x v="3"/>
    <x v="0"/>
    <x v="15"/>
    <x v="0"/>
    <x v="0"/>
    <x v="1"/>
    <x v="3"/>
    <x v="0"/>
    <x v="1"/>
    <x v="0"/>
    <x v="1"/>
  </r>
  <r>
    <n v="440"/>
    <x v="2"/>
    <x v="2"/>
    <x v="1"/>
    <x v="3"/>
    <x v="425"/>
    <x v="1"/>
    <x v="0"/>
    <x v="0"/>
    <x v="0"/>
    <x v="0"/>
    <x v="0"/>
    <x v="3"/>
    <x v="17"/>
    <x v="0"/>
    <x v="0"/>
    <x v="1"/>
    <x v="2"/>
    <x v="0"/>
    <x v="0"/>
    <x v="0"/>
    <x v="0"/>
  </r>
  <r>
    <n v="441"/>
    <x v="0"/>
    <x v="2"/>
    <x v="1"/>
    <x v="2"/>
    <x v="426"/>
    <x v="1"/>
    <x v="1"/>
    <x v="1"/>
    <x v="1"/>
    <x v="2"/>
    <x v="2"/>
    <x v="1"/>
    <x v="22"/>
    <x v="0"/>
    <x v="0"/>
    <x v="1"/>
    <x v="0"/>
    <x v="0"/>
    <x v="1"/>
    <x v="0"/>
    <x v="0"/>
  </r>
  <r>
    <n v="442"/>
    <x v="1"/>
    <x v="18"/>
    <x v="2"/>
    <x v="8"/>
    <x v="427"/>
    <x v="1"/>
    <x v="1"/>
    <x v="1"/>
    <x v="0"/>
    <x v="0"/>
    <x v="2"/>
    <x v="3"/>
    <x v="28"/>
    <x v="1"/>
    <x v="0"/>
    <x v="0"/>
    <x v="0"/>
    <x v="0"/>
    <x v="0"/>
    <x v="0"/>
    <x v="0"/>
  </r>
  <r>
    <n v="443"/>
    <x v="2"/>
    <x v="2"/>
    <x v="1"/>
    <x v="1"/>
    <x v="428"/>
    <x v="1"/>
    <x v="0"/>
    <x v="0"/>
    <x v="0"/>
    <x v="0"/>
    <x v="0"/>
    <x v="3"/>
    <x v="33"/>
    <x v="1"/>
    <x v="0"/>
    <x v="1"/>
    <x v="1"/>
    <x v="1"/>
    <x v="1"/>
    <x v="0"/>
    <x v="1"/>
  </r>
  <r>
    <n v="444"/>
    <x v="1"/>
    <x v="1"/>
    <x v="0"/>
    <x v="2"/>
    <x v="429"/>
    <x v="1"/>
    <x v="1"/>
    <x v="1"/>
    <x v="1"/>
    <x v="0"/>
    <x v="2"/>
    <x v="3"/>
    <x v="22"/>
    <x v="0"/>
    <x v="0"/>
    <x v="1"/>
    <x v="2"/>
    <x v="0"/>
    <x v="0"/>
    <x v="0"/>
    <x v="1"/>
  </r>
  <r>
    <n v="445"/>
    <x v="2"/>
    <x v="8"/>
    <x v="0"/>
    <x v="1"/>
    <x v="430"/>
    <x v="0"/>
    <x v="0"/>
    <x v="0"/>
    <x v="1"/>
    <x v="0"/>
    <x v="0"/>
    <x v="1"/>
    <x v="33"/>
    <x v="0"/>
    <x v="2"/>
    <x v="0"/>
    <x v="1"/>
    <x v="0"/>
    <x v="1"/>
    <x v="0"/>
    <x v="0"/>
  </r>
  <r>
    <n v="446"/>
    <x v="0"/>
    <x v="5"/>
    <x v="1"/>
    <x v="3"/>
    <x v="431"/>
    <x v="1"/>
    <x v="4"/>
    <x v="0"/>
    <x v="1"/>
    <x v="0"/>
    <x v="0"/>
    <x v="3"/>
    <x v="19"/>
    <x v="0"/>
    <x v="0"/>
    <x v="1"/>
    <x v="0"/>
    <x v="0"/>
    <x v="0"/>
    <x v="0"/>
    <x v="1"/>
  </r>
  <r>
    <n v="447"/>
    <x v="1"/>
    <x v="10"/>
    <x v="1"/>
    <x v="0"/>
    <x v="432"/>
    <x v="1"/>
    <x v="1"/>
    <x v="1"/>
    <x v="0"/>
    <x v="1"/>
    <x v="1"/>
    <x v="0"/>
    <x v="5"/>
    <x v="0"/>
    <x v="0"/>
    <x v="1"/>
    <x v="0"/>
    <x v="0"/>
    <x v="1"/>
    <x v="0"/>
    <x v="0"/>
  </r>
  <r>
    <n v="448"/>
    <x v="3"/>
    <x v="2"/>
    <x v="1"/>
    <x v="2"/>
    <x v="201"/>
    <x v="0"/>
    <x v="0"/>
    <x v="2"/>
    <x v="1"/>
    <x v="0"/>
    <x v="0"/>
    <x v="0"/>
    <x v="47"/>
    <x v="0"/>
    <x v="0"/>
    <x v="1"/>
    <x v="2"/>
    <x v="0"/>
    <x v="0"/>
    <x v="0"/>
    <x v="0"/>
  </r>
  <r>
    <n v="449"/>
    <x v="1"/>
    <x v="7"/>
    <x v="2"/>
    <x v="7"/>
    <x v="433"/>
    <x v="3"/>
    <x v="1"/>
    <x v="2"/>
    <x v="3"/>
    <x v="0"/>
    <x v="2"/>
    <x v="1"/>
    <x v="6"/>
    <x v="2"/>
    <x v="0"/>
    <x v="0"/>
    <x v="0"/>
    <x v="0"/>
    <x v="1"/>
    <x v="0"/>
    <x v="1"/>
  </r>
  <r>
    <n v="450"/>
    <x v="2"/>
    <x v="5"/>
    <x v="0"/>
    <x v="4"/>
    <x v="434"/>
    <x v="0"/>
    <x v="1"/>
    <x v="0"/>
    <x v="0"/>
    <x v="0"/>
    <x v="1"/>
    <x v="3"/>
    <x v="22"/>
    <x v="0"/>
    <x v="0"/>
    <x v="1"/>
    <x v="2"/>
    <x v="0"/>
    <x v="0"/>
    <x v="0"/>
    <x v="0"/>
  </r>
  <r>
    <n v="451"/>
    <x v="2"/>
    <x v="0"/>
    <x v="1"/>
    <x v="0"/>
    <x v="435"/>
    <x v="1"/>
    <x v="1"/>
    <x v="2"/>
    <x v="1"/>
    <x v="0"/>
    <x v="3"/>
    <x v="0"/>
    <x v="28"/>
    <x v="0"/>
    <x v="0"/>
    <x v="1"/>
    <x v="0"/>
    <x v="0"/>
    <x v="1"/>
    <x v="0"/>
    <x v="0"/>
  </r>
  <r>
    <n v="452"/>
    <x v="2"/>
    <x v="2"/>
    <x v="3"/>
    <x v="2"/>
    <x v="436"/>
    <x v="1"/>
    <x v="0"/>
    <x v="1"/>
    <x v="0"/>
    <x v="0"/>
    <x v="0"/>
    <x v="1"/>
    <x v="19"/>
    <x v="0"/>
    <x v="0"/>
    <x v="0"/>
    <x v="0"/>
    <x v="0"/>
    <x v="1"/>
    <x v="0"/>
    <x v="0"/>
  </r>
  <r>
    <n v="453"/>
    <x v="2"/>
    <x v="4"/>
    <x v="1"/>
    <x v="4"/>
    <x v="437"/>
    <x v="1"/>
    <x v="0"/>
    <x v="0"/>
    <x v="0"/>
    <x v="0"/>
    <x v="0"/>
    <x v="3"/>
    <x v="5"/>
    <x v="0"/>
    <x v="0"/>
    <x v="1"/>
    <x v="2"/>
    <x v="0"/>
    <x v="0"/>
    <x v="0"/>
    <x v="0"/>
  </r>
  <r>
    <n v="454"/>
    <x v="0"/>
    <x v="4"/>
    <x v="1"/>
    <x v="3"/>
    <x v="438"/>
    <x v="1"/>
    <x v="2"/>
    <x v="1"/>
    <x v="0"/>
    <x v="2"/>
    <x v="2"/>
    <x v="1"/>
    <x v="13"/>
    <x v="0"/>
    <x v="0"/>
    <x v="1"/>
    <x v="0"/>
    <x v="0"/>
    <x v="0"/>
    <x v="0"/>
    <x v="1"/>
  </r>
  <r>
    <n v="455"/>
    <x v="2"/>
    <x v="4"/>
    <x v="1"/>
    <x v="4"/>
    <x v="439"/>
    <x v="1"/>
    <x v="4"/>
    <x v="0"/>
    <x v="1"/>
    <x v="0"/>
    <x v="3"/>
    <x v="2"/>
    <x v="28"/>
    <x v="0"/>
    <x v="0"/>
    <x v="1"/>
    <x v="2"/>
    <x v="0"/>
    <x v="0"/>
    <x v="0"/>
    <x v="0"/>
  </r>
  <r>
    <n v="456"/>
    <x v="0"/>
    <x v="14"/>
    <x v="0"/>
    <x v="3"/>
    <x v="440"/>
    <x v="1"/>
    <x v="1"/>
    <x v="1"/>
    <x v="0"/>
    <x v="0"/>
    <x v="1"/>
    <x v="0"/>
    <x v="16"/>
    <x v="0"/>
    <x v="2"/>
    <x v="0"/>
    <x v="0"/>
    <x v="1"/>
    <x v="1"/>
    <x v="0"/>
    <x v="0"/>
  </r>
  <r>
    <n v="457"/>
    <x v="0"/>
    <x v="2"/>
    <x v="1"/>
    <x v="4"/>
    <x v="441"/>
    <x v="1"/>
    <x v="0"/>
    <x v="2"/>
    <x v="0"/>
    <x v="0"/>
    <x v="0"/>
    <x v="2"/>
    <x v="5"/>
    <x v="0"/>
    <x v="1"/>
    <x v="1"/>
    <x v="0"/>
    <x v="0"/>
    <x v="0"/>
    <x v="0"/>
    <x v="1"/>
  </r>
  <r>
    <n v="458"/>
    <x v="0"/>
    <x v="0"/>
    <x v="1"/>
    <x v="6"/>
    <x v="442"/>
    <x v="1"/>
    <x v="4"/>
    <x v="0"/>
    <x v="1"/>
    <x v="0"/>
    <x v="3"/>
    <x v="0"/>
    <x v="21"/>
    <x v="0"/>
    <x v="0"/>
    <x v="1"/>
    <x v="0"/>
    <x v="0"/>
    <x v="1"/>
    <x v="0"/>
    <x v="0"/>
  </r>
  <r>
    <n v="459"/>
    <x v="2"/>
    <x v="12"/>
    <x v="1"/>
    <x v="0"/>
    <x v="443"/>
    <x v="1"/>
    <x v="4"/>
    <x v="2"/>
    <x v="0"/>
    <x v="0"/>
    <x v="1"/>
    <x v="3"/>
    <x v="11"/>
    <x v="0"/>
    <x v="0"/>
    <x v="1"/>
    <x v="0"/>
    <x v="0"/>
    <x v="0"/>
    <x v="0"/>
    <x v="0"/>
  </r>
  <r>
    <n v="460"/>
    <x v="0"/>
    <x v="5"/>
    <x v="1"/>
    <x v="2"/>
    <x v="444"/>
    <x v="1"/>
    <x v="1"/>
    <x v="3"/>
    <x v="0"/>
    <x v="1"/>
    <x v="1"/>
    <x v="1"/>
    <x v="25"/>
    <x v="0"/>
    <x v="0"/>
    <x v="1"/>
    <x v="0"/>
    <x v="1"/>
    <x v="1"/>
    <x v="0"/>
    <x v="0"/>
  </r>
  <r>
    <n v="461"/>
    <x v="0"/>
    <x v="7"/>
    <x v="1"/>
    <x v="3"/>
    <x v="445"/>
    <x v="1"/>
    <x v="4"/>
    <x v="1"/>
    <x v="0"/>
    <x v="0"/>
    <x v="2"/>
    <x v="0"/>
    <x v="16"/>
    <x v="0"/>
    <x v="0"/>
    <x v="1"/>
    <x v="0"/>
    <x v="0"/>
    <x v="1"/>
    <x v="0"/>
    <x v="0"/>
  </r>
  <r>
    <n v="462"/>
    <x v="1"/>
    <x v="2"/>
    <x v="1"/>
    <x v="2"/>
    <x v="446"/>
    <x v="1"/>
    <x v="4"/>
    <x v="2"/>
    <x v="1"/>
    <x v="0"/>
    <x v="3"/>
    <x v="0"/>
    <x v="19"/>
    <x v="0"/>
    <x v="2"/>
    <x v="1"/>
    <x v="2"/>
    <x v="0"/>
    <x v="1"/>
    <x v="0"/>
    <x v="0"/>
  </r>
  <r>
    <n v="463"/>
    <x v="1"/>
    <x v="2"/>
    <x v="1"/>
    <x v="9"/>
    <x v="447"/>
    <x v="0"/>
    <x v="0"/>
    <x v="0"/>
    <x v="0"/>
    <x v="0"/>
    <x v="0"/>
    <x v="1"/>
    <x v="41"/>
    <x v="0"/>
    <x v="0"/>
    <x v="0"/>
    <x v="0"/>
    <x v="0"/>
    <x v="1"/>
    <x v="0"/>
    <x v="0"/>
  </r>
  <r>
    <n v="464"/>
    <x v="2"/>
    <x v="12"/>
    <x v="1"/>
    <x v="5"/>
    <x v="448"/>
    <x v="1"/>
    <x v="2"/>
    <x v="0"/>
    <x v="0"/>
    <x v="0"/>
    <x v="3"/>
    <x v="3"/>
    <x v="19"/>
    <x v="2"/>
    <x v="0"/>
    <x v="0"/>
    <x v="0"/>
    <x v="0"/>
    <x v="0"/>
    <x v="0"/>
    <x v="0"/>
  </r>
  <r>
    <n v="465"/>
    <x v="0"/>
    <x v="4"/>
    <x v="1"/>
    <x v="4"/>
    <x v="449"/>
    <x v="1"/>
    <x v="1"/>
    <x v="2"/>
    <x v="0"/>
    <x v="1"/>
    <x v="0"/>
    <x v="2"/>
    <x v="20"/>
    <x v="1"/>
    <x v="0"/>
    <x v="1"/>
    <x v="0"/>
    <x v="1"/>
    <x v="0"/>
    <x v="0"/>
    <x v="0"/>
  </r>
  <r>
    <n v="466"/>
    <x v="0"/>
    <x v="4"/>
    <x v="2"/>
    <x v="0"/>
    <x v="450"/>
    <x v="1"/>
    <x v="4"/>
    <x v="0"/>
    <x v="1"/>
    <x v="0"/>
    <x v="1"/>
    <x v="3"/>
    <x v="28"/>
    <x v="0"/>
    <x v="2"/>
    <x v="1"/>
    <x v="1"/>
    <x v="0"/>
    <x v="0"/>
    <x v="0"/>
    <x v="1"/>
  </r>
  <r>
    <n v="467"/>
    <x v="2"/>
    <x v="1"/>
    <x v="2"/>
    <x v="0"/>
    <x v="451"/>
    <x v="0"/>
    <x v="0"/>
    <x v="2"/>
    <x v="0"/>
    <x v="0"/>
    <x v="2"/>
    <x v="3"/>
    <x v="11"/>
    <x v="1"/>
    <x v="0"/>
    <x v="0"/>
    <x v="0"/>
    <x v="1"/>
    <x v="1"/>
    <x v="0"/>
    <x v="0"/>
  </r>
  <r>
    <n v="468"/>
    <x v="2"/>
    <x v="20"/>
    <x v="2"/>
    <x v="5"/>
    <x v="452"/>
    <x v="1"/>
    <x v="1"/>
    <x v="1"/>
    <x v="1"/>
    <x v="0"/>
    <x v="1"/>
    <x v="3"/>
    <x v="15"/>
    <x v="0"/>
    <x v="0"/>
    <x v="0"/>
    <x v="0"/>
    <x v="0"/>
    <x v="0"/>
    <x v="0"/>
    <x v="0"/>
  </r>
  <r>
    <n v="469"/>
    <x v="2"/>
    <x v="4"/>
    <x v="2"/>
    <x v="4"/>
    <x v="453"/>
    <x v="1"/>
    <x v="2"/>
    <x v="2"/>
    <x v="0"/>
    <x v="0"/>
    <x v="2"/>
    <x v="3"/>
    <x v="5"/>
    <x v="0"/>
    <x v="0"/>
    <x v="0"/>
    <x v="1"/>
    <x v="0"/>
    <x v="0"/>
    <x v="0"/>
    <x v="0"/>
  </r>
  <r>
    <n v="470"/>
    <x v="1"/>
    <x v="4"/>
    <x v="1"/>
    <x v="0"/>
    <x v="454"/>
    <x v="4"/>
    <x v="4"/>
    <x v="2"/>
    <x v="3"/>
    <x v="0"/>
    <x v="1"/>
    <x v="3"/>
    <x v="1"/>
    <x v="0"/>
    <x v="2"/>
    <x v="1"/>
    <x v="0"/>
    <x v="0"/>
    <x v="0"/>
    <x v="0"/>
    <x v="1"/>
  </r>
  <r>
    <n v="471"/>
    <x v="0"/>
    <x v="0"/>
    <x v="1"/>
    <x v="1"/>
    <x v="455"/>
    <x v="1"/>
    <x v="4"/>
    <x v="0"/>
    <x v="1"/>
    <x v="0"/>
    <x v="0"/>
    <x v="1"/>
    <x v="27"/>
    <x v="0"/>
    <x v="0"/>
    <x v="1"/>
    <x v="0"/>
    <x v="0"/>
    <x v="1"/>
    <x v="0"/>
    <x v="1"/>
  </r>
  <r>
    <n v="472"/>
    <x v="0"/>
    <x v="8"/>
    <x v="1"/>
    <x v="3"/>
    <x v="456"/>
    <x v="1"/>
    <x v="1"/>
    <x v="0"/>
    <x v="0"/>
    <x v="0"/>
    <x v="2"/>
    <x v="3"/>
    <x v="7"/>
    <x v="0"/>
    <x v="0"/>
    <x v="1"/>
    <x v="1"/>
    <x v="0"/>
    <x v="1"/>
    <x v="0"/>
    <x v="1"/>
  </r>
  <r>
    <n v="473"/>
    <x v="2"/>
    <x v="0"/>
    <x v="1"/>
    <x v="9"/>
    <x v="457"/>
    <x v="0"/>
    <x v="3"/>
    <x v="0"/>
    <x v="0"/>
    <x v="0"/>
    <x v="0"/>
    <x v="1"/>
    <x v="16"/>
    <x v="0"/>
    <x v="0"/>
    <x v="1"/>
    <x v="2"/>
    <x v="1"/>
    <x v="0"/>
    <x v="0"/>
    <x v="0"/>
  </r>
  <r>
    <n v="474"/>
    <x v="1"/>
    <x v="12"/>
    <x v="0"/>
    <x v="0"/>
    <x v="458"/>
    <x v="1"/>
    <x v="1"/>
    <x v="0"/>
    <x v="3"/>
    <x v="0"/>
    <x v="1"/>
    <x v="3"/>
    <x v="24"/>
    <x v="0"/>
    <x v="0"/>
    <x v="1"/>
    <x v="0"/>
    <x v="0"/>
    <x v="1"/>
    <x v="0"/>
    <x v="1"/>
  </r>
  <r>
    <n v="475"/>
    <x v="0"/>
    <x v="12"/>
    <x v="3"/>
    <x v="2"/>
    <x v="459"/>
    <x v="1"/>
    <x v="4"/>
    <x v="3"/>
    <x v="1"/>
    <x v="0"/>
    <x v="0"/>
    <x v="1"/>
    <x v="15"/>
    <x v="0"/>
    <x v="2"/>
    <x v="1"/>
    <x v="0"/>
    <x v="0"/>
    <x v="1"/>
    <x v="0"/>
    <x v="1"/>
  </r>
  <r>
    <n v="476"/>
    <x v="2"/>
    <x v="27"/>
    <x v="1"/>
    <x v="4"/>
    <x v="460"/>
    <x v="2"/>
    <x v="1"/>
    <x v="0"/>
    <x v="0"/>
    <x v="0"/>
    <x v="0"/>
    <x v="3"/>
    <x v="9"/>
    <x v="0"/>
    <x v="0"/>
    <x v="1"/>
    <x v="0"/>
    <x v="0"/>
    <x v="1"/>
    <x v="0"/>
    <x v="0"/>
  </r>
  <r>
    <n v="477"/>
    <x v="3"/>
    <x v="4"/>
    <x v="1"/>
    <x v="0"/>
    <x v="461"/>
    <x v="1"/>
    <x v="2"/>
    <x v="0"/>
    <x v="0"/>
    <x v="0"/>
    <x v="1"/>
    <x v="3"/>
    <x v="8"/>
    <x v="1"/>
    <x v="0"/>
    <x v="1"/>
    <x v="0"/>
    <x v="0"/>
    <x v="1"/>
    <x v="0"/>
    <x v="0"/>
  </r>
  <r>
    <n v="478"/>
    <x v="1"/>
    <x v="2"/>
    <x v="1"/>
    <x v="5"/>
    <x v="462"/>
    <x v="4"/>
    <x v="2"/>
    <x v="2"/>
    <x v="0"/>
    <x v="0"/>
    <x v="0"/>
    <x v="0"/>
    <x v="17"/>
    <x v="0"/>
    <x v="0"/>
    <x v="1"/>
    <x v="1"/>
    <x v="0"/>
    <x v="1"/>
    <x v="0"/>
    <x v="0"/>
  </r>
  <r>
    <n v="479"/>
    <x v="0"/>
    <x v="7"/>
    <x v="0"/>
    <x v="2"/>
    <x v="220"/>
    <x v="1"/>
    <x v="0"/>
    <x v="0"/>
    <x v="0"/>
    <x v="0"/>
    <x v="0"/>
    <x v="3"/>
    <x v="12"/>
    <x v="0"/>
    <x v="0"/>
    <x v="0"/>
    <x v="0"/>
    <x v="1"/>
    <x v="0"/>
    <x v="0"/>
    <x v="0"/>
  </r>
  <r>
    <n v="480"/>
    <x v="1"/>
    <x v="2"/>
    <x v="0"/>
    <x v="0"/>
    <x v="463"/>
    <x v="1"/>
    <x v="1"/>
    <x v="3"/>
    <x v="1"/>
    <x v="0"/>
    <x v="3"/>
    <x v="0"/>
    <x v="27"/>
    <x v="0"/>
    <x v="0"/>
    <x v="1"/>
    <x v="1"/>
    <x v="0"/>
    <x v="1"/>
    <x v="0"/>
    <x v="0"/>
  </r>
  <r>
    <n v="481"/>
    <x v="1"/>
    <x v="4"/>
    <x v="1"/>
    <x v="3"/>
    <x v="464"/>
    <x v="1"/>
    <x v="4"/>
    <x v="0"/>
    <x v="0"/>
    <x v="0"/>
    <x v="3"/>
    <x v="1"/>
    <x v="15"/>
    <x v="0"/>
    <x v="0"/>
    <x v="1"/>
    <x v="0"/>
    <x v="0"/>
    <x v="1"/>
    <x v="0"/>
    <x v="0"/>
  </r>
  <r>
    <n v="482"/>
    <x v="0"/>
    <x v="6"/>
    <x v="1"/>
    <x v="2"/>
    <x v="465"/>
    <x v="3"/>
    <x v="0"/>
    <x v="0"/>
    <x v="1"/>
    <x v="0"/>
    <x v="0"/>
    <x v="1"/>
    <x v="23"/>
    <x v="0"/>
    <x v="2"/>
    <x v="0"/>
    <x v="0"/>
    <x v="0"/>
    <x v="0"/>
    <x v="0"/>
    <x v="0"/>
  </r>
  <r>
    <n v="483"/>
    <x v="2"/>
    <x v="7"/>
    <x v="2"/>
    <x v="2"/>
    <x v="466"/>
    <x v="3"/>
    <x v="2"/>
    <x v="2"/>
    <x v="1"/>
    <x v="0"/>
    <x v="1"/>
    <x v="1"/>
    <x v="22"/>
    <x v="0"/>
    <x v="0"/>
    <x v="0"/>
    <x v="0"/>
    <x v="0"/>
    <x v="1"/>
    <x v="0"/>
    <x v="0"/>
  </r>
  <r>
    <n v="484"/>
    <x v="2"/>
    <x v="2"/>
    <x v="0"/>
    <x v="3"/>
    <x v="467"/>
    <x v="2"/>
    <x v="1"/>
    <x v="0"/>
    <x v="0"/>
    <x v="0"/>
    <x v="0"/>
    <x v="0"/>
    <x v="12"/>
    <x v="0"/>
    <x v="0"/>
    <x v="1"/>
    <x v="0"/>
    <x v="0"/>
    <x v="0"/>
    <x v="0"/>
    <x v="0"/>
  </r>
  <r>
    <n v="485"/>
    <x v="1"/>
    <x v="0"/>
    <x v="2"/>
    <x v="3"/>
    <x v="468"/>
    <x v="1"/>
    <x v="3"/>
    <x v="0"/>
    <x v="0"/>
    <x v="0"/>
    <x v="0"/>
    <x v="1"/>
    <x v="36"/>
    <x v="0"/>
    <x v="0"/>
    <x v="1"/>
    <x v="2"/>
    <x v="0"/>
    <x v="0"/>
    <x v="0"/>
    <x v="1"/>
  </r>
  <r>
    <n v="486"/>
    <x v="2"/>
    <x v="2"/>
    <x v="1"/>
    <x v="0"/>
    <x v="469"/>
    <x v="1"/>
    <x v="1"/>
    <x v="1"/>
    <x v="0"/>
    <x v="0"/>
    <x v="0"/>
    <x v="3"/>
    <x v="29"/>
    <x v="0"/>
    <x v="0"/>
    <x v="1"/>
    <x v="0"/>
    <x v="0"/>
    <x v="0"/>
    <x v="0"/>
    <x v="0"/>
  </r>
  <r>
    <n v="487"/>
    <x v="2"/>
    <x v="4"/>
    <x v="1"/>
    <x v="3"/>
    <x v="470"/>
    <x v="1"/>
    <x v="0"/>
    <x v="0"/>
    <x v="1"/>
    <x v="2"/>
    <x v="0"/>
    <x v="2"/>
    <x v="51"/>
    <x v="0"/>
    <x v="1"/>
    <x v="1"/>
    <x v="0"/>
    <x v="0"/>
    <x v="0"/>
    <x v="0"/>
    <x v="0"/>
  </r>
  <r>
    <n v="488"/>
    <x v="2"/>
    <x v="9"/>
    <x v="1"/>
    <x v="3"/>
    <x v="471"/>
    <x v="4"/>
    <x v="1"/>
    <x v="2"/>
    <x v="0"/>
    <x v="0"/>
    <x v="1"/>
    <x v="0"/>
    <x v="5"/>
    <x v="0"/>
    <x v="2"/>
    <x v="1"/>
    <x v="1"/>
    <x v="0"/>
    <x v="1"/>
    <x v="1"/>
    <x v="0"/>
  </r>
  <r>
    <n v="489"/>
    <x v="2"/>
    <x v="0"/>
    <x v="1"/>
    <x v="3"/>
    <x v="472"/>
    <x v="1"/>
    <x v="1"/>
    <x v="1"/>
    <x v="0"/>
    <x v="1"/>
    <x v="2"/>
    <x v="1"/>
    <x v="15"/>
    <x v="0"/>
    <x v="2"/>
    <x v="1"/>
    <x v="0"/>
    <x v="0"/>
    <x v="1"/>
    <x v="0"/>
    <x v="0"/>
  </r>
  <r>
    <n v="490"/>
    <x v="2"/>
    <x v="2"/>
    <x v="0"/>
    <x v="0"/>
    <x v="473"/>
    <x v="1"/>
    <x v="0"/>
    <x v="1"/>
    <x v="0"/>
    <x v="0"/>
    <x v="1"/>
    <x v="2"/>
    <x v="15"/>
    <x v="0"/>
    <x v="0"/>
    <x v="0"/>
    <x v="0"/>
    <x v="0"/>
    <x v="1"/>
    <x v="0"/>
    <x v="0"/>
  </r>
  <r>
    <n v="491"/>
    <x v="1"/>
    <x v="15"/>
    <x v="3"/>
    <x v="5"/>
    <x v="474"/>
    <x v="1"/>
    <x v="0"/>
    <x v="1"/>
    <x v="1"/>
    <x v="0"/>
    <x v="0"/>
    <x v="2"/>
    <x v="18"/>
    <x v="0"/>
    <x v="1"/>
    <x v="0"/>
    <x v="2"/>
    <x v="0"/>
    <x v="0"/>
    <x v="0"/>
    <x v="1"/>
  </r>
  <r>
    <n v="492"/>
    <x v="2"/>
    <x v="0"/>
    <x v="0"/>
    <x v="0"/>
    <x v="299"/>
    <x v="4"/>
    <x v="1"/>
    <x v="3"/>
    <x v="1"/>
    <x v="0"/>
    <x v="3"/>
    <x v="1"/>
    <x v="21"/>
    <x v="0"/>
    <x v="0"/>
    <x v="0"/>
    <x v="0"/>
    <x v="0"/>
    <x v="1"/>
    <x v="0"/>
    <x v="0"/>
  </r>
  <r>
    <n v="493"/>
    <x v="1"/>
    <x v="0"/>
    <x v="1"/>
    <x v="0"/>
    <x v="475"/>
    <x v="0"/>
    <x v="0"/>
    <x v="0"/>
    <x v="0"/>
    <x v="0"/>
    <x v="0"/>
    <x v="1"/>
    <x v="41"/>
    <x v="0"/>
    <x v="0"/>
    <x v="1"/>
    <x v="0"/>
    <x v="0"/>
    <x v="1"/>
    <x v="0"/>
    <x v="0"/>
  </r>
  <r>
    <n v="494"/>
    <x v="0"/>
    <x v="2"/>
    <x v="0"/>
    <x v="3"/>
    <x v="476"/>
    <x v="1"/>
    <x v="1"/>
    <x v="2"/>
    <x v="0"/>
    <x v="0"/>
    <x v="1"/>
    <x v="0"/>
    <x v="17"/>
    <x v="0"/>
    <x v="2"/>
    <x v="0"/>
    <x v="1"/>
    <x v="1"/>
    <x v="1"/>
    <x v="1"/>
    <x v="0"/>
  </r>
  <r>
    <n v="495"/>
    <x v="0"/>
    <x v="4"/>
    <x v="1"/>
    <x v="2"/>
    <x v="477"/>
    <x v="0"/>
    <x v="1"/>
    <x v="1"/>
    <x v="3"/>
    <x v="0"/>
    <x v="0"/>
    <x v="3"/>
    <x v="39"/>
    <x v="0"/>
    <x v="0"/>
    <x v="1"/>
    <x v="0"/>
    <x v="0"/>
    <x v="1"/>
    <x v="0"/>
    <x v="1"/>
  </r>
  <r>
    <n v="496"/>
    <x v="1"/>
    <x v="5"/>
    <x v="1"/>
    <x v="2"/>
    <x v="478"/>
    <x v="4"/>
    <x v="4"/>
    <x v="0"/>
    <x v="0"/>
    <x v="2"/>
    <x v="3"/>
    <x v="2"/>
    <x v="28"/>
    <x v="0"/>
    <x v="2"/>
    <x v="1"/>
    <x v="2"/>
    <x v="0"/>
    <x v="0"/>
    <x v="0"/>
    <x v="1"/>
  </r>
  <r>
    <n v="497"/>
    <x v="2"/>
    <x v="4"/>
    <x v="0"/>
    <x v="2"/>
    <x v="479"/>
    <x v="1"/>
    <x v="2"/>
    <x v="0"/>
    <x v="0"/>
    <x v="0"/>
    <x v="2"/>
    <x v="1"/>
    <x v="34"/>
    <x v="0"/>
    <x v="0"/>
    <x v="0"/>
    <x v="0"/>
    <x v="0"/>
    <x v="1"/>
    <x v="0"/>
    <x v="0"/>
  </r>
  <r>
    <n v="498"/>
    <x v="1"/>
    <x v="12"/>
    <x v="1"/>
    <x v="0"/>
    <x v="480"/>
    <x v="1"/>
    <x v="0"/>
    <x v="0"/>
    <x v="3"/>
    <x v="1"/>
    <x v="1"/>
    <x v="0"/>
    <x v="11"/>
    <x v="0"/>
    <x v="0"/>
    <x v="1"/>
    <x v="1"/>
    <x v="0"/>
    <x v="1"/>
    <x v="0"/>
    <x v="0"/>
  </r>
  <r>
    <n v="499"/>
    <x v="3"/>
    <x v="0"/>
    <x v="0"/>
    <x v="3"/>
    <x v="481"/>
    <x v="4"/>
    <x v="0"/>
    <x v="1"/>
    <x v="2"/>
    <x v="0"/>
    <x v="0"/>
    <x v="3"/>
    <x v="7"/>
    <x v="0"/>
    <x v="0"/>
    <x v="0"/>
    <x v="0"/>
    <x v="1"/>
    <x v="0"/>
    <x v="0"/>
    <x v="0"/>
  </r>
  <r>
    <n v="500"/>
    <x v="0"/>
    <x v="4"/>
    <x v="1"/>
    <x v="3"/>
    <x v="482"/>
    <x v="1"/>
    <x v="4"/>
    <x v="0"/>
    <x v="1"/>
    <x v="0"/>
    <x v="3"/>
    <x v="1"/>
    <x v="21"/>
    <x v="0"/>
    <x v="0"/>
    <x v="1"/>
    <x v="0"/>
    <x v="0"/>
    <x v="1"/>
    <x v="0"/>
    <x v="1"/>
  </r>
  <r>
    <n v="501"/>
    <x v="0"/>
    <x v="5"/>
    <x v="1"/>
    <x v="4"/>
    <x v="483"/>
    <x v="1"/>
    <x v="0"/>
    <x v="1"/>
    <x v="0"/>
    <x v="0"/>
    <x v="0"/>
    <x v="2"/>
    <x v="18"/>
    <x v="0"/>
    <x v="1"/>
    <x v="1"/>
    <x v="0"/>
    <x v="1"/>
    <x v="1"/>
    <x v="0"/>
    <x v="0"/>
  </r>
  <r>
    <n v="502"/>
    <x v="3"/>
    <x v="8"/>
    <x v="1"/>
    <x v="0"/>
    <x v="375"/>
    <x v="4"/>
    <x v="0"/>
    <x v="1"/>
    <x v="2"/>
    <x v="0"/>
    <x v="0"/>
    <x v="0"/>
    <x v="2"/>
    <x v="0"/>
    <x v="0"/>
    <x v="1"/>
    <x v="0"/>
    <x v="0"/>
    <x v="1"/>
    <x v="0"/>
    <x v="0"/>
  </r>
  <r>
    <n v="503"/>
    <x v="1"/>
    <x v="4"/>
    <x v="0"/>
    <x v="0"/>
    <x v="484"/>
    <x v="4"/>
    <x v="4"/>
    <x v="0"/>
    <x v="0"/>
    <x v="0"/>
    <x v="0"/>
    <x v="2"/>
    <x v="41"/>
    <x v="1"/>
    <x v="0"/>
    <x v="0"/>
    <x v="0"/>
    <x v="1"/>
    <x v="1"/>
    <x v="0"/>
    <x v="1"/>
  </r>
  <r>
    <n v="504"/>
    <x v="0"/>
    <x v="4"/>
    <x v="1"/>
    <x v="3"/>
    <x v="485"/>
    <x v="1"/>
    <x v="4"/>
    <x v="0"/>
    <x v="1"/>
    <x v="0"/>
    <x v="0"/>
    <x v="1"/>
    <x v="9"/>
    <x v="0"/>
    <x v="2"/>
    <x v="1"/>
    <x v="0"/>
    <x v="0"/>
    <x v="1"/>
    <x v="0"/>
    <x v="1"/>
  </r>
  <r>
    <n v="505"/>
    <x v="2"/>
    <x v="9"/>
    <x v="1"/>
    <x v="3"/>
    <x v="486"/>
    <x v="0"/>
    <x v="1"/>
    <x v="0"/>
    <x v="0"/>
    <x v="1"/>
    <x v="0"/>
    <x v="1"/>
    <x v="21"/>
    <x v="0"/>
    <x v="0"/>
    <x v="1"/>
    <x v="1"/>
    <x v="0"/>
    <x v="1"/>
    <x v="0"/>
    <x v="1"/>
  </r>
  <r>
    <n v="506"/>
    <x v="3"/>
    <x v="7"/>
    <x v="0"/>
    <x v="4"/>
    <x v="487"/>
    <x v="2"/>
    <x v="1"/>
    <x v="1"/>
    <x v="0"/>
    <x v="0"/>
    <x v="1"/>
    <x v="3"/>
    <x v="16"/>
    <x v="0"/>
    <x v="0"/>
    <x v="1"/>
    <x v="0"/>
    <x v="0"/>
    <x v="0"/>
    <x v="0"/>
    <x v="0"/>
  </r>
  <r>
    <n v="507"/>
    <x v="1"/>
    <x v="7"/>
    <x v="4"/>
    <x v="3"/>
    <x v="488"/>
    <x v="4"/>
    <x v="3"/>
    <x v="3"/>
    <x v="0"/>
    <x v="0"/>
    <x v="1"/>
    <x v="1"/>
    <x v="19"/>
    <x v="0"/>
    <x v="0"/>
    <x v="1"/>
    <x v="2"/>
    <x v="1"/>
    <x v="0"/>
    <x v="0"/>
    <x v="1"/>
  </r>
  <r>
    <n v="508"/>
    <x v="2"/>
    <x v="4"/>
    <x v="1"/>
    <x v="0"/>
    <x v="203"/>
    <x v="1"/>
    <x v="1"/>
    <x v="0"/>
    <x v="3"/>
    <x v="0"/>
    <x v="1"/>
    <x v="1"/>
    <x v="7"/>
    <x v="0"/>
    <x v="0"/>
    <x v="1"/>
    <x v="0"/>
    <x v="0"/>
    <x v="1"/>
    <x v="0"/>
    <x v="0"/>
  </r>
  <r>
    <n v="509"/>
    <x v="2"/>
    <x v="27"/>
    <x v="1"/>
    <x v="4"/>
    <x v="489"/>
    <x v="4"/>
    <x v="0"/>
    <x v="0"/>
    <x v="0"/>
    <x v="0"/>
    <x v="1"/>
    <x v="3"/>
    <x v="3"/>
    <x v="0"/>
    <x v="0"/>
    <x v="1"/>
    <x v="2"/>
    <x v="0"/>
    <x v="0"/>
    <x v="0"/>
    <x v="0"/>
  </r>
  <r>
    <n v="510"/>
    <x v="0"/>
    <x v="2"/>
    <x v="1"/>
    <x v="3"/>
    <x v="490"/>
    <x v="1"/>
    <x v="2"/>
    <x v="0"/>
    <x v="0"/>
    <x v="0"/>
    <x v="1"/>
    <x v="0"/>
    <x v="15"/>
    <x v="0"/>
    <x v="0"/>
    <x v="1"/>
    <x v="0"/>
    <x v="0"/>
    <x v="1"/>
    <x v="0"/>
    <x v="1"/>
  </r>
  <r>
    <n v="511"/>
    <x v="2"/>
    <x v="5"/>
    <x v="1"/>
    <x v="4"/>
    <x v="491"/>
    <x v="1"/>
    <x v="1"/>
    <x v="1"/>
    <x v="0"/>
    <x v="0"/>
    <x v="1"/>
    <x v="2"/>
    <x v="11"/>
    <x v="0"/>
    <x v="1"/>
    <x v="1"/>
    <x v="2"/>
    <x v="0"/>
    <x v="0"/>
    <x v="0"/>
    <x v="0"/>
  </r>
  <r>
    <n v="512"/>
    <x v="3"/>
    <x v="7"/>
    <x v="1"/>
    <x v="5"/>
    <x v="492"/>
    <x v="1"/>
    <x v="2"/>
    <x v="1"/>
    <x v="0"/>
    <x v="0"/>
    <x v="0"/>
    <x v="1"/>
    <x v="15"/>
    <x v="0"/>
    <x v="2"/>
    <x v="1"/>
    <x v="0"/>
    <x v="0"/>
    <x v="0"/>
    <x v="0"/>
    <x v="0"/>
  </r>
  <r>
    <n v="513"/>
    <x v="1"/>
    <x v="2"/>
    <x v="2"/>
    <x v="0"/>
    <x v="493"/>
    <x v="1"/>
    <x v="1"/>
    <x v="0"/>
    <x v="3"/>
    <x v="2"/>
    <x v="0"/>
    <x v="0"/>
    <x v="39"/>
    <x v="0"/>
    <x v="2"/>
    <x v="0"/>
    <x v="0"/>
    <x v="0"/>
    <x v="1"/>
    <x v="0"/>
    <x v="0"/>
  </r>
  <r>
    <n v="514"/>
    <x v="2"/>
    <x v="4"/>
    <x v="1"/>
    <x v="3"/>
    <x v="494"/>
    <x v="0"/>
    <x v="4"/>
    <x v="0"/>
    <x v="0"/>
    <x v="0"/>
    <x v="3"/>
    <x v="1"/>
    <x v="38"/>
    <x v="0"/>
    <x v="0"/>
    <x v="1"/>
    <x v="0"/>
    <x v="0"/>
    <x v="1"/>
    <x v="0"/>
    <x v="0"/>
  </r>
  <r>
    <n v="515"/>
    <x v="0"/>
    <x v="0"/>
    <x v="0"/>
    <x v="3"/>
    <x v="424"/>
    <x v="1"/>
    <x v="2"/>
    <x v="0"/>
    <x v="1"/>
    <x v="0"/>
    <x v="2"/>
    <x v="1"/>
    <x v="25"/>
    <x v="0"/>
    <x v="0"/>
    <x v="0"/>
    <x v="0"/>
    <x v="0"/>
    <x v="1"/>
    <x v="1"/>
    <x v="0"/>
  </r>
  <r>
    <n v="516"/>
    <x v="0"/>
    <x v="0"/>
    <x v="0"/>
    <x v="3"/>
    <x v="495"/>
    <x v="1"/>
    <x v="4"/>
    <x v="1"/>
    <x v="0"/>
    <x v="0"/>
    <x v="0"/>
    <x v="0"/>
    <x v="34"/>
    <x v="0"/>
    <x v="0"/>
    <x v="1"/>
    <x v="1"/>
    <x v="1"/>
    <x v="1"/>
    <x v="1"/>
    <x v="0"/>
  </r>
  <r>
    <n v="517"/>
    <x v="2"/>
    <x v="5"/>
    <x v="0"/>
    <x v="2"/>
    <x v="496"/>
    <x v="1"/>
    <x v="4"/>
    <x v="1"/>
    <x v="1"/>
    <x v="0"/>
    <x v="0"/>
    <x v="1"/>
    <x v="27"/>
    <x v="0"/>
    <x v="2"/>
    <x v="0"/>
    <x v="0"/>
    <x v="0"/>
    <x v="0"/>
    <x v="0"/>
    <x v="1"/>
  </r>
  <r>
    <n v="518"/>
    <x v="0"/>
    <x v="0"/>
    <x v="1"/>
    <x v="3"/>
    <x v="497"/>
    <x v="4"/>
    <x v="0"/>
    <x v="2"/>
    <x v="0"/>
    <x v="0"/>
    <x v="1"/>
    <x v="1"/>
    <x v="46"/>
    <x v="0"/>
    <x v="0"/>
    <x v="1"/>
    <x v="0"/>
    <x v="0"/>
    <x v="0"/>
    <x v="0"/>
    <x v="0"/>
  </r>
  <r>
    <n v="519"/>
    <x v="2"/>
    <x v="0"/>
    <x v="0"/>
    <x v="0"/>
    <x v="498"/>
    <x v="0"/>
    <x v="0"/>
    <x v="0"/>
    <x v="0"/>
    <x v="0"/>
    <x v="0"/>
    <x v="2"/>
    <x v="16"/>
    <x v="0"/>
    <x v="1"/>
    <x v="0"/>
    <x v="0"/>
    <x v="0"/>
    <x v="1"/>
    <x v="0"/>
    <x v="0"/>
  </r>
  <r>
    <n v="520"/>
    <x v="2"/>
    <x v="4"/>
    <x v="0"/>
    <x v="7"/>
    <x v="499"/>
    <x v="1"/>
    <x v="0"/>
    <x v="2"/>
    <x v="0"/>
    <x v="0"/>
    <x v="0"/>
    <x v="2"/>
    <x v="12"/>
    <x v="0"/>
    <x v="1"/>
    <x v="0"/>
    <x v="0"/>
    <x v="0"/>
    <x v="1"/>
    <x v="0"/>
    <x v="0"/>
  </r>
  <r>
    <n v="521"/>
    <x v="0"/>
    <x v="12"/>
    <x v="1"/>
    <x v="0"/>
    <x v="500"/>
    <x v="1"/>
    <x v="1"/>
    <x v="1"/>
    <x v="1"/>
    <x v="0"/>
    <x v="1"/>
    <x v="0"/>
    <x v="9"/>
    <x v="0"/>
    <x v="0"/>
    <x v="1"/>
    <x v="0"/>
    <x v="0"/>
    <x v="1"/>
    <x v="0"/>
    <x v="1"/>
  </r>
  <r>
    <n v="522"/>
    <x v="0"/>
    <x v="1"/>
    <x v="3"/>
    <x v="2"/>
    <x v="501"/>
    <x v="1"/>
    <x v="1"/>
    <x v="2"/>
    <x v="0"/>
    <x v="0"/>
    <x v="0"/>
    <x v="2"/>
    <x v="4"/>
    <x v="0"/>
    <x v="1"/>
    <x v="0"/>
    <x v="0"/>
    <x v="1"/>
    <x v="1"/>
    <x v="0"/>
    <x v="1"/>
  </r>
  <r>
    <n v="523"/>
    <x v="2"/>
    <x v="4"/>
    <x v="1"/>
    <x v="4"/>
    <x v="502"/>
    <x v="4"/>
    <x v="2"/>
    <x v="2"/>
    <x v="1"/>
    <x v="0"/>
    <x v="0"/>
    <x v="3"/>
    <x v="27"/>
    <x v="0"/>
    <x v="0"/>
    <x v="1"/>
    <x v="0"/>
    <x v="0"/>
    <x v="1"/>
    <x v="0"/>
    <x v="0"/>
  </r>
  <r>
    <n v="524"/>
    <x v="1"/>
    <x v="12"/>
    <x v="1"/>
    <x v="0"/>
    <x v="503"/>
    <x v="1"/>
    <x v="1"/>
    <x v="0"/>
    <x v="1"/>
    <x v="1"/>
    <x v="0"/>
    <x v="0"/>
    <x v="15"/>
    <x v="0"/>
    <x v="0"/>
    <x v="1"/>
    <x v="1"/>
    <x v="1"/>
    <x v="1"/>
    <x v="0"/>
    <x v="0"/>
  </r>
  <r>
    <n v="525"/>
    <x v="1"/>
    <x v="30"/>
    <x v="1"/>
    <x v="4"/>
    <x v="504"/>
    <x v="1"/>
    <x v="4"/>
    <x v="1"/>
    <x v="0"/>
    <x v="0"/>
    <x v="2"/>
    <x v="3"/>
    <x v="22"/>
    <x v="0"/>
    <x v="0"/>
    <x v="0"/>
    <x v="0"/>
    <x v="0"/>
    <x v="1"/>
    <x v="0"/>
    <x v="0"/>
  </r>
  <r>
    <n v="526"/>
    <x v="2"/>
    <x v="7"/>
    <x v="0"/>
    <x v="1"/>
    <x v="505"/>
    <x v="4"/>
    <x v="1"/>
    <x v="0"/>
    <x v="1"/>
    <x v="0"/>
    <x v="2"/>
    <x v="3"/>
    <x v="13"/>
    <x v="0"/>
    <x v="0"/>
    <x v="1"/>
    <x v="0"/>
    <x v="0"/>
    <x v="1"/>
    <x v="0"/>
    <x v="0"/>
  </r>
  <r>
    <n v="527"/>
    <x v="2"/>
    <x v="23"/>
    <x v="0"/>
    <x v="0"/>
    <x v="506"/>
    <x v="1"/>
    <x v="2"/>
    <x v="1"/>
    <x v="0"/>
    <x v="0"/>
    <x v="3"/>
    <x v="0"/>
    <x v="18"/>
    <x v="0"/>
    <x v="0"/>
    <x v="0"/>
    <x v="1"/>
    <x v="1"/>
    <x v="1"/>
    <x v="0"/>
    <x v="0"/>
  </r>
  <r>
    <n v="528"/>
    <x v="0"/>
    <x v="5"/>
    <x v="1"/>
    <x v="0"/>
    <x v="507"/>
    <x v="1"/>
    <x v="1"/>
    <x v="0"/>
    <x v="2"/>
    <x v="0"/>
    <x v="0"/>
    <x v="3"/>
    <x v="13"/>
    <x v="0"/>
    <x v="2"/>
    <x v="1"/>
    <x v="0"/>
    <x v="0"/>
    <x v="1"/>
    <x v="0"/>
    <x v="1"/>
  </r>
  <r>
    <n v="529"/>
    <x v="0"/>
    <x v="0"/>
    <x v="1"/>
    <x v="3"/>
    <x v="508"/>
    <x v="1"/>
    <x v="4"/>
    <x v="2"/>
    <x v="0"/>
    <x v="0"/>
    <x v="0"/>
    <x v="0"/>
    <x v="33"/>
    <x v="0"/>
    <x v="0"/>
    <x v="1"/>
    <x v="1"/>
    <x v="1"/>
    <x v="0"/>
    <x v="0"/>
    <x v="0"/>
  </r>
  <r>
    <n v="530"/>
    <x v="1"/>
    <x v="5"/>
    <x v="1"/>
    <x v="1"/>
    <x v="509"/>
    <x v="1"/>
    <x v="2"/>
    <x v="2"/>
    <x v="0"/>
    <x v="0"/>
    <x v="3"/>
    <x v="3"/>
    <x v="11"/>
    <x v="0"/>
    <x v="0"/>
    <x v="0"/>
    <x v="0"/>
    <x v="1"/>
    <x v="1"/>
    <x v="0"/>
    <x v="0"/>
  </r>
  <r>
    <n v="531"/>
    <x v="1"/>
    <x v="7"/>
    <x v="1"/>
    <x v="3"/>
    <x v="510"/>
    <x v="4"/>
    <x v="1"/>
    <x v="1"/>
    <x v="1"/>
    <x v="0"/>
    <x v="0"/>
    <x v="3"/>
    <x v="7"/>
    <x v="0"/>
    <x v="2"/>
    <x v="0"/>
    <x v="0"/>
    <x v="0"/>
    <x v="0"/>
    <x v="0"/>
    <x v="1"/>
  </r>
  <r>
    <n v="532"/>
    <x v="2"/>
    <x v="2"/>
    <x v="2"/>
    <x v="4"/>
    <x v="506"/>
    <x v="1"/>
    <x v="1"/>
    <x v="0"/>
    <x v="3"/>
    <x v="0"/>
    <x v="0"/>
    <x v="0"/>
    <x v="33"/>
    <x v="0"/>
    <x v="2"/>
    <x v="1"/>
    <x v="0"/>
    <x v="0"/>
    <x v="1"/>
    <x v="0"/>
    <x v="0"/>
  </r>
  <r>
    <n v="533"/>
    <x v="2"/>
    <x v="4"/>
    <x v="1"/>
    <x v="0"/>
    <x v="511"/>
    <x v="4"/>
    <x v="2"/>
    <x v="0"/>
    <x v="3"/>
    <x v="0"/>
    <x v="2"/>
    <x v="1"/>
    <x v="15"/>
    <x v="0"/>
    <x v="0"/>
    <x v="1"/>
    <x v="0"/>
    <x v="0"/>
    <x v="0"/>
    <x v="0"/>
    <x v="0"/>
  </r>
  <r>
    <n v="534"/>
    <x v="2"/>
    <x v="4"/>
    <x v="1"/>
    <x v="0"/>
    <x v="512"/>
    <x v="0"/>
    <x v="4"/>
    <x v="0"/>
    <x v="0"/>
    <x v="0"/>
    <x v="1"/>
    <x v="3"/>
    <x v="8"/>
    <x v="0"/>
    <x v="0"/>
    <x v="0"/>
    <x v="0"/>
    <x v="0"/>
    <x v="1"/>
    <x v="0"/>
    <x v="0"/>
  </r>
  <r>
    <n v="535"/>
    <x v="3"/>
    <x v="21"/>
    <x v="0"/>
    <x v="1"/>
    <x v="513"/>
    <x v="1"/>
    <x v="4"/>
    <x v="1"/>
    <x v="2"/>
    <x v="0"/>
    <x v="3"/>
    <x v="3"/>
    <x v="24"/>
    <x v="0"/>
    <x v="2"/>
    <x v="1"/>
    <x v="0"/>
    <x v="0"/>
    <x v="1"/>
    <x v="0"/>
    <x v="1"/>
  </r>
  <r>
    <n v="536"/>
    <x v="0"/>
    <x v="0"/>
    <x v="1"/>
    <x v="3"/>
    <x v="25"/>
    <x v="0"/>
    <x v="3"/>
    <x v="0"/>
    <x v="1"/>
    <x v="0"/>
    <x v="2"/>
    <x v="1"/>
    <x v="49"/>
    <x v="0"/>
    <x v="0"/>
    <x v="1"/>
    <x v="2"/>
    <x v="0"/>
    <x v="0"/>
    <x v="0"/>
    <x v="0"/>
  </r>
  <r>
    <n v="537"/>
    <x v="1"/>
    <x v="12"/>
    <x v="0"/>
    <x v="2"/>
    <x v="514"/>
    <x v="1"/>
    <x v="0"/>
    <x v="2"/>
    <x v="1"/>
    <x v="0"/>
    <x v="0"/>
    <x v="1"/>
    <x v="25"/>
    <x v="0"/>
    <x v="0"/>
    <x v="1"/>
    <x v="0"/>
    <x v="0"/>
    <x v="0"/>
    <x v="0"/>
    <x v="0"/>
  </r>
  <r>
    <n v="538"/>
    <x v="0"/>
    <x v="1"/>
    <x v="1"/>
    <x v="3"/>
    <x v="515"/>
    <x v="1"/>
    <x v="0"/>
    <x v="0"/>
    <x v="0"/>
    <x v="0"/>
    <x v="0"/>
    <x v="2"/>
    <x v="18"/>
    <x v="1"/>
    <x v="1"/>
    <x v="1"/>
    <x v="2"/>
    <x v="0"/>
    <x v="1"/>
    <x v="0"/>
    <x v="1"/>
  </r>
  <r>
    <n v="539"/>
    <x v="3"/>
    <x v="12"/>
    <x v="1"/>
    <x v="2"/>
    <x v="516"/>
    <x v="1"/>
    <x v="4"/>
    <x v="3"/>
    <x v="1"/>
    <x v="0"/>
    <x v="3"/>
    <x v="1"/>
    <x v="3"/>
    <x v="2"/>
    <x v="0"/>
    <x v="1"/>
    <x v="1"/>
    <x v="0"/>
    <x v="1"/>
    <x v="0"/>
    <x v="0"/>
  </r>
  <r>
    <n v="540"/>
    <x v="1"/>
    <x v="2"/>
    <x v="1"/>
    <x v="0"/>
    <x v="517"/>
    <x v="1"/>
    <x v="4"/>
    <x v="3"/>
    <x v="3"/>
    <x v="0"/>
    <x v="3"/>
    <x v="0"/>
    <x v="27"/>
    <x v="0"/>
    <x v="2"/>
    <x v="1"/>
    <x v="0"/>
    <x v="0"/>
    <x v="1"/>
    <x v="0"/>
    <x v="1"/>
  </r>
  <r>
    <n v="541"/>
    <x v="2"/>
    <x v="4"/>
    <x v="2"/>
    <x v="3"/>
    <x v="518"/>
    <x v="1"/>
    <x v="0"/>
    <x v="0"/>
    <x v="0"/>
    <x v="0"/>
    <x v="0"/>
    <x v="2"/>
    <x v="10"/>
    <x v="0"/>
    <x v="1"/>
    <x v="0"/>
    <x v="0"/>
    <x v="0"/>
    <x v="0"/>
    <x v="0"/>
    <x v="0"/>
  </r>
  <r>
    <n v="542"/>
    <x v="0"/>
    <x v="6"/>
    <x v="1"/>
    <x v="2"/>
    <x v="519"/>
    <x v="0"/>
    <x v="0"/>
    <x v="0"/>
    <x v="0"/>
    <x v="0"/>
    <x v="0"/>
    <x v="1"/>
    <x v="13"/>
    <x v="0"/>
    <x v="0"/>
    <x v="1"/>
    <x v="0"/>
    <x v="0"/>
    <x v="1"/>
    <x v="0"/>
    <x v="1"/>
  </r>
  <r>
    <n v="543"/>
    <x v="3"/>
    <x v="12"/>
    <x v="1"/>
    <x v="2"/>
    <x v="520"/>
    <x v="1"/>
    <x v="1"/>
    <x v="1"/>
    <x v="0"/>
    <x v="0"/>
    <x v="3"/>
    <x v="0"/>
    <x v="19"/>
    <x v="0"/>
    <x v="0"/>
    <x v="1"/>
    <x v="1"/>
    <x v="1"/>
    <x v="1"/>
    <x v="0"/>
    <x v="1"/>
  </r>
  <r>
    <n v="544"/>
    <x v="2"/>
    <x v="2"/>
    <x v="0"/>
    <x v="3"/>
    <x v="521"/>
    <x v="1"/>
    <x v="0"/>
    <x v="0"/>
    <x v="0"/>
    <x v="0"/>
    <x v="0"/>
    <x v="0"/>
    <x v="6"/>
    <x v="0"/>
    <x v="0"/>
    <x v="0"/>
    <x v="1"/>
    <x v="0"/>
    <x v="1"/>
    <x v="0"/>
    <x v="0"/>
  </r>
  <r>
    <n v="545"/>
    <x v="0"/>
    <x v="4"/>
    <x v="2"/>
    <x v="3"/>
    <x v="522"/>
    <x v="1"/>
    <x v="3"/>
    <x v="0"/>
    <x v="0"/>
    <x v="0"/>
    <x v="1"/>
    <x v="0"/>
    <x v="46"/>
    <x v="0"/>
    <x v="1"/>
    <x v="0"/>
    <x v="0"/>
    <x v="1"/>
    <x v="1"/>
    <x v="0"/>
    <x v="1"/>
  </r>
  <r>
    <n v="546"/>
    <x v="2"/>
    <x v="4"/>
    <x v="0"/>
    <x v="3"/>
    <x v="523"/>
    <x v="1"/>
    <x v="1"/>
    <x v="0"/>
    <x v="1"/>
    <x v="0"/>
    <x v="0"/>
    <x v="3"/>
    <x v="25"/>
    <x v="0"/>
    <x v="0"/>
    <x v="1"/>
    <x v="0"/>
    <x v="0"/>
    <x v="0"/>
    <x v="0"/>
    <x v="0"/>
  </r>
  <r>
    <n v="547"/>
    <x v="2"/>
    <x v="4"/>
    <x v="1"/>
    <x v="0"/>
    <x v="524"/>
    <x v="1"/>
    <x v="2"/>
    <x v="2"/>
    <x v="0"/>
    <x v="0"/>
    <x v="3"/>
    <x v="3"/>
    <x v="11"/>
    <x v="1"/>
    <x v="0"/>
    <x v="1"/>
    <x v="0"/>
    <x v="1"/>
    <x v="1"/>
    <x v="0"/>
    <x v="0"/>
  </r>
  <r>
    <n v="548"/>
    <x v="0"/>
    <x v="2"/>
    <x v="4"/>
    <x v="0"/>
    <x v="525"/>
    <x v="1"/>
    <x v="1"/>
    <x v="0"/>
    <x v="1"/>
    <x v="0"/>
    <x v="0"/>
    <x v="0"/>
    <x v="9"/>
    <x v="1"/>
    <x v="0"/>
    <x v="1"/>
    <x v="1"/>
    <x v="0"/>
    <x v="1"/>
    <x v="0"/>
    <x v="1"/>
  </r>
  <r>
    <n v="549"/>
    <x v="2"/>
    <x v="1"/>
    <x v="0"/>
    <x v="4"/>
    <x v="526"/>
    <x v="0"/>
    <x v="2"/>
    <x v="1"/>
    <x v="0"/>
    <x v="0"/>
    <x v="3"/>
    <x v="2"/>
    <x v="5"/>
    <x v="0"/>
    <x v="1"/>
    <x v="0"/>
    <x v="0"/>
    <x v="0"/>
    <x v="0"/>
    <x v="0"/>
    <x v="0"/>
  </r>
  <r>
    <n v="550"/>
    <x v="2"/>
    <x v="2"/>
    <x v="0"/>
    <x v="7"/>
    <x v="527"/>
    <x v="0"/>
    <x v="2"/>
    <x v="0"/>
    <x v="1"/>
    <x v="0"/>
    <x v="0"/>
    <x v="0"/>
    <x v="27"/>
    <x v="0"/>
    <x v="0"/>
    <x v="0"/>
    <x v="0"/>
    <x v="0"/>
    <x v="1"/>
    <x v="0"/>
    <x v="0"/>
  </r>
  <r>
    <n v="551"/>
    <x v="2"/>
    <x v="0"/>
    <x v="4"/>
    <x v="0"/>
    <x v="528"/>
    <x v="2"/>
    <x v="0"/>
    <x v="1"/>
    <x v="0"/>
    <x v="0"/>
    <x v="0"/>
    <x v="1"/>
    <x v="3"/>
    <x v="1"/>
    <x v="0"/>
    <x v="1"/>
    <x v="1"/>
    <x v="1"/>
    <x v="1"/>
    <x v="0"/>
    <x v="0"/>
  </r>
  <r>
    <n v="552"/>
    <x v="0"/>
    <x v="1"/>
    <x v="1"/>
    <x v="0"/>
    <x v="529"/>
    <x v="1"/>
    <x v="2"/>
    <x v="3"/>
    <x v="3"/>
    <x v="1"/>
    <x v="3"/>
    <x v="0"/>
    <x v="19"/>
    <x v="0"/>
    <x v="0"/>
    <x v="0"/>
    <x v="0"/>
    <x v="0"/>
    <x v="0"/>
    <x v="0"/>
    <x v="1"/>
  </r>
  <r>
    <n v="553"/>
    <x v="1"/>
    <x v="2"/>
    <x v="0"/>
    <x v="3"/>
    <x v="530"/>
    <x v="4"/>
    <x v="4"/>
    <x v="0"/>
    <x v="0"/>
    <x v="0"/>
    <x v="3"/>
    <x v="3"/>
    <x v="21"/>
    <x v="0"/>
    <x v="0"/>
    <x v="1"/>
    <x v="0"/>
    <x v="0"/>
    <x v="1"/>
    <x v="0"/>
    <x v="0"/>
  </r>
  <r>
    <n v="554"/>
    <x v="1"/>
    <x v="8"/>
    <x v="1"/>
    <x v="1"/>
    <x v="13"/>
    <x v="1"/>
    <x v="2"/>
    <x v="0"/>
    <x v="1"/>
    <x v="0"/>
    <x v="0"/>
    <x v="1"/>
    <x v="0"/>
    <x v="0"/>
    <x v="0"/>
    <x v="0"/>
    <x v="2"/>
    <x v="0"/>
    <x v="0"/>
    <x v="0"/>
    <x v="0"/>
  </r>
  <r>
    <n v="555"/>
    <x v="1"/>
    <x v="2"/>
    <x v="1"/>
    <x v="0"/>
    <x v="531"/>
    <x v="1"/>
    <x v="4"/>
    <x v="1"/>
    <x v="0"/>
    <x v="0"/>
    <x v="3"/>
    <x v="3"/>
    <x v="1"/>
    <x v="2"/>
    <x v="0"/>
    <x v="1"/>
    <x v="0"/>
    <x v="0"/>
    <x v="1"/>
    <x v="0"/>
    <x v="1"/>
  </r>
  <r>
    <n v="556"/>
    <x v="1"/>
    <x v="12"/>
    <x v="3"/>
    <x v="3"/>
    <x v="532"/>
    <x v="4"/>
    <x v="4"/>
    <x v="2"/>
    <x v="1"/>
    <x v="0"/>
    <x v="2"/>
    <x v="3"/>
    <x v="7"/>
    <x v="0"/>
    <x v="0"/>
    <x v="0"/>
    <x v="0"/>
    <x v="0"/>
    <x v="1"/>
    <x v="0"/>
    <x v="1"/>
  </r>
  <r>
    <n v="557"/>
    <x v="2"/>
    <x v="21"/>
    <x v="3"/>
    <x v="3"/>
    <x v="533"/>
    <x v="0"/>
    <x v="1"/>
    <x v="3"/>
    <x v="1"/>
    <x v="0"/>
    <x v="0"/>
    <x v="1"/>
    <x v="28"/>
    <x v="1"/>
    <x v="0"/>
    <x v="0"/>
    <x v="0"/>
    <x v="0"/>
    <x v="0"/>
    <x v="0"/>
    <x v="1"/>
  </r>
  <r>
    <n v="558"/>
    <x v="0"/>
    <x v="4"/>
    <x v="4"/>
    <x v="2"/>
    <x v="534"/>
    <x v="1"/>
    <x v="2"/>
    <x v="2"/>
    <x v="0"/>
    <x v="0"/>
    <x v="0"/>
    <x v="3"/>
    <x v="21"/>
    <x v="1"/>
    <x v="0"/>
    <x v="1"/>
    <x v="0"/>
    <x v="0"/>
    <x v="1"/>
    <x v="0"/>
    <x v="1"/>
  </r>
  <r>
    <n v="559"/>
    <x v="1"/>
    <x v="12"/>
    <x v="0"/>
    <x v="2"/>
    <x v="535"/>
    <x v="1"/>
    <x v="4"/>
    <x v="1"/>
    <x v="0"/>
    <x v="0"/>
    <x v="1"/>
    <x v="0"/>
    <x v="13"/>
    <x v="0"/>
    <x v="0"/>
    <x v="0"/>
    <x v="1"/>
    <x v="0"/>
    <x v="1"/>
    <x v="0"/>
    <x v="1"/>
  </r>
  <r>
    <n v="560"/>
    <x v="0"/>
    <x v="4"/>
    <x v="1"/>
    <x v="4"/>
    <x v="536"/>
    <x v="0"/>
    <x v="0"/>
    <x v="0"/>
    <x v="0"/>
    <x v="0"/>
    <x v="0"/>
    <x v="2"/>
    <x v="2"/>
    <x v="1"/>
    <x v="1"/>
    <x v="1"/>
    <x v="0"/>
    <x v="1"/>
    <x v="0"/>
    <x v="0"/>
    <x v="0"/>
  </r>
  <r>
    <n v="561"/>
    <x v="0"/>
    <x v="4"/>
    <x v="4"/>
    <x v="0"/>
    <x v="537"/>
    <x v="1"/>
    <x v="2"/>
    <x v="0"/>
    <x v="0"/>
    <x v="1"/>
    <x v="0"/>
    <x v="3"/>
    <x v="9"/>
    <x v="1"/>
    <x v="2"/>
    <x v="1"/>
    <x v="1"/>
    <x v="0"/>
    <x v="1"/>
    <x v="0"/>
    <x v="1"/>
  </r>
  <r>
    <n v="562"/>
    <x v="3"/>
    <x v="0"/>
    <x v="2"/>
    <x v="0"/>
    <x v="538"/>
    <x v="1"/>
    <x v="4"/>
    <x v="1"/>
    <x v="1"/>
    <x v="0"/>
    <x v="3"/>
    <x v="1"/>
    <x v="28"/>
    <x v="1"/>
    <x v="0"/>
    <x v="1"/>
    <x v="0"/>
    <x v="0"/>
    <x v="1"/>
    <x v="0"/>
    <x v="0"/>
  </r>
  <r>
    <n v="563"/>
    <x v="1"/>
    <x v="5"/>
    <x v="1"/>
    <x v="3"/>
    <x v="539"/>
    <x v="0"/>
    <x v="1"/>
    <x v="3"/>
    <x v="0"/>
    <x v="0"/>
    <x v="0"/>
    <x v="2"/>
    <x v="25"/>
    <x v="0"/>
    <x v="1"/>
    <x v="1"/>
    <x v="0"/>
    <x v="0"/>
    <x v="0"/>
    <x v="0"/>
    <x v="1"/>
  </r>
  <r>
    <n v="564"/>
    <x v="1"/>
    <x v="4"/>
    <x v="2"/>
    <x v="5"/>
    <x v="540"/>
    <x v="0"/>
    <x v="1"/>
    <x v="0"/>
    <x v="0"/>
    <x v="0"/>
    <x v="1"/>
    <x v="1"/>
    <x v="25"/>
    <x v="1"/>
    <x v="0"/>
    <x v="0"/>
    <x v="2"/>
    <x v="0"/>
    <x v="0"/>
    <x v="0"/>
    <x v="0"/>
  </r>
  <r>
    <n v="565"/>
    <x v="1"/>
    <x v="4"/>
    <x v="2"/>
    <x v="0"/>
    <x v="541"/>
    <x v="4"/>
    <x v="2"/>
    <x v="2"/>
    <x v="1"/>
    <x v="0"/>
    <x v="1"/>
    <x v="1"/>
    <x v="27"/>
    <x v="0"/>
    <x v="2"/>
    <x v="0"/>
    <x v="0"/>
    <x v="0"/>
    <x v="0"/>
    <x v="0"/>
    <x v="0"/>
  </r>
  <r>
    <n v="566"/>
    <x v="0"/>
    <x v="2"/>
    <x v="1"/>
    <x v="3"/>
    <x v="542"/>
    <x v="1"/>
    <x v="2"/>
    <x v="1"/>
    <x v="2"/>
    <x v="0"/>
    <x v="2"/>
    <x v="3"/>
    <x v="16"/>
    <x v="0"/>
    <x v="0"/>
    <x v="1"/>
    <x v="0"/>
    <x v="0"/>
    <x v="1"/>
    <x v="0"/>
    <x v="1"/>
  </r>
  <r>
    <n v="567"/>
    <x v="2"/>
    <x v="4"/>
    <x v="0"/>
    <x v="0"/>
    <x v="383"/>
    <x v="3"/>
    <x v="0"/>
    <x v="1"/>
    <x v="0"/>
    <x v="0"/>
    <x v="1"/>
    <x v="3"/>
    <x v="19"/>
    <x v="0"/>
    <x v="0"/>
    <x v="1"/>
    <x v="0"/>
    <x v="0"/>
    <x v="1"/>
    <x v="0"/>
    <x v="0"/>
  </r>
  <r>
    <n v="568"/>
    <x v="1"/>
    <x v="1"/>
    <x v="1"/>
    <x v="0"/>
    <x v="543"/>
    <x v="0"/>
    <x v="2"/>
    <x v="0"/>
    <x v="0"/>
    <x v="0"/>
    <x v="3"/>
    <x v="3"/>
    <x v="33"/>
    <x v="0"/>
    <x v="0"/>
    <x v="0"/>
    <x v="0"/>
    <x v="1"/>
    <x v="0"/>
    <x v="0"/>
    <x v="0"/>
  </r>
  <r>
    <n v="569"/>
    <x v="0"/>
    <x v="1"/>
    <x v="1"/>
    <x v="0"/>
    <x v="544"/>
    <x v="1"/>
    <x v="1"/>
    <x v="2"/>
    <x v="1"/>
    <x v="0"/>
    <x v="1"/>
    <x v="3"/>
    <x v="13"/>
    <x v="0"/>
    <x v="0"/>
    <x v="1"/>
    <x v="0"/>
    <x v="0"/>
    <x v="0"/>
    <x v="0"/>
    <x v="1"/>
  </r>
  <r>
    <n v="570"/>
    <x v="0"/>
    <x v="4"/>
    <x v="1"/>
    <x v="2"/>
    <x v="545"/>
    <x v="1"/>
    <x v="4"/>
    <x v="0"/>
    <x v="1"/>
    <x v="0"/>
    <x v="0"/>
    <x v="0"/>
    <x v="27"/>
    <x v="0"/>
    <x v="2"/>
    <x v="1"/>
    <x v="1"/>
    <x v="0"/>
    <x v="0"/>
    <x v="0"/>
    <x v="1"/>
  </r>
  <r>
    <n v="571"/>
    <x v="2"/>
    <x v="6"/>
    <x v="0"/>
    <x v="0"/>
    <x v="72"/>
    <x v="1"/>
    <x v="2"/>
    <x v="2"/>
    <x v="0"/>
    <x v="2"/>
    <x v="1"/>
    <x v="3"/>
    <x v="41"/>
    <x v="0"/>
    <x v="0"/>
    <x v="1"/>
    <x v="0"/>
    <x v="0"/>
    <x v="1"/>
    <x v="0"/>
    <x v="0"/>
  </r>
  <r>
    <n v="572"/>
    <x v="2"/>
    <x v="4"/>
    <x v="1"/>
    <x v="4"/>
    <x v="546"/>
    <x v="0"/>
    <x v="3"/>
    <x v="1"/>
    <x v="1"/>
    <x v="0"/>
    <x v="0"/>
    <x v="1"/>
    <x v="15"/>
    <x v="0"/>
    <x v="2"/>
    <x v="1"/>
    <x v="2"/>
    <x v="0"/>
    <x v="0"/>
    <x v="0"/>
    <x v="0"/>
  </r>
  <r>
    <n v="573"/>
    <x v="0"/>
    <x v="7"/>
    <x v="1"/>
    <x v="5"/>
    <x v="547"/>
    <x v="1"/>
    <x v="1"/>
    <x v="0"/>
    <x v="1"/>
    <x v="0"/>
    <x v="0"/>
    <x v="1"/>
    <x v="1"/>
    <x v="0"/>
    <x v="0"/>
    <x v="1"/>
    <x v="1"/>
    <x v="0"/>
    <x v="1"/>
    <x v="0"/>
    <x v="0"/>
  </r>
  <r>
    <n v="574"/>
    <x v="1"/>
    <x v="8"/>
    <x v="1"/>
    <x v="0"/>
    <x v="548"/>
    <x v="1"/>
    <x v="0"/>
    <x v="0"/>
    <x v="0"/>
    <x v="0"/>
    <x v="0"/>
    <x v="3"/>
    <x v="21"/>
    <x v="0"/>
    <x v="0"/>
    <x v="0"/>
    <x v="1"/>
    <x v="0"/>
    <x v="1"/>
    <x v="0"/>
    <x v="0"/>
  </r>
  <r>
    <n v="575"/>
    <x v="2"/>
    <x v="7"/>
    <x v="0"/>
    <x v="2"/>
    <x v="549"/>
    <x v="1"/>
    <x v="2"/>
    <x v="1"/>
    <x v="1"/>
    <x v="2"/>
    <x v="2"/>
    <x v="3"/>
    <x v="9"/>
    <x v="1"/>
    <x v="0"/>
    <x v="0"/>
    <x v="0"/>
    <x v="0"/>
    <x v="1"/>
    <x v="0"/>
    <x v="0"/>
  </r>
  <r>
    <n v="576"/>
    <x v="1"/>
    <x v="2"/>
    <x v="1"/>
    <x v="0"/>
    <x v="550"/>
    <x v="1"/>
    <x v="2"/>
    <x v="1"/>
    <x v="1"/>
    <x v="0"/>
    <x v="3"/>
    <x v="0"/>
    <x v="21"/>
    <x v="0"/>
    <x v="0"/>
    <x v="1"/>
    <x v="0"/>
    <x v="0"/>
    <x v="1"/>
    <x v="0"/>
    <x v="0"/>
  </r>
  <r>
    <n v="577"/>
    <x v="2"/>
    <x v="4"/>
    <x v="0"/>
    <x v="1"/>
    <x v="551"/>
    <x v="0"/>
    <x v="1"/>
    <x v="2"/>
    <x v="1"/>
    <x v="0"/>
    <x v="1"/>
    <x v="3"/>
    <x v="24"/>
    <x v="0"/>
    <x v="0"/>
    <x v="0"/>
    <x v="0"/>
    <x v="0"/>
    <x v="0"/>
    <x v="0"/>
    <x v="0"/>
  </r>
  <r>
    <n v="578"/>
    <x v="1"/>
    <x v="5"/>
    <x v="0"/>
    <x v="3"/>
    <x v="552"/>
    <x v="1"/>
    <x v="4"/>
    <x v="0"/>
    <x v="2"/>
    <x v="0"/>
    <x v="0"/>
    <x v="3"/>
    <x v="21"/>
    <x v="0"/>
    <x v="0"/>
    <x v="0"/>
    <x v="0"/>
    <x v="0"/>
    <x v="1"/>
    <x v="0"/>
    <x v="1"/>
  </r>
  <r>
    <n v="579"/>
    <x v="2"/>
    <x v="4"/>
    <x v="1"/>
    <x v="9"/>
    <x v="553"/>
    <x v="1"/>
    <x v="4"/>
    <x v="0"/>
    <x v="3"/>
    <x v="0"/>
    <x v="2"/>
    <x v="3"/>
    <x v="21"/>
    <x v="0"/>
    <x v="0"/>
    <x v="0"/>
    <x v="1"/>
    <x v="0"/>
    <x v="1"/>
    <x v="0"/>
    <x v="0"/>
  </r>
  <r>
    <n v="580"/>
    <x v="1"/>
    <x v="12"/>
    <x v="0"/>
    <x v="3"/>
    <x v="554"/>
    <x v="1"/>
    <x v="0"/>
    <x v="2"/>
    <x v="0"/>
    <x v="1"/>
    <x v="2"/>
    <x v="0"/>
    <x v="22"/>
    <x v="1"/>
    <x v="0"/>
    <x v="0"/>
    <x v="0"/>
    <x v="0"/>
    <x v="1"/>
    <x v="0"/>
    <x v="1"/>
  </r>
  <r>
    <n v="581"/>
    <x v="1"/>
    <x v="2"/>
    <x v="0"/>
    <x v="3"/>
    <x v="555"/>
    <x v="1"/>
    <x v="4"/>
    <x v="3"/>
    <x v="0"/>
    <x v="0"/>
    <x v="2"/>
    <x v="0"/>
    <x v="2"/>
    <x v="1"/>
    <x v="0"/>
    <x v="0"/>
    <x v="1"/>
    <x v="1"/>
    <x v="1"/>
    <x v="0"/>
    <x v="0"/>
  </r>
  <r>
    <n v="582"/>
    <x v="2"/>
    <x v="8"/>
    <x v="1"/>
    <x v="2"/>
    <x v="556"/>
    <x v="1"/>
    <x v="1"/>
    <x v="0"/>
    <x v="1"/>
    <x v="0"/>
    <x v="1"/>
    <x v="0"/>
    <x v="15"/>
    <x v="0"/>
    <x v="2"/>
    <x v="1"/>
    <x v="0"/>
    <x v="0"/>
    <x v="1"/>
    <x v="0"/>
    <x v="0"/>
  </r>
  <r>
    <n v="583"/>
    <x v="1"/>
    <x v="5"/>
    <x v="1"/>
    <x v="7"/>
    <x v="557"/>
    <x v="1"/>
    <x v="4"/>
    <x v="0"/>
    <x v="0"/>
    <x v="0"/>
    <x v="3"/>
    <x v="2"/>
    <x v="24"/>
    <x v="0"/>
    <x v="2"/>
    <x v="1"/>
    <x v="1"/>
    <x v="0"/>
    <x v="1"/>
    <x v="0"/>
    <x v="1"/>
  </r>
  <r>
    <n v="584"/>
    <x v="2"/>
    <x v="2"/>
    <x v="1"/>
    <x v="3"/>
    <x v="558"/>
    <x v="0"/>
    <x v="0"/>
    <x v="0"/>
    <x v="1"/>
    <x v="0"/>
    <x v="0"/>
    <x v="2"/>
    <x v="29"/>
    <x v="0"/>
    <x v="1"/>
    <x v="1"/>
    <x v="2"/>
    <x v="0"/>
    <x v="0"/>
    <x v="0"/>
    <x v="0"/>
  </r>
  <r>
    <n v="585"/>
    <x v="0"/>
    <x v="12"/>
    <x v="1"/>
    <x v="2"/>
    <x v="391"/>
    <x v="1"/>
    <x v="1"/>
    <x v="3"/>
    <x v="1"/>
    <x v="0"/>
    <x v="0"/>
    <x v="0"/>
    <x v="39"/>
    <x v="1"/>
    <x v="2"/>
    <x v="1"/>
    <x v="0"/>
    <x v="0"/>
    <x v="1"/>
    <x v="0"/>
    <x v="1"/>
  </r>
  <r>
    <n v="586"/>
    <x v="0"/>
    <x v="8"/>
    <x v="0"/>
    <x v="3"/>
    <x v="559"/>
    <x v="1"/>
    <x v="1"/>
    <x v="1"/>
    <x v="0"/>
    <x v="0"/>
    <x v="1"/>
    <x v="0"/>
    <x v="16"/>
    <x v="0"/>
    <x v="2"/>
    <x v="0"/>
    <x v="0"/>
    <x v="1"/>
    <x v="1"/>
    <x v="0"/>
    <x v="0"/>
  </r>
  <r>
    <n v="587"/>
    <x v="0"/>
    <x v="2"/>
    <x v="1"/>
    <x v="2"/>
    <x v="560"/>
    <x v="1"/>
    <x v="1"/>
    <x v="0"/>
    <x v="0"/>
    <x v="1"/>
    <x v="3"/>
    <x v="1"/>
    <x v="40"/>
    <x v="0"/>
    <x v="0"/>
    <x v="1"/>
    <x v="1"/>
    <x v="0"/>
    <x v="1"/>
    <x v="0"/>
    <x v="0"/>
  </r>
  <r>
    <n v="588"/>
    <x v="0"/>
    <x v="12"/>
    <x v="1"/>
    <x v="6"/>
    <x v="561"/>
    <x v="1"/>
    <x v="1"/>
    <x v="0"/>
    <x v="3"/>
    <x v="0"/>
    <x v="2"/>
    <x v="0"/>
    <x v="36"/>
    <x v="0"/>
    <x v="0"/>
    <x v="1"/>
    <x v="1"/>
    <x v="0"/>
    <x v="0"/>
    <x v="0"/>
    <x v="1"/>
  </r>
  <r>
    <n v="589"/>
    <x v="0"/>
    <x v="2"/>
    <x v="0"/>
    <x v="2"/>
    <x v="562"/>
    <x v="1"/>
    <x v="0"/>
    <x v="2"/>
    <x v="0"/>
    <x v="0"/>
    <x v="2"/>
    <x v="1"/>
    <x v="10"/>
    <x v="0"/>
    <x v="0"/>
    <x v="0"/>
    <x v="0"/>
    <x v="0"/>
    <x v="1"/>
    <x v="0"/>
    <x v="1"/>
  </r>
  <r>
    <n v="590"/>
    <x v="0"/>
    <x v="2"/>
    <x v="0"/>
    <x v="0"/>
    <x v="563"/>
    <x v="1"/>
    <x v="2"/>
    <x v="0"/>
    <x v="1"/>
    <x v="0"/>
    <x v="2"/>
    <x v="0"/>
    <x v="26"/>
    <x v="0"/>
    <x v="0"/>
    <x v="3"/>
    <x v="1"/>
    <x v="0"/>
    <x v="0"/>
    <x v="0"/>
    <x v="0"/>
  </r>
  <r>
    <n v="591"/>
    <x v="1"/>
    <x v="4"/>
    <x v="2"/>
    <x v="3"/>
    <x v="564"/>
    <x v="0"/>
    <x v="1"/>
    <x v="0"/>
    <x v="1"/>
    <x v="0"/>
    <x v="0"/>
    <x v="3"/>
    <x v="18"/>
    <x v="0"/>
    <x v="2"/>
    <x v="0"/>
    <x v="0"/>
    <x v="0"/>
    <x v="0"/>
    <x v="0"/>
    <x v="0"/>
  </r>
  <r>
    <n v="592"/>
    <x v="2"/>
    <x v="21"/>
    <x v="1"/>
    <x v="5"/>
    <x v="565"/>
    <x v="3"/>
    <x v="0"/>
    <x v="0"/>
    <x v="1"/>
    <x v="0"/>
    <x v="0"/>
    <x v="0"/>
    <x v="16"/>
    <x v="1"/>
    <x v="0"/>
    <x v="1"/>
    <x v="1"/>
    <x v="0"/>
    <x v="1"/>
    <x v="0"/>
    <x v="0"/>
  </r>
  <r>
    <n v="593"/>
    <x v="1"/>
    <x v="4"/>
    <x v="1"/>
    <x v="3"/>
    <x v="566"/>
    <x v="1"/>
    <x v="1"/>
    <x v="2"/>
    <x v="1"/>
    <x v="0"/>
    <x v="0"/>
    <x v="1"/>
    <x v="39"/>
    <x v="0"/>
    <x v="2"/>
    <x v="1"/>
    <x v="1"/>
    <x v="0"/>
    <x v="0"/>
    <x v="0"/>
    <x v="1"/>
  </r>
  <r>
    <n v="594"/>
    <x v="0"/>
    <x v="4"/>
    <x v="4"/>
    <x v="8"/>
    <x v="567"/>
    <x v="0"/>
    <x v="0"/>
    <x v="0"/>
    <x v="0"/>
    <x v="0"/>
    <x v="2"/>
    <x v="3"/>
    <x v="34"/>
    <x v="2"/>
    <x v="0"/>
    <x v="1"/>
    <x v="2"/>
    <x v="0"/>
    <x v="0"/>
    <x v="0"/>
    <x v="1"/>
  </r>
  <r>
    <n v="595"/>
    <x v="1"/>
    <x v="0"/>
    <x v="4"/>
    <x v="3"/>
    <x v="568"/>
    <x v="4"/>
    <x v="4"/>
    <x v="3"/>
    <x v="1"/>
    <x v="0"/>
    <x v="3"/>
    <x v="1"/>
    <x v="11"/>
    <x v="2"/>
    <x v="0"/>
    <x v="1"/>
    <x v="1"/>
    <x v="0"/>
    <x v="1"/>
    <x v="0"/>
    <x v="1"/>
  </r>
  <r>
    <n v="596"/>
    <x v="0"/>
    <x v="4"/>
    <x v="1"/>
    <x v="3"/>
    <x v="569"/>
    <x v="1"/>
    <x v="2"/>
    <x v="0"/>
    <x v="1"/>
    <x v="0"/>
    <x v="0"/>
    <x v="3"/>
    <x v="27"/>
    <x v="0"/>
    <x v="2"/>
    <x v="0"/>
    <x v="0"/>
    <x v="0"/>
    <x v="1"/>
    <x v="0"/>
    <x v="1"/>
  </r>
  <r>
    <n v="597"/>
    <x v="1"/>
    <x v="4"/>
    <x v="3"/>
    <x v="5"/>
    <x v="570"/>
    <x v="1"/>
    <x v="1"/>
    <x v="3"/>
    <x v="0"/>
    <x v="0"/>
    <x v="0"/>
    <x v="0"/>
    <x v="16"/>
    <x v="0"/>
    <x v="0"/>
    <x v="2"/>
    <x v="1"/>
    <x v="0"/>
    <x v="0"/>
    <x v="0"/>
    <x v="1"/>
  </r>
  <r>
    <n v="598"/>
    <x v="2"/>
    <x v="12"/>
    <x v="0"/>
    <x v="3"/>
    <x v="571"/>
    <x v="1"/>
    <x v="2"/>
    <x v="1"/>
    <x v="0"/>
    <x v="0"/>
    <x v="1"/>
    <x v="1"/>
    <x v="13"/>
    <x v="1"/>
    <x v="0"/>
    <x v="0"/>
    <x v="0"/>
    <x v="0"/>
    <x v="1"/>
    <x v="0"/>
    <x v="1"/>
  </r>
  <r>
    <n v="599"/>
    <x v="2"/>
    <x v="4"/>
    <x v="2"/>
    <x v="5"/>
    <x v="572"/>
    <x v="1"/>
    <x v="1"/>
    <x v="3"/>
    <x v="0"/>
    <x v="0"/>
    <x v="1"/>
    <x v="2"/>
    <x v="11"/>
    <x v="0"/>
    <x v="1"/>
    <x v="1"/>
    <x v="0"/>
    <x v="0"/>
    <x v="1"/>
    <x v="0"/>
    <x v="0"/>
  </r>
  <r>
    <n v="600"/>
    <x v="1"/>
    <x v="10"/>
    <x v="1"/>
    <x v="0"/>
    <x v="573"/>
    <x v="1"/>
    <x v="4"/>
    <x v="3"/>
    <x v="1"/>
    <x v="1"/>
    <x v="3"/>
    <x v="0"/>
    <x v="3"/>
    <x v="0"/>
    <x v="0"/>
    <x v="1"/>
    <x v="0"/>
    <x v="0"/>
    <x v="1"/>
    <x v="0"/>
    <x v="0"/>
  </r>
  <r>
    <n v="601"/>
    <x v="1"/>
    <x v="8"/>
    <x v="1"/>
    <x v="2"/>
    <x v="574"/>
    <x v="1"/>
    <x v="1"/>
    <x v="0"/>
    <x v="1"/>
    <x v="0"/>
    <x v="3"/>
    <x v="1"/>
    <x v="22"/>
    <x v="0"/>
    <x v="0"/>
    <x v="1"/>
    <x v="0"/>
    <x v="0"/>
    <x v="1"/>
    <x v="0"/>
    <x v="1"/>
  </r>
  <r>
    <n v="602"/>
    <x v="1"/>
    <x v="4"/>
    <x v="4"/>
    <x v="1"/>
    <x v="575"/>
    <x v="1"/>
    <x v="2"/>
    <x v="0"/>
    <x v="1"/>
    <x v="0"/>
    <x v="0"/>
    <x v="2"/>
    <x v="19"/>
    <x v="1"/>
    <x v="1"/>
    <x v="1"/>
    <x v="1"/>
    <x v="0"/>
    <x v="1"/>
    <x v="0"/>
    <x v="1"/>
  </r>
  <r>
    <n v="603"/>
    <x v="2"/>
    <x v="5"/>
    <x v="1"/>
    <x v="2"/>
    <x v="576"/>
    <x v="1"/>
    <x v="1"/>
    <x v="0"/>
    <x v="1"/>
    <x v="0"/>
    <x v="1"/>
    <x v="3"/>
    <x v="7"/>
    <x v="0"/>
    <x v="0"/>
    <x v="1"/>
    <x v="2"/>
    <x v="0"/>
    <x v="0"/>
    <x v="0"/>
    <x v="1"/>
  </r>
  <r>
    <n v="604"/>
    <x v="3"/>
    <x v="9"/>
    <x v="1"/>
    <x v="2"/>
    <x v="327"/>
    <x v="1"/>
    <x v="4"/>
    <x v="0"/>
    <x v="1"/>
    <x v="0"/>
    <x v="1"/>
    <x v="1"/>
    <x v="27"/>
    <x v="0"/>
    <x v="0"/>
    <x v="1"/>
    <x v="0"/>
    <x v="0"/>
    <x v="1"/>
    <x v="0"/>
    <x v="0"/>
  </r>
  <r>
    <n v="605"/>
    <x v="0"/>
    <x v="4"/>
    <x v="4"/>
    <x v="2"/>
    <x v="577"/>
    <x v="2"/>
    <x v="1"/>
    <x v="0"/>
    <x v="0"/>
    <x v="0"/>
    <x v="0"/>
    <x v="0"/>
    <x v="1"/>
    <x v="2"/>
    <x v="0"/>
    <x v="1"/>
    <x v="0"/>
    <x v="0"/>
    <x v="0"/>
    <x v="0"/>
    <x v="0"/>
  </r>
  <r>
    <n v="606"/>
    <x v="2"/>
    <x v="4"/>
    <x v="0"/>
    <x v="5"/>
    <x v="578"/>
    <x v="1"/>
    <x v="1"/>
    <x v="2"/>
    <x v="0"/>
    <x v="0"/>
    <x v="1"/>
    <x v="0"/>
    <x v="44"/>
    <x v="0"/>
    <x v="0"/>
    <x v="1"/>
    <x v="2"/>
    <x v="0"/>
    <x v="0"/>
    <x v="0"/>
    <x v="0"/>
  </r>
  <r>
    <n v="607"/>
    <x v="1"/>
    <x v="5"/>
    <x v="1"/>
    <x v="0"/>
    <x v="579"/>
    <x v="4"/>
    <x v="1"/>
    <x v="0"/>
    <x v="1"/>
    <x v="2"/>
    <x v="0"/>
    <x v="2"/>
    <x v="30"/>
    <x v="0"/>
    <x v="1"/>
    <x v="1"/>
    <x v="0"/>
    <x v="0"/>
    <x v="1"/>
    <x v="0"/>
    <x v="1"/>
  </r>
  <r>
    <n v="608"/>
    <x v="2"/>
    <x v="12"/>
    <x v="1"/>
    <x v="0"/>
    <x v="580"/>
    <x v="1"/>
    <x v="4"/>
    <x v="0"/>
    <x v="0"/>
    <x v="0"/>
    <x v="3"/>
    <x v="0"/>
    <x v="24"/>
    <x v="0"/>
    <x v="0"/>
    <x v="1"/>
    <x v="0"/>
    <x v="0"/>
    <x v="1"/>
    <x v="0"/>
    <x v="0"/>
  </r>
  <r>
    <n v="609"/>
    <x v="2"/>
    <x v="7"/>
    <x v="1"/>
    <x v="4"/>
    <x v="581"/>
    <x v="0"/>
    <x v="0"/>
    <x v="0"/>
    <x v="0"/>
    <x v="0"/>
    <x v="0"/>
    <x v="2"/>
    <x v="3"/>
    <x v="1"/>
    <x v="1"/>
    <x v="1"/>
    <x v="0"/>
    <x v="1"/>
    <x v="1"/>
    <x v="0"/>
    <x v="0"/>
  </r>
  <r>
    <n v="610"/>
    <x v="0"/>
    <x v="2"/>
    <x v="1"/>
    <x v="6"/>
    <x v="582"/>
    <x v="4"/>
    <x v="3"/>
    <x v="0"/>
    <x v="1"/>
    <x v="0"/>
    <x v="2"/>
    <x v="1"/>
    <x v="1"/>
    <x v="0"/>
    <x v="0"/>
    <x v="1"/>
    <x v="0"/>
    <x v="0"/>
    <x v="1"/>
    <x v="0"/>
    <x v="1"/>
  </r>
  <r>
    <n v="611"/>
    <x v="3"/>
    <x v="9"/>
    <x v="1"/>
    <x v="3"/>
    <x v="133"/>
    <x v="4"/>
    <x v="0"/>
    <x v="3"/>
    <x v="1"/>
    <x v="0"/>
    <x v="0"/>
    <x v="2"/>
    <x v="14"/>
    <x v="0"/>
    <x v="1"/>
    <x v="1"/>
    <x v="1"/>
    <x v="1"/>
    <x v="1"/>
    <x v="0"/>
    <x v="1"/>
  </r>
  <r>
    <n v="612"/>
    <x v="0"/>
    <x v="21"/>
    <x v="1"/>
    <x v="0"/>
    <x v="583"/>
    <x v="3"/>
    <x v="4"/>
    <x v="0"/>
    <x v="1"/>
    <x v="0"/>
    <x v="1"/>
    <x v="3"/>
    <x v="28"/>
    <x v="1"/>
    <x v="0"/>
    <x v="1"/>
    <x v="0"/>
    <x v="0"/>
    <x v="1"/>
    <x v="0"/>
    <x v="0"/>
  </r>
  <r>
    <n v="613"/>
    <x v="0"/>
    <x v="4"/>
    <x v="4"/>
    <x v="4"/>
    <x v="584"/>
    <x v="1"/>
    <x v="1"/>
    <x v="3"/>
    <x v="1"/>
    <x v="1"/>
    <x v="0"/>
    <x v="3"/>
    <x v="1"/>
    <x v="1"/>
    <x v="2"/>
    <x v="1"/>
    <x v="0"/>
    <x v="0"/>
    <x v="1"/>
    <x v="1"/>
    <x v="0"/>
  </r>
  <r>
    <n v="614"/>
    <x v="2"/>
    <x v="12"/>
    <x v="2"/>
    <x v="2"/>
    <x v="585"/>
    <x v="1"/>
    <x v="2"/>
    <x v="0"/>
    <x v="1"/>
    <x v="0"/>
    <x v="3"/>
    <x v="0"/>
    <x v="1"/>
    <x v="0"/>
    <x v="0"/>
    <x v="1"/>
    <x v="0"/>
    <x v="0"/>
    <x v="1"/>
    <x v="0"/>
    <x v="1"/>
  </r>
  <r>
    <n v="615"/>
    <x v="1"/>
    <x v="1"/>
    <x v="3"/>
    <x v="5"/>
    <x v="586"/>
    <x v="0"/>
    <x v="1"/>
    <x v="1"/>
    <x v="0"/>
    <x v="0"/>
    <x v="1"/>
    <x v="3"/>
    <x v="14"/>
    <x v="1"/>
    <x v="0"/>
    <x v="1"/>
    <x v="2"/>
    <x v="0"/>
    <x v="0"/>
    <x v="0"/>
    <x v="0"/>
  </r>
  <r>
    <n v="616"/>
    <x v="1"/>
    <x v="11"/>
    <x v="2"/>
    <x v="0"/>
    <x v="587"/>
    <x v="0"/>
    <x v="1"/>
    <x v="1"/>
    <x v="0"/>
    <x v="0"/>
    <x v="1"/>
    <x v="2"/>
    <x v="21"/>
    <x v="0"/>
    <x v="1"/>
    <x v="1"/>
    <x v="2"/>
    <x v="0"/>
    <x v="1"/>
    <x v="0"/>
    <x v="0"/>
  </r>
  <r>
    <n v="617"/>
    <x v="0"/>
    <x v="0"/>
    <x v="0"/>
    <x v="3"/>
    <x v="588"/>
    <x v="1"/>
    <x v="1"/>
    <x v="3"/>
    <x v="0"/>
    <x v="0"/>
    <x v="2"/>
    <x v="0"/>
    <x v="25"/>
    <x v="0"/>
    <x v="2"/>
    <x v="2"/>
    <x v="0"/>
    <x v="1"/>
    <x v="1"/>
    <x v="0"/>
    <x v="0"/>
  </r>
  <r>
    <n v="618"/>
    <x v="1"/>
    <x v="6"/>
    <x v="1"/>
    <x v="2"/>
    <x v="589"/>
    <x v="4"/>
    <x v="1"/>
    <x v="1"/>
    <x v="1"/>
    <x v="2"/>
    <x v="0"/>
    <x v="3"/>
    <x v="40"/>
    <x v="0"/>
    <x v="2"/>
    <x v="1"/>
    <x v="0"/>
    <x v="0"/>
    <x v="1"/>
    <x v="0"/>
    <x v="1"/>
  </r>
  <r>
    <n v="619"/>
    <x v="2"/>
    <x v="2"/>
    <x v="1"/>
    <x v="3"/>
    <x v="590"/>
    <x v="1"/>
    <x v="1"/>
    <x v="0"/>
    <x v="2"/>
    <x v="0"/>
    <x v="1"/>
    <x v="0"/>
    <x v="2"/>
    <x v="0"/>
    <x v="0"/>
    <x v="1"/>
    <x v="1"/>
    <x v="0"/>
    <x v="1"/>
    <x v="0"/>
    <x v="0"/>
  </r>
  <r>
    <n v="620"/>
    <x v="1"/>
    <x v="21"/>
    <x v="0"/>
    <x v="5"/>
    <x v="591"/>
    <x v="1"/>
    <x v="2"/>
    <x v="1"/>
    <x v="0"/>
    <x v="0"/>
    <x v="2"/>
    <x v="1"/>
    <x v="21"/>
    <x v="0"/>
    <x v="0"/>
    <x v="0"/>
    <x v="0"/>
    <x v="0"/>
    <x v="1"/>
    <x v="0"/>
    <x v="0"/>
  </r>
  <r>
    <n v="621"/>
    <x v="2"/>
    <x v="12"/>
    <x v="0"/>
    <x v="3"/>
    <x v="592"/>
    <x v="1"/>
    <x v="1"/>
    <x v="2"/>
    <x v="0"/>
    <x v="0"/>
    <x v="1"/>
    <x v="1"/>
    <x v="11"/>
    <x v="1"/>
    <x v="0"/>
    <x v="0"/>
    <x v="0"/>
    <x v="0"/>
    <x v="1"/>
    <x v="0"/>
    <x v="1"/>
  </r>
  <r>
    <n v="622"/>
    <x v="2"/>
    <x v="1"/>
    <x v="1"/>
    <x v="5"/>
    <x v="593"/>
    <x v="0"/>
    <x v="1"/>
    <x v="0"/>
    <x v="2"/>
    <x v="0"/>
    <x v="1"/>
    <x v="0"/>
    <x v="41"/>
    <x v="1"/>
    <x v="0"/>
    <x v="1"/>
    <x v="0"/>
    <x v="0"/>
    <x v="1"/>
    <x v="0"/>
    <x v="1"/>
  </r>
  <r>
    <n v="623"/>
    <x v="0"/>
    <x v="2"/>
    <x v="1"/>
    <x v="2"/>
    <x v="594"/>
    <x v="1"/>
    <x v="4"/>
    <x v="0"/>
    <x v="1"/>
    <x v="0"/>
    <x v="3"/>
    <x v="3"/>
    <x v="1"/>
    <x v="0"/>
    <x v="2"/>
    <x v="1"/>
    <x v="0"/>
    <x v="0"/>
    <x v="1"/>
    <x v="0"/>
    <x v="0"/>
  </r>
  <r>
    <n v="624"/>
    <x v="0"/>
    <x v="12"/>
    <x v="1"/>
    <x v="0"/>
    <x v="595"/>
    <x v="1"/>
    <x v="1"/>
    <x v="0"/>
    <x v="0"/>
    <x v="0"/>
    <x v="0"/>
    <x v="2"/>
    <x v="43"/>
    <x v="0"/>
    <x v="1"/>
    <x v="0"/>
    <x v="0"/>
    <x v="0"/>
    <x v="1"/>
    <x v="0"/>
    <x v="1"/>
  </r>
  <r>
    <n v="625"/>
    <x v="2"/>
    <x v="7"/>
    <x v="1"/>
    <x v="0"/>
    <x v="596"/>
    <x v="0"/>
    <x v="0"/>
    <x v="0"/>
    <x v="0"/>
    <x v="0"/>
    <x v="1"/>
    <x v="3"/>
    <x v="5"/>
    <x v="0"/>
    <x v="0"/>
    <x v="1"/>
    <x v="0"/>
    <x v="0"/>
    <x v="1"/>
    <x v="0"/>
    <x v="0"/>
  </r>
  <r>
    <n v="626"/>
    <x v="3"/>
    <x v="0"/>
    <x v="1"/>
    <x v="2"/>
    <x v="597"/>
    <x v="1"/>
    <x v="1"/>
    <x v="1"/>
    <x v="0"/>
    <x v="0"/>
    <x v="1"/>
    <x v="0"/>
    <x v="33"/>
    <x v="0"/>
    <x v="0"/>
    <x v="1"/>
    <x v="0"/>
    <x v="0"/>
    <x v="0"/>
    <x v="0"/>
    <x v="0"/>
  </r>
  <r>
    <n v="627"/>
    <x v="1"/>
    <x v="8"/>
    <x v="4"/>
    <x v="3"/>
    <x v="598"/>
    <x v="4"/>
    <x v="2"/>
    <x v="1"/>
    <x v="0"/>
    <x v="0"/>
    <x v="2"/>
    <x v="2"/>
    <x v="28"/>
    <x v="0"/>
    <x v="0"/>
    <x v="1"/>
    <x v="0"/>
    <x v="0"/>
    <x v="1"/>
    <x v="0"/>
    <x v="1"/>
  </r>
  <r>
    <n v="628"/>
    <x v="2"/>
    <x v="3"/>
    <x v="0"/>
    <x v="2"/>
    <x v="599"/>
    <x v="2"/>
    <x v="1"/>
    <x v="0"/>
    <x v="0"/>
    <x v="0"/>
    <x v="0"/>
    <x v="0"/>
    <x v="16"/>
    <x v="0"/>
    <x v="0"/>
    <x v="0"/>
    <x v="0"/>
    <x v="0"/>
    <x v="0"/>
    <x v="0"/>
    <x v="0"/>
  </r>
  <r>
    <n v="629"/>
    <x v="2"/>
    <x v="8"/>
    <x v="1"/>
    <x v="1"/>
    <x v="78"/>
    <x v="0"/>
    <x v="0"/>
    <x v="3"/>
    <x v="0"/>
    <x v="0"/>
    <x v="0"/>
    <x v="0"/>
    <x v="48"/>
    <x v="0"/>
    <x v="0"/>
    <x v="1"/>
    <x v="1"/>
    <x v="0"/>
    <x v="1"/>
    <x v="0"/>
    <x v="0"/>
  </r>
  <r>
    <n v="630"/>
    <x v="0"/>
    <x v="4"/>
    <x v="1"/>
    <x v="0"/>
    <x v="600"/>
    <x v="1"/>
    <x v="1"/>
    <x v="1"/>
    <x v="1"/>
    <x v="0"/>
    <x v="0"/>
    <x v="3"/>
    <x v="7"/>
    <x v="0"/>
    <x v="0"/>
    <x v="1"/>
    <x v="0"/>
    <x v="0"/>
    <x v="1"/>
    <x v="0"/>
    <x v="0"/>
  </r>
  <r>
    <n v="631"/>
    <x v="0"/>
    <x v="12"/>
    <x v="4"/>
    <x v="2"/>
    <x v="541"/>
    <x v="1"/>
    <x v="1"/>
    <x v="0"/>
    <x v="0"/>
    <x v="0"/>
    <x v="2"/>
    <x v="3"/>
    <x v="12"/>
    <x v="1"/>
    <x v="0"/>
    <x v="1"/>
    <x v="0"/>
    <x v="0"/>
    <x v="1"/>
    <x v="0"/>
    <x v="1"/>
  </r>
  <r>
    <n v="632"/>
    <x v="1"/>
    <x v="7"/>
    <x v="1"/>
    <x v="0"/>
    <x v="601"/>
    <x v="0"/>
    <x v="4"/>
    <x v="0"/>
    <x v="0"/>
    <x v="0"/>
    <x v="3"/>
    <x v="1"/>
    <x v="27"/>
    <x v="0"/>
    <x v="0"/>
    <x v="1"/>
    <x v="0"/>
    <x v="0"/>
    <x v="1"/>
    <x v="0"/>
    <x v="0"/>
  </r>
  <r>
    <n v="633"/>
    <x v="2"/>
    <x v="8"/>
    <x v="1"/>
    <x v="2"/>
    <x v="602"/>
    <x v="1"/>
    <x v="4"/>
    <x v="1"/>
    <x v="1"/>
    <x v="2"/>
    <x v="1"/>
    <x v="3"/>
    <x v="50"/>
    <x v="0"/>
    <x v="2"/>
    <x v="0"/>
    <x v="0"/>
    <x v="0"/>
    <x v="1"/>
    <x v="0"/>
    <x v="1"/>
  </r>
  <r>
    <n v="634"/>
    <x v="1"/>
    <x v="4"/>
    <x v="1"/>
    <x v="3"/>
    <x v="603"/>
    <x v="1"/>
    <x v="4"/>
    <x v="2"/>
    <x v="1"/>
    <x v="0"/>
    <x v="0"/>
    <x v="3"/>
    <x v="8"/>
    <x v="0"/>
    <x v="0"/>
    <x v="1"/>
    <x v="1"/>
    <x v="0"/>
    <x v="0"/>
    <x v="0"/>
    <x v="1"/>
  </r>
  <r>
    <n v="635"/>
    <x v="2"/>
    <x v="2"/>
    <x v="1"/>
    <x v="1"/>
    <x v="45"/>
    <x v="1"/>
    <x v="0"/>
    <x v="0"/>
    <x v="0"/>
    <x v="0"/>
    <x v="0"/>
    <x v="1"/>
    <x v="36"/>
    <x v="1"/>
    <x v="0"/>
    <x v="2"/>
    <x v="0"/>
    <x v="1"/>
    <x v="0"/>
    <x v="0"/>
    <x v="0"/>
  </r>
  <r>
    <n v="636"/>
    <x v="2"/>
    <x v="4"/>
    <x v="1"/>
    <x v="0"/>
    <x v="604"/>
    <x v="2"/>
    <x v="2"/>
    <x v="0"/>
    <x v="1"/>
    <x v="0"/>
    <x v="3"/>
    <x v="3"/>
    <x v="7"/>
    <x v="0"/>
    <x v="0"/>
    <x v="1"/>
    <x v="0"/>
    <x v="0"/>
    <x v="1"/>
    <x v="0"/>
    <x v="0"/>
  </r>
  <r>
    <n v="637"/>
    <x v="2"/>
    <x v="11"/>
    <x v="2"/>
    <x v="0"/>
    <x v="605"/>
    <x v="1"/>
    <x v="2"/>
    <x v="1"/>
    <x v="0"/>
    <x v="0"/>
    <x v="0"/>
    <x v="3"/>
    <x v="40"/>
    <x v="0"/>
    <x v="0"/>
    <x v="0"/>
    <x v="0"/>
    <x v="0"/>
    <x v="0"/>
    <x v="0"/>
    <x v="0"/>
  </r>
  <r>
    <n v="638"/>
    <x v="2"/>
    <x v="2"/>
    <x v="1"/>
    <x v="0"/>
    <x v="606"/>
    <x v="1"/>
    <x v="4"/>
    <x v="0"/>
    <x v="1"/>
    <x v="0"/>
    <x v="2"/>
    <x v="3"/>
    <x v="19"/>
    <x v="0"/>
    <x v="0"/>
    <x v="1"/>
    <x v="0"/>
    <x v="1"/>
    <x v="1"/>
    <x v="0"/>
    <x v="0"/>
  </r>
  <r>
    <n v="639"/>
    <x v="0"/>
    <x v="3"/>
    <x v="2"/>
    <x v="0"/>
    <x v="607"/>
    <x v="1"/>
    <x v="2"/>
    <x v="2"/>
    <x v="0"/>
    <x v="0"/>
    <x v="1"/>
    <x v="1"/>
    <x v="15"/>
    <x v="1"/>
    <x v="0"/>
    <x v="0"/>
    <x v="0"/>
    <x v="1"/>
    <x v="0"/>
    <x v="0"/>
    <x v="1"/>
  </r>
  <r>
    <n v="640"/>
    <x v="0"/>
    <x v="12"/>
    <x v="1"/>
    <x v="1"/>
    <x v="608"/>
    <x v="1"/>
    <x v="3"/>
    <x v="0"/>
    <x v="1"/>
    <x v="0"/>
    <x v="3"/>
    <x v="0"/>
    <x v="21"/>
    <x v="0"/>
    <x v="0"/>
    <x v="1"/>
    <x v="3"/>
    <x v="0"/>
    <x v="1"/>
    <x v="0"/>
    <x v="1"/>
  </r>
  <r>
    <n v="641"/>
    <x v="1"/>
    <x v="7"/>
    <x v="1"/>
    <x v="7"/>
    <x v="609"/>
    <x v="1"/>
    <x v="0"/>
    <x v="0"/>
    <x v="0"/>
    <x v="0"/>
    <x v="0"/>
    <x v="3"/>
    <x v="41"/>
    <x v="0"/>
    <x v="0"/>
    <x v="0"/>
    <x v="1"/>
    <x v="0"/>
    <x v="1"/>
    <x v="0"/>
    <x v="0"/>
  </r>
  <r>
    <n v="642"/>
    <x v="2"/>
    <x v="7"/>
    <x v="1"/>
    <x v="1"/>
    <x v="610"/>
    <x v="4"/>
    <x v="1"/>
    <x v="2"/>
    <x v="0"/>
    <x v="0"/>
    <x v="1"/>
    <x v="1"/>
    <x v="34"/>
    <x v="0"/>
    <x v="0"/>
    <x v="1"/>
    <x v="2"/>
    <x v="0"/>
    <x v="0"/>
    <x v="0"/>
    <x v="1"/>
  </r>
  <r>
    <n v="643"/>
    <x v="2"/>
    <x v="4"/>
    <x v="0"/>
    <x v="0"/>
    <x v="611"/>
    <x v="1"/>
    <x v="2"/>
    <x v="0"/>
    <x v="3"/>
    <x v="1"/>
    <x v="1"/>
    <x v="3"/>
    <x v="24"/>
    <x v="0"/>
    <x v="0"/>
    <x v="0"/>
    <x v="0"/>
    <x v="0"/>
    <x v="0"/>
    <x v="0"/>
    <x v="0"/>
  </r>
  <r>
    <n v="644"/>
    <x v="0"/>
    <x v="12"/>
    <x v="0"/>
    <x v="0"/>
    <x v="612"/>
    <x v="1"/>
    <x v="2"/>
    <x v="0"/>
    <x v="3"/>
    <x v="0"/>
    <x v="3"/>
    <x v="1"/>
    <x v="11"/>
    <x v="0"/>
    <x v="0"/>
    <x v="0"/>
    <x v="2"/>
    <x v="0"/>
    <x v="0"/>
    <x v="0"/>
    <x v="0"/>
  </r>
  <r>
    <n v="645"/>
    <x v="2"/>
    <x v="5"/>
    <x v="2"/>
    <x v="5"/>
    <x v="613"/>
    <x v="0"/>
    <x v="4"/>
    <x v="0"/>
    <x v="0"/>
    <x v="0"/>
    <x v="0"/>
    <x v="3"/>
    <x v="21"/>
    <x v="0"/>
    <x v="2"/>
    <x v="0"/>
    <x v="0"/>
    <x v="0"/>
    <x v="0"/>
    <x v="0"/>
    <x v="1"/>
  </r>
  <r>
    <n v="646"/>
    <x v="0"/>
    <x v="6"/>
    <x v="3"/>
    <x v="2"/>
    <x v="614"/>
    <x v="1"/>
    <x v="1"/>
    <x v="1"/>
    <x v="2"/>
    <x v="1"/>
    <x v="1"/>
    <x v="0"/>
    <x v="11"/>
    <x v="0"/>
    <x v="0"/>
    <x v="0"/>
    <x v="0"/>
    <x v="0"/>
    <x v="1"/>
    <x v="0"/>
    <x v="0"/>
  </r>
  <r>
    <n v="647"/>
    <x v="2"/>
    <x v="2"/>
    <x v="1"/>
    <x v="3"/>
    <x v="615"/>
    <x v="2"/>
    <x v="1"/>
    <x v="1"/>
    <x v="1"/>
    <x v="0"/>
    <x v="1"/>
    <x v="1"/>
    <x v="15"/>
    <x v="0"/>
    <x v="0"/>
    <x v="1"/>
    <x v="0"/>
    <x v="0"/>
    <x v="1"/>
    <x v="0"/>
    <x v="1"/>
  </r>
  <r>
    <n v="648"/>
    <x v="3"/>
    <x v="4"/>
    <x v="1"/>
    <x v="3"/>
    <x v="616"/>
    <x v="1"/>
    <x v="2"/>
    <x v="0"/>
    <x v="0"/>
    <x v="0"/>
    <x v="2"/>
    <x v="2"/>
    <x v="41"/>
    <x v="1"/>
    <x v="1"/>
    <x v="1"/>
    <x v="0"/>
    <x v="1"/>
    <x v="1"/>
    <x v="0"/>
    <x v="1"/>
  </r>
  <r>
    <n v="649"/>
    <x v="0"/>
    <x v="2"/>
    <x v="1"/>
    <x v="1"/>
    <x v="617"/>
    <x v="1"/>
    <x v="1"/>
    <x v="0"/>
    <x v="0"/>
    <x v="0"/>
    <x v="0"/>
    <x v="3"/>
    <x v="34"/>
    <x v="0"/>
    <x v="2"/>
    <x v="1"/>
    <x v="1"/>
    <x v="1"/>
    <x v="1"/>
    <x v="0"/>
    <x v="1"/>
  </r>
  <r>
    <n v="650"/>
    <x v="0"/>
    <x v="1"/>
    <x v="1"/>
    <x v="1"/>
    <x v="618"/>
    <x v="1"/>
    <x v="2"/>
    <x v="0"/>
    <x v="0"/>
    <x v="0"/>
    <x v="3"/>
    <x v="2"/>
    <x v="30"/>
    <x v="0"/>
    <x v="1"/>
    <x v="1"/>
    <x v="2"/>
    <x v="0"/>
    <x v="0"/>
    <x v="0"/>
    <x v="0"/>
  </r>
  <r>
    <n v="651"/>
    <x v="1"/>
    <x v="2"/>
    <x v="1"/>
    <x v="2"/>
    <x v="619"/>
    <x v="1"/>
    <x v="1"/>
    <x v="0"/>
    <x v="0"/>
    <x v="0"/>
    <x v="1"/>
    <x v="1"/>
    <x v="25"/>
    <x v="0"/>
    <x v="0"/>
    <x v="1"/>
    <x v="1"/>
    <x v="0"/>
    <x v="1"/>
    <x v="0"/>
    <x v="1"/>
  </r>
  <r>
    <n v="652"/>
    <x v="0"/>
    <x v="4"/>
    <x v="1"/>
    <x v="3"/>
    <x v="620"/>
    <x v="1"/>
    <x v="0"/>
    <x v="0"/>
    <x v="0"/>
    <x v="2"/>
    <x v="3"/>
    <x v="0"/>
    <x v="3"/>
    <x v="0"/>
    <x v="0"/>
    <x v="1"/>
    <x v="0"/>
    <x v="0"/>
    <x v="1"/>
    <x v="0"/>
    <x v="1"/>
  </r>
  <r>
    <n v="653"/>
    <x v="1"/>
    <x v="5"/>
    <x v="2"/>
    <x v="3"/>
    <x v="621"/>
    <x v="4"/>
    <x v="0"/>
    <x v="1"/>
    <x v="0"/>
    <x v="0"/>
    <x v="0"/>
    <x v="3"/>
    <x v="18"/>
    <x v="0"/>
    <x v="0"/>
    <x v="3"/>
    <x v="2"/>
    <x v="0"/>
    <x v="0"/>
    <x v="0"/>
    <x v="1"/>
  </r>
  <r>
    <n v="654"/>
    <x v="2"/>
    <x v="4"/>
    <x v="0"/>
    <x v="4"/>
    <x v="622"/>
    <x v="1"/>
    <x v="2"/>
    <x v="0"/>
    <x v="0"/>
    <x v="0"/>
    <x v="2"/>
    <x v="3"/>
    <x v="5"/>
    <x v="0"/>
    <x v="0"/>
    <x v="0"/>
    <x v="0"/>
    <x v="0"/>
    <x v="0"/>
    <x v="0"/>
    <x v="0"/>
  </r>
  <r>
    <n v="655"/>
    <x v="0"/>
    <x v="19"/>
    <x v="1"/>
    <x v="3"/>
    <x v="623"/>
    <x v="1"/>
    <x v="3"/>
    <x v="3"/>
    <x v="0"/>
    <x v="0"/>
    <x v="0"/>
    <x v="2"/>
    <x v="1"/>
    <x v="0"/>
    <x v="1"/>
    <x v="1"/>
    <x v="0"/>
    <x v="0"/>
    <x v="1"/>
    <x v="0"/>
    <x v="0"/>
  </r>
  <r>
    <n v="656"/>
    <x v="1"/>
    <x v="2"/>
    <x v="1"/>
    <x v="3"/>
    <x v="624"/>
    <x v="1"/>
    <x v="0"/>
    <x v="0"/>
    <x v="0"/>
    <x v="0"/>
    <x v="0"/>
    <x v="3"/>
    <x v="33"/>
    <x v="1"/>
    <x v="0"/>
    <x v="1"/>
    <x v="1"/>
    <x v="1"/>
    <x v="1"/>
    <x v="0"/>
    <x v="1"/>
  </r>
  <r>
    <n v="657"/>
    <x v="2"/>
    <x v="1"/>
    <x v="1"/>
    <x v="0"/>
    <x v="625"/>
    <x v="0"/>
    <x v="2"/>
    <x v="0"/>
    <x v="0"/>
    <x v="0"/>
    <x v="2"/>
    <x v="3"/>
    <x v="25"/>
    <x v="2"/>
    <x v="0"/>
    <x v="1"/>
    <x v="0"/>
    <x v="0"/>
    <x v="0"/>
    <x v="0"/>
    <x v="0"/>
  </r>
  <r>
    <n v="658"/>
    <x v="1"/>
    <x v="6"/>
    <x v="3"/>
    <x v="5"/>
    <x v="626"/>
    <x v="1"/>
    <x v="1"/>
    <x v="1"/>
    <x v="1"/>
    <x v="0"/>
    <x v="3"/>
    <x v="3"/>
    <x v="7"/>
    <x v="0"/>
    <x v="0"/>
    <x v="0"/>
    <x v="0"/>
    <x v="0"/>
    <x v="1"/>
    <x v="0"/>
    <x v="0"/>
  </r>
  <r>
    <n v="659"/>
    <x v="1"/>
    <x v="12"/>
    <x v="0"/>
    <x v="2"/>
    <x v="627"/>
    <x v="1"/>
    <x v="0"/>
    <x v="1"/>
    <x v="0"/>
    <x v="0"/>
    <x v="3"/>
    <x v="2"/>
    <x v="33"/>
    <x v="0"/>
    <x v="0"/>
    <x v="1"/>
    <x v="0"/>
    <x v="0"/>
    <x v="0"/>
    <x v="0"/>
    <x v="0"/>
  </r>
  <r>
    <n v="660"/>
    <x v="3"/>
    <x v="2"/>
    <x v="1"/>
    <x v="0"/>
    <x v="628"/>
    <x v="1"/>
    <x v="1"/>
    <x v="2"/>
    <x v="3"/>
    <x v="0"/>
    <x v="0"/>
    <x v="0"/>
    <x v="27"/>
    <x v="0"/>
    <x v="2"/>
    <x v="1"/>
    <x v="0"/>
    <x v="0"/>
    <x v="1"/>
    <x v="0"/>
    <x v="0"/>
  </r>
  <r>
    <n v="661"/>
    <x v="0"/>
    <x v="2"/>
    <x v="1"/>
    <x v="3"/>
    <x v="629"/>
    <x v="0"/>
    <x v="1"/>
    <x v="0"/>
    <x v="3"/>
    <x v="0"/>
    <x v="1"/>
    <x v="3"/>
    <x v="27"/>
    <x v="0"/>
    <x v="0"/>
    <x v="1"/>
    <x v="0"/>
    <x v="0"/>
    <x v="1"/>
    <x v="0"/>
    <x v="1"/>
  </r>
  <r>
    <n v="662"/>
    <x v="2"/>
    <x v="21"/>
    <x v="1"/>
    <x v="2"/>
    <x v="22"/>
    <x v="1"/>
    <x v="0"/>
    <x v="0"/>
    <x v="0"/>
    <x v="0"/>
    <x v="1"/>
    <x v="0"/>
    <x v="30"/>
    <x v="0"/>
    <x v="0"/>
    <x v="0"/>
    <x v="0"/>
    <x v="0"/>
    <x v="1"/>
    <x v="0"/>
    <x v="0"/>
  </r>
  <r>
    <n v="663"/>
    <x v="1"/>
    <x v="0"/>
    <x v="2"/>
    <x v="2"/>
    <x v="630"/>
    <x v="1"/>
    <x v="3"/>
    <x v="0"/>
    <x v="0"/>
    <x v="0"/>
    <x v="3"/>
    <x v="1"/>
    <x v="5"/>
    <x v="2"/>
    <x v="0"/>
    <x v="0"/>
    <x v="2"/>
    <x v="0"/>
    <x v="0"/>
    <x v="0"/>
    <x v="0"/>
  </r>
  <r>
    <n v="664"/>
    <x v="3"/>
    <x v="0"/>
    <x v="0"/>
    <x v="1"/>
    <x v="631"/>
    <x v="1"/>
    <x v="1"/>
    <x v="1"/>
    <x v="1"/>
    <x v="0"/>
    <x v="0"/>
    <x v="1"/>
    <x v="30"/>
    <x v="0"/>
    <x v="0"/>
    <x v="1"/>
    <x v="1"/>
    <x v="0"/>
    <x v="1"/>
    <x v="0"/>
    <x v="0"/>
  </r>
  <r>
    <n v="665"/>
    <x v="2"/>
    <x v="4"/>
    <x v="0"/>
    <x v="8"/>
    <x v="632"/>
    <x v="1"/>
    <x v="3"/>
    <x v="0"/>
    <x v="0"/>
    <x v="2"/>
    <x v="1"/>
    <x v="2"/>
    <x v="21"/>
    <x v="1"/>
    <x v="0"/>
    <x v="0"/>
    <x v="2"/>
    <x v="0"/>
    <x v="0"/>
    <x v="0"/>
    <x v="0"/>
  </r>
  <r>
    <n v="666"/>
    <x v="1"/>
    <x v="6"/>
    <x v="4"/>
    <x v="2"/>
    <x v="633"/>
    <x v="3"/>
    <x v="1"/>
    <x v="0"/>
    <x v="0"/>
    <x v="0"/>
    <x v="1"/>
    <x v="3"/>
    <x v="19"/>
    <x v="2"/>
    <x v="0"/>
    <x v="1"/>
    <x v="0"/>
    <x v="1"/>
    <x v="0"/>
    <x v="0"/>
    <x v="0"/>
  </r>
  <r>
    <n v="667"/>
    <x v="2"/>
    <x v="1"/>
    <x v="4"/>
    <x v="5"/>
    <x v="634"/>
    <x v="1"/>
    <x v="1"/>
    <x v="3"/>
    <x v="1"/>
    <x v="0"/>
    <x v="3"/>
    <x v="0"/>
    <x v="21"/>
    <x v="2"/>
    <x v="0"/>
    <x v="1"/>
    <x v="0"/>
    <x v="0"/>
    <x v="1"/>
    <x v="0"/>
    <x v="0"/>
  </r>
  <r>
    <n v="668"/>
    <x v="0"/>
    <x v="2"/>
    <x v="0"/>
    <x v="3"/>
    <x v="635"/>
    <x v="1"/>
    <x v="0"/>
    <x v="2"/>
    <x v="0"/>
    <x v="2"/>
    <x v="0"/>
    <x v="1"/>
    <x v="46"/>
    <x v="0"/>
    <x v="2"/>
    <x v="0"/>
    <x v="0"/>
    <x v="0"/>
    <x v="0"/>
    <x v="0"/>
    <x v="1"/>
  </r>
  <r>
    <n v="669"/>
    <x v="3"/>
    <x v="6"/>
    <x v="0"/>
    <x v="0"/>
    <x v="446"/>
    <x v="1"/>
    <x v="0"/>
    <x v="0"/>
    <x v="0"/>
    <x v="0"/>
    <x v="0"/>
    <x v="1"/>
    <x v="36"/>
    <x v="0"/>
    <x v="0"/>
    <x v="1"/>
    <x v="0"/>
    <x v="0"/>
    <x v="1"/>
    <x v="0"/>
    <x v="0"/>
  </r>
  <r>
    <n v="670"/>
    <x v="2"/>
    <x v="4"/>
    <x v="0"/>
    <x v="5"/>
    <x v="636"/>
    <x v="4"/>
    <x v="1"/>
    <x v="2"/>
    <x v="0"/>
    <x v="0"/>
    <x v="2"/>
    <x v="1"/>
    <x v="21"/>
    <x v="0"/>
    <x v="0"/>
    <x v="0"/>
    <x v="1"/>
    <x v="0"/>
    <x v="0"/>
    <x v="0"/>
    <x v="0"/>
  </r>
  <r>
    <n v="671"/>
    <x v="2"/>
    <x v="5"/>
    <x v="1"/>
    <x v="5"/>
    <x v="637"/>
    <x v="4"/>
    <x v="2"/>
    <x v="1"/>
    <x v="0"/>
    <x v="0"/>
    <x v="1"/>
    <x v="3"/>
    <x v="13"/>
    <x v="0"/>
    <x v="0"/>
    <x v="0"/>
    <x v="0"/>
    <x v="0"/>
    <x v="0"/>
    <x v="0"/>
    <x v="0"/>
  </r>
  <r>
    <n v="672"/>
    <x v="2"/>
    <x v="11"/>
    <x v="1"/>
    <x v="3"/>
    <x v="638"/>
    <x v="1"/>
    <x v="0"/>
    <x v="1"/>
    <x v="0"/>
    <x v="0"/>
    <x v="0"/>
    <x v="1"/>
    <x v="18"/>
    <x v="0"/>
    <x v="0"/>
    <x v="1"/>
    <x v="2"/>
    <x v="0"/>
    <x v="0"/>
    <x v="0"/>
    <x v="0"/>
  </r>
  <r>
    <n v="673"/>
    <x v="2"/>
    <x v="0"/>
    <x v="0"/>
    <x v="3"/>
    <x v="639"/>
    <x v="2"/>
    <x v="1"/>
    <x v="3"/>
    <x v="3"/>
    <x v="0"/>
    <x v="1"/>
    <x v="3"/>
    <x v="9"/>
    <x v="0"/>
    <x v="0"/>
    <x v="1"/>
    <x v="0"/>
    <x v="0"/>
    <x v="1"/>
    <x v="0"/>
    <x v="0"/>
  </r>
  <r>
    <n v="674"/>
    <x v="2"/>
    <x v="21"/>
    <x v="2"/>
    <x v="5"/>
    <x v="640"/>
    <x v="2"/>
    <x v="4"/>
    <x v="0"/>
    <x v="0"/>
    <x v="0"/>
    <x v="1"/>
    <x v="0"/>
    <x v="33"/>
    <x v="1"/>
    <x v="0"/>
    <x v="1"/>
    <x v="1"/>
    <x v="1"/>
    <x v="1"/>
    <x v="0"/>
    <x v="1"/>
  </r>
  <r>
    <n v="675"/>
    <x v="2"/>
    <x v="6"/>
    <x v="0"/>
    <x v="0"/>
    <x v="641"/>
    <x v="1"/>
    <x v="2"/>
    <x v="0"/>
    <x v="1"/>
    <x v="0"/>
    <x v="0"/>
    <x v="3"/>
    <x v="15"/>
    <x v="0"/>
    <x v="2"/>
    <x v="1"/>
    <x v="2"/>
    <x v="0"/>
    <x v="0"/>
    <x v="0"/>
    <x v="0"/>
  </r>
  <r>
    <n v="676"/>
    <x v="2"/>
    <x v="4"/>
    <x v="0"/>
    <x v="2"/>
    <x v="642"/>
    <x v="1"/>
    <x v="0"/>
    <x v="0"/>
    <x v="0"/>
    <x v="0"/>
    <x v="0"/>
    <x v="3"/>
    <x v="24"/>
    <x v="0"/>
    <x v="0"/>
    <x v="1"/>
    <x v="0"/>
    <x v="0"/>
    <x v="0"/>
    <x v="0"/>
    <x v="0"/>
  </r>
  <r>
    <n v="677"/>
    <x v="1"/>
    <x v="31"/>
    <x v="1"/>
    <x v="0"/>
    <x v="643"/>
    <x v="4"/>
    <x v="1"/>
    <x v="1"/>
    <x v="3"/>
    <x v="0"/>
    <x v="1"/>
    <x v="3"/>
    <x v="9"/>
    <x v="0"/>
    <x v="0"/>
    <x v="1"/>
    <x v="0"/>
    <x v="0"/>
    <x v="1"/>
    <x v="0"/>
    <x v="1"/>
  </r>
  <r>
    <n v="678"/>
    <x v="0"/>
    <x v="4"/>
    <x v="1"/>
    <x v="0"/>
    <x v="557"/>
    <x v="1"/>
    <x v="0"/>
    <x v="0"/>
    <x v="0"/>
    <x v="0"/>
    <x v="0"/>
    <x v="0"/>
    <x v="48"/>
    <x v="1"/>
    <x v="2"/>
    <x v="1"/>
    <x v="1"/>
    <x v="0"/>
    <x v="1"/>
    <x v="0"/>
    <x v="0"/>
  </r>
  <r>
    <n v="679"/>
    <x v="2"/>
    <x v="12"/>
    <x v="1"/>
    <x v="0"/>
    <x v="644"/>
    <x v="1"/>
    <x v="4"/>
    <x v="2"/>
    <x v="1"/>
    <x v="0"/>
    <x v="3"/>
    <x v="0"/>
    <x v="15"/>
    <x v="0"/>
    <x v="0"/>
    <x v="1"/>
    <x v="0"/>
    <x v="0"/>
    <x v="1"/>
    <x v="0"/>
    <x v="0"/>
  </r>
  <r>
    <n v="680"/>
    <x v="2"/>
    <x v="0"/>
    <x v="1"/>
    <x v="1"/>
    <x v="645"/>
    <x v="1"/>
    <x v="4"/>
    <x v="3"/>
    <x v="1"/>
    <x v="0"/>
    <x v="1"/>
    <x v="2"/>
    <x v="37"/>
    <x v="0"/>
    <x v="0"/>
    <x v="1"/>
    <x v="0"/>
    <x v="0"/>
    <x v="1"/>
    <x v="0"/>
    <x v="0"/>
  </r>
  <r>
    <n v="681"/>
    <x v="2"/>
    <x v="2"/>
    <x v="1"/>
    <x v="0"/>
    <x v="646"/>
    <x v="0"/>
    <x v="1"/>
    <x v="0"/>
    <x v="0"/>
    <x v="0"/>
    <x v="0"/>
    <x v="2"/>
    <x v="25"/>
    <x v="0"/>
    <x v="1"/>
    <x v="1"/>
    <x v="0"/>
    <x v="0"/>
    <x v="0"/>
    <x v="0"/>
    <x v="0"/>
  </r>
  <r>
    <n v="682"/>
    <x v="2"/>
    <x v="7"/>
    <x v="2"/>
    <x v="0"/>
    <x v="220"/>
    <x v="1"/>
    <x v="1"/>
    <x v="0"/>
    <x v="3"/>
    <x v="0"/>
    <x v="2"/>
    <x v="0"/>
    <x v="24"/>
    <x v="1"/>
    <x v="0"/>
    <x v="0"/>
    <x v="0"/>
    <x v="0"/>
    <x v="1"/>
    <x v="0"/>
    <x v="0"/>
  </r>
  <r>
    <n v="683"/>
    <x v="2"/>
    <x v="4"/>
    <x v="0"/>
    <x v="0"/>
    <x v="647"/>
    <x v="1"/>
    <x v="4"/>
    <x v="2"/>
    <x v="3"/>
    <x v="0"/>
    <x v="2"/>
    <x v="2"/>
    <x v="36"/>
    <x v="0"/>
    <x v="1"/>
    <x v="2"/>
    <x v="0"/>
    <x v="0"/>
    <x v="0"/>
    <x v="0"/>
    <x v="0"/>
  </r>
  <r>
    <n v="684"/>
    <x v="1"/>
    <x v="5"/>
    <x v="2"/>
    <x v="5"/>
    <x v="648"/>
    <x v="4"/>
    <x v="2"/>
    <x v="3"/>
    <x v="0"/>
    <x v="0"/>
    <x v="2"/>
    <x v="1"/>
    <x v="13"/>
    <x v="0"/>
    <x v="0"/>
    <x v="0"/>
    <x v="1"/>
    <x v="1"/>
    <x v="0"/>
    <x v="0"/>
    <x v="0"/>
  </r>
  <r>
    <n v="685"/>
    <x v="2"/>
    <x v="11"/>
    <x v="1"/>
    <x v="3"/>
    <x v="649"/>
    <x v="0"/>
    <x v="1"/>
    <x v="0"/>
    <x v="0"/>
    <x v="0"/>
    <x v="0"/>
    <x v="2"/>
    <x v="19"/>
    <x v="0"/>
    <x v="1"/>
    <x v="1"/>
    <x v="0"/>
    <x v="1"/>
    <x v="0"/>
    <x v="0"/>
    <x v="0"/>
  </r>
  <r>
    <n v="686"/>
    <x v="3"/>
    <x v="9"/>
    <x v="0"/>
    <x v="0"/>
    <x v="650"/>
    <x v="0"/>
    <x v="2"/>
    <x v="0"/>
    <x v="0"/>
    <x v="0"/>
    <x v="1"/>
    <x v="1"/>
    <x v="21"/>
    <x v="0"/>
    <x v="0"/>
    <x v="0"/>
    <x v="0"/>
    <x v="0"/>
    <x v="0"/>
    <x v="0"/>
    <x v="0"/>
  </r>
  <r>
    <n v="687"/>
    <x v="1"/>
    <x v="5"/>
    <x v="2"/>
    <x v="3"/>
    <x v="651"/>
    <x v="4"/>
    <x v="0"/>
    <x v="0"/>
    <x v="0"/>
    <x v="0"/>
    <x v="2"/>
    <x v="2"/>
    <x v="22"/>
    <x v="0"/>
    <x v="1"/>
    <x v="1"/>
    <x v="0"/>
    <x v="0"/>
    <x v="1"/>
    <x v="0"/>
    <x v="0"/>
  </r>
  <r>
    <n v="688"/>
    <x v="2"/>
    <x v="8"/>
    <x v="1"/>
    <x v="0"/>
    <x v="652"/>
    <x v="4"/>
    <x v="0"/>
    <x v="2"/>
    <x v="0"/>
    <x v="2"/>
    <x v="0"/>
    <x v="3"/>
    <x v="5"/>
    <x v="0"/>
    <x v="0"/>
    <x v="1"/>
    <x v="0"/>
    <x v="0"/>
    <x v="0"/>
    <x v="0"/>
    <x v="0"/>
  </r>
  <r>
    <n v="689"/>
    <x v="0"/>
    <x v="2"/>
    <x v="1"/>
    <x v="3"/>
    <x v="653"/>
    <x v="3"/>
    <x v="1"/>
    <x v="3"/>
    <x v="0"/>
    <x v="0"/>
    <x v="2"/>
    <x v="1"/>
    <x v="13"/>
    <x v="0"/>
    <x v="0"/>
    <x v="1"/>
    <x v="0"/>
    <x v="1"/>
    <x v="1"/>
    <x v="0"/>
    <x v="0"/>
  </r>
  <r>
    <n v="690"/>
    <x v="0"/>
    <x v="7"/>
    <x v="0"/>
    <x v="2"/>
    <x v="654"/>
    <x v="1"/>
    <x v="1"/>
    <x v="1"/>
    <x v="2"/>
    <x v="0"/>
    <x v="2"/>
    <x v="1"/>
    <x v="8"/>
    <x v="0"/>
    <x v="0"/>
    <x v="0"/>
    <x v="0"/>
    <x v="0"/>
    <x v="1"/>
    <x v="0"/>
    <x v="0"/>
  </r>
  <r>
    <n v="691"/>
    <x v="1"/>
    <x v="7"/>
    <x v="1"/>
    <x v="7"/>
    <x v="510"/>
    <x v="4"/>
    <x v="1"/>
    <x v="2"/>
    <x v="1"/>
    <x v="0"/>
    <x v="1"/>
    <x v="0"/>
    <x v="8"/>
    <x v="0"/>
    <x v="0"/>
    <x v="1"/>
    <x v="1"/>
    <x v="0"/>
    <x v="1"/>
    <x v="0"/>
    <x v="0"/>
  </r>
  <r>
    <n v="692"/>
    <x v="1"/>
    <x v="4"/>
    <x v="1"/>
    <x v="0"/>
    <x v="655"/>
    <x v="4"/>
    <x v="4"/>
    <x v="1"/>
    <x v="0"/>
    <x v="0"/>
    <x v="3"/>
    <x v="3"/>
    <x v="28"/>
    <x v="0"/>
    <x v="0"/>
    <x v="1"/>
    <x v="0"/>
    <x v="0"/>
    <x v="1"/>
    <x v="0"/>
    <x v="0"/>
  </r>
  <r>
    <n v="693"/>
    <x v="0"/>
    <x v="0"/>
    <x v="0"/>
    <x v="3"/>
    <x v="656"/>
    <x v="0"/>
    <x v="4"/>
    <x v="3"/>
    <x v="0"/>
    <x v="0"/>
    <x v="2"/>
    <x v="0"/>
    <x v="12"/>
    <x v="0"/>
    <x v="0"/>
    <x v="0"/>
    <x v="1"/>
    <x v="1"/>
    <x v="1"/>
    <x v="0"/>
    <x v="0"/>
  </r>
  <r>
    <n v="694"/>
    <x v="2"/>
    <x v="4"/>
    <x v="1"/>
    <x v="0"/>
    <x v="657"/>
    <x v="1"/>
    <x v="2"/>
    <x v="0"/>
    <x v="0"/>
    <x v="0"/>
    <x v="1"/>
    <x v="3"/>
    <x v="7"/>
    <x v="0"/>
    <x v="0"/>
    <x v="1"/>
    <x v="0"/>
    <x v="0"/>
    <x v="0"/>
    <x v="0"/>
    <x v="0"/>
  </r>
  <r>
    <n v="695"/>
    <x v="2"/>
    <x v="0"/>
    <x v="1"/>
    <x v="4"/>
    <x v="340"/>
    <x v="2"/>
    <x v="1"/>
    <x v="1"/>
    <x v="0"/>
    <x v="0"/>
    <x v="0"/>
    <x v="1"/>
    <x v="30"/>
    <x v="0"/>
    <x v="2"/>
    <x v="1"/>
    <x v="0"/>
    <x v="0"/>
    <x v="1"/>
    <x v="0"/>
    <x v="0"/>
  </r>
  <r>
    <n v="696"/>
    <x v="1"/>
    <x v="2"/>
    <x v="1"/>
    <x v="0"/>
    <x v="658"/>
    <x v="1"/>
    <x v="2"/>
    <x v="0"/>
    <x v="0"/>
    <x v="1"/>
    <x v="2"/>
    <x v="0"/>
    <x v="28"/>
    <x v="0"/>
    <x v="0"/>
    <x v="0"/>
    <x v="0"/>
    <x v="0"/>
    <x v="1"/>
    <x v="1"/>
    <x v="0"/>
  </r>
  <r>
    <n v="697"/>
    <x v="2"/>
    <x v="2"/>
    <x v="0"/>
    <x v="3"/>
    <x v="659"/>
    <x v="1"/>
    <x v="3"/>
    <x v="3"/>
    <x v="1"/>
    <x v="0"/>
    <x v="1"/>
    <x v="1"/>
    <x v="41"/>
    <x v="0"/>
    <x v="0"/>
    <x v="1"/>
    <x v="3"/>
    <x v="0"/>
    <x v="1"/>
    <x v="0"/>
    <x v="0"/>
  </r>
  <r>
    <n v="698"/>
    <x v="2"/>
    <x v="12"/>
    <x v="0"/>
    <x v="0"/>
    <x v="660"/>
    <x v="1"/>
    <x v="1"/>
    <x v="0"/>
    <x v="0"/>
    <x v="0"/>
    <x v="1"/>
    <x v="3"/>
    <x v="9"/>
    <x v="0"/>
    <x v="0"/>
    <x v="0"/>
    <x v="0"/>
    <x v="0"/>
    <x v="1"/>
    <x v="0"/>
    <x v="0"/>
  </r>
  <r>
    <n v="699"/>
    <x v="3"/>
    <x v="7"/>
    <x v="1"/>
    <x v="1"/>
    <x v="661"/>
    <x v="1"/>
    <x v="0"/>
    <x v="0"/>
    <x v="0"/>
    <x v="0"/>
    <x v="0"/>
    <x v="3"/>
    <x v="34"/>
    <x v="0"/>
    <x v="2"/>
    <x v="1"/>
    <x v="2"/>
    <x v="0"/>
    <x v="0"/>
    <x v="0"/>
    <x v="0"/>
  </r>
  <r>
    <n v="700"/>
    <x v="2"/>
    <x v="2"/>
    <x v="1"/>
    <x v="2"/>
    <x v="662"/>
    <x v="2"/>
    <x v="1"/>
    <x v="0"/>
    <x v="1"/>
    <x v="0"/>
    <x v="0"/>
    <x v="3"/>
    <x v="28"/>
    <x v="0"/>
    <x v="2"/>
    <x v="1"/>
    <x v="1"/>
    <x v="0"/>
    <x v="1"/>
    <x v="0"/>
    <x v="1"/>
  </r>
  <r>
    <n v="701"/>
    <x v="0"/>
    <x v="1"/>
    <x v="0"/>
    <x v="4"/>
    <x v="663"/>
    <x v="1"/>
    <x v="0"/>
    <x v="0"/>
    <x v="0"/>
    <x v="0"/>
    <x v="0"/>
    <x v="2"/>
    <x v="31"/>
    <x v="0"/>
    <x v="1"/>
    <x v="0"/>
    <x v="0"/>
    <x v="0"/>
    <x v="0"/>
    <x v="0"/>
    <x v="1"/>
  </r>
  <r>
    <n v="702"/>
    <x v="3"/>
    <x v="4"/>
    <x v="1"/>
    <x v="0"/>
    <x v="664"/>
    <x v="4"/>
    <x v="0"/>
    <x v="0"/>
    <x v="1"/>
    <x v="0"/>
    <x v="1"/>
    <x v="2"/>
    <x v="36"/>
    <x v="0"/>
    <x v="1"/>
    <x v="1"/>
    <x v="0"/>
    <x v="0"/>
    <x v="0"/>
    <x v="0"/>
    <x v="0"/>
  </r>
  <r>
    <n v="703"/>
    <x v="1"/>
    <x v="6"/>
    <x v="2"/>
    <x v="5"/>
    <x v="665"/>
    <x v="4"/>
    <x v="0"/>
    <x v="0"/>
    <x v="0"/>
    <x v="0"/>
    <x v="1"/>
    <x v="1"/>
    <x v="33"/>
    <x v="2"/>
    <x v="0"/>
    <x v="0"/>
    <x v="0"/>
    <x v="0"/>
    <x v="1"/>
    <x v="0"/>
    <x v="0"/>
  </r>
  <r>
    <n v="704"/>
    <x v="1"/>
    <x v="15"/>
    <x v="1"/>
    <x v="5"/>
    <x v="666"/>
    <x v="1"/>
    <x v="4"/>
    <x v="0"/>
    <x v="1"/>
    <x v="0"/>
    <x v="3"/>
    <x v="1"/>
    <x v="11"/>
    <x v="0"/>
    <x v="0"/>
    <x v="1"/>
    <x v="0"/>
    <x v="1"/>
    <x v="0"/>
    <x v="0"/>
    <x v="0"/>
  </r>
  <r>
    <n v="705"/>
    <x v="2"/>
    <x v="7"/>
    <x v="1"/>
    <x v="3"/>
    <x v="667"/>
    <x v="2"/>
    <x v="0"/>
    <x v="3"/>
    <x v="1"/>
    <x v="0"/>
    <x v="0"/>
    <x v="2"/>
    <x v="5"/>
    <x v="0"/>
    <x v="1"/>
    <x v="1"/>
    <x v="0"/>
    <x v="0"/>
    <x v="1"/>
    <x v="0"/>
    <x v="0"/>
  </r>
  <r>
    <n v="706"/>
    <x v="1"/>
    <x v="1"/>
    <x v="1"/>
    <x v="3"/>
    <x v="668"/>
    <x v="4"/>
    <x v="2"/>
    <x v="2"/>
    <x v="0"/>
    <x v="0"/>
    <x v="1"/>
    <x v="1"/>
    <x v="9"/>
    <x v="0"/>
    <x v="0"/>
    <x v="1"/>
    <x v="0"/>
    <x v="0"/>
    <x v="1"/>
    <x v="0"/>
    <x v="1"/>
  </r>
  <r>
    <n v="707"/>
    <x v="1"/>
    <x v="2"/>
    <x v="3"/>
    <x v="2"/>
    <x v="669"/>
    <x v="1"/>
    <x v="4"/>
    <x v="0"/>
    <x v="1"/>
    <x v="0"/>
    <x v="2"/>
    <x v="1"/>
    <x v="8"/>
    <x v="0"/>
    <x v="2"/>
    <x v="0"/>
    <x v="0"/>
    <x v="0"/>
    <x v="1"/>
    <x v="0"/>
    <x v="1"/>
  </r>
  <r>
    <n v="708"/>
    <x v="1"/>
    <x v="8"/>
    <x v="1"/>
    <x v="0"/>
    <x v="670"/>
    <x v="1"/>
    <x v="0"/>
    <x v="0"/>
    <x v="1"/>
    <x v="0"/>
    <x v="0"/>
    <x v="0"/>
    <x v="8"/>
    <x v="0"/>
    <x v="0"/>
    <x v="1"/>
    <x v="0"/>
    <x v="0"/>
    <x v="1"/>
    <x v="0"/>
    <x v="0"/>
  </r>
  <r>
    <n v="709"/>
    <x v="1"/>
    <x v="8"/>
    <x v="1"/>
    <x v="0"/>
    <x v="671"/>
    <x v="1"/>
    <x v="1"/>
    <x v="1"/>
    <x v="0"/>
    <x v="0"/>
    <x v="1"/>
    <x v="0"/>
    <x v="25"/>
    <x v="0"/>
    <x v="0"/>
    <x v="1"/>
    <x v="1"/>
    <x v="1"/>
    <x v="1"/>
    <x v="0"/>
    <x v="0"/>
  </r>
  <r>
    <n v="710"/>
    <x v="2"/>
    <x v="12"/>
    <x v="0"/>
    <x v="0"/>
    <x v="672"/>
    <x v="2"/>
    <x v="0"/>
    <x v="0"/>
    <x v="0"/>
    <x v="0"/>
    <x v="2"/>
    <x v="1"/>
    <x v="11"/>
    <x v="1"/>
    <x v="0"/>
    <x v="0"/>
    <x v="2"/>
    <x v="0"/>
    <x v="0"/>
    <x v="0"/>
    <x v="0"/>
  </r>
  <r>
    <n v="711"/>
    <x v="0"/>
    <x v="0"/>
    <x v="4"/>
    <x v="1"/>
    <x v="673"/>
    <x v="1"/>
    <x v="0"/>
    <x v="0"/>
    <x v="1"/>
    <x v="0"/>
    <x v="0"/>
    <x v="2"/>
    <x v="5"/>
    <x v="0"/>
    <x v="1"/>
    <x v="1"/>
    <x v="0"/>
    <x v="0"/>
    <x v="1"/>
    <x v="0"/>
    <x v="1"/>
  </r>
  <r>
    <n v="712"/>
    <x v="2"/>
    <x v="21"/>
    <x v="1"/>
    <x v="4"/>
    <x v="674"/>
    <x v="0"/>
    <x v="0"/>
    <x v="0"/>
    <x v="0"/>
    <x v="0"/>
    <x v="0"/>
    <x v="0"/>
    <x v="31"/>
    <x v="0"/>
    <x v="0"/>
    <x v="1"/>
    <x v="2"/>
    <x v="0"/>
    <x v="0"/>
    <x v="0"/>
    <x v="0"/>
  </r>
  <r>
    <n v="713"/>
    <x v="0"/>
    <x v="8"/>
    <x v="0"/>
    <x v="0"/>
    <x v="675"/>
    <x v="1"/>
    <x v="1"/>
    <x v="0"/>
    <x v="0"/>
    <x v="0"/>
    <x v="0"/>
    <x v="0"/>
    <x v="8"/>
    <x v="0"/>
    <x v="0"/>
    <x v="0"/>
    <x v="1"/>
    <x v="0"/>
    <x v="1"/>
    <x v="0"/>
    <x v="0"/>
  </r>
  <r>
    <n v="714"/>
    <x v="1"/>
    <x v="11"/>
    <x v="1"/>
    <x v="3"/>
    <x v="676"/>
    <x v="1"/>
    <x v="2"/>
    <x v="0"/>
    <x v="0"/>
    <x v="0"/>
    <x v="1"/>
    <x v="2"/>
    <x v="21"/>
    <x v="0"/>
    <x v="0"/>
    <x v="1"/>
    <x v="2"/>
    <x v="0"/>
    <x v="0"/>
    <x v="0"/>
    <x v="1"/>
  </r>
  <r>
    <n v="715"/>
    <x v="2"/>
    <x v="6"/>
    <x v="0"/>
    <x v="4"/>
    <x v="677"/>
    <x v="0"/>
    <x v="0"/>
    <x v="3"/>
    <x v="0"/>
    <x v="0"/>
    <x v="0"/>
    <x v="3"/>
    <x v="20"/>
    <x v="0"/>
    <x v="0"/>
    <x v="0"/>
    <x v="0"/>
    <x v="0"/>
    <x v="1"/>
    <x v="0"/>
    <x v="0"/>
  </r>
  <r>
    <n v="716"/>
    <x v="2"/>
    <x v="6"/>
    <x v="0"/>
    <x v="0"/>
    <x v="469"/>
    <x v="0"/>
    <x v="0"/>
    <x v="2"/>
    <x v="0"/>
    <x v="0"/>
    <x v="1"/>
    <x v="3"/>
    <x v="34"/>
    <x v="0"/>
    <x v="0"/>
    <x v="0"/>
    <x v="0"/>
    <x v="1"/>
    <x v="0"/>
    <x v="0"/>
    <x v="0"/>
  </r>
  <r>
    <n v="717"/>
    <x v="2"/>
    <x v="12"/>
    <x v="1"/>
    <x v="0"/>
    <x v="678"/>
    <x v="1"/>
    <x v="1"/>
    <x v="0"/>
    <x v="0"/>
    <x v="0"/>
    <x v="1"/>
    <x v="2"/>
    <x v="11"/>
    <x v="0"/>
    <x v="1"/>
    <x v="1"/>
    <x v="2"/>
    <x v="0"/>
    <x v="0"/>
    <x v="0"/>
    <x v="0"/>
  </r>
  <r>
    <n v="718"/>
    <x v="3"/>
    <x v="4"/>
    <x v="0"/>
    <x v="0"/>
    <x v="679"/>
    <x v="0"/>
    <x v="1"/>
    <x v="2"/>
    <x v="0"/>
    <x v="0"/>
    <x v="1"/>
    <x v="3"/>
    <x v="13"/>
    <x v="0"/>
    <x v="0"/>
    <x v="0"/>
    <x v="0"/>
    <x v="0"/>
    <x v="0"/>
    <x v="0"/>
    <x v="0"/>
  </r>
  <r>
    <n v="719"/>
    <x v="1"/>
    <x v="18"/>
    <x v="3"/>
    <x v="4"/>
    <x v="680"/>
    <x v="4"/>
    <x v="0"/>
    <x v="2"/>
    <x v="3"/>
    <x v="0"/>
    <x v="0"/>
    <x v="3"/>
    <x v="13"/>
    <x v="1"/>
    <x v="0"/>
    <x v="0"/>
    <x v="0"/>
    <x v="0"/>
    <x v="0"/>
    <x v="0"/>
    <x v="0"/>
  </r>
  <r>
    <n v="720"/>
    <x v="3"/>
    <x v="8"/>
    <x v="3"/>
    <x v="0"/>
    <x v="681"/>
    <x v="1"/>
    <x v="4"/>
    <x v="0"/>
    <x v="0"/>
    <x v="0"/>
    <x v="1"/>
    <x v="3"/>
    <x v="19"/>
    <x v="0"/>
    <x v="0"/>
    <x v="0"/>
    <x v="2"/>
    <x v="0"/>
    <x v="0"/>
    <x v="0"/>
    <x v="1"/>
  </r>
  <r>
    <n v="721"/>
    <x v="1"/>
    <x v="0"/>
    <x v="4"/>
    <x v="1"/>
    <x v="241"/>
    <x v="3"/>
    <x v="4"/>
    <x v="0"/>
    <x v="1"/>
    <x v="0"/>
    <x v="1"/>
    <x v="1"/>
    <x v="9"/>
    <x v="1"/>
    <x v="2"/>
    <x v="1"/>
    <x v="0"/>
    <x v="1"/>
    <x v="1"/>
    <x v="0"/>
    <x v="1"/>
  </r>
  <r>
    <n v="722"/>
    <x v="0"/>
    <x v="2"/>
    <x v="1"/>
    <x v="3"/>
    <x v="682"/>
    <x v="1"/>
    <x v="1"/>
    <x v="0"/>
    <x v="1"/>
    <x v="0"/>
    <x v="1"/>
    <x v="0"/>
    <x v="9"/>
    <x v="0"/>
    <x v="0"/>
    <x v="1"/>
    <x v="1"/>
    <x v="0"/>
    <x v="1"/>
    <x v="0"/>
    <x v="1"/>
  </r>
  <r>
    <n v="723"/>
    <x v="1"/>
    <x v="8"/>
    <x v="1"/>
    <x v="0"/>
    <x v="683"/>
    <x v="2"/>
    <x v="1"/>
    <x v="0"/>
    <x v="1"/>
    <x v="0"/>
    <x v="2"/>
    <x v="0"/>
    <x v="35"/>
    <x v="0"/>
    <x v="0"/>
    <x v="1"/>
    <x v="1"/>
    <x v="0"/>
    <x v="1"/>
    <x v="0"/>
    <x v="0"/>
  </r>
  <r>
    <n v="724"/>
    <x v="2"/>
    <x v="15"/>
    <x v="1"/>
    <x v="3"/>
    <x v="684"/>
    <x v="1"/>
    <x v="1"/>
    <x v="2"/>
    <x v="1"/>
    <x v="0"/>
    <x v="2"/>
    <x v="0"/>
    <x v="40"/>
    <x v="0"/>
    <x v="2"/>
    <x v="1"/>
    <x v="0"/>
    <x v="0"/>
    <x v="1"/>
    <x v="0"/>
    <x v="1"/>
  </r>
  <r>
    <n v="725"/>
    <x v="2"/>
    <x v="0"/>
    <x v="0"/>
    <x v="3"/>
    <x v="685"/>
    <x v="3"/>
    <x v="1"/>
    <x v="1"/>
    <x v="1"/>
    <x v="0"/>
    <x v="1"/>
    <x v="0"/>
    <x v="33"/>
    <x v="1"/>
    <x v="0"/>
    <x v="0"/>
    <x v="1"/>
    <x v="0"/>
    <x v="1"/>
    <x v="0"/>
    <x v="0"/>
  </r>
  <r>
    <n v="726"/>
    <x v="2"/>
    <x v="7"/>
    <x v="0"/>
    <x v="0"/>
    <x v="686"/>
    <x v="2"/>
    <x v="1"/>
    <x v="1"/>
    <x v="3"/>
    <x v="0"/>
    <x v="1"/>
    <x v="1"/>
    <x v="36"/>
    <x v="0"/>
    <x v="0"/>
    <x v="0"/>
    <x v="1"/>
    <x v="0"/>
    <x v="1"/>
    <x v="0"/>
    <x v="0"/>
  </r>
  <r>
    <n v="727"/>
    <x v="0"/>
    <x v="12"/>
    <x v="1"/>
    <x v="0"/>
    <x v="687"/>
    <x v="1"/>
    <x v="1"/>
    <x v="0"/>
    <x v="1"/>
    <x v="0"/>
    <x v="0"/>
    <x v="3"/>
    <x v="8"/>
    <x v="1"/>
    <x v="2"/>
    <x v="0"/>
    <x v="0"/>
    <x v="0"/>
    <x v="1"/>
    <x v="0"/>
    <x v="1"/>
  </r>
  <r>
    <n v="728"/>
    <x v="1"/>
    <x v="1"/>
    <x v="4"/>
    <x v="5"/>
    <x v="688"/>
    <x v="1"/>
    <x v="0"/>
    <x v="0"/>
    <x v="1"/>
    <x v="0"/>
    <x v="2"/>
    <x v="2"/>
    <x v="52"/>
    <x v="0"/>
    <x v="2"/>
    <x v="1"/>
    <x v="0"/>
    <x v="0"/>
    <x v="1"/>
    <x v="0"/>
    <x v="1"/>
  </r>
  <r>
    <n v="729"/>
    <x v="3"/>
    <x v="4"/>
    <x v="0"/>
    <x v="5"/>
    <x v="327"/>
    <x v="3"/>
    <x v="1"/>
    <x v="1"/>
    <x v="2"/>
    <x v="0"/>
    <x v="0"/>
    <x v="0"/>
    <x v="16"/>
    <x v="0"/>
    <x v="0"/>
    <x v="0"/>
    <x v="0"/>
    <x v="0"/>
    <x v="0"/>
    <x v="0"/>
    <x v="0"/>
  </r>
  <r>
    <n v="730"/>
    <x v="1"/>
    <x v="4"/>
    <x v="2"/>
    <x v="0"/>
    <x v="689"/>
    <x v="1"/>
    <x v="4"/>
    <x v="3"/>
    <x v="0"/>
    <x v="0"/>
    <x v="1"/>
    <x v="3"/>
    <x v="24"/>
    <x v="0"/>
    <x v="0"/>
    <x v="1"/>
    <x v="0"/>
    <x v="0"/>
    <x v="1"/>
    <x v="0"/>
    <x v="0"/>
  </r>
  <r>
    <n v="731"/>
    <x v="0"/>
    <x v="4"/>
    <x v="1"/>
    <x v="0"/>
    <x v="690"/>
    <x v="1"/>
    <x v="1"/>
    <x v="1"/>
    <x v="0"/>
    <x v="0"/>
    <x v="0"/>
    <x v="0"/>
    <x v="40"/>
    <x v="0"/>
    <x v="2"/>
    <x v="1"/>
    <x v="1"/>
    <x v="1"/>
    <x v="1"/>
    <x v="0"/>
    <x v="1"/>
  </r>
  <r>
    <n v="732"/>
    <x v="1"/>
    <x v="16"/>
    <x v="1"/>
    <x v="0"/>
    <x v="691"/>
    <x v="1"/>
    <x v="2"/>
    <x v="0"/>
    <x v="1"/>
    <x v="1"/>
    <x v="1"/>
    <x v="0"/>
    <x v="12"/>
    <x v="0"/>
    <x v="0"/>
    <x v="1"/>
    <x v="1"/>
    <x v="0"/>
    <x v="1"/>
    <x v="0"/>
    <x v="0"/>
  </r>
  <r>
    <n v="733"/>
    <x v="2"/>
    <x v="4"/>
    <x v="1"/>
    <x v="4"/>
    <x v="692"/>
    <x v="3"/>
    <x v="1"/>
    <x v="1"/>
    <x v="1"/>
    <x v="0"/>
    <x v="0"/>
    <x v="3"/>
    <x v="7"/>
    <x v="0"/>
    <x v="2"/>
    <x v="1"/>
    <x v="0"/>
    <x v="0"/>
    <x v="0"/>
    <x v="0"/>
    <x v="0"/>
  </r>
  <r>
    <n v="734"/>
    <x v="2"/>
    <x v="23"/>
    <x v="0"/>
    <x v="3"/>
    <x v="693"/>
    <x v="1"/>
    <x v="2"/>
    <x v="3"/>
    <x v="1"/>
    <x v="0"/>
    <x v="3"/>
    <x v="0"/>
    <x v="25"/>
    <x v="0"/>
    <x v="0"/>
    <x v="1"/>
    <x v="0"/>
    <x v="1"/>
    <x v="1"/>
    <x v="0"/>
    <x v="0"/>
  </r>
  <r>
    <n v="735"/>
    <x v="1"/>
    <x v="5"/>
    <x v="4"/>
    <x v="6"/>
    <x v="694"/>
    <x v="0"/>
    <x v="4"/>
    <x v="2"/>
    <x v="1"/>
    <x v="0"/>
    <x v="1"/>
    <x v="2"/>
    <x v="28"/>
    <x v="1"/>
    <x v="0"/>
    <x v="1"/>
    <x v="3"/>
    <x v="0"/>
    <x v="1"/>
    <x v="0"/>
    <x v="0"/>
  </r>
  <r>
    <n v="736"/>
    <x v="1"/>
    <x v="4"/>
    <x v="1"/>
    <x v="4"/>
    <x v="695"/>
    <x v="1"/>
    <x v="1"/>
    <x v="3"/>
    <x v="1"/>
    <x v="0"/>
    <x v="0"/>
    <x v="3"/>
    <x v="27"/>
    <x v="0"/>
    <x v="2"/>
    <x v="0"/>
    <x v="2"/>
    <x v="0"/>
    <x v="1"/>
    <x v="0"/>
    <x v="1"/>
  </r>
  <r>
    <n v="737"/>
    <x v="0"/>
    <x v="12"/>
    <x v="1"/>
    <x v="3"/>
    <x v="696"/>
    <x v="4"/>
    <x v="1"/>
    <x v="2"/>
    <x v="0"/>
    <x v="0"/>
    <x v="0"/>
    <x v="3"/>
    <x v="5"/>
    <x v="0"/>
    <x v="0"/>
    <x v="1"/>
    <x v="1"/>
    <x v="1"/>
    <x v="0"/>
    <x v="0"/>
    <x v="0"/>
  </r>
  <r>
    <n v="738"/>
    <x v="2"/>
    <x v="0"/>
    <x v="0"/>
    <x v="3"/>
    <x v="697"/>
    <x v="1"/>
    <x v="2"/>
    <x v="3"/>
    <x v="0"/>
    <x v="0"/>
    <x v="2"/>
    <x v="2"/>
    <x v="3"/>
    <x v="0"/>
    <x v="0"/>
    <x v="0"/>
    <x v="2"/>
    <x v="1"/>
    <x v="0"/>
    <x v="0"/>
    <x v="0"/>
  </r>
  <r>
    <n v="739"/>
    <x v="1"/>
    <x v="6"/>
    <x v="3"/>
    <x v="5"/>
    <x v="698"/>
    <x v="4"/>
    <x v="1"/>
    <x v="0"/>
    <x v="1"/>
    <x v="0"/>
    <x v="0"/>
    <x v="3"/>
    <x v="15"/>
    <x v="0"/>
    <x v="2"/>
    <x v="0"/>
    <x v="1"/>
    <x v="0"/>
    <x v="1"/>
    <x v="0"/>
    <x v="1"/>
  </r>
  <r>
    <n v="740"/>
    <x v="0"/>
    <x v="4"/>
    <x v="4"/>
    <x v="3"/>
    <x v="699"/>
    <x v="4"/>
    <x v="2"/>
    <x v="1"/>
    <x v="0"/>
    <x v="0"/>
    <x v="2"/>
    <x v="3"/>
    <x v="11"/>
    <x v="1"/>
    <x v="0"/>
    <x v="1"/>
    <x v="0"/>
    <x v="0"/>
    <x v="1"/>
    <x v="0"/>
    <x v="0"/>
  </r>
  <r>
    <n v="741"/>
    <x v="1"/>
    <x v="9"/>
    <x v="4"/>
    <x v="0"/>
    <x v="700"/>
    <x v="1"/>
    <x v="1"/>
    <x v="0"/>
    <x v="0"/>
    <x v="0"/>
    <x v="0"/>
    <x v="0"/>
    <x v="27"/>
    <x v="2"/>
    <x v="0"/>
    <x v="1"/>
    <x v="1"/>
    <x v="0"/>
    <x v="1"/>
    <x v="0"/>
    <x v="0"/>
  </r>
  <r>
    <n v="742"/>
    <x v="2"/>
    <x v="21"/>
    <x v="1"/>
    <x v="0"/>
    <x v="701"/>
    <x v="0"/>
    <x v="0"/>
    <x v="0"/>
    <x v="0"/>
    <x v="0"/>
    <x v="2"/>
    <x v="1"/>
    <x v="33"/>
    <x v="0"/>
    <x v="0"/>
    <x v="1"/>
    <x v="0"/>
    <x v="0"/>
    <x v="0"/>
    <x v="0"/>
    <x v="0"/>
  </r>
  <r>
    <n v="743"/>
    <x v="0"/>
    <x v="4"/>
    <x v="4"/>
    <x v="2"/>
    <x v="702"/>
    <x v="2"/>
    <x v="1"/>
    <x v="0"/>
    <x v="0"/>
    <x v="0"/>
    <x v="0"/>
    <x v="0"/>
    <x v="1"/>
    <x v="2"/>
    <x v="0"/>
    <x v="1"/>
    <x v="0"/>
    <x v="0"/>
    <x v="0"/>
    <x v="0"/>
    <x v="0"/>
  </r>
  <r>
    <n v="744"/>
    <x v="0"/>
    <x v="27"/>
    <x v="0"/>
    <x v="2"/>
    <x v="703"/>
    <x v="0"/>
    <x v="2"/>
    <x v="0"/>
    <x v="0"/>
    <x v="0"/>
    <x v="0"/>
    <x v="1"/>
    <x v="22"/>
    <x v="0"/>
    <x v="0"/>
    <x v="0"/>
    <x v="2"/>
    <x v="0"/>
    <x v="0"/>
    <x v="0"/>
    <x v="0"/>
  </r>
  <r>
    <n v="745"/>
    <x v="0"/>
    <x v="25"/>
    <x v="0"/>
    <x v="5"/>
    <x v="704"/>
    <x v="1"/>
    <x v="4"/>
    <x v="2"/>
    <x v="0"/>
    <x v="0"/>
    <x v="3"/>
    <x v="1"/>
    <x v="7"/>
    <x v="1"/>
    <x v="0"/>
    <x v="0"/>
    <x v="1"/>
    <x v="0"/>
    <x v="1"/>
    <x v="0"/>
    <x v="0"/>
  </r>
  <r>
    <n v="746"/>
    <x v="0"/>
    <x v="7"/>
    <x v="1"/>
    <x v="3"/>
    <x v="705"/>
    <x v="1"/>
    <x v="3"/>
    <x v="3"/>
    <x v="1"/>
    <x v="0"/>
    <x v="0"/>
    <x v="3"/>
    <x v="27"/>
    <x v="0"/>
    <x v="2"/>
    <x v="1"/>
    <x v="0"/>
    <x v="0"/>
    <x v="1"/>
    <x v="0"/>
    <x v="0"/>
  </r>
  <r>
    <n v="747"/>
    <x v="0"/>
    <x v="2"/>
    <x v="1"/>
    <x v="3"/>
    <x v="706"/>
    <x v="1"/>
    <x v="4"/>
    <x v="2"/>
    <x v="1"/>
    <x v="0"/>
    <x v="3"/>
    <x v="0"/>
    <x v="25"/>
    <x v="0"/>
    <x v="0"/>
    <x v="1"/>
    <x v="1"/>
    <x v="0"/>
    <x v="1"/>
    <x v="0"/>
    <x v="1"/>
  </r>
  <r>
    <n v="748"/>
    <x v="2"/>
    <x v="21"/>
    <x v="1"/>
    <x v="4"/>
    <x v="707"/>
    <x v="0"/>
    <x v="1"/>
    <x v="3"/>
    <x v="0"/>
    <x v="0"/>
    <x v="2"/>
    <x v="3"/>
    <x v="15"/>
    <x v="0"/>
    <x v="0"/>
    <x v="1"/>
    <x v="0"/>
    <x v="0"/>
    <x v="1"/>
    <x v="0"/>
    <x v="0"/>
  </r>
  <r>
    <n v="749"/>
    <x v="2"/>
    <x v="7"/>
    <x v="1"/>
    <x v="4"/>
    <x v="708"/>
    <x v="1"/>
    <x v="2"/>
    <x v="1"/>
    <x v="0"/>
    <x v="0"/>
    <x v="1"/>
    <x v="3"/>
    <x v="24"/>
    <x v="0"/>
    <x v="0"/>
    <x v="1"/>
    <x v="0"/>
    <x v="0"/>
    <x v="1"/>
    <x v="0"/>
    <x v="0"/>
  </r>
  <r>
    <n v="750"/>
    <x v="0"/>
    <x v="0"/>
    <x v="1"/>
    <x v="2"/>
    <x v="709"/>
    <x v="1"/>
    <x v="0"/>
    <x v="1"/>
    <x v="1"/>
    <x v="0"/>
    <x v="3"/>
    <x v="1"/>
    <x v="2"/>
    <x v="1"/>
    <x v="0"/>
    <x v="1"/>
    <x v="0"/>
    <x v="0"/>
    <x v="0"/>
    <x v="0"/>
    <x v="0"/>
  </r>
  <r>
    <n v="751"/>
    <x v="0"/>
    <x v="12"/>
    <x v="1"/>
    <x v="3"/>
    <x v="710"/>
    <x v="1"/>
    <x v="4"/>
    <x v="3"/>
    <x v="1"/>
    <x v="0"/>
    <x v="1"/>
    <x v="3"/>
    <x v="27"/>
    <x v="0"/>
    <x v="0"/>
    <x v="1"/>
    <x v="1"/>
    <x v="0"/>
    <x v="1"/>
    <x v="0"/>
    <x v="1"/>
  </r>
  <r>
    <n v="752"/>
    <x v="1"/>
    <x v="2"/>
    <x v="1"/>
    <x v="5"/>
    <x v="711"/>
    <x v="4"/>
    <x v="2"/>
    <x v="1"/>
    <x v="1"/>
    <x v="0"/>
    <x v="0"/>
    <x v="0"/>
    <x v="27"/>
    <x v="0"/>
    <x v="2"/>
    <x v="1"/>
    <x v="1"/>
    <x v="0"/>
    <x v="1"/>
    <x v="0"/>
    <x v="0"/>
  </r>
  <r>
    <n v="753"/>
    <x v="2"/>
    <x v="6"/>
    <x v="0"/>
    <x v="0"/>
    <x v="712"/>
    <x v="1"/>
    <x v="2"/>
    <x v="0"/>
    <x v="1"/>
    <x v="0"/>
    <x v="1"/>
    <x v="3"/>
    <x v="8"/>
    <x v="0"/>
    <x v="0"/>
    <x v="0"/>
    <x v="0"/>
    <x v="0"/>
    <x v="1"/>
    <x v="0"/>
    <x v="0"/>
  </r>
  <r>
    <n v="754"/>
    <x v="2"/>
    <x v="2"/>
    <x v="2"/>
    <x v="7"/>
    <x v="713"/>
    <x v="3"/>
    <x v="0"/>
    <x v="0"/>
    <x v="0"/>
    <x v="0"/>
    <x v="0"/>
    <x v="2"/>
    <x v="47"/>
    <x v="0"/>
    <x v="1"/>
    <x v="0"/>
    <x v="0"/>
    <x v="1"/>
    <x v="1"/>
    <x v="0"/>
    <x v="1"/>
  </r>
  <r>
    <n v="755"/>
    <x v="0"/>
    <x v="4"/>
    <x v="1"/>
    <x v="3"/>
    <x v="714"/>
    <x v="0"/>
    <x v="2"/>
    <x v="0"/>
    <x v="1"/>
    <x v="0"/>
    <x v="0"/>
    <x v="2"/>
    <x v="11"/>
    <x v="0"/>
    <x v="2"/>
    <x v="1"/>
    <x v="0"/>
    <x v="0"/>
    <x v="1"/>
    <x v="0"/>
    <x v="1"/>
  </r>
  <r>
    <n v="756"/>
    <x v="3"/>
    <x v="0"/>
    <x v="0"/>
    <x v="3"/>
    <x v="715"/>
    <x v="1"/>
    <x v="1"/>
    <x v="3"/>
    <x v="0"/>
    <x v="0"/>
    <x v="3"/>
    <x v="0"/>
    <x v="44"/>
    <x v="0"/>
    <x v="0"/>
    <x v="2"/>
    <x v="3"/>
    <x v="1"/>
    <x v="1"/>
    <x v="1"/>
    <x v="0"/>
  </r>
  <r>
    <n v="757"/>
    <x v="3"/>
    <x v="7"/>
    <x v="0"/>
    <x v="0"/>
    <x v="716"/>
    <x v="0"/>
    <x v="1"/>
    <x v="2"/>
    <x v="0"/>
    <x v="0"/>
    <x v="0"/>
    <x v="2"/>
    <x v="17"/>
    <x v="0"/>
    <x v="1"/>
    <x v="0"/>
    <x v="0"/>
    <x v="0"/>
    <x v="0"/>
    <x v="0"/>
    <x v="1"/>
  </r>
  <r>
    <n v="758"/>
    <x v="2"/>
    <x v="4"/>
    <x v="1"/>
    <x v="3"/>
    <x v="45"/>
    <x v="1"/>
    <x v="1"/>
    <x v="1"/>
    <x v="0"/>
    <x v="1"/>
    <x v="1"/>
    <x v="0"/>
    <x v="13"/>
    <x v="0"/>
    <x v="0"/>
    <x v="1"/>
    <x v="0"/>
    <x v="0"/>
    <x v="0"/>
    <x v="0"/>
    <x v="0"/>
  </r>
  <r>
    <n v="759"/>
    <x v="0"/>
    <x v="2"/>
    <x v="0"/>
    <x v="3"/>
    <x v="717"/>
    <x v="1"/>
    <x v="0"/>
    <x v="0"/>
    <x v="0"/>
    <x v="0"/>
    <x v="2"/>
    <x v="1"/>
    <x v="5"/>
    <x v="0"/>
    <x v="0"/>
    <x v="0"/>
    <x v="0"/>
    <x v="0"/>
    <x v="1"/>
    <x v="0"/>
    <x v="1"/>
  </r>
  <r>
    <n v="760"/>
    <x v="2"/>
    <x v="7"/>
    <x v="0"/>
    <x v="3"/>
    <x v="718"/>
    <x v="0"/>
    <x v="0"/>
    <x v="3"/>
    <x v="1"/>
    <x v="0"/>
    <x v="0"/>
    <x v="3"/>
    <x v="52"/>
    <x v="0"/>
    <x v="0"/>
    <x v="1"/>
    <x v="0"/>
    <x v="0"/>
    <x v="0"/>
    <x v="0"/>
    <x v="0"/>
  </r>
  <r>
    <n v="761"/>
    <x v="0"/>
    <x v="12"/>
    <x v="0"/>
    <x v="2"/>
    <x v="719"/>
    <x v="1"/>
    <x v="1"/>
    <x v="0"/>
    <x v="1"/>
    <x v="0"/>
    <x v="0"/>
    <x v="0"/>
    <x v="9"/>
    <x v="0"/>
    <x v="2"/>
    <x v="0"/>
    <x v="0"/>
    <x v="0"/>
    <x v="1"/>
    <x v="0"/>
    <x v="1"/>
  </r>
  <r>
    <n v="762"/>
    <x v="0"/>
    <x v="2"/>
    <x v="1"/>
    <x v="0"/>
    <x v="720"/>
    <x v="1"/>
    <x v="1"/>
    <x v="0"/>
    <x v="0"/>
    <x v="0"/>
    <x v="2"/>
    <x v="1"/>
    <x v="9"/>
    <x v="0"/>
    <x v="0"/>
    <x v="1"/>
    <x v="1"/>
    <x v="0"/>
    <x v="1"/>
    <x v="0"/>
    <x v="0"/>
  </r>
  <r>
    <n v="763"/>
    <x v="2"/>
    <x v="21"/>
    <x v="0"/>
    <x v="3"/>
    <x v="721"/>
    <x v="0"/>
    <x v="0"/>
    <x v="0"/>
    <x v="0"/>
    <x v="0"/>
    <x v="0"/>
    <x v="2"/>
    <x v="22"/>
    <x v="0"/>
    <x v="1"/>
    <x v="1"/>
    <x v="2"/>
    <x v="0"/>
    <x v="0"/>
    <x v="0"/>
    <x v="1"/>
  </r>
  <r>
    <n v="764"/>
    <x v="2"/>
    <x v="4"/>
    <x v="0"/>
    <x v="3"/>
    <x v="722"/>
    <x v="4"/>
    <x v="2"/>
    <x v="0"/>
    <x v="3"/>
    <x v="0"/>
    <x v="2"/>
    <x v="1"/>
    <x v="21"/>
    <x v="0"/>
    <x v="0"/>
    <x v="0"/>
    <x v="0"/>
    <x v="0"/>
    <x v="0"/>
    <x v="0"/>
    <x v="0"/>
  </r>
  <r>
    <n v="765"/>
    <x v="1"/>
    <x v="2"/>
    <x v="1"/>
    <x v="0"/>
    <x v="723"/>
    <x v="1"/>
    <x v="0"/>
    <x v="2"/>
    <x v="3"/>
    <x v="1"/>
    <x v="2"/>
    <x v="0"/>
    <x v="34"/>
    <x v="1"/>
    <x v="0"/>
    <x v="0"/>
    <x v="1"/>
    <x v="0"/>
    <x v="1"/>
    <x v="0"/>
    <x v="0"/>
  </r>
  <r>
    <n v="766"/>
    <x v="0"/>
    <x v="6"/>
    <x v="1"/>
    <x v="2"/>
    <x v="724"/>
    <x v="1"/>
    <x v="4"/>
    <x v="1"/>
    <x v="2"/>
    <x v="0"/>
    <x v="0"/>
    <x v="1"/>
    <x v="13"/>
    <x v="0"/>
    <x v="0"/>
    <x v="1"/>
    <x v="1"/>
    <x v="0"/>
    <x v="1"/>
    <x v="0"/>
    <x v="1"/>
  </r>
  <r>
    <n v="767"/>
    <x v="2"/>
    <x v="9"/>
    <x v="1"/>
    <x v="4"/>
    <x v="725"/>
    <x v="0"/>
    <x v="4"/>
    <x v="3"/>
    <x v="1"/>
    <x v="0"/>
    <x v="0"/>
    <x v="0"/>
    <x v="13"/>
    <x v="0"/>
    <x v="2"/>
    <x v="1"/>
    <x v="0"/>
    <x v="0"/>
    <x v="1"/>
    <x v="0"/>
    <x v="0"/>
  </r>
  <r>
    <n v="768"/>
    <x v="1"/>
    <x v="2"/>
    <x v="0"/>
    <x v="2"/>
    <x v="91"/>
    <x v="1"/>
    <x v="0"/>
    <x v="3"/>
    <x v="0"/>
    <x v="0"/>
    <x v="0"/>
    <x v="3"/>
    <x v="7"/>
    <x v="0"/>
    <x v="2"/>
    <x v="2"/>
    <x v="0"/>
    <x v="0"/>
    <x v="0"/>
    <x v="0"/>
    <x v="0"/>
  </r>
  <r>
    <n v="769"/>
    <x v="2"/>
    <x v="2"/>
    <x v="0"/>
    <x v="0"/>
    <x v="726"/>
    <x v="1"/>
    <x v="0"/>
    <x v="1"/>
    <x v="0"/>
    <x v="0"/>
    <x v="0"/>
    <x v="0"/>
    <x v="20"/>
    <x v="0"/>
    <x v="0"/>
    <x v="0"/>
    <x v="1"/>
    <x v="0"/>
    <x v="0"/>
    <x v="0"/>
    <x v="0"/>
  </r>
  <r>
    <n v="770"/>
    <x v="0"/>
    <x v="4"/>
    <x v="1"/>
    <x v="4"/>
    <x v="727"/>
    <x v="0"/>
    <x v="0"/>
    <x v="1"/>
    <x v="1"/>
    <x v="0"/>
    <x v="0"/>
    <x v="0"/>
    <x v="15"/>
    <x v="0"/>
    <x v="2"/>
    <x v="1"/>
    <x v="0"/>
    <x v="0"/>
    <x v="1"/>
    <x v="0"/>
    <x v="0"/>
  </r>
  <r>
    <n v="771"/>
    <x v="0"/>
    <x v="5"/>
    <x v="0"/>
    <x v="1"/>
    <x v="728"/>
    <x v="1"/>
    <x v="1"/>
    <x v="2"/>
    <x v="1"/>
    <x v="0"/>
    <x v="1"/>
    <x v="2"/>
    <x v="8"/>
    <x v="0"/>
    <x v="0"/>
    <x v="0"/>
    <x v="2"/>
    <x v="0"/>
    <x v="0"/>
    <x v="0"/>
    <x v="1"/>
  </r>
  <r>
    <n v="772"/>
    <x v="2"/>
    <x v="21"/>
    <x v="0"/>
    <x v="4"/>
    <x v="729"/>
    <x v="1"/>
    <x v="0"/>
    <x v="3"/>
    <x v="0"/>
    <x v="0"/>
    <x v="0"/>
    <x v="3"/>
    <x v="16"/>
    <x v="0"/>
    <x v="0"/>
    <x v="1"/>
    <x v="2"/>
    <x v="0"/>
    <x v="0"/>
    <x v="0"/>
    <x v="0"/>
  </r>
  <r>
    <n v="773"/>
    <x v="2"/>
    <x v="4"/>
    <x v="0"/>
    <x v="0"/>
    <x v="730"/>
    <x v="4"/>
    <x v="0"/>
    <x v="0"/>
    <x v="0"/>
    <x v="0"/>
    <x v="0"/>
    <x v="1"/>
    <x v="29"/>
    <x v="1"/>
    <x v="0"/>
    <x v="0"/>
    <x v="0"/>
    <x v="0"/>
    <x v="1"/>
    <x v="0"/>
    <x v="0"/>
  </r>
  <r>
    <n v="774"/>
    <x v="3"/>
    <x v="2"/>
    <x v="0"/>
    <x v="3"/>
    <x v="731"/>
    <x v="2"/>
    <x v="3"/>
    <x v="1"/>
    <x v="0"/>
    <x v="0"/>
    <x v="0"/>
    <x v="2"/>
    <x v="35"/>
    <x v="1"/>
    <x v="1"/>
    <x v="2"/>
    <x v="3"/>
    <x v="0"/>
    <x v="1"/>
    <x v="0"/>
    <x v="0"/>
  </r>
  <r>
    <n v="775"/>
    <x v="0"/>
    <x v="4"/>
    <x v="1"/>
    <x v="3"/>
    <x v="732"/>
    <x v="0"/>
    <x v="1"/>
    <x v="0"/>
    <x v="1"/>
    <x v="0"/>
    <x v="0"/>
    <x v="0"/>
    <x v="8"/>
    <x v="0"/>
    <x v="2"/>
    <x v="1"/>
    <x v="0"/>
    <x v="0"/>
    <x v="1"/>
    <x v="0"/>
    <x v="1"/>
  </r>
  <r>
    <n v="776"/>
    <x v="2"/>
    <x v="5"/>
    <x v="0"/>
    <x v="3"/>
    <x v="733"/>
    <x v="1"/>
    <x v="2"/>
    <x v="0"/>
    <x v="0"/>
    <x v="0"/>
    <x v="0"/>
    <x v="3"/>
    <x v="25"/>
    <x v="0"/>
    <x v="0"/>
    <x v="0"/>
    <x v="0"/>
    <x v="0"/>
    <x v="0"/>
    <x v="0"/>
    <x v="0"/>
  </r>
  <r>
    <n v="777"/>
    <x v="0"/>
    <x v="12"/>
    <x v="1"/>
    <x v="0"/>
    <x v="734"/>
    <x v="1"/>
    <x v="2"/>
    <x v="0"/>
    <x v="1"/>
    <x v="1"/>
    <x v="3"/>
    <x v="0"/>
    <x v="8"/>
    <x v="0"/>
    <x v="0"/>
    <x v="1"/>
    <x v="0"/>
    <x v="0"/>
    <x v="1"/>
    <x v="0"/>
    <x v="0"/>
  </r>
  <r>
    <n v="778"/>
    <x v="2"/>
    <x v="5"/>
    <x v="0"/>
    <x v="4"/>
    <x v="735"/>
    <x v="3"/>
    <x v="0"/>
    <x v="0"/>
    <x v="0"/>
    <x v="0"/>
    <x v="1"/>
    <x v="3"/>
    <x v="41"/>
    <x v="0"/>
    <x v="0"/>
    <x v="0"/>
    <x v="2"/>
    <x v="0"/>
    <x v="0"/>
    <x v="0"/>
    <x v="0"/>
  </r>
  <r>
    <n v="779"/>
    <x v="1"/>
    <x v="12"/>
    <x v="1"/>
    <x v="7"/>
    <x v="736"/>
    <x v="1"/>
    <x v="3"/>
    <x v="1"/>
    <x v="1"/>
    <x v="0"/>
    <x v="0"/>
    <x v="3"/>
    <x v="0"/>
    <x v="0"/>
    <x v="0"/>
    <x v="1"/>
    <x v="0"/>
    <x v="0"/>
    <x v="0"/>
    <x v="0"/>
    <x v="0"/>
  </r>
  <r>
    <n v="780"/>
    <x v="1"/>
    <x v="27"/>
    <x v="0"/>
    <x v="0"/>
    <x v="737"/>
    <x v="1"/>
    <x v="2"/>
    <x v="1"/>
    <x v="0"/>
    <x v="1"/>
    <x v="1"/>
    <x v="0"/>
    <x v="8"/>
    <x v="0"/>
    <x v="0"/>
    <x v="0"/>
    <x v="0"/>
    <x v="0"/>
    <x v="1"/>
    <x v="0"/>
    <x v="1"/>
  </r>
  <r>
    <n v="781"/>
    <x v="2"/>
    <x v="4"/>
    <x v="0"/>
    <x v="3"/>
    <x v="738"/>
    <x v="3"/>
    <x v="0"/>
    <x v="0"/>
    <x v="0"/>
    <x v="0"/>
    <x v="0"/>
    <x v="0"/>
    <x v="10"/>
    <x v="0"/>
    <x v="0"/>
    <x v="1"/>
    <x v="0"/>
    <x v="0"/>
    <x v="0"/>
    <x v="0"/>
    <x v="0"/>
  </r>
  <r>
    <n v="782"/>
    <x v="1"/>
    <x v="2"/>
    <x v="3"/>
    <x v="9"/>
    <x v="107"/>
    <x v="1"/>
    <x v="1"/>
    <x v="1"/>
    <x v="0"/>
    <x v="0"/>
    <x v="1"/>
    <x v="0"/>
    <x v="13"/>
    <x v="0"/>
    <x v="0"/>
    <x v="1"/>
    <x v="1"/>
    <x v="0"/>
    <x v="0"/>
    <x v="0"/>
    <x v="0"/>
  </r>
  <r>
    <n v="783"/>
    <x v="1"/>
    <x v="2"/>
    <x v="1"/>
    <x v="3"/>
    <x v="739"/>
    <x v="4"/>
    <x v="4"/>
    <x v="0"/>
    <x v="1"/>
    <x v="0"/>
    <x v="1"/>
    <x v="1"/>
    <x v="27"/>
    <x v="1"/>
    <x v="0"/>
    <x v="1"/>
    <x v="1"/>
    <x v="0"/>
    <x v="1"/>
    <x v="0"/>
    <x v="1"/>
  </r>
  <r>
    <n v="784"/>
    <x v="1"/>
    <x v="18"/>
    <x v="1"/>
    <x v="4"/>
    <x v="55"/>
    <x v="0"/>
    <x v="3"/>
    <x v="3"/>
    <x v="2"/>
    <x v="0"/>
    <x v="0"/>
    <x v="0"/>
    <x v="10"/>
    <x v="0"/>
    <x v="0"/>
    <x v="1"/>
    <x v="2"/>
    <x v="0"/>
    <x v="0"/>
    <x v="0"/>
    <x v="0"/>
  </r>
  <r>
    <n v="785"/>
    <x v="1"/>
    <x v="12"/>
    <x v="1"/>
    <x v="5"/>
    <x v="740"/>
    <x v="3"/>
    <x v="1"/>
    <x v="0"/>
    <x v="0"/>
    <x v="0"/>
    <x v="1"/>
    <x v="1"/>
    <x v="5"/>
    <x v="0"/>
    <x v="0"/>
    <x v="1"/>
    <x v="1"/>
    <x v="0"/>
    <x v="0"/>
    <x v="0"/>
    <x v="0"/>
  </r>
  <r>
    <n v="786"/>
    <x v="2"/>
    <x v="26"/>
    <x v="1"/>
    <x v="0"/>
    <x v="741"/>
    <x v="2"/>
    <x v="0"/>
    <x v="2"/>
    <x v="0"/>
    <x v="0"/>
    <x v="0"/>
    <x v="3"/>
    <x v="34"/>
    <x v="0"/>
    <x v="0"/>
    <x v="1"/>
    <x v="0"/>
    <x v="0"/>
    <x v="1"/>
    <x v="0"/>
    <x v="0"/>
  </r>
  <r>
    <n v="787"/>
    <x v="2"/>
    <x v="1"/>
    <x v="0"/>
    <x v="4"/>
    <x v="742"/>
    <x v="0"/>
    <x v="0"/>
    <x v="0"/>
    <x v="0"/>
    <x v="0"/>
    <x v="2"/>
    <x v="3"/>
    <x v="41"/>
    <x v="0"/>
    <x v="0"/>
    <x v="0"/>
    <x v="0"/>
    <x v="1"/>
    <x v="0"/>
    <x v="0"/>
    <x v="0"/>
  </r>
  <r>
    <n v="788"/>
    <x v="1"/>
    <x v="1"/>
    <x v="2"/>
    <x v="1"/>
    <x v="743"/>
    <x v="1"/>
    <x v="0"/>
    <x v="0"/>
    <x v="0"/>
    <x v="0"/>
    <x v="0"/>
    <x v="2"/>
    <x v="30"/>
    <x v="0"/>
    <x v="1"/>
    <x v="1"/>
    <x v="0"/>
    <x v="0"/>
    <x v="1"/>
    <x v="0"/>
    <x v="1"/>
  </r>
  <r>
    <n v="789"/>
    <x v="0"/>
    <x v="32"/>
    <x v="0"/>
    <x v="1"/>
    <x v="744"/>
    <x v="1"/>
    <x v="1"/>
    <x v="0"/>
    <x v="0"/>
    <x v="0"/>
    <x v="2"/>
    <x v="2"/>
    <x v="21"/>
    <x v="1"/>
    <x v="0"/>
    <x v="1"/>
    <x v="0"/>
    <x v="0"/>
    <x v="0"/>
    <x v="0"/>
    <x v="1"/>
  </r>
  <r>
    <n v="790"/>
    <x v="1"/>
    <x v="21"/>
    <x v="1"/>
    <x v="5"/>
    <x v="745"/>
    <x v="1"/>
    <x v="0"/>
    <x v="1"/>
    <x v="1"/>
    <x v="0"/>
    <x v="0"/>
    <x v="1"/>
    <x v="17"/>
    <x v="0"/>
    <x v="0"/>
    <x v="1"/>
    <x v="0"/>
    <x v="1"/>
    <x v="1"/>
    <x v="0"/>
    <x v="1"/>
  </r>
  <r>
    <n v="791"/>
    <x v="2"/>
    <x v="4"/>
    <x v="1"/>
    <x v="4"/>
    <x v="746"/>
    <x v="0"/>
    <x v="0"/>
    <x v="2"/>
    <x v="0"/>
    <x v="0"/>
    <x v="0"/>
    <x v="3"/>
    <x v="33"/>
    <x v="0"/>
    <x v="0"/>
    <x v="1"/>
    <x v="2"/>
    <x v="1"/>
    <x v="0"/>
    <x v="0"/>
    <x v="0"/>
  </r>
  <r>
    <n v="792"/>
    <x v="2"/>
    <x v="0"/>
    <x v="0"/>
    <x v="2"/>
    <x v="747"/>
    <x v="0"/>
    <x v="1"/>
    <x v="3"/>
    <x v="3"/>
    <x v="0"/>
    <x v="1"/>
    <x v="1"/>
    <x v="21"/>
    <x v="0"/>
    <x v="0"/>
    <x v="0"/>
    <x v="0"/>
    <x v="0"/>
    <x v="1"/>
    <x v="0"/>
    <x v="0"/>
  </r>
  <r>
    <n v="793"/>
    <x v="3"/>
    <x v="4"/>
    <x v="1"/>
    <x v="2"/>
    <x v="748"/>
    <x v="1"/>
    <x v="0"/>
    <x v="2"/>
    <x v="2"/>
    <x v="0"/>
    <x v="0"/>
    <x v="2"/>
    <x v="32"/>
    <x v="0"/>
    <x v="1"/>
    <x v="1"/>
    <x v="0"/>
    <x v="0"/>
    <x v="1"/>
    <x v="0"/>
    <x v="0"/>
  </r>
  <r>
    <n v="794"/>
    <x v="2"/>
    <x v="4"/>
    <x v="1"/>
    <x v="2"/>
    <x v="749"/>
    <x v="2"/>
    <x v="0"/>
    <x v="0"/>
    <x v="0"/>
    <x v="0"/>
    <x v="2"/>
    <x v="2"/>
    <x v="11"/>
    <x v="0"/>
    <x v="2"/>
    <x v="1"/>
    <x v="0"/>
    <x v="0"/>
    <x v="0"/>
    <x v="0"/>
    <x v="0"/>
  </r>
  <r>
    <n v="795"/>
    <x v="2"/>
    <x v="8"/>
    <x v="1"/>
    <x v="2"/>
    <x v="750"/>
    <x v="4"/>
    <x v="4"/>
    <x v="1"/>
    <x v="1"/>
    <x v="0"/>
    <x v="0"/>
    <x v="1"/>
    <x v="1"/>
    <x v="0"/>
    <x v="2"/>
    <x v="1"/>
    <x v="0"/>
    <x v="0"/>
    <x v="1"/>
    <x v="0"/>
    <x v="0"/>
  </r>
  <r>
    <n v="796"/>
    <x v="0"/>
    <x v="12"/>
    <x v="1"/>
    <x v="4"/>
    <x v="751"/>
    <x v="0"/>
    <x v="0"/>
    <x v="3"/>
    <x v="0"/>
    <x v="0"/>
    <x v="0"/>
    <x v="1"/>
    <x v="32"/>
    <x v="0"/>
    <x v="1"/>
    <x v="1"/>
    <x v="0"/>
    <x v="1"/>
    <x v="0"/>
    <x v="0"/>
    <x v="1"/>
  </r>
  <r>
    <n v="797"/>
    <x v="2"/>
    <x v="2"/>
    <x v="0"/>
    <x v="2"/>
    <x v="237"/>
    <x v="1"/>
    <x v="4"/>
    <x v="1"/>
    <x v="1"/>
    <x v="0"/>
    <x v="0"/>
    <x v="1"/>
    <x v="1"/>
    <x v="0"/>
    <x v="2"/>
    <x v="0"/>
    <x v="1"/>
    <x v="0"/>
    <x v="1"/>
    <x v="0"/>
    <x v="0"/>
  </r>
  <r>
    <n v="798"/>
    <x v="2"/>
    <x v="4"/>
    <x v="2"/>
    <x v="3"/>
    <x v="238"/>
    <x v="0"/>
    <x v="0"/>
    <x v="0"/>
    <x v="3"/>
    <x v="0"/>
    <x v="0"/>
    <x v="3"/>
    <x v="38"/>
    <x v="0"/>
    <x v="0"/>
    <x v="0"/>
    <x v="0"/>
    <x v="0"/>
    <x v="0"/>
    <x v="0"/>
    <x v="0"/>
  </r>
  <r>
    <n v="799"/>
    <x v="1"/>
    <x v="8"/>
    <x v="1"/>
    <x v="3"/>
    <x v="752"/>
    <x v="0"/>
    <x v="4"/>
    <x v="0"/>
    <x v="0"/>
    <x v="0"/>
    <x v="1"/>
    <x v="0"/>
    <x v="5"/>
    <x v="0"/>
    <x v="0"/>
    <x v="1"/>
    <x v="3"/>
    <x v="0"/>
    <x v="1"/>
    <x v="0"/>
    <x v="0"/>
  </r>
  <r>
    <n v="800"/>
    <x v="2"/>
    <x v="4"/>
    <x v="0"/>
    <x v="1"/>
    <x v="399"/>
    <x v="1"/>
    <x v="0"/>
    <x v="0"/>
    <x v="0"/>
    <x v="0"/>
    <x v="0"/>
    <x v="2"/>
    <x v="38"/>
    <x v="0"/>
    <x v="1"/>
    <x v="0"/>
    <x v="0"/>
    <x v="1"/>
    <x v="1"/>
    <x v="0"/>
    <x v="0"/>
  </r>
  <r>
    <n v="801"/>
    <x v="1"/>
    <x v="12"/>
    <x v="0"/>
    <x v="0"/>
    <x v="753"/>
    <x v="1"/>
    <x v="0"/>
    <x v="2"/>
    <x v="1"/>
    <x v="1"/>
    <x v="0"/>
    <x v="0"/>
    <x v="14"/>
    <x v="1"/>
    <x v="2"/>
    <x v="0"/>
    <x v="1"/>
    <x v="0"/>
    <x v="0"/>
    <x v="0"/>
    <x v="0"/>
  </r>
  <r>
    <n v="802"/>
    <x v="0"/>
    <x v="18"/>
    <x v="0"/>
    <x v="2"/>
    <x v="373"/>
    <x v="1"/>
    <x v="0"/>
    <x v="3"/>
    <x v="1"/>
    <x v="0"/>
    <x v="0"/>
    <x v="1"/>
    <x v="9"/>
    <x v="0"/>
    <x v="0"/>
    <x v="0"/>
    <x v="0"/>
    <x v="0"/>
    <x v="1"/>
    <x v="0"/>
    <x v="0"/>
  </r>
  <r>
    <n v="803"/>
    <x v="2"/>
    <x v="2"/>
    <x v="0"/>
    <x v="0"/>
    <x v="710"/>
    <x v="0"/>
    <x v="0"/>
    <x v="0"/>
    <x v="0"/>
    <x v="0"/>
    <x v="0"/>
    <x v="3"/>
    <x v="5"/>
    <x v="0"/>
    <x v="0"/>
    <x v="0"/>
    <x v="0"/>
    <x v="0"/>
    <x v="1"/>
    <x v="0"/>
    <x v="0"/>
  </r>
  <r>
    <n v="804"/>
    <x v="1"/>
    <x v="2"/>
    <x v="1"/>
    <x v="3"/>
    <x v="754"/>
    <x v="0"/>
    <x v="3"/>
    <x v="3"/>
    <x v="1"/>
    <x v="0"/>
    <x v="1"/>
    <x v="0"/>
    <x v="9"/>
    <x v="0"/>
    <x v="2"/>
    <x v="1"/>
    <x v="3"/>
    <x v="0"/>
    <x v="1"/>
    <x v="0"/>
    <x v="0"/>
  </r>
  <r>
    <n v="805"/>
    <x v="0"/>
    <x v="5"/>
    <x v="1"/>
    <x v="3"/>
    <x v="755"/>
    <x v="1"/>
    <x v="2"/>
    <x v="1"/>
    <x v="0"/>
    <x v="0"/>
    <x v="3"/>
    <x v="3"/>
    <x v="9"/>
    <x v="0"/>
    <x v="0"/>
    <x v="1"/>
    <x v="0"/>
    <x v="0"/>
    <x v="0"/>
    <x v="0"/>
    <x v="1"/>
  </r>
  <r>
    <n v="806"/>
    <x v="1"/>
    <x v="0"/>
    <x v="1"/>
    <x v="0"/>
    <x v="756"/>
    <x v="1"/>
    <x v="4"/>
    <x v="2"/>
    <x v="3"/>
    <x v="0"/>
    <x v="2"/>
    <x v="0"/>
    <x v="15"/>
    <x v="0"/>
    <x v="0"/>
    <x v="1"/>
    <x v="1"/>
    <x v="0"/>
    <x v="1"/>
    <x v="1"/>
    <x v="0"/>
  </r>
  <r>
    <n v="807"/>
    <x v="2"/>
    <x v="2"/>
    <x v="0"/>
    <x v="0"/>
    <x v="757"/>
    <x v="0"/>
    <x v="0"/>
    <x v="0"/>
    <x v="0"/>
    <x v="0"/>
    <x v="0"/>
    <x v="0"/>
    <x v="43"/>
    <x v="0"/>
    <x v="0"/>
    <x v="3"/>
    <x v="0"/>
    <x v="0"/>
    <x v="1"/>
    <x v="0"/>
    <x v="0"/>
  </r>
  <r>
    <n v="808"/>
    <x v="1"/>
    <x v="3"/>
    <x v="4"/>
    <x v="4"/>
    <x v="758"/>
    <x v="1"/>
    <x v="3"/>
    <x v="3"/>
    <x v="0"/>
    <x v="0"/>
    <x v="1"/>
    <x v="2"/>
    <x v="47"/>
    <x v="1"/>
    <x v="1"/>
    <x v="1"/>
    <x v="2"/>
    <x v="0"/>
    <x v="0"/>
    <x v="0"/>
    <x v="0"/>
  </r>
  <r>
    <n v="809"/>
    <x v="1"/>
    <x v="7"/>
    <x v="3"/>
    <x v="3"/>
    <x v="759"/>
    <x v="1"/>
    <x v="4"/>
    <x v="1"/>
    <x v="1"/>
    <x v="0"/>
    <x v="3"/>
    <x v="0"/>
    <x v="15"/>
    <x v="0"/>
    <x v="2"/>
    <x v="0"/>
    <x v="3"/>
    <x v="0"/>
    <x v="1"/>
    <x v="0"/>
    <x v="1"/>
  </r>
  <r>
    <n v="810"/>
    <x v="1"/>
    <x v="16"/>
    <x v="1"/>
    <x v="5"/>
    <x v="760"/>
    <x v="1"/>
    <x v="4"/>
    <x v="2"/>
    <x v="3"/>
    <x v="0"/>
    <x v="1"/>
    <x v="0"/>
    <x v="15"/>
    <x v="0"/>
    <x v="0"/>
    <x v="1"/>
    <x v="0"/>
    <x v="0"/>
    <x v="0"/>
    <x v="0"/>
    <x v="0"/>
  </r>
  <r>
    <n v="811"/>
    <x v="1"/>
    <x v="0"/>
    <x v="1"/>
    <x v="0"/>
    <x v="761"/>
    <x v="1"/>
    <x v="2"/>
    <x v="2"/>
    <x v="3"/>
    <x v="1"/>
    <x v="2"/>
    <x v="0"/>
    <x v="7"/>
    <x v="1"/>
    <x v="0"/>
    <x v="1"/>
    <x v="1"/>
    <x v="0"/>
    <x v="1"/>
    <x v="0"/>
    <x v="0"/>
  </r>
  <r>
    <n v="812"/>
    <x v="0"/>
    <x v="5"/>
    <x v="0"/>
    <x v="4"/>
    <x v="762"/>
    <x v="1"/>
    <x v="2"/>
    <x v="0"/>
    <x v="0"/>
    <x v="0"/>
    <x v="0"/>
    <x v="3"/>
    <x v="9"/>
    <x v="0"/>
    <x v="0"/>
    <x v="0"/>
    <x v="0"/>
    <x v="0"/>
    <x v="0"/>
    <x v="0"/>
    <x v="1"/>
  </r>
  <r>
    <n v="813"/>
    <x v="0"/>
    <x v="1"/>
    <x v="1"/>
    <x v="6"/>
    <x v="763"/>
    <x v="1"/>
    <x v="1"/>
    <x v="2"/>
    <x v="0"/>
    <x v="0"/>
    <x v="0"/>
    <x v="3"/>
    <x v="38"/>
    <x v="0"/>
    <x v="0"/>
    <x v="1"/>
    <x v="0"/>
    <x v="0"/>
    <x v="1"/>
    <x v="0"/>
    <x v="1"/>
  </r>
  <r>
    <n v="814"/>
    <x v="0"/>
    <x v="1"/>
    <x v="1"/>
    <x v="3"/>
    <x v="764"/>
    <x v="1"/>
    <x v="2"/>
    <x v="0"/>
    <x v="0"/>
    <x v="0"/>
    <x v="0"/>
    <x v="2"/>
    <x v="31"/>
    <x v="0"/>
    <x v="1"/>
    <x v="1"/>
    <x v="0"/>
    <x v="1"/>
    <x v="1"/>
    <x v="0"/>
    <x v="1"/>
  </r>
  <r>
    <n v="815"/>
    <x v="1"/>
    <x v="5"/>
    <x v="2"/>
    <x v="3"/>
    <x v="765"/>
    <x v="1"/>
    <x v="1"/>
    <x v="1"/>
    <x v="1"/>
    <x v="0"/>
    <x v="1"/>
    <x v="1"/>
    <x v="38"/>
    <x v="0"/>
    <x v="2"/>
    <x v="1"/>
    <x v="0"/>
    <x v="0"/>
    <x v="1"/>
    <x v="0"/>
    <x v="0"/>
  </r>
  <r>
    <n v="816"/>
    <x v="2"/>
    <x v="0"/>
    <x v="1"/>
    <x v="6"/>
    <x v="766"/>
    <x v="2"/>
    <x v="1"/>
    <x v="3"/>
    <x v="2"/>
    <x v="0"/>
    <x v="0"/>
    <x v="0"/>
    <x v="51"/>
    <x v="0"/>
    <x v="0"/>
    <x v="1"/>
    <x v="0"/>
    <x v="0"/>
    <x v="1"/>
    <x v="0"/>
    <x v="0"/>
  </r>
  <r>
    <n v="817"/>
    <x v="2"/>
    <x v="0"/>
    <x v="0"/>
    <x v="0"/>
    <x v="767"/>
    <x v="1"/>
    <x v="2"/>
    <x v="3"/>
    <x v="1"/>
    <x v="0"/>
    <x v="1"/>
    <x v="3"/>
    <x v="9"/>
    <x v="0"/>
    <x v="2"/>
    <x v="0"/>
    <x v="0"/>
    <x v="0"/>
    <x v="0"/>
    <x v="0"/>
    <x v="0"/>
  </r>
  <r>
    <n v="818"/>
    <x v="0"/>
    <x v="5"/>
    <x v="1"/>
    <x v="8"/>
    <x v="768"/>
    <x v="1"/>
    <x v="3"/>
    <x v="1"/>
    <x v="2"/>
    <x v="2"/>
    <x v="2"/>
    <x v="3"/>
    <x v="46"/>
    <x v="0"/>
    <x v="0"/>
    <x v="1"/>
    <x v="2"/>
    <x v="0"/>
    <x v="1"/>
    <x v="0"/>
    <x v="0"/>
  </r>
  <r>
    <n v="819"/>
    <x v="0"/>
    <x v="12"/>
    <x v="1"/>
    <x v="0"/>
    <x v="769"/>
    <x v="1"/>
    <x v="1"/>
    <x v="0"/>
    <x v="3"/>
    <x v="0"/>
    <x v="2"/>
    <x v="0"/>
    <x v="15"/>
    <x v="1"/>
    <x v="0"/>
    <x v="1"/>
    <x v="0"/>
    <x v="0"/>
    <x v="1"/>
    <x v="0"/>
    <x v="1"/>
  </r>
  <r>
    <n v="820"/>
    <x v="2"/>
    <x v="2"/>
    <x v="1"/>
    <x v="3"/>
    <x v="770"/>
    <x v="1"/>
    <x v="1"/>
    <x v="2"/>
    <x v="3"/>
    <x v="0"/>
    <x v="1"/>
    <x v="0"/>
    <x v="21"/>
    <x v="0"/>
    <x v="0"/>
    <x v="0"/>
    <x v="0"/>
    <x v="0"/>
    <x v="0"/>
    <x v="0"/>
    <x v="0"/>
  </r>
  <r>
    <n v="821"/>
    <x v="3"/>
    <x v="2"/>
    <x v="1"/>
    <x v="0"/>
    <x v="771"/>
    <x v="1"/>
    <x v="1"/>
    <x v="2"/>
    <x v="3"/>
    <x v="0"/>
    <x v="3"/>
    <x v="3"/>
    <x v="9"/>
    <x v="0"/>
    <x v="0"/>
    <x v="1"/>
    <x v="0"/>
    <x v="0"/>
    <x v="1"/>
    <x v="0"/>
    <x v="0"/>
  </r>
  <r>
    <n v="822"/>
    <x v="0"/>
    <x v="5"/>
    <x v="1"/>
    <x v="2"/>
    <x v="772"/>
    <x v="1"/>
    <x v="0"/>
    <x v="1"/>
    <x v="0"/>
    <x v="0"/>
    <x v="1"/>
    <x v="1"/>
    <x v="33"/>
    <x v="1"/>
    <x v="0"/>
    <x v="1"/>
    <x v="0"/>
    <x v="1"/>
    <x v="1"/>
    <x v="0"/>
    <x v="1"/>
  </r>
  <r>
    <n v="823"/>
    <x v="0"/>
    <x v="16"/>
    <x v="0"/>
    <x v="3"/>
    <x v="773"/>
    <x v="1"/>
    <x v="0"/>
    <x v="0"/>
    <x v="0"/>
    <x v="0"/>
    <x v="0"/>
    <x v="0"/>
    <x v="36"/>
    <x v="0"/>
    <x v="0"/>
    <x v="0"/>
    <x v="1"/>
    <x v="0"/>
    <x v="1"/>
    <x v="0"/>
    <x v="0"/>
  </r>
  <r>
    <n v="824"/>
    <x v="2"/>
    <x v="12"/>
    <x v="0"/>
    <x v="2"/>
    <x v="774"/>
    <x v="1"/>
    <x v="4"/>
    <x v="2"/>
    <x v="2"/>
    <x v="0"/>
    <x v="1"/>
    <x v="3"/>
    <x v="5"/>
    <x v="0"/>
    <x v="0"/>
    <x v="0"/>
    <x v="2"/>
    <x v="0"/>
    <x v="0"/>
    <x v="0"/>
    <x v="0"/>
  </r>
  <r>
    <n v="825"/>
    <x v="0"/>
    <x v="21"/>
    <x v="0"/>
    <x v="3"/>
    <x v="775"/>
    <x v="1"/>
    <x v="0"/>
    <x v="0"/>
    <x v="3"/>
    <x v="0"/>
    <x v="2"/>
    <x v="3"/>
    <x v="22"/>
    <x v="0"/>
    <x v="0"/>
    <x v="0"/>
    <x v="0"/>
    <x v="0"/>
    <x v="0"/>
    <x v="0"/>
    <x v="0"/>
  </r>
  <r>
    <n v="826"/>
    <x v="0"/>
    <x v="12"/>
    <x v="0"/>
    <x v="3"/>
    <x v="776"/>
    <x v="1"/>
    <x v="0"/>
    <x v="3"/>
    <x v="1"/>
    <x v="0"/>
    <x v="0"/>
    <x v="0"/>
    <x v="24"/>
    <x v="1"/>
    <x v="2"/>
    <x v="2"/>
    <x v="0"/>
    <x v="0"/>
    <x v="0"/>
    <x v="0"/>
    <x v="1"/>
  </r>
  <r>
    <n v="827"/>
    <x v="2"/>
    <x v="12"/>
    <x v="3"/>
    <x v="5"/>
    <x v="777"/>
    <x v="1"/>
    <x v="1"/>
    <x v="1"/>
    <x v="0"/>
    <x v="0"/>
    <x v="1"/>
    <x v="3"/>
    <x v="16"/>
    <x v="2"/>
    <x v="0"/>
    <x v="0"/>
    <x v="0"/>
    <x v="1"/>
    <x v="1"/>
    <x v="0"/>
    <x v="1"/>
  </r>
  <r>
    <n v="828"/>
    <x v="0"/>
    <x v="5"/>
    <x v="1"/>
    <x v="4"/>
    <x v="778"/>
    <x v="0"/>
    <x v="0"/>
    <x v="2"/>
    <x v="0"/>
    <x v="0"/>
    <x v="0"/>
    <x v="2"/>
    <x v="36"/>
    <x v="0"/>
    <x v="1"/>
    <x v="1"/>
    <x v="0"/>
    <x v="0"/>
    <x v="1"/>
    <x v="0"/>
    <x v="1"/>
  </r>
  <r>
    <n v="829"/>
    <x v="1"/>
    <x v="1"/>
    <x v="2"/>
    <x v="5"/>
    <x v="779"/>
    <x v="0"/>
    <x v="1"/>
    <x v="0"/>
    <x v="0"/>
    <x v="0"/>
    <x v="0"/>
    <x v="2"/>
    <x v="41"/>
    <x v="0"/>
    <x v="1"/>
    <x v="1"/>
    <x v="0"/>
    <x v="1"/>
    <x v="0"/>
    <x v="0"/>
    <x v="0"/>
  </r>
  <r>
    <n v="830"/>
    <x v="2"/>
    <x v="4"/>
    <x v="2"/>
    <x v="5"/>
    <x v="780"/>
    <x v="2"/>
    <x v="1"/>
    <x v="0"/>
    <x v="0"/>
    <x v="0"/>
    <x v="1"/>
    <x v="3"/>
    <x v="12"/>
    <x v="0"/>
    <x v="0"/>
    <x v="0"/>
    <x v="0"/>
    <x v="1"/>
    <x v="0"/>
    <x v="0"/>
    <x v="0"/>
  </r>
  <r>
    <n v="831"/>
    <x v="0"/>
    <x v="12"/>
    <x v="1"/>
    <x v="3"/>
    <x v="484"/>
    <x v="1"/>
    <x v="4"/>
    <x v="0"/>
    <x v="1"/>
    <x v="0"/>
    <x v="2"/>
    <x v="3"/>
    <x v="27"/>
    <x v="0"/>
    <x v="2"/>
    <x v="1"/>
    <x v="0"/>
    <x v="0"/>
    <x v="0"/>
    <x v="0"/>
    <x v="1"/>
  </r>
  <r>
    <n v="832"/>
    <x v="0"/>
    <x v="13"/>
    <x v="3"/>
    <x v="5"/>
    <x v="781"/>
    <x v="1"/>
    <x v="0"/>
    <x v="1"/>
    <x v="0"/>
    <x v="0"/>
    <x v="0"/>
    <x v="3"/>
    <x v="28"/>
    <x v="0"/>
    <x v="2"/>
    <x v="0"/>
    <x v="0"/>
    <x v="0"/>
    <x v="1"/>
    <x v="0"/>
    <x v="1"/>
  </r>
  <r>
    <n v="833"/>
    <x v="1"/>
    <x v="4"/>
    <x v="1"/>
    <x v="0"/>
    <x v="782"/>
    <x v="0"/>
    <x v="0"/>
    <x v="1"/>
    <x v="1"/>
    <x v="0"/>
    <x v="0"/>
    <x v="3"/>
    <x v="18"/>
    <x v="0"/>
    <x v="0"/>
    <x v="1"/>
    <x v="0"/>
    <x v="0"/>
    <x v="0"/>
    <x v="0"/>
    <x v="0"/>
  </r>
  <r>
    <n v="834"/>
    <x v="3"/>
    <x v="7"/>
    <x v="1"/>
    <x v="0"/>
    <x v="783"/>
    <x v="1"/>
    <x v="4"/>
    <x v="1"/>
    <x v="1"/>
    <x v="0"/>
    <x v="2"/>
    <x v="0"/>
    <x v="8"/>
    <x v="0"/>
    <x v="0"/>
    <x v="1"/>
    <x v="1"/>
    <x v="0"/>
    <x v="1"/>
    <x v="0"/>
    <x v="1"/>
  </r>
  <r>
    <n v="835"/>
    <x v="0"/>
    <x v="2"/>
    <x v="3"/>
    <x v="3"/>
    <x v="548"/>
    <x v="1"/>
    <x v="1"/>
    <x v="0"/>
    <x v="0"/>
    <x v="0"/>
    <x v="0"/>
    <x v="3"/>
    <x v="14"/>
    <x v="1"/>
    <x v="0"/>
    <x v="0"/>
    <x v="0"/>
    <x v="0"/>
    <x v="1"/>
    <x v="0"/>
    <x v="1"/>
  </r>
  <r>
    <n v="836"/>
    <x v="2"/>
    <x v="2"/>
    <x v="1"/>
    <x v="0"/>
    <x v="784"/>
    <x v="0"/>
    <x v="1"/>
    <x v="0"/>
    <x v="1"/>
    <x v="0"/>
    <x v="1"/>
    <x v="3"/>
    <x v="40"/>
    <x v="0"/>
    <x v="0"/>
    <x v="1"/>
    <x v="0"/>
    <x v="0"/>
    <x v="1"/>
    <x v="0"/>
    <x v="0"/>
  </r>
  <r>
    <n v="837"/>
    <x v="2"/>
    <x v="23"/>
    <x v="1"/>
    <x v="2"/>
    <x v="785"/>
    <x v="1"/>
    <x v="4"/>
    <x v="3"/>
    <x v="1"/>
    <x v="0"/>
    <x v="2"/>
    <x v="0"/>
    <x v="27"/>
    <x v="0"/>
    <x v="2"/>
    <x v="1"/>
    <x v="1"/>
    <x v="1"/>
    <x v="1"/>
    <x v="0"/>
    <x v="0"/>
  </r>
  <r>
    <n v="838"/>
    <x v="0"/>
    <x v="4"/>
    <x v="0"/>
    <x v="4"/>
    <x v="786"/>
    <x v="1"/>
    <x v="0"/>
    <x v="0"/>
    <x v="0"/>
    <x v="0"/>
    <x v="0"/>
    <x v="1"/>
    <x v="20"/>
    <x v="0"/>
    <x v="0"/>
    <x v="0"/>
    <x v="0"/>
    <x v="0"/>
    <x v="0"/>
    <x v="0"/>
    <x v="0"/>
  </r>
  <r>
    <n v="839"/>
    <x v="2"/>
    <x v="4"/>
    <x v="0"/>
    <x v="0"/>
    <x v="787"/>
    <x v="1"/>
    <x v="0"/>
    <x v="0"/>
    <x v="3"/>
    <x v="2"/>
    <x v="2"/>
    <x v="0"/>
    <x v="31"/>
    <x v="0"/>
    <x v="0"/>
    <x v="0"/>
    <x v="0"/>
    <x v="0"/>
    <x v="1"/>
    <x v="0"/>
    <x v="0"/>
  </r>
  <r>
    <n v="840"/>
    <x v="0"/>
    <x v="5"/>
    <x v="1"/>
    <x v="2"/>
    <x v="788"/>
    <x v="1"/>
    <x v="2"/>
    <x v="0"/>
    <x v="0"/>
    <x v="0"/>
    <x v="1"/>
    <x v="1"/>
    <x v="28"/>
    <x v="0"/>
    <x v="0"/>
    <x v="1"/>
    <x v="0"/>
    <x v="0"/>
    <x v="1"/>
    <x v="0"/>
    <x v="1"/>
  </r>
  <r>
    <n v="841"/>
    <x v="2"/>
    <x v="21"/>
    <x v="2"/>
    <x v="4"/>
    <x v="789"/>
    <x v="1"/>
    <x v="1"/>
    <x v="2"/>
    <x v="0"/>
    <x v="0"/>
    <x v="1"/>
    <x v="0"/>
    <x v="7"/>
    <x v="2"/>
    <x v="0"/>
    <x v="0"/>
    <x v="1"/>
    <x v="0"/>
    <x v="1"/>
    <x v="0"/>
    <x v="0"/>
  </r>
  <r>
    <n v="842"/>
    <x v="2"/>
    <x v="12"/>
    <x v="1"/>
    <x v="7"/>
    <x v="790"/>
    <x v="1"/>
    <x v="4"/>
    <x v="0"/>
    <x v="1"/>
    <x v="0"/>
    <x v="0"/>
    <x v="0"/>
    <x v="27"/>
    <x v="0"/>
    <x v="0"/>
    <x v="1"/>
    <x v="0"/>
    <x v="0"/>
    <x v="1"/>
    <x v="0"/>
    <x v="1"/>
  </r>
  <r>
    <n v="843"/>
    <x v="2"/>
    <x v="4"/>
    <x v="4"/>
    <x v="5"/>
    <x v="791"/>
    <x v="1"/>
    <x v="2"/>
    <x v="0"/>
    <x v="0"/>
    <x v="0"/>
    <x v="0"/>
    <x v="3"/>
    <x v="30"/>
    <x v="1"/>
    <x v="0"/>
    <x v="1"/>
    <x v="0"/>
    <x v="0"/>
    <x v="0"/>
    <x v="0"/>
    <x v="0"/>
  </r>
  <r>
    <n v="844"/>
    <x v="2"/>
    <x v="12"/>
    <x v="1"/>
    <x v="2"/>
    <x v="792"/>
    <x v="1"/>
    <x v="0"/>
    <x v="0"/>
    <x v="0"/>
    <x v="0"/>
    <x v="0"/>
    <x v="1"/>
    <x v="36"/>
    <x v="1"/>
    <x v="0"/>
    <x v="2"/>
    <x v="0"/>
    <x v="1"/>
    <x v="0"/>
    <x v="0"/>
    <x v="0"/>
  </r>
  <r>
    <n v="845"/>
    <x v="1"/>
    <x v="21"/>
    <x v="1"/>
    <x v="2"/>
    <x v="793"/>
    <x v="0"/>
    <x v="2"/>
    <x v="1"/>
    <x v="0"/>
    <x v="0"/>
    <x v="2"/>
    <x v="3"/>
    <x v="5"/>
    <x v="0"/>
    <x v="0"/>
    <x v="1"/>
    <x v="0"/>
    <x v="0"/>
    <x v="0"/>
    <x v="0"/>
    <x v="0"/>
  </r>
  <r>
    <n v="846"/>
    <x v="2"/>
    <x v="12"/>
    <x v="1"/>
    <x v="3"/>
    <x v="697"/>
    <x v="0"/>
    <x v="1"/>
    <x v="1"/>
    <x v="0"/>
    <x v="0"/>
    <x v="0"/>
    <x v="3"/>
    <x v="45"/>
    <x v="0"/>
    <x v="2"/>
    <x v="0"/>
    <x v="0"/>
    <x v="0"/>
    <x v="1"/>
    <x v="0"/>
    <x v="1"/>
  </r>
  <r>
    <n v="847"/>
    <x v="2"/>
    <x v="4"/>
    <x v="1"/>
    <x v="3"/>
    <x v="794"/>
    <x v="1"/>
    <x v="4"/>
    <x v="0"/>
    <x v="3"/>
    <x v="0"/>
    <x v="1"/>
    <x v="0"/>
    <x v="7"/>
    <x v="0"/>
    <x v="0"/>
    <x v="1"/>
    <x v="0"/>
    <x v="0"/>
    <x v="1"/>
    <x v="0"/>
    <x v="0"/>
  </r>
  <r>
    <n v="848"/>
    <x v="0"/>
    <x v="8"/>
    <x v="1"/>
    <x v="0"/>
    <x v="212"/>
    <x v="1"/>
    <x v="2"/>
    <x v="2"/>
    <x v="0"/>
    <x v="0"/>
    <x v="0"/>
    <x v="0"/>
    <x v="52"/>
    <x v="0"/>
    <x v="0"/>
    <x v="1"/>
    <x v="0"/>
    <x v="0"/>
    <x v="1"/>
    <x v="0"/>
    <x v="0"/>
  </r>
  <r>
    <n v="849"/>
    <x v="0"/>
    <x v="2"/>
    <x v="1"/>
    <x v="0"/>
    <x v="138"/>
    <x v="1"/>
    <x v="0"/>
    <x v="0"/>
    <x v="0"/>
    <x v="0"/>
    <x v="0"/>
    <x v="0"/>
    <x v="23"/>
    <x v="2"/>
    <x v="0"/>
    <x v="1"/>
    <x v="1"/>
    <x v="0"/>
    <x v="1"/>
    <x v="0"/>
    <x v="1"/>
  </r>
  <r>
    <n v="850"/>
    <x v="0"/>
    <x v="18"/>
    <x v="0"/>
    <x v="3"/>
    <x v="795"/>
    <x v="1"/>
    <x v="1"/>
    <x v="0"/>
    <x v="3"/>
    <x v="1"/>
    <x v="1"/>
    <x v="1"/>
    <x v="24"/>
    <x v="1"/>
    <x v="2"/>
    <x v="0"/>
    <x v="0"/>
    <x v="0"/>
    <x v="1"/>
    <x v="1"/>
    <x v="1"/>
  </r>
  <r>
    <n v="851"/>
    <x v="2"/>
    <x v="4"/>
    <x v="0"/>
    <x v="4"/>
    <x v="599"/>
    <x v="0"/>
    <x v="2"/>
    <x v="2"/>
    <x v="0"/>
    <x v="0"/>
    <x v="0"/>
    <x v="1"/>
    <x v="46"/>
    <x v="0"/>
    <x v="0"/>
    <x v="0"/>
    <x v="0"/>
    <x v="0"/>
    <x v="0"/>
    <x v="0"/>
    <x v="0"/>
  </r>
  <r>
    <n v="852"/>
    <x v="2"/>
    <x v="7"/>
    <x v="0"/>
    <x v="0"/>
    <x v="796"/>
    <x v="1"/>
    <x v="1"/>
    <x v="0"/>
    <x v="0"/>
    <x v="0"/>
    <x v="0"/>
    <x v="2"/>
    <x v="5"/>
    <x v="0"/>
    <x v="1"/>
    <x v="0"/>
    <x v="0"/>
    <x v="0"/>
    <x v="0"/>
    <x v="0"/>
    <x v="0"/>
  </r>
  <r>
    <n v="853"/>
    <x v="0"/>
    <x v="12"/>
    <x v="4"/>
    <x v="3"/>
    <x v="569"/>
    <x v="1"/>
    <x v="2"/>
    <x v="0"/>
    <x v="0"/>
    <x v="0"/>
    <x v="0"/>
    <x v="2"/>
    <x v="11"/>
    <x v="0"/>
    <x v="1"/>
    <x v="0"/>
    <x v="1"/>
    <x v="1"/>
    <x v="1"/>
    <x v="0"/>
    <x v="1"/>
  </r>
  <r>
    <n v="854"/>
    <x v="2"/>
    <x v="5"/>
    <x v="2"/>
    <x v="3"/>
    <x v="797"/>
    <x v="1"/>
    <x v="0"/>
    <x v="1"/>
    <x v="0"/>
    <x v="0"/>
    <x v="1"/>
    <x v="3"/>
    <x v="3"/>
    <x v="0"/>
    <x v="0"/>
    <x v="0"/>
    <x v="0"/>
    <x v="1"/>
    <x v="0"/>
    <x v="0"/>
    <x v="0"/>
  </r>
  <r>
    <n v="855"/>
    <x v="2"/>
    <x v="4"/>
    <x v="1"/>
    <x v="3"/>
    <x v="34"/>
    <x v="4"/>
    <x v="4"/>
    <x v="0"/>
    <x v="3"/>
    <x v="0"/>
    <x v="2"/>
    <x v="0"/>
    <x v="24"/>
    <x v="0"/>
    <x v="0"/>
    <x v="1"/>
    <x v="0"/>
    <x v="0"/>
    <x v="0"/>
    <x v="0"/>
    <x v="0"/>
  </r>
  <r>
    <n v="856"/>
    <x v="2"/>
    <x v="9"/>
    <x v="1"/>
    <x v="9"/>
    <x v="798"/>
    <x v="0"/>
    <x v="2"/>
    <x v="0"/>
    <x v="1"/>
    <x v="0"/>
    <x v="2"/>
    <x v="1"/>
    <x v="34"/>
    <x v="0"/>
    <x v="0"/>
    <x v="1"/>
    <x v="0"/>
    <x v="0"/>
    <x v="0"/>
    <x v="0"/>
    <x v="0"/>
  </r>
  <r>
    <n v="857"/>
    <x v="2"/>
    <x v="7"/>
    <x v="0"/>
    <x v="2"/>
    <x v="799"/>
    <x v="1"/>
    <x v="1"/>
    <x v="0"/>
    <x v="0"/>
    <x v="0"/>
    <x v="1"/>
    <x v="2"/>
    <x v="7"/>
    <x v="0"/>
    <x v="1"/>
    <x v="1"/>
    <x v="0"/>
    <x v="0"/>
    <x v="0"/>
    <x v="0"/>
    <x v="0"/>
  </r>
  <r>
    <n v="858"/>
    <x v="0"/>
    <x v="7"/>
    <x v="1"/>
    <x v="3"/>
    <x v="800"/>
    <x v="1"/>
    <x v="1"/>
    <x v="2"/>
    <x v="1"/>
    <x v="0"/>
    <x v="1"/>
    <x v="1"/>
    <x v="28"/>
    <x v="0"/>
    <x v="0"/>
    <x v="1"/>
    <x v="0"/>
    <x v="0"/>
    <x v="0"/>
    <x v="0"/>
    <x v="1"/>
  </r>
  <r>
    <n v="859"/>
    <x v="2"/>
    <x v="8"/>
    <x v="1"/>
    <x v="3"/>
    <x v="801"/>
    <x v="4"/>
    <x v="1"/>
    <x v="3"/>
    <x v="0"/>
    <x v="1"/>
    <x v="1"/>
    <x v="0"/>
    <x v="15"/>
    <x v="0"/>
    <x v="2"/>
    <x v="1"/>
    <x v="0"/>
    <x v="1"/>
    <x v="1"/>
    <x v="1"/>
    <x v="0"/>
  </r>
  <r>
    <n v="860"/>
    <x v="2"/>
    <x v="4"/>
    <x v="0"/>
    <x v="4"/>
    <x v="802"/>
    <x v="3"/>
    <x v="1"/>
    <x v="0"/>
    <x v="0"/>
    <x v="0"/>
    <x v="1"/>
    <x v="0"/>
    <x v="21"/>
    <x v="0"/>
    <x v="0"/>
    <x v="0"/>
    <x v="0"/>
    <x v="0"/>
    <x v="1"/>
    <x v="0"/>
    <x v="0"/>
  </r>
  <r>
    <n v="861"/>
    <x v="2"/>
    <x v="12"/>
    <x v="2"/>
    <x v="5"/>
    <x v="803"/>
    <x v="1"/>
    <x v="1"/>
    <x v="0"/>
    <x v="3"/>
    <x v="0"/>
    <x v="1"/>
    <x v="3"/>
    <x v="7"/>
    <x v="0"/>
    <x v="0"/>
    <x v="1"/>
    <x v="0"/>
    <x v="0"/>
    <x v="0"/>
    <x v="0"/>
    <x v="1"/>
  </r>
  <r>
    <n v="862"/>
    <x v="0"/>
    <x v="4"/>
    <x v="1"/>
    <x v="0"/>
    <x v="804"/>
    <x v="1"/>
    <x v="4"/>
    <x v="0"/>
    <x v="1"/>
    <x v="0"/>
    <x v="0"/>
    <x v="0"/>
    <x v="5"/>
    <x v="0"/>
    <x v="0"/>
    <x v="1"/>
    <x v="0"/>
    <x v="0"/>
    <x v="0"/>
    <x v="0"/>
    <x v="1"/>
  </r>
  <r>
    <n v="863"/>
    <x v="2"/>
    <x v="15"/>
    <x v="0"/>
    <x v="2"/>
    <x v="578"/>
    <x v="3"/>
    <x v="4"/>
    <x v="0"/>
    <x v="0"/>
    <x v="0"/>
    <x v="1"/>
    <x v="0"/>
    <x v="11"/>
    <x v="2"/>
    <x v="0"/>
    <x v="0"/>
    <x v="1"/>
    <x v="1"/>
    <x v="0"/>
    <x v="0"/>
    <x v="0"/>
  </r>
  <r>
    <n v="864"/>
    <x v="2"/>
    <x v="9"/>
    <x v="1"/>
    <x v="2"/>
    <x v="805"/>
    <x v="1"/>
    <x v="1"/>
    <x v="1"/>
    <x v="0"/>
    <x v="0"/>
    <x v="1"/>
    <x v="0"/>
    <x v="8"/>
    <x v="1"/>
    <x v="2"/>
    <x v="1"/>
    <x v="1"/>
    <x v="0"/>
    <x v="1"/>
    <x v="0"/>
    <x v="1"/>
  </r>
  <r>
    <n v="865"/>
    <x v="2"/>
    <x v="7"/>
    <x v="1"/>
    <x v="2"/>
    <x v="806"/>
    <x v="2"/>
    <x v="1"/>
    <x v="1"/>
    <x v="1"/>
    <x v="0"/>
    <x v="0"/>
    <x v="3"/>
    <x v="39"/>
    <x v="0"/>
    <x v="2"/>
    <x v="1"/>
    <x v="0"/>
    <x v="0"/>
    <x v="1"/>
    <x v="0"/>
    <x v="0"/>
  </r>
  <r>
    <n v="866"/>
    <x v="0"/>
    <x v="12"/>
    <x v="1"/>
    <x v="0"/>
    <x v="807"/>
    <x v="1"/>
    <x v="4"/>
    <x v="0"/>
    <x v="1"/>
    <x v="0"/>
    <x v="3"/>
    <x v="3"/>
    <x v="21"/>
    <x v="2"/>
    <x v="0"/>
    <x v="1"/>
    <x v="0"/>
    <x v="0"/>
    <x v="1"/>
    <x v="0"/>
    <x v="0"/>
  </r>
  <r>
    <n v="867"/>
    <x v="2"/>
    <x v="2"/>
    <x v="0"/>
    <x v="2"/>
    <x v="808"/>
    <x v="1"/>
    <x v="0"/>
    <x v="1"/>
    <x v="0"/>
    <x v="0"/>
    <x v="0"/>
    <x v="1"/>
    <x v="18"/>
    <x v="2"/>
    <x v="0"/>
    <x v="1"/>
    <x v="0"/>
    <x v="0"/>
    <x v="1"/>
    <x v="0"/>
    <x v="0"/>
  </r>
  <r>
    <n v="868"/>
    <x v="2"/>
    <x v="5"/>
    <x v="1"/>
    <x v="5"/>
    <x v="809"/>
    <x v="0"/>
    <x v="0"/>
    <x v="2"/>
    <x v="0"/>
    <x v="0"/>
    <x v="1"/>
    <x v="1"/>
    <x v="25"/>
    <x v="0"/>
    <x v="0"/>
    <x v="0"/>
    <x v="0"/>
    <x v="0"/>
    <x v="1"/>
    <x v="0"/>
    <x v="0"/>
  </r>
  <r>
    <n v="869"/>
    <x v="0"/>
    <x v="2"/>
    <x v="1"/>
    <x v="2"/>
    <x v="810"/>
    <x v="1"/>
    <x v="0"/>
    <x v="0"/>
    <x v="1"/>
    <x v="0"/>
    <x v="0"/>
    <x v="1"/>
    <x v="9"/>
    <x v="0"/>
    <x v="2"/>
    <x v="1"/>
    <x v="0"/>
    <x v="0"/>
    <x v="1"/>
    <x v="0"/>
    <x v="0"/>
  </r>
  <r>
    <n v="870"/>
    <x v="2"/>
    <x v="5"/>
    <x v="2"/>
    <x v="2"/>
    <x v="811"/>
    <x v="2"/>
    <x v="2"/>
    <x v="1"/>
    <x v="1"/>
    <x v="0"/>
    <x v="0"/>
    <x v="3"/>
    <x v="34"/>
    <x v="0"/>
    <x v="0"/>
    <x v="0"/>
    <x v="0"/>
    <x v="0"/>
    <x v="0"/>
    <x v="0"/>
    <x v="0"/>
  </r>
  <r>
    <n v="871"/>
    <x v="3"/>
    <x v="0"/>
    <x v="0"/>
    <x v="3"/>
    <x v="812"/>
    <x v="1"/>
    <x v="0"/>
    <x v="3"/>
    <x v="0"/>
    <x v="0"/>
    <x v="0"/>
    <x v="0"/>
    <x v="31"/>
    <x v="0"/>
    <x v="0"/>
    <x v="0"/>
    <x v="0"/>
    <x v="1"/>
    <x v="1"/>
    <x v="1"/>
    <x v="0"/>
  </r>
  <r>
    <n v="872"/>
    <x v="0"/>
    <x v="4"/>
    <x v="0"/>
    <x v="5"/>
    <x v="191"/>
    <x v="4"/>
    <x v="2"/>
    <x v="0"/>
    <x v="0"/>
    <x v="0"/>
    <x v="3"/>
    <x v="0"/>
    <x v="15"/>
    <x v="0"/>
    <x v="0"/>
    <x v="0"/>
    <x v="0"/>
    <x v="0"/>
    <x v="0"/>
    <x v="0"/>
    <x v="0"/>
  </r>
  <r>
    <n v="873"/>
    <x v="2"/>
    <x v="7"/>
    <x v="1"/>
    <x v="6"/>
    <x v="813"/>
    <x v="0"/>
    <x v="4"/>
    <x v="0"/>
    <x v="1"/>
    <x v="0"/>
    <x v="3"/>
    <x v="0"/>
    <x v="9"/>
    <x v="0"/>
    <x v="0"/>
    <x v="1"/>
    <x v="0"/>
    <x v="0"/>
    <x v="1"/>
    <x v="0"/>
    <x v="0"/>
  </r>
  <r>
    <n v="874"/>
    <x v="0"/>
    <x v="2"/>
    <x v="1"/>
    <x v="2"/>
    <x v="814"/>
    <x v="1"/>
    <x v="1"/>
    <x v="1"/>
    <x v="0"/>
    <x v="2"/>
    <x v="1"/>
    <x v="1"/>
    <x v="28"/>
    <x v="0"/>
    <x v="0"/>
    <x v="1"/>
    <x v="1"/>
    <x v="1"/>
    <x v="1"/>
    <x v="0"/>
    <x v="0"/>
  </r>
  <r>
    <n v="875"/>
    <x v="1"/>
    <x v="14"/>
    <x v="0"/>
    <x v="3"/>
    <x v="815"/>
    <x v="3"/>
    <x v="1"/>
    <x v="0"/>
    <x v="1"/>
    <x v="0"/>
    <x v="0"/>
    <x v="3"/>
    <x v="34"/>
    <x v="0"/>
    <x v="0"/>
    <x v="0"/>
    <x v="0"/>
    <x v="0"/>
    <x v="1"/>
    <x v="0"/>
    <x v="0"/>
  </r>
  <r>
    <n v="876"/>
    <x v="0"/>
    <x v="12"/>
    <x v="4"/>
    <x v="0"/>
    <x v="738"/>
    <x v="1"/>
    <x v="4"/>
    <x v="2"/>
    <x v="0"/>
    <x v="2"/>
    <x v="0"/>
    <x v="2"/>
    <x v="16"/>
    <x v="1"/>
    <x v="1"/>
    <x v="1"/>
    <x v="2"/>
    <x v="0"/>
    <x v="0"/>
    <x v="0"/>
    <x v="0"/>
  </r>
  <r>
    <n v="877"/>
    <x v="2"/>
    <x v="5"/>
    <x v="1"/>
    <x v="0"/>
    <x v="816"/>
    <x v="1"/>
    <x v="0"/>
    <x v="0"/>
    <x v="0"/>
    <x v="0"/>
    <x v="1"/>
    <x v="3"/>
    <x v="7"/>
    <x v="0"/>
    <x v="0"/>
    <x v="1"/>
    <x v="0"/>
    <x v="0"/>
    <x v="1"/>
    <x v="0"/>
    <x v="0"/>
  </r>
  <r>
    <n v="878"/>
    <x v="0"/>
    <x v="8"/>
    <x v="1"/>
    <x v="3"/>
    <x v="817"/>
    <x v="1"/>
    <x v="4"/>
    <x v="2"/>
    <x v="0"/>
    <x v="0"/>
    <x v="1"/>
    <x v="2"/>
    <x v="21"/>
    <x v="0"/>
    <x v="1"/>
    <x v="1"/>
    <x v="2"/>
    <x v="0"/>
    <x v="0"/>
    <x v="0"/>
    <x v="1"/>
  </r>
  <r>
    <n v="879"/>
    <x v="2"/>
    <x v="6"/>
    <x v="0"/>
    <x v="0"/>
    <x v="818"/>
    <x v="0"/>
    <x v="2"/>
    <x v="1"/>
    <x v="0"/>
    <x v="0"/>
    <x v="2"/>
    <x v="1"/>
    <x v="16"/>
    <x v="0"/>
    <x v="0"/>
    <x v="0"/>
    <x v="0"/>
    <x v="0"/>
    <x v="1"/>
    <x v="0"/>
    <x v="0"/>
  </r>
  <r>
    <n v="880"/>
    <x v="2"/>
    <x v="4"/>
    <x v="1"/>
    <x v="4"/>
    <x v="819"/>
    <x v="1"/>
    <x v="2"/>
    <x v="2"/>
    <x v="0"/>
    <x v="0"/>
    <x v="2"/>
    <x v="3"/>
    <x v="41"/>
    <x v="0"/>
    <x v="0"/>
    <x v="1"/>
    <x v="2"/>
    <x v="0"/>
    <x v="0"/>
    <x v="0"/>
    <x v="0"/>
  </r>
  <r>
    <n v="881"/>
    <x v="2"/>
    <x v="4"/>
    <x v="1"/>
    <x v="4"/>
    <x v="820"/>
    <x v="0"/>
    <x v="1"/>
    <x v="1"/>
    <x v="2"/>
    <x v="0"/>
    <x v="0"/>
    <x v="2"/>
    <x v="14"/>
    <x v="0"/>
    <x v="1"/>
    <x v="1"/>
    <x v="0"/>
    <x v="0"/>
    <x v="0"/>
    <x v="0"/>
    <x v="0"/>
  </r>
  <r>
    <n v="882"/>
    <x v="1"/>
    <x v="6"/>
    <x v="0"/>
    <x v="3"/>
    <x v="821"/>
    <x v="0"/>
    <x v="0"/>
    <x v="0"/>
    <x v="0"/>
    <x v="0"/>
    <x v="0"/>
    <x v="0"/>
    <x v="16"/>
    <x v="0"/>
    <x v="0"/>
    <x v="0"/>
    <x v="0"/>
    <x v="0"/>
    <x v="1"/>
    <x v="0"/>
    <x v="0"/>
  </r>
  <r>
    <n v="883"/>
    <x v="2"/>
    <x v="12"/>
    <x v="0"/>
    <x v="0"/>
    <x v="822"/>
    <x v="1"/>
    <x v="3"/>
    <x v="0"/>
    <x v="1"/>
    <x v="0"/>
    <x v="0"/>
    <x v="3"/>
    <x v="43"/>
    <x v="0"/>
    <x v="0"/>
    <x v="0"/>
    <x v="3"/>
    <x v="0"/>
    <x v="1"/>
    <x v="0"/>
    <x v="0"/>
  </r>
  <r>
    <n v="884"/>
    <x v="1"/>
    <x v="4"/>
    <x v="1"/>
    <x v="2"/>
    <x v="823"/>
    <x v="1"/>
    <x v="2"/>
    <x v="2"/>
    <x v="2"/>
    <x v="0"/>
    <x v="2"/>
    <x v="3"/>
    <x v="46"/>
    <x v="0"/>
    <x v="0"/>
    <x v="1"/>
    <x v="0"/>
    <x v="0"/>
    <x v="0"/>
    <x v="0"/>
    <x v="1"/>
  </r>
  <r>
    <n v="885"/>
    <x v="0"/>
    <x v="2"/>
    <x v="1"/>
    <x v="1"/>
    <x v="824"/>
    <x v="1"/>
    <x v="4"/>
    <x v="0"/>
    <x v="1"/>
    <x v="0"/>
    <x v="0"/>
    <x v="1"/>
    <x v="4"/>
    <x v="0"/>
    <x v="0"/>
    <x v="1"/>
    <x v="0"/>
    <x v="0"/>
    <x v="1"/>
    <x v="0"/>
    <x v="1"/>
  </r>
  <r>
    <n v="886"/>
    <x v="1"/>
    <x v="4"/>
    <x v="0"/>
    <x v="5"/>
    <x v="825"/>
    <x v="0"/>
    <x v="2"/>
    <x v="0"/>
    <x v="0"/>
    <x v="0"/>
    <x v="2"/>
    <x v="2"/>
    <x v="19"/>
    <x v="0"/>
    <x v="0"/>
    <x v="0"/>
    <x v="0"/>
    <x v="1"/>
    <x v="0"/>
    <x v="0"/>
    <x v="0"/>
  </r>
  <r>
    <n v="887"/>
    <x v="1"/>
    <x v="1"/>
    <x v="1"/>
    <x v="5"/>
    <x v="826"/>
    <x v="1"/>
    <x v="1"/>
    <x v="1"/>
    <x v="0"/>
    <x v="0"/>
    <x v="1"/>
    <x v="3"/>
    <x v="27"/>
    <x v="0"/>
    <x v="0"/>
    <x v="1"/>
    <x v="0"/>
    <x v="0"/>
    <x v="0"/>
    <x v="0"/>
    <x v="1"/>
  </r>
  <r>
    <n v="888"/>
    <x v="2"/>
    <x v="5"/>
    <x v="0"/>
    <x v="3"/>
    <x v="827"/>
    <x v="1"/>
    <x v="0"/>
    <x v="0"/>
    <x v="0"/>
    <x v="0"/>
    <x v="0"/>
    <x v="3"/>
    <x v="19"/>
    <x v="0"/>
    <x v="0"/>
    <x v="0"/>
    <x v="2"/>
    <x v="0"/>
    <x v="0"/>
    <x v="0"/>
    <x v="0"/>
  </r>
  <r>
    <n v="889"/>
    <x v="2"/>
    <x v="28"/>
    <x v="4"/>
    <x v="4"/>
    <x v="828"/>
    <x v="0"/>
    <x v="4"/>
    <x v="2"/>
    <x v="0"/>
    <x v="1"/>
    <x v="0"/>
    <x v="0"/>
    <x v="34"/>
    <x v="1"/>
    <x v="2"/>
    <x v="0"/>
    <x v="0"/>
    <x v="1"/>
    <x v="0"/>
    <x v="0"/>
    <x v="0"/>
  </r>
  <r>
    <n v="890"/>
    <x v="0"/>
    <x v="15"/>
    <x v="0"/>
    <x v="5"/>
    <x v="829"/>
    <x v="1"/>
    <x v="0"/>
    <x v="0"/>
    <x v="0"/>
    <x v="0"/>
    <x v="0"/>
    <x v="3"/>
    <x v="46"/>
    <x v="2"/>
    <x v="0"/>
    <x v="3"/>
    <x v="2"/>
    <x v="1"/>
    <x v="0"/>
    <x v="0"/>
    <x v="0"/>
  </r>
  <r>
    <n v="891"/>
    <x v="2"/>
    <x v="7"/>
    <x v="0"/>
    <x v="0"/>
    <x v="830"/>
    <x v="1"/>
    <x v="0"/>
    <x v="0"/>
    <x v="0"/>
    <x v="0"/>
    <x v="0"/>
    <x v="3"/>
    <x v="31"/>
    <x v="0"/>
    <x v="0"/>
    <x v="0"/>
    <x v="0"/>
    <x v="0"/>
    <x v="0"/>
    <x v="0"/>
    <x v="0"/>
  </r>
  <r>
    <n v="892"/>
    <x v="0"/>
    <x v="2"/>
    <x v="0"/>
    <x v="3"/>
    <x v="65"/>
    <x v="1"/>
    <x v="1"/>
    <x v="0"/>
    <x v="0"/>
    <x v="0"/>
    <x v="0"/>
    <x v="1"/>
    <x v="41"/>
    <x v="1"/>
    <x v="0"/>
    <x v="0"/>
    <x v="1"/>
    <x v="0"/>
    <x v="1"/>
    <x v="1"/>
    <x v="0"/>
  </r>
  <r>
    <n v="893"/>
    <x v="1"/>
    <x v="5"/>
    <x v="0"/>
    <x v="4"/>
    <x v="831"/>
    <x v="1"/>
    <x v="1"/>
    <x v="2"/>
    <x v="0"/>
    <x v="0"/>
    <x v="0"/>
    <x v="3"/>
    <x v="19"/>
    <x v="0"/>
    <x v="0"/>
    <x v="0"/>
    <x v="0"/>
    <x v="0"/>
    <x v="0"/>
    <x v="0"/>
    <x v="0"/>
  </r>
  <r>
    <n v="894"/>
    <x v="2"/>
    <x v="12"/>
    <x v="0"/>
    <x v="0"/>
    <x v="0"/>
    <x v="0"/>
    <x v="1"/>
    <x v="0"/>
    <x v="0"/>
    <x v="0"/>
    <x v="2"/>
    <x v="1"/>
    <x v="28"/>
    <x v="0"/>
    <x v="0"/>
    <x v="0"/>
    <x v="0"/>
    <x v="0"/>
    <x v="0"/>
    <x v="0"/>
    <x v="0"/>
  </r>
  <r>
    <n v="895"/>
    <x v="2"/>
    <x v="5"/>
    <x v="2"/>
    <x v="4"/>
    <x v="832"/>
    <x v="0"/>
    <x v="2"/>
    <x v="2"/>
    <x v="0"/>
    <x v="0"/>
    <x v="1"/>
    <x v="3"/>
    <x v="13"/>
    <x v="2"/>
    <x v="0"/>
    <x v="1"/>
    <x v="2"/>
    <x v="1"/>
    <x v="0"/>
    <x v="0"/>
    <x v="0"/>
  </r>
  <r>
    <n v="896"/>
    <x v="0"/>
    <x v="21"/>
    <x v="1"/>
    <x v="0"/>
    <x v="833"/>
    <x v="1"/>
    <x v="4"/>
    <x v="0"/>
    <x v="1"/>
    <x v="0"/>
    <x v="0"/>
    <x v="1"/>
    <x v="7"/>
    <x v="0"/>
    <x v="2"/>
    <x v="1"/>
    <x v="2"/>
    <x v="0"/>
    <x v="0"/>
    <x v="0"/>
    <x v="0"/>
  </r>
  <r>
    <n v="897"/>
    <x v="2"/>
    <x v="2"/>
    <x v="0"/>
    <x v="2"/>
    <x v="834"/>
    <x v="3"/>
    <x v="2"/>
    <x v="2"/>
    <x v="1"/>
    <x v="0"/>
    <x v="1"/>
    <x v="1"/>
    <x v="5"/>
    <x v="0"/>
    <x v="0"/>
    <x v="1"/>
    <x v="0"/>
    <x v="0"/>
    <x v="1"/>
    <x v="1"/>
    <x v="0"/>
  </r>
  <r>
    <n v="898"/>
    <x v="2"/>
    <x v="7"/>
    <x v="1"/>
    <x v="2"/>
    <x v="835"/>
    <x v="0"/>
    <x v="2"/>
    <x v="3"/>
    <x v="1"/>
    <x v="0"/>
    <x v="0"/>
    <x v="0"/>
    <x v="24"/>
    <x v="1"/>
    <x v="2"/>
    <x v="1"/>
    <x v="1"/>
    <x v="0"/>
    <x v="1"/>
    <x v="0"/>
    <x v="0"/>
  </r>
  <r>
    <n v="899"/>
    <x v="0"/>
    <x v="12"/>
    <x v="1"/>
    <x v="2"/>
    <x v="836"/>
    <x v="1"/>
    <x v="1"/>
    <x v="1"/>
    <x v="0"/>
    <x v="2"/>
    <x v="2"/>
    <x v="3"/>
    <x v="18"/>
    <x v="0"/>
    <x v="0"/>
    <x v="1"/>
    <x v="0"/>
    <x v="0"/>
    <x v="1"/>
    <x v="0"/>
    <x v="1"/>
  </r>
  <r>
    <n v="900"/>
    <x v="0"/>
    <x v="22"/>
    <x v="0"/>
    <x v="3"/>
    <x v="837"/>
    <x v="1"/>
    <x v="0"/>
    <x v="1"/>
    <x v="0"/>
    <x v="1"/>
    <x v="0"/>
    <x v="1"/>
    <x v="46"/>
    <x v="1"/>
    <x v="2"/>
    <x v="1"/>
    <x v="0"/>
    <x v="0"/>
    <x v="0"/>
    <x v="0"/>
    <x v="1"/>
  </r>
  <r>
    <n v="901"/>
    <x v="2"/>
    <x v="18"/>
    <x v="0"/>
    <x v="3"/>
    <x v="838"/>
    <x v="0"/>
    <x v="4"/>
    <x v="1"/>
    <x v="2"/>
    <x v="0"/>
    <x v="0"/>
    <x v="0"/>
    <x v="12"/>
    <x v="0"/>
    <x v="0"/>
    <x v="0"/>
    <x v="0"/>
    <x v="0"/>
    <x v="0"/>
    <x v="0"/>
    <x v="0"/>
  </r>
  <r>
    <n v="902"/>
    <x v="2"/>
    <x v="5"/>
    <x v="0"/>
    <x v="4"/>
    <x v="839"/>
    <x v="0"/>
    <x v="0"/>
    <x v="1"/>
    <x v="0"/>
    <x v="0"/>
    <x v="0"/>
    <x v="2"/>
    <x v="18"/>
    <x v="0"/>
    <x v="1"/>
    <x v="0"/>
    <x v="0"/>
    <x v="0"/>
    <x v="1"/>
    <x v="0"/>
    <x v="0"/>
  </r>
  <r>
    <n v="903"/>
    <x v="2"/>
    <x v="7"/>
    <x v="1"/>
    <x v="0"/>
    <x v="615"/>
    <x v="0"/>
    <x v="1"/>
    <x v="0"/>
    <x v="3"/>
    <x v="0"/>
    <x v="1"/>
    <x v="0"/>
    <x v="34"/>
    <x v="0"/>
    <x v="2"/>
    <x v="1"/>
    <x v="0"/>
    <x v="0"/>
    <x v="0"/>
    <x v="0"/>
    <x v="0"/>
  </r>
  <r>
    <n v="904"/>
    <x v="2"/>
    <x v="4"/>
    <x v="1"/>
    <x v="0"/>
    <x v="840"/>
    <x v="1"/>
    <x v="0"/>
    <x v="0"/>
    <x v="0"/>
    <x v="0"/>
    <x v="3"/>
    <x v="0"/>
    <x v="16"/>
    <x v="0"/>
    <x v="0"/>
    <x v="1"/>
    <x v="2"/>
    <x v="0"/>
    <x v="0"/>
    <x v="0"/>
    <x v="0"/>
  </r>
  <r>
    <n v="905"/>
    <x v="0"/>
    <x v="2"/>
    <x v="1"/>
    <x v="0"/>
    <x v="841"/>
    <x v="1"/>
    <x v="1"/>
    <x v="1"/>
    <x v="0"/>
    <x v="0"/>
    <x v="1"/>
    <x v="0"/>
    <x v="39"/>
    <x v="0"/>
    <x v="2"/>
    <x v="1"/>
    <x v="2"/>
    <x v="1"/>
    <x v="0"/>
    <x v="0"/>
    <x v="0"/>
  </r>
  <r>
    <n v="906"/>
    <x v="0"/>
    <x v="21"/>
    <x v="1"/>
    <x v="3"/>
    <x v="842"/>
    <x v="0"/>
    <x v="2"/>
    <x v="1"/>
    <x v="0"/>
    <x v="2"/>
    <x v="1"/>
    <x v="0"/>
    <x v="9"/>
    <x v="0"/>
    <x v="0"/>
    <x v="1"/>
    <x v="1"/>
    <x v="0"/>
    <x v="1"/>
    <x v="1"/>
    <x v="0"/>
  </r>
  <r>
    <n v="907"/>
    <x v="1"/>
    <x v="5"/>
    <x v="1"/>
    <x v="1"/>
    <x v="843"/>
    <x v="0"/>
    <x v="1"/>
    <x v="1"/>
    <x v="3"/>
    <x v="0"/>
    <x v="1"/>
    <x v="3"/>
    <x v="21"/>
    <x v="0"/>
    <x v="0"/>
    <x v="1"/>
    <x v="0"/>
    <x v="0"/>
    <x v="1"/>
    <x v="0"/>
    <x v="0"/>
  </r>
  <r>
    <n v="908"/>
    <x v="2"/>
    <x v="7"/>
    <x v="2"/>
    <x v="4"/>
    <x v="844"/>
    <x v="1"/>
    <x v="4"/>
    <x v="3"/>
    <x v="1"/>
    <x v="0"/>
    <x v="1"/>
    <x v="1"/>
    <x v="31"/>
    <x v="0"/>
    <x v="0"/>
    <x v="0"/>
    <x v="1"/>
    <x v="0"/>
    <x v="1"/>
    <x v="0"/>
    <x v="0"/>
  </r>
  <r>
    <n v="909"/>
    <x v="1"/>
    <x v="8"/>
    <x v="1"/>
    <x v="3"/>
    <x v="845"/>
    <x v="0"/>
    <x v="1"/>
    <x v="3"/>
    <x v="1"/>
    <x v="0"/>
    <x v="1"/>
    <x v="0"/>
    <x v="24"/>
    <x v="0"/>
    <x v="0"/>
    <x v="1"/>
    <x v="1"/>
    <x v="0"/>
    <x v="1"/>
    <x v="0"/>
    <x v="0"/>
  </r>
  <r>
    <n v="910"/>
    <x v="2"/>
    <x v="5"/>
    <x v="2"/>
    <x v="0"/>
    <x v="846"/>
    <x v="1"/>
    <x v="1"/>
    <x v="0"/>
    <x v="1"/>
    <x v="0"/>
    <x v="0"/>
    <x v="0"/>
    <x v="19"/>
    <x v="0"/>
    <x v="0"/>
    <x v="0"/>
    <x v="0"/>
    <x v="0"/>
    <x v="1"/>
    <x v="0"/>
    <x v="0"/>
  </r>
  <r>
    <n v="911"/>
    <x v="1"/>
    <x v="4"/>
    <x v="0"/>
    <x v="2"/>
    <x v="847"/>
    <x v="1"/>
    <x v="4"/>
    <x v="1"/>
    <x v="1"/>
    <x v="0"/>
    <x v="0"/>
    <x v="3"/>
    <x v="8"/>
    <x v="1"/>
    <x v="0"/>
    <x v="1"/>
    <x v="1"/>
    <x v="0"/>
    <x v="1"/>
    <x v="0"/>
    <x v="1"/>
  </r>
  <r>
    <n v="912"/>
    <x v="1"/>
    <x v="6"/>
    <x v="1"/>
    <x v="0"/>
    <x v="848"/>
    <x v="0"/>
    <x v="0"/>
    <x v="1"/>
    <x v="1"/>
    <x v="0"/>
    <x v="0"/>
    <x v="3"/>
    <x v="8"/>
    <x v="0"/>
    <x v="0"/>
    <x v="1"/>
    <x v="0"/>
    <x v="0"/>
    <x v="1"/>
    <x v="0"/>
    <x v="0"/>
  </r>
  <r>
    <n v="913"/>
    <x v="2"/>
    <x v="14"/>
    <x v="1"/>
    <x v="5"/>
    <x v="849"/>
    <x v="3"/>
    <x v="0"/>
    <x v="3"/>
    <x v="2"/>
    <x v="0"/>
    <x v="1"/>
    <x v="0"/>
    <x v="7"/>
    <x v="0"/>
    <x v="0"/>
    <x v="1"/>
    <x v="0"/>
    <x v="0"/>
    <x v="0"/>
    <x v="0"/>
    <x v="0"/>
  </r>
  <r>
    <n v="914"/>
    <x v="0"/>
    <x v="4"/>
    <x v="4"/>
    <x v="5"/>
    <x v="850"/>
    <x v="1"/>
    <x v="1"/>
    <x v="0"/>
    <x v="0"/>
    <x v="0"/>
    <x v="1"/>
    <x v="1"/>
    <x v="13"/>
    <x v="0"/>
    <x v="2"/>
    <x v="1"/>
    <x v="0"/>
    <x v="0"/>
    <x v="0"/>
    <x v="0"/>
    <x v="1"/>
  </r>
  <r>
    <n v="915"/>
    <x v="1"/>
    <x v="1"/>
    <x v="3"/>
    <x v="8"/>
    <x v="851"/>
    <x v="1"/>
    <x v="1"/>
    <x v="3"/>
    <x v="1"/>
    <x v="0"/>
    <x v="1"/>
    <x v="1"/>
    <x v="11"/>
    <x v="1"/>
    <x v="0"/>
    <x v="1"/>
    <x v="2"/>
    <x v="0"/>
    <x v="0"/>
    <x v="1"/>
    <x v="1"/>
  </r>
  <r>
    <n v="916"/>
    <x v="2"/>
    <x v="9"/>
    <x v="1"/>
    <x v="4"/>
    <x v="852"/>
    <x v="4"/>
    <x v="1"/>
    <x v="3"/>
    <x v="0"/>
    <x v="2"/>
    <x v="1"/>
    <x v="0"/>
    <x v="11"/>
    <x v="0"/>
    <x v="0"/>
    <x v="1"/>
    <x v="0"/>
    <x v="1"/>
    <x v="1"/>
    <x v="0"/>
    <x v="0"/>
  </r>
  <r>
    <n v="917"/>
    <x v="0"/>
    <x v="0"/>
    <x v="1"/>
    <x v="3"/>
    <x v="853"/>
    <x v="1"/>
    <x v="0"/>
    <x v="3"/>
    <x v="0"/>
    <x v="0"/>
    <x v="0"/>
    <x v="2"/>
    <x v="45"/>
    <x v="1"/>
    <x v="0"/>
    <x v="1"/>
    <x v="2"/>
    <x v="0"/>
    <x v="0"/>
    <x v="0"/>
    <x v="1"/>
  </r>
  <r>
    <n v="918"/>
    <x v="0"/>
    <x v="4"/>
    <x v="1"/>
    <x v="2"/>
    <x v="854"/>
    <x v="4"/>
    <x v="3"/>
    <x v="3"/>
    <x v="2"/>
    <x v="0"/>
    <x v="3"/>
    <x v="1"/>
    <x v="24"/>
    <x v="0"/>
    <x v="0"/>
    <x v="1"/>
    <x v="0"/>
    <x v="0"/>
    <x v="1"/>
    <x v="0"/>
    <x v="1"/>
  </r>
  <r>
    <n v="919"/>
    <x v="0"/>
    <x v="4"/>
    <x v="1"/>
    <x v="2"/>
    <x v="855"/>
    <x v="1"/>
    <x v="0"/>
    <x v="0"/>
    <x v="0"/>
    <x v="0"/>
    <x v="1"/>
    <x v="1"/>
    <x v="17"/>
    <x v="0"/>
    <x v="2"/>
    <x v="1"/>
    <x v="2"/>
    <x v="0"/>
    <x v="0"/>
    <x v="0"/>
    <x v="1"/>
  </r>
  <r>
    <n v="920"/>
    <x v="2"/>
    <x v="12"/>
    <x v="0"/>
    <x v="2"/>
    <x v="856"/>
    <x v="1"/>
    <x v="1"/>
    <x v="0"/>
    <x v="1"/>
    <x v="0"/>
    <x v="1"/>
    <x v="2"/>
    <x v="7"/>
    <x v="0"/>
    <x v="0"/>
    <x v="0"/>
    <x v="0"/>
    <x v="0"/>
    <x v="1"/>
    <x v="0"/>
    <x v="0"/>
  </r>
  <r>
    <n v="921"/>
    <x v="2"/>
    <x v="1"/>
    <x v="2"/>
    <x v="0"/>
    <x v="857"/>
    <x v="2"/>
    <x v="2"/>
    <x v="0"/>
    <x v="0"/>
    <x v="0"/>
    <x v="3"/>
    <x v="3"/>
    <x v="25"/>
    <x v="0"/>
    <x v="0"/>
    <x v="1"/>
    <x v="2"/>
    <x v="0"/>
    <x v="0"/>
    <x v="0"/>
    <x v="0"/>
  </r>
  <r>
    <n v="922"/>
    <x v="0"/>
    <x v="8"/>
    <x v="1"/>
    <x v="0"/>
    <x v="858"/>
    <x v="1"/>
    <x v="4"/>
    <x v="2"/>
    <x v="1"/>
    <x v="0"/>
    <x v="0"/>
    <x v="1"/>
    <x v="1"/>
    <x v="0"/>
    <x v="2"/>
    <x v="1"/>
    <x v="0"/>
    <x v="0"/>
    <x v="1"/>
    <x v="0"/>
    <x v="1"/>
  </r>
  <r>
    <n v="923"/>
    <x v="1"/>
    <x v="2"/>
    <x v="1"/>
    <x v="3"/>
    <x v="859"/>
    <x v="1"/>
    <x v="2"/>
    <x v="2"/>
    <x v="0"/>
    <x v="0"/>
    <x v="0"/>
    <x v="1"/>
    <x v="22"/>
    <x v="0"/>
    <x v="2"/>
    <x v="1"/>
    <x v="0"/>
    <x v="1"/>
    <x v="0"/>
    <x v="0"/>
    <x v="0"/>
  </r>
  <r>
    <n v="924"/>
    <x v="0"/>
    <x v="4"/>
    <x v="4"/>
    <x v="2"/>
    <x v="860"/>
    <x v="1"/>
    <x v="4"/>
    <x v="1"/>
    <x v="2"/>
    <x v="0"/>
    <x v="3"/>
    <x v="1"/>
    <x v="47"/>
    <x v="1"/>
    <x v="0"/>
    <x v="1"/>
    <x v="0"/>
    <x v="0"/>
    <x v="0"/>
    <x v="0"/>
    <x v="1"/>
  </r>
  <r>
    <n v="925"/>
    <x v="0"/>
    <x v="2"/>
    <x v="4"/>
    <x v="3"/>
    <x v="861"/>
    <x v="1"/>
    <x v="4"/>
    <x v="0"/>
    <x v="0"/>
    <x v="0"/>
    <x v="1"/>
    <x v="3"/>
    <x v="31"/>
    <x v="1"/>
    <x v="0"/>
    <x v="0"/>
    <x v="0"/>
    <x v="0"/>
    <x v="0"/>
    <x v="0"/>
    <x v="1"/>
  </r>
  <r>
    <n v="926"/>
    <x v="0"/>
    <x v="12"/>
    <x v="0"/>
    <x v="2"/>
    <x v="862"/>
    <x v="1"/>
    <x v="4"/>
    <x v="0"/>
    <x v="1"/>
    <x v="0"/>
    <x v="0"/>
    <x v="1"/>
    <x v="40"/>
    <x v="0"/>
    <x v="2"/>
    <x v="1"/>
    <x v="0"/>
    <x v="0"/>
    <x v="1"/>
    <x v="0"/>
    <x v="0"/>
  </r>
  <r>
    <n v="927"/>
    <x v="0"/>
    <x v="1"/>
    <x v="1"/>
    <x v="4"/>
    <x v="863"/>
    <x v="1"/>
    <x v="2"/>
    <x v="0"/>
    <x v="0"/>
    <x v="0"/>
    <x v="0"/>
    <x v="2"/>
    <x v="17"/>
    <x v="2"/>
    <x v="1"/>
    <x v="2"/>
    <x v="0"/>
    <x v="1"/>
    <x v="0"/>
    <x v="0"/>
    <x v="1"/>
  </r>
  <r>
    <n v="928"/>
    <x v="2"/>
    <x v="6"/>
    <x v="1"/>
    <x v="0"/>
    <x v="864"/>
    <x v="0"/>
    <x v="0"/>
    <x v="0"/>
    <x v="0"/>
    <x v="0"/>
    <x v="0"/>
    <x v="3"/>
    <x v="26"/>
    <x v="0"/>
    <x v="0"/>
    <x v="1"/>
    <x v="0"/>
    <x v="0"/>
    <x v="0"/>
    <x v="0"/>
    <x v="0"/>
  </r>
  <r>
    <n v="929"/>
    <x v="0"/>
    <x v="2"/>
    <x v="2"/>
    <x v="3"/>
    <x v="293"/>
    <x v="1"/>
    <x v="1"/>
    <x v="0"/>
    <x v="0"/>
    <x v="0"/>
    <x v="1"/>
    <x v="0"/>
    <x v="46"/>
    <x v="0"/>
    <x v="0"/>
    <x v="0"/>
    <x v="1"/>
    <x v="1"/>
    <x v="1"/>
    <x v="0"/>
    <x v="0"/>
  </r>
  <r>
    <n v="930"/>
    <x v="0"/>
    <x v="4"/>
    <x v="1"/>
    <x v="2"/>
    <x v="865"/>
    <x v="1"/>
    <x v="4"/>
    <x v="0"/>
    <x v="0"/>
    <x v="2"/>
    <x v="3"/>
    <x v="1"/>
    <x v="9"/>
    <x v="0"/>
    <x v="0"/>
    <x v="1"/>
    <x v="1"/>
    <x v="0"/>
    <x v="1"/>
    <x v="1"/>
    <x v="0"/>
  </r>
  <r>
    <n v="931"/>
    <x v="1"/>
    <x v="8"/>
    <x v="1"/>
    <x v="0"/>
    <x v="866"/>
    <x v="1"/>
    <x v="4"/>
    <x v="0"/>
    <x v="1"/>
    <x v="0"/>
    <x v="1"/>
    <x v="3"/>
    <x v="1"/>
    <x v="0"/>
    <x v="0"/>
    <x v="1"/>
    <x v="0"/>
    <x v="0"/>
    <x v="0"/>
    <x v="0"/>
    <x v="1"/>
  </r>
  <r>
    <n v="932"/>
    <x v="2"/>
    <x v="8"/>
    <x v="0"/>
    <x v="3"/>
    <x v="867"/>
    <x v="1"/>
    <x v="1"/>
    <x v="2"/>
    <x v="0"/>
    <x v="0"/>
    <x v="3"/>
    <x v="0"/>
    <x v="22"/>
    <x v="0"/>
    <x v="0"/>
    <x v="0"/>
    <x v="0"/>
    <x v="0"/>
    <x v="1"/>
    <x v="0"/>
    <x v="0"/>
  </r>
  <r>
    <n v="933"/>
    <x v="2"/>
    <x v="2"/>
    <x v="0"/>
    <x v="0"/>
    <x v="868"/>
    <x v="2"/>
    <x v="0"/>
    <x v="0"/>
    <x v="0"/>
    <x v="0"/>
    <x v="0"/>
    <x v="1"/>
    <x v="18"/>
    <x v="0"/>
    <x v="0"/>
    <x v="0"/>
    <x v="0"/>
    <x v="1"/>
    <x v="0"/>
    <x v="0"/>
    <x v="0"/>
  </r>
  <r>
    <n v="934"/>
    <x v="0"/>
    <x v="2"/>
    <x v="1"/>
    <x v="0"/>
    <x v="869"/>
    <x v="1"/>
    <x v="1"/>
    <x v="0"/>
    <x v="1"/>
    <x v="0"/>
    <x v="3"/>
    <x v="3"/>
    <x v="27"/>
    <x v="1"/>
    <x v="0"/>
    <x v="1"/>
    <x v="0"/>
    <x v="0"/>
    <x v="1"/>
    <x v="0"/>
    <x v="0"/>
  </r>
  <r>
    <n v="935"/>
    <x v="1"/>
    <x v="6"/>
    <x v="2"/>
    <x v="0"/>
    <x v="101"/>
    <x v="4"/>
    <x v="4"/>
    <x v="0"/>
    <x v="0"/>
    <x v="0"/>
    <x v="2"/>
    <x v="2"/>
    <x v="22"/>
    <x v="2"/>
    <x v="0"/>
    <x v="0"/>
    <x v="2"/>
    <x v="0"/>
    <x v="1"/>
    <x v="0"/>
    <x v="1"/>
  </r>
  <r>
    <n v="936"/>
    <x v="3"/>
    <x v="8"/>
    <x v="1"/>
    <x v="0"/>
    <x v="870"/>
    <x v="1"/>
    <x v="1"/>
    <x v="2"/>
    <x v="1"/>
    <x v="0"/>
    <x v="1"/>
    <x v="0"/>
    <x v="7"/>
    <x v="0"/>
    <x v="0"/>
    <x v="1"/>
    <x v="1"/>
    <x v="0"/>
    <x v="1"/>
    <x v="0"/>
    <x v="1"/>
  </r>
  <r>
    <n v="937"/>
    <x v="1"/>
    <x v="0"/>
    <x v="1"/>
    <x v="0"/>
    <x v="871"/>
    <x v="1"/>
    <x v="4"/>
    <x v="0"/>
    <x v="3"/>
    <x v="0"/>
    <x v="2"/>
    <x v="3"/>
    <x v="22"/>
    <x v="0"/>
    <x v="2"/>
    <x v="1"/>
    <x v="2"/>
    <x v="0"/>
    <x v="0"/>
    <x v="0"/>
    <x v="0"/>
  </r>
  <r>
    <n v="938"/>
    <x v="1"/>
    <x v="11"/>
    <x v="1"/>
    <x v="1"/>
    <x v="872"/>
    <x v="1"/>
    <x v="1"/>
    <x v="0"/>
    <x v="0"/>
    <x v="0"/>
    <x v="0"/>
    <x v="2"/>
    <x v="18"/>
    <x v="0"/>
    <x v="1"/>
    <x v="1"/>
    <x v="0"/>
    <x v="0"/>
    <x v="1"/>
    <x v="0"/>
    <x v="1"/>
  </r>
  <r>
    <n v="939"/>
    <x v="2"/>
    <x v="4"/>
    <x v="0"/>
    <x v="4"/>
    <x v="873"/>
    <x v="0"/>
    <x v="1"/>
    <x v="1"/>
    <x v="0"/>
    <x v="0"/>
    <x v="0"/>
    <x v="1"/>
    <x v="31"/>
    <x v="0"/>
    <x v="0"/>
    <x v="0"/>
    <x v="2"/>
    <x v="1"/>
    <x v="0"/>
    <x v="0"/>
    <x v="0"/>
  </r>
  <r>
    <n v="940"/>
    <x v="2"/>
    <x v="2"/>
    <x v="1"/>
    <x v="3"/>
    <x v="874"/>
    <x v="0"/>
    <x v="4"/>
    <x v="1"/>
    <x v="0"/>
    <x v="0"/>
    <x v="2"/>
    <x v="1"/>
    <x v="3"/>
    <x v="0"/>
    <x v="0"/>
    <x v="1"/>
    <x v="2"/>
    <x v="1"/>
    <x v="0"/>
    <x v="0"/>
    <x v="0"/>
  </r>
  <r>
    <n v="941"/>
    <x v="2"/>
    <x v="9"/>
    <x v="1"/>
    <x v="3"/>
    <x v="537"/>
    <x v="1"/>
    <x v="1"/>
    <x v="2"/>
    <x v="0"/>
    <x v="0"/>
    <x v="1"/>
    <x v="0"/>
    <x v="13"/>
    <x v="0"/>
    <x v="0"/>
    <x v="1"/>
    <x v="1"/>
    <x v="1"/>
    <x v="1"/>
    <x v="1"/>
    <x v="0"/>
  </r>
  <r>
    <n v="942"/>
    <x v="2"/>
    <x v="4"/>
    <x v="1"/>
    <x v="2"/>
    <x v="875"/>
    <x v="0"/>
    <x v="2"/>
    <x v="0"/>
    <x v="0"/>
    <x v="0"/>
    <x v="1"/>
    <x v="3"/>
    <x v="13"/>
    <x v="2"/>
    <x v="0"/>
    <x v="1"/>
    <x v="0"/>
    <x v="0"/>
    <x v="0"/>
    <x v="0"/>
    <x v="0"/>
  </r>
  <r>
    <n v="943"/>
    <x v="2"/>
    <x v="23"/>
    <x v="0"/>
    <x v="3"/>
    <x v="876"/>
    <x v="1"/>
    <x v="2"/>
    <x v="1"/>
    <x v="0"/>
    <x v="0"/>
    <x v="3"/>
    <x v="0"/>
    <x v="18"/>
    <x v="0"/>
    <x v="0"/>
    <x v="2"/>
    <x v="1"/>
    <x v="1"/>
    <x v="1"/>
    <x v="0"/>
    <x v="0"/>
  </r>
  <r>
    <n v="944"/>
    <x v="0"/>
    <x v="7"/>
    <x v="1"/>
    <x v="2"/>
    <x v="877"/>
    <x v="1"/>
    <x v="4"/>
    <x v="0"/>
    <x v="1"/>
    <x v="1"/>
    <x v="3"/>
    <x v="1"/>
    <x v="31"/>
    <x v="0"/>
    <x v="2"/>
    <x v="1"/>
    <x v="0"/>
    <x v="0"/>
    <x v="1"/>
    <x v="0"/>
    <x v="0"/>
  </r>
  <r>
    <n v="945"/>
    <x v="1"/>
    <x v="1"/>
    <x v="3"/>
    <x v="3"/>
    <x v="878"/>
    <x v="2"/>
    <x v="4"/>
    <x v="3"/>
    <x v="1"/>
    <x v="0"/>
    <x v="3"/>
    <x v="3"/>
    <x v="22"/>
    <x v="0"/>
    <x v="0"/>
    <x v="0"/>
    <x v="0"/>
    <x v="0"/>
    <x v="1"/>
    <x v="0"/>
    <x v="0"/>
  </r>
  <r>
    <n v="946"/>
    <x v="0"/>
    <x v="4"/>
    <x v="4"/>
    <x v="2"/>
    <x v="576"/>
    <x v="2"/>
    <x v="4"/>
    <x v="0"/>
    <x v="0"/>
    <x v="0"/>
    <x v="0"/>
    <x v="2"/>
    <x v="22"/>
    <x v="0"/>
    <x v="1"/>
    <x v="1"/>
    <x v="0"/>
    <x v="1"/>
    <x v="0"/>
    <x v="0"/>
    <x v="1"/>
  </r>
  <r>
    <n v="947"/>
    <x v="2"/>
    <x v="2"/>
    <x v="1"/>
    <x v="3"/>
    <x v="879"/>
    <x v="0"/>
    <x v="3"/>
    <x v="0"/>
    <x v="0"/>
    <x v="0"/>
    <x v="0"/>
    <x v="2"/>
    <x v="41"/>
    <x v="0"/>
    <x v="0"/>
    <x v="1"/>
    <x v="2"/>
    <x v="0"/>
    <x v="0"/>
    <x v="0"/>
    <x v="0"/>
  </r>
  <r>
    <n v="948"/>
    <x v="2"/>
    <x v="12"/>
    <x v="1"/>
    <x v="2"/>
    <x v="259"/>
    <x v="1"/>
    <x v="4"/>
    <x v="0"/>
    <x v="3"/>
    <x v="2"/>
    <x v="3"/>
    <x v="1"/>
    <x v="46"/>
    <x v="0"/>
    <x v="0"/>
    <x v="1"/>
    <x v="1"/>
    <x v="1"/>
    <x v="1"/>
    <x v="0"/>
    <x v="1"/>
  </r>
  <r>
    <n v="949"/>
    <x v="2"/>
    <x v="4"/>
    <x v="1"/>
    <x v="0"/>
    <x v="880"/>
    <x v="4"/>
    <x v="0"/>
    <x v="1"/>
    <x v="0"/>
    <x v="0"/>
    <x v="0"/>
    <x v="3"/>
    <x v="13"/>
    <x v="0"/>
    <x v="0"/>
    <x v="0"/>
    <x v="0"/>
    <x v="0"/>
    <x v="1"/>
    <x v="0"/>
    <x v="1"/>
  </r>
  <r>
    <n v="950"/>
    <x v="1"/>
    <x v="12"/>
    <x v="0"/>
    <x v="5"/>
    <x v="814"/>
    <x v="1"/>
    <x v="3"/>
    <x v="2"/>
    <x v="3"/>
    <x v="0"/>
    <x v="2"/>
    <x v="3"/>
    <x v="34"/>
    <x v="0"/>
    <x v="0"/>
    <x v="2"/>
    <x v="3"/>
    <x v="1"/>
    <x v="0"/>
    <x v="0"/>
    <x v="0"/>
  </r>
  <r>
    <n v="951"/>
    <x v="0"/>
    <x v="5"/>
    <x v="2"/>
    <x v="5"/>
    <x v="881"/>
    <x v="1"/>
    <x v="2"/>
    <x v="1"/>
    <x v="0"/>
    <x v="0"/>
    <x v="3"/>
    <x v="3"/>
    <x v="9"/>
    <x v="0"/>
    <x v="0"/>
    <x v="0"/>
    <x v="0"/>
    <x v="0"/>
    <x v="0"/>
    <x v="0"/>
    <x v="1"/>
  </r>
  <r>
    <n v="952"/>
    <x v="1"/>
    <x v="4"/>
    <x v="1"/>
    <x v="4"/>
    <x v="882"/>
    <x v="2"/>
    <x v="4"/>
    <x v="2"/>
    <x v="1"/>
    <x v="0"/>
    <x v="0"/>
    <x v="3"/>
    <x v="7"/>
    <x v="0"/>
    <x v="2"/>
    <x v="1"/>
    <x v="0"/>
    <x v="0"/>
    <x v="1"/>
    <x v="0"/>
    <x v="1"/>
  </r>
  <r>
    <n v="953"/>
    <x v="2"/>
    <x v="5"/>
    <x v="1"/>
    <x v="2"/>
    <x v="883"/>
    <x v="1"/>
    <x v="3"/>
    <x v="0"/>
    <x v="1"/>
    <x v="0"/>
    <x v="1"/>
    <x v="3"/>
    <x v="15"/>
    <x v="0"/>
    <x v="0"/>
    <x v="0"/>
    <x v="2"/>
    <x v="0"/>
    <x v="0"/>
    <x v="0"/>
    <x v="1"/>
  </r>
  <r>
    <n v="954"/>
    <x v="0"/>
    <x v="2"/>
    <x v="1"/>
    <x v="3"/>
    <x v="884"/>
    <x v="1"/>
    <x v="1"/>
    <x v="0"/>
    <x v="1"/>
    <x v="1"/>
    <x v="0"/>
    <x v="1"/>
    <x v="28"/>
    <x v="0"/>
    <x v="0"/>
    <x v="1"/>
    <x v="0"/>
    <x v="0"/>
    <x v="0"/>
    <x v="0"/>
    <x v="0"/>
  </r>
  <r>
    <n v="955"/>
    <x v="0"/>
    <x v="4"/>
    <x v="0"/>
    <x v="0"/>
    <x v="256"/>
    <x v="3"/>
    <x v="0"/>
    <x v="0"/>
    <x v="1"/>
    <x v="0"/>
    <x v="0"/>
    <x v="1"/>
    <x v="23"/>
    <x v="0"/>
    <x v="2"/>
    <x v="0"/>
    <x v="2"/>
    <x v="0"/>
    <x v="0"/>
    <x v="0"/>
    <x v="0"/>
  </r>
  <r>
    <n v="956"/>
    <x v="3"/>
    <x v="6"/>
    <x v="0"/>
    <x v="0"/>
    <x v="885"/>
    <x v="0"/>
    <x v="0"/>
    <x v="0"/>
    <x v="0"/>
    <x v="0"/>
    <x v="0"/>
    <x v="1"/>
    <x v="2"/>
    <x v="2"/>
    <x v="0"/>
    <x v="0"/>
    <x v="1"/>
    <x v="0"/>
    <x v="1"/>
    <x v="0"/>
    <x v="0"/>
  </r>
  <r>
    <n v="957"/>
    <x v="1"/>
    <x v="8"/>
    <x v="0"/>
    <x v="0"/>
    <x v="251"/>
    <x v="1"/>
    <x v="0"/>
    <x v="1"/>
    <x v="0"/>
    <x v="0"/>
    <x v="0"/>
    <x v="0"/>
    <x v="25"/>
    <x v="0"/>
    <x v="0"/>
    <x v="2"/>
    <x v="1"/>
    <x v="0"/>
    <x v="1"/>
    <x v="0"/>
    <x v="0"/>
  </r>
  <r>
    <n v="958"/>
    <x v="0"/>
    <x v="28"/>
    <x v="1"/>
    <x v="3"/>
    <x v="886"/>
    <x v="1"/>
    <x v="1"/>
    <x v="2"/>
    <x v="0"/>
    <x v="0"/>
    <x v="1"/>
    <x v="3"/>
    <x v="3"/>
    <x v="0"/>
    <x v="0"/>
    <x v="1"/>
    <x v="1"/>
    <x v="0"/>
    <x v="1"/>
    <x v="0"/>
    <x v="1"/>
  </r>
  <r>
    <n v="959"/>
    <x v="1"/>
    <x v="4"/>
    <x v="1"/>
    <x v="2"/>
    <x v="887"/>
    <x v="4"/>
    <x v="0"/>
    <x v="0"/>
    <x v="0"/>
    <x v="0"/>
    <x v="0"/>
    <x v="2"/>
    <x v="22"/>
    <x v="0"/>
    <x v="1"/>
    <x v="1"/>
    <x v="0"/>
    <x v="0"/>
    <x v="1"/>
    <x v="0"/>
    <x v="0"/>
  </r>
  <r>
    <n v="960"/>
    <x v="2"/>
    <x v="0"/>
    <x v="0"/>
    <x v="0"/>
    <x v="888"/>
    <x v="1"/>
    <x v="0"/>
    <x v="1"/>
    <x v="3"/>
    <x v="0"/>
    <x v="1"/>
    <x v="0"/>
    <x v="22"/>
    <x v="0"/>
    <x v="2"/>
    <x v="0"/>
    <x v="0"/>
    <x v="0"/>
    <x v="1"/>
    <x v="0"/>
    <x v="0"/>
  </r>
  <r>
    <n v="961"/>
    <x v="1"/>
    <x v="21"/>
    <x v="2"/>
    <x v="3"/>
    <x v="889"/>
    <x v="1"/>
    <x v="1"/>
    <x v="3"/>
    <x v="2"/>
    <x v="0"/>
    <x v="0"/>
    <x v="1"/>
    <x v="36"/>
    <x v="0"/>
    <x v="0"/>
    <x v="0"/>
    <x v="0"/>
    <x v="0"/>
    <x v="1"/>
    <x v="0"/>
    <x v="0"/>
  </r>
  <r>
    <n v="962"/>
    <x v="2"/>
    <x v="7"/>
    <x v="1"/>
    <x v="3"/>
    <x v="890"/>
    <x v="0"/>
    <x v="1"/>
    <x v="2"/>
    <x v="0"/>
    <x v="0"/>
    <x v="1"/>
    <x v="2"/>
    <x v="28"/>
    <x v="0"/>
    <x v="0"/>
    <x v="1"/>
    <x v="0"/>
    <x v="0"/>
    <x v="1"/>
    <x v="0"/>
    <x v="0"/>
  </r>
  <r>
    <n v="963"/>
    <x v="2"/>
    <x v="4"/>
    <x v="1"/>
    <x v="0"/>
    <x v="891"/>
    <x v="2"/>
    <x v="0"/>
    <x v="2"/>
    <x v="0"/>
    <x v="0"/>
    <x v="1"/>
    <x v="3"/>
    <x v="5"/>
    <x v="1"/>
    <x v="0"/>
    <x v="0"/>
    <x v="0"/>
    <x v="0"/>
    <x v="0"/>
    <x v="0"/>
    <x v="1"/>
  </r>
  <r>
    <n v="964"/>
    <x v="1"/>
    <x v="0"/>
    <x v="1"/>
    <x v="7"/>
    <x v="892"/>
    <x v="1"/>
    <x v="4"/>
    <x v="2"/>
    <x v="3"/>
    <x v="0"/>
    <x v="3"/>
    <x v="1"/>
    <x v="1"/>
    <x v="0"/>
    <x v="0"/>
    <x v="1"/>
    <x v="1"/>
    <x v="0"/>
    <x v="1"/>
    <x v="0"/>
    <x v="0"/>
  </r>
  <r>
    <n v="965"/>
    <x v="1"/>
    <x v="6"/>
    <x v="1"/>
    <x v="0"/>
    <x v="893"/>
    <x v="0"/>
    <x v="1"/>
    <x v="0"/>
    <x v="1"/>
    <x v="0"/>
    <x v="3"/>
    <x v="3"/>
    <x v="15"/>
    <x v="0"/>
    <x v="0"/>
    <x v="1"/>
    <x v="0"/>
    <x v="0"/>
    <x v="1"/>
    <x v="0"/>
    <x v="0"/>
  </r>
  <r>
    <n v="966"/>
    <x v="1"/>
    <x v="15"/>
    <x v="0"/>
    <x v="0"/>
    <x v="894"/>
    <x v="2"/>
    <x v="1"/>
    <x v="0"/>
    <x v="0"/>
    <x v="0"/>
    <x v="1"/>
    <x v="1"/>
    <x v="27"/>
    <x v="0"/>
    <x v="0"/>
    <x v="0"/>
    <x v="1"/>
    <x v="0"/>
    <x v="1"/>
    <x v="0"/>
    <x v="1"/>
  </r>
  <r>
    <n v="967"/>
    <x v="2"/>
    <x v="7"/>
    <x v="1"/>
    <x v="0"/>
    <x v="895"/>
    <x v="1"/>
    <x v="0"/>
    <x v="0"/>
    <x v="1"/>
    <x v="0"/>
    <x v="1"/>
    <x v="3"/>
    <x v="38"/>
    <x v="1"/>
    <x v="2"/>
    <x v="1"/>
    <x v="2"/>
    <x v="0"/>
    <x v="0"/>
    <x v="0"/>
    <x v="0"/>
  </r>
  <r>
    <n v="968"/>
    <x v="2"/>
    <x v="3"/>
    <x v="1"/>
    <x v="0"/>
    <x v="896"/>
    <x v="0"/>
    <x v="2"/>
    <x v="1"/>
    <x v="3"/>
    <x v="0"/>
    <x v="0"/>
    <x v="1"/>
    <x v="28"/>
    <x v="0"/>
    <x v="2"/>
    <x v="1"/>
    <x v="0"/>
    <x v="0"/>
    <x v="0"/>
    <x v="0"/>
    <x v="0"/>
  </r>
  <r>
    <n v="969"/>
    <x v="0"/>
    <x v="14"/>
    <x v="0"/>
    <x v="3"/>
    <x v="897"/>
    <x v="1"/>
    <x v="1"/>
    <x v="3"/>
    <x v="0"/>
    <x v="0"/>
    <x v="1"/>
    <x v="0"/>
    <x v="34"/>
    <x v="0"/>
    <x v="0"/>
    <x v="0"/>
    <x v="1"/>
    <x v="1"/>
    <x v="1"/>
    <x v="0"/>
    <x v="0"/>
  </r>
  <r>
    <n v="970"/>
    <x v="1"/>
    <x v="7"/>
    <x v="1"/>
    <x v="7"/>
    <x v="898"/>
    <x v="4"/>
    <x v="1"/>
    <x v="0"/>
    <x v="0"/>
    <x v="1"/>
    <x v="1"/>
    <x v="0"/>
    <x v="1"/>
    <x v="0"/>
    <x v="0"/>
    <x v="1"/>
    <x v="0"/>
    <x v="0"/>
    <x v="1"/>
    <x v="0"/>
    <x v="0"/>
  </r>
  <r>
    <n v="971"/>
    <x v="2"/>
    <x v="4"/>
    <x v="1"/>
    <x v="3"/>
    <x v="899"/>
    <x v="1"/>
    <x v="1"/>
    <x v="3"/>
    <x v="0"/>
    <x v="0"/>
    <x v="0"/>
    <x v="1"/>
    <x v="46"/>
    <x v="0"/>
    <x v="0"/>
    <x v="1"/>
    <x v="1"/>
    <x v="1"/>
    <x v="1"/>
    <x v="0"/>
    <x v="0"/>
  </r>
  <r>
    <n v="972"/>
    <x v="0"/>
    <x v="4"/>
    <x v="4"/>
    <x v="3"/>
    <x v="900"/>
    <x v="1"/>
    <x v="3"/>
    <x v="3"/>
    <x v="1"/>
    <x v="2"/>
    <x v="0"/>
    <x v="2"/>
    <x v="28"/>
    <x v="0"/>
    <x v="2"/>
    <x v="0"/>
    <x v="3"/>
    <x v="0"/>
    <x v="1"/>
    <x v="0"/>
    <x v="1"/>
  </r>
  <r>
    <n v="973"/>
    <x v="0"/>
    <x v="11"/>
    <x v="1"/>
    <x v="5"/>
    <x v="901"/>
    <x v="1"/>
    <x v="0"/>
    <x v="0"/>
    <x v="0"/>
    <x v="2"/>
    <x v="0"/>
    <x v="2"/>
    <x v="16"/>
    <x v="0"/>
    <x v="2"/>
    <x v="1"/>
    <x v="0"/>
    <x v="0"/>
    <x v="1"/>
    <x v="0"/>
    <x v="1"/>
  </r>
  <r>
    <n v="974"/>
    <x v="2"/>
    <x v="6"/>
    <x v="0"/>
    <x v="0"/>
    <x v="902"/>
    <x v="1"/>
    <x v="1"/>
    <x v="0"/>
    <x v="1"/>
    <x v="0"/>
    <x v="1"/>
    <x v="3"/>
    <x v="24"/>
    <x v="0"/>
    <x v="0"/>
    <x v="1"/>
    <x v="0"/>
    <x v="0"/>
    <x v="0"/>
    <x v="0"/>
    <x v="0"/>
  </r>
  <r>
    <n v="975"/>
    <x v="3"/>
    <x v="4"/>
    <x v="1"/>
    <x v="0"/>
    <x v="237"/>
    <x v="2"/>
    <x v="1"/>
    <x v="2"/>
    <x v="1"/>
    <x v="0"/>
    <x v="2"/>
    <x v="3"/>
    <x v="23"/>
    <x v="0"/>
    <x v="0"/>
    <x v="1"/>
    <x v="1"/>
    <x v="0"/>
    <x v="1"/>
    <x v="0"/>
    <x v="0"/>
  </r>
  <r>
    <n v="976"/>
    <x v="1"/>
    <x v="0"/>
    <x v="1"/>
    <x v="0"/>
    <x v="903"/>
    <x v="1"/>
    <x v="1"/>
    <x v="1"/>
    <x v="1"/>
    <x v="1"/>
    <x v="2"/>
    <x v="0"/>
    <x v="48"/>
    <x v="0"/>
    <x v="0"/>
    <x v="1"/>
    <x v="0"/>
    <x v="0"/>
    <x v="1"/>
    <x v="0"/>
    <x v="0"/>
  </r>
  <r>
    <n v="977"/>
    <x v="1"/>
    <x v="12"/>
    <x v="2"/>
    <x v="5"/>
    <x v="904"/>
    <x v="0"/>
    <x v="0"/>
    <x v="0"/>
    <x v="0"/>
    <x v="0"/>
    <x v="1"/>
    <x v="1"/>
    <x v="18"/>
    <x v="0"/>
    <x v="0"/>
    <x v="0"/>
    <x v="0"/>
    <x v="0"/>
    <x v="1"/>
    <x v="0"/>
    <x v="0"/>
  </r>
  <r>
    <n v="978"/>
    <x v="2"/>
    <x v="4"/>
    <x v="2"/>
    <x v="3"/>
    <x v="905"/>
    <x v="1"/>
    <x v="0"/>
    <x v="0"/>
    <x v="0"/>
    <x v="0"/>
    <x v="0"/>
    <x v="3"/>
    <x v="36"/>
    <x v="0"/>
    <x v="0"/>
    <x v="0"/>
    <x v="1"/>
    <x v="1"/>
    <x v="1"/>
    <x v="0"/>
    <x v="1"/>
  </r>
  <r>
    <n v="979"/>
    <x v="1"/>
    <x v="7"/>
    <x v="4"/>
    <x v="3"/>
    <x v="33"/>
    <x v="4"/>
    <x v="1"/>
    <x v="1"/>
    <x v="3"/>
    <x v="0"/>
    <x v="1"/>
    <x v="1"/>
    <x v="8"/>
    <x v="0"/>
    <x v="2"/>
    <x v="1"/>
    <x v="0"/>
    <x v="0"/>
    <x v="1"/>
    <x v="0"/>
    <x v="1"/>
  </r>
  <r>
    <n v="980"/>
    <x v="1"/>
    <x v="6"/>
    <x v="0"/>
    <x v="2"/>
    <x v="906"/>
    <x v="1"/>
    <x v="2"/>
    <x v="1"/>
    <x v="0"/>
    <x v="0"/>
    <x v="1"/>
    <x v="1"/>
    <x v="2"/>
    <x v="0"/>
    <x v="0"/>
    <x v="1"/>
    <x v="0"/>
    <x v="0"/>
    <x v="1"/>
    <x v="0"/>
    <x v="1"/>
  </r>
  <r>
    <n v="981"/>
    <x v="2"/>
    <x v="1"/>
    <x v="1"/>
    <x v="5"/>
    <x v="907"/>
    <x v="1"/>
    <x v="3"/>
    <x v="2"/>
    <x v="0"/>
    <x v="0"/>
    <x v="1"/>
    <x v="3"/>
    <x v="24"/>
    <x v="1"/>
    <x v="2"/>
    <x v="1"/>
    <x v="2"/>
    <x v="0"/>
    <x v="0"/>
    <x v="0"/>
    <x v="1"/>
  </r>
  <r>
    <n v="982"/>
    <x v="3"/>
    <x v="21"/>
    <x v="1"/>
    <x v="3"/>
    <x v="908"/>
    <x v="4"/>
    <x v="1"/>
    <x v="3"/>
    <x v="1"/>
    <x v="0"/>
    <x v="3"/>
    <x v="3"/>
    <x v="7"/>
    <x v="1"/>
    <x v="0"/>
    <x v="1"/>
    <x v="2"/>
    <x v="0"/>
    <x v="0"/>
    <x v="0"/>
    <x v="0"/>
  </r>
  <r>
    <n v="983"/>
    <x v="0"/>
    <x v="5"/>
    <x v="1"/>
    <x v="4"/>
    <x v="909"/>
    <x v="1"/>
    <x v="1"/>
    <x v="1"/>
    <x v="0"/>
    <x v="0"/>
    <x v="1"/>
    <x v="1"/>
    <x v="15"/>
    <x v="0"/>
    <x v="0"/>
    <x v="1"/>
    <x v="0"/>
    <x v="1"/>
    <x v="1"/>
    <x v="0"/>
    <x v="1"/>
  </r>
  <r>
    <n v="984"/>
    <x v="2"/>
    <x v="4"/>
    <x v="0"/>
    <x v="2"/>
    <x v="407"/>
    <x v="1"/>
    <x v="2"/>
    <x v="1"/>
    <x v="0"/>
    <x v="0"/>
    <x v="1"/>
    <x v="1"/>
    <x v="22"/>
    <x v="0"/>
    <x v="0"/>
    <x v="0"/>
    <x v="1"/>
    <x v="0"/>
    <x v="1"/>
    <x v="0"/>
    <x v="0"/>
  </r>
  <r>
    <n v="985"/>
    <x v="0"/>
    <x v="7"/>
    <x v="0"/>
    <x v="2"/>
    <x v="910"/>
    <x v="1"/>
    <x v="1"/>
    <x v="0"/>
    <x v="1"/>
    <x v="0"/>
    <x v="2"/>
    <x v="1"/>
    <x v="8"/>
    <x v="0"/>
    <x v="2"/>
    <x v="0"/>
    <x v="0"/>
    <x v="0"/>
    <x v="1"/>
    <x v="0"/>
    <x v="0"/>
  </r>
  <r>
    <n v="986"/>
    <x v="3"/>
    <x v="3"/>
    <x v="3"/>
    <x v="5"/>
    <x v="911"/>
    <x v="1"/>
    <x v="4"/>
    <x v="1"/>
    <x v="2"/>
    <x v="0"/>
    <x v="3"/>
    <x v="1"/>
    <x v="24"/>
    <x v="0"/>
    <x v="0"/>
    <x v="0"/>
    <x v="0"/>
    <x v="0"/>
    <x v="1"/>
    <x v="0"/>
    <x v="0"/>
  </r>
  <r>
    <n v="987"/>
    <x v="2"/>
    <x v="25"/>
    <x v="1"/>
    <x v="0"/>
    <x v="89"/>
    <x v="4"/>
    <x v="3"/>
    <x v="1"/>
    <x v="1"/>
    <x v="0"/>
    <x v="0"/>
    <x v="0"/>
    <x v="48"/>
    <x v="0"/>
    <x v="0"/>
    <x v="1"/>
    <x v="0"/>
    <x v="0"/>
    <x v="1"/>
    <x v="0"/>
    <x v="0"/>
  </r>
  <r>
    <n v="988"/>
    <x v="0"/>
    <x v="4"/>
    <x v="1"/>
    <x v="4"/>
    <x v="912"/>
    <x v="1"/>
    <x v="3"/>
    <x v="0"/>
    <x v="0"/>
    <x v="0"/>
    <x v="1"/>
    <x v="2"/>
    <x v="28"/>
    <x v="0"/>
    <x v="1"/>
    <x v="1"/>
    <x v="2"/>
    <x v="0"/>
    <x v="0"/>
    <x v="0"/>
    <x v="0"/>
  </r>
  <r>
    <n v="989"/>
    <x v="1"/>
    <x v="4"/>
    <x v="0"/>
    <x v="0"/>
    <x v="338"/>
    <x v="1"/>
    <x v="0"/>
    <x v="0"/>
    <x v="0"/>
    <x v="0"/>
    <x v="1"/>
    <x v="1"/>
    <x v="14"/>
    <x v="0"/>
    <x v="0"/>
    <x v="0"/>
    <x v="1"/>
    <x v="0"/>
    <x v="1"/>
    <x v="0"/>
    <x v="0"/>
  </r>
  <r>
    <n v="990"/>
    <x v="2"/>
    <x v="2"/>
    <x v="0"/>
    <x v="1"/>
    <x v="913"/>
    <x v="0"/>
    <x v="4"/>
    <x v="1"/>
    <x v="0"/>
    <x v="0"/>
    <x v="3"/>
    <x v="1"/>
    <x v="25"/>
    <x v="0"/>
    <x v="0"/>
    <x v="0"/>
    <x v="1"/>
    <x v="1"/>
    <x v="1"/>
    <x v="0"/>
    <x v="0"/>
  </r>
  <r>
    <n v="991"/>
    <x v="2"/>
    <x v="7"/>
    <x v="4"/>
    <x v="0"/>
    <x v="914"/>
    <x v="4"/>
    <x v="0"/>
    <x v="0"/>
    <x v="0"/>
    <x v="0"/>
    <x v="0"/>
    <x v="3"/>
    <x v="19"/>
    <x v="1"/>
    <x v="0"/>
    <x v="1"/>
    <x v="1"/>
    <x v="1"/>
    <x v="1"/>
    <x v="0"/>
    <x v="0"/>
  </r>
  <r>
    <n v="992"/>
    <x v="0"/>
    <x v="12"/>
    <x v="1"/>
    <x v="0"/>
    <x v="915"/>
    <x v="0"/>
    <x v="2"/>
    <x v="1"/>
    <x v="3"/>
    <x v="0"/>
    <x v="0"/>
    <x v="3"/>
    <x v="27"/>
    <x v="0"/>
    <x v="2"/>
    <x v="0"/>
    <x v="1"/>
    <x v="0"/>
    <x v="1"/>
    <x v="0"/>
    <x v="0"/>
  </r>
  <r>
    <n v="993"/>
    <x v="0"/>
    <x v="5"/>
    <x v="1"/>
    <x v="2"/>
    <x v="800"/>
    <x v="1"/>
    <x v="3"/>
    <x v="0"/>
    <x v="0"/>
    <x v="0"/>
    <x v="2"/>
    <x v="1"/>
    <x v="22"/>
    <x v="0"/>
    <x v="0"/>
    <x v="1"/>
    <x v="2"/>
    <x v="0"/>
    <x v="0"/>
    <x v="0"/>
    <x v="0"/>
  </r>
  <r>
    <n v="994"/>
    <x v="2"/>
    <x v="2"/>
    <x v="1"/>
    <x v="3"/>
    <x v="916"/>
    <x v="0"/>
    <x v="0"/>
    <x v="0"/>
    <x v="0"/>
    <x v="0"/>
    <x v="2"/>
    <x v="3"/>
    <x v="30"/>
    <x v="0"/>
    <x v="0"/>
    <x v="1"/>
    <x v="0"/>
    <x v="0"/>
    <x v="0"/>
    <x v="0"/>
    <x v="0"/>
  </r>
  <r>
    <n v="995"/>
    <x v="2"/>
    <x v="2"/>
    <x v="1"/>
    <x v="2"/>
    <x v="917"/>
    <x v="1"/>
    <x v="2"/>
    <x v="2"/>
    <x v="1"/>
    <x v="0"/>
    <x v="0"/>
    <x v="0"/>
    <x v="13"/>
    <x v="0"/>
    <x v="0"/>
    <x v="1"/>
    <x v="1"/>
    <x v="0"/>
    <x v="1"/>
    <x v="0"/>
    <x v="0"/>
  </r>
  <r>
    <n v="996"/>
    <x v="0"/>
    <x v="6"/>
    <x v="1"/>
    <x v="4"/>
    <x v="918"/>
    <x v="1"/>
    <x v="1"/>
    <x v="0"/>
    <x v="2"/>
    <x v="0"/>
    <x v="0"/>
    <x v="1"/>
    <x v="34"/>
    <x v="0"/>
    <x v="0"/>
    <x v="1"/>
    <x v="2"/>
    <x v="0"/>
    <x v="0"/>
    <x v="0"/>
    <x v="0"/>
  </r>
  <r>
    <n v="997"/>
    <x v="2"/>
    <x v="2"/>
    <x v="1"/>
    <x v="0"/>
    <x v="919"/>
    <x v="1"/>
    <x v="0"/>
    <x v="0"/>
    <x v="0"/>
    <x v="0"/>
    <x v="0"/>
    <x v="3"/>
    <x v="41"/>
    <x v="0"/>
    <x v="0"/>
    <x v="1"/>
    <x v="0"/>
    <x v="0"/>
    <x v="1"/>
    <x v="0"/>
    <x v="0"/>
  </r>
  <r>
    <n v="998"/>
    <x v="0"/>
    <x v="13"/>
    <x v="1"/>
    <x v="0"/>
    <x v="877"/>
    <x v="1"/>
    <x v="1"/>
    <x v="0"/>
    <x v="0"/>
    <x v="0"/>
    <x v="0"/>
    <x v="2"/>
    <x v="27"/>
    <x v="0"/>
    <x v="1"/>
    <x v="1"/>
    <x v="0"/>
    <x v="0"/>
    <x v="0"/>
    <x v="0"/>
    <x v="1"/>
  </r>
  <r>
    <n v="999"/>
    <x v="1"/>
    <x v="13"/>
    <x v="0"/>
    <x v="4"/>
    <x v="920"/>
    <x v="4"/>
    <x v="3"/>
    <x v="2"/>
    <x v="0"/>
    <x v="0"/>
    <x v="0"/>
    <x v="3"/>
    <x v="21"/>
    <x v="0"/>
    <x v="0"/>
    <x v="1"/>
    <x v="0"/>
    <x v="0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07FEC-6698-C543-AC4C-2CDC2248753A}" name="Number of existing credits at this bank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63">
  <location ref="CX1:DA7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Number of existing credits at this bank/Debtor status" fld="16" subtotal="count" baseField="0" baseItem="0"/>
  </dataFields>
  <chartFormats count="2">
    <chartFormat chart="57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57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BEF05-DFEB-774B-9859-5305CC765AC1}" name="Purpose/Purpose/Debtor status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17">
  <location ref="AP1:AS13" firstHeaderRow="1" firstDataRow="2" firstDataCol="1"/>
  <pivotFields count="22">
    <pivotField showAll="0"/>
    <pivotField showAll="0"/>
    <pivotField showAll="0"/>
    <pivotField showAll="0"/>
    <pivotField axis="axisRow" dataField="1" showAll="0">
      <items count="11">
        <item x="5"/>
        <item x="3"/>
        <item x="4"/>
        <item x="6"/>
        <item x="1"/>
        <item x="2"/>
        <item x="8"/>
        <item x="0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Purpose/Debtor status" fld="4" subtotal="count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F4B71-BBD6-754C-A17B-004FEC47E891}" name="Telephone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63">
  <location ref="DM1:DP5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Telephone/Debtor status" fld="19" subtotal="count" baseField="0" baseItem="0"/>
  </dataFields>
  <chartFormats count="2">
    <chartFormat chart="57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57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02E6B-4E36-D34F-9D12-CFD5F8FC7A4D}" name="Other installment plans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61">
  <location ref="CN1:CQ6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Other installment plans/Debtor status" fld="14" subtotal="count" baseField="0" baseItem="0"/>
  </dataFields>
  <chartFormats count="2">
    <chartFormat chart="53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53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76482-59D6-3545-AF15-8CB70E134AC7}" name="Credit history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13">
  <location ref="AK1:AN8" firstHeaderRow="1" firstDataRow="2" firstDataCol="1"/>
  <pivotFields count="22">
    <pivotField showAll="0"/>
    <pivotField showAll="0"/>
    <pivotField showAll="0"/>
    <pivotField axis="axisRow" dataField="1" showAll="0">
      <items count="6">
        <item x="3"/>
        <item x="4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redit history/Debtor status" fld="3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1A578-8F71-7849-B219-D25B9FCC5D17}" name="Personal status and sex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34">
  <location ref="BO1:BR7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Personal status and sex/Debtor status" fld="9" subtotal="count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372C7-6E53-2245-B6E6-A4DF6F63866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38">
  <location ref="BJ1:BM7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Instalment rate in percentage of disposable income/Debtor status" fld="8" subtotal="count" baseField="0" baseItem="0"/>
  </dataFields>
  <chartFormats count="2">
    <chartFormat chart="30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30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EC2FA-F606-9441-BD14-17D50B921065}" name="Job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64">
  <location ref="DC1:DF7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Job/Debtor status" fld="17" subtotal="count" baseField="0" baseItem="0"/>
  </dataFields>
  <chartFormats count="2">
    <chartFormat chart="57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57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6BE4D0-B6D3-B843-8B07-8AAD7DD13F67}" name="Duration in month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13">
  <location ref="AF1:AI11" firstHeaderRow="1" firstDataRow="2" firstDataCol="1"/>
  <pivotFields count="22"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Duration in month/Debtor status" fld="2" subtotal="count" baseField="0" baseItem="0"/>
  </dataFields>
  <chartFormats count="2"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7EF24-F7BB-354F-8D8B-E9487EE1E441}" name="Debtor status/Debtor status" cacheId="0" applyNumberFormats="0" applyBorderFormats="0" applyFontFormats="0" applyPatternFormats="0" applyAlignmentFormats="0" applyWidthHeightFormats="1" dataCaption="Values" updatedVersion="8" minRefreshableVersion="3" itemPrintTitles="1" createdVersion="8" indent="0" showHeaders="0" outline="1" outlineData="1" multipleFieldFilters="0" chartFormat="22" customListSort="0">
  <location ref="X1:Y4" firstHeaderRow="1" firstDataRow="1" firstDataCol="1"/>
  <pivotFields count="22">
    <pivotField showAll="0"/>
    <pivotField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Count of Debtor status" fld="21" subtotal="count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4013-C4D7-D442-B5E9-061D36A2883D}" name="Foreign worker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62">
  <location ref="DR1:DU5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Foreign worker/Debtor status" fld="20" subtotal="count" baseField="0" baseItem="0"/>
  </dataFields>
  <chartFormats count="4">
    <chartFormat chart="60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60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57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57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9C757-55D7-3541-83BE-154D86A3000C}" name="Property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49">
  <location ref="CD1:CG7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Property/Debtor status" fld="12" subtotal="count" baseField="0" baseItem="0"/>
  </dataFields>
  <chartFormats count="2">
    <chartFormat chart="43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43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C8D28-3376-184A-AE36-5733F288935C}" name="Status of existing checking account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9">
  <location ref="AA1:AD7" firstHeaderRow="1" firstDataRow="2" firstDataCol="1"/>
  <pivotFields count="22">
    <pivotField showAll="0"/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Status of existing checking account/Debtor status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1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1" count="1" selected="0">
            <x v="0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D9F06-159D-2E47-B12E-54686EB82D86}" name="Housing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65">
  <location ref="CS1:CV6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Housing/Debtor status" fld="15" subtotal="count" baseField="0" baseItem="0"/>
  </dataFields>
  <chartFormats count="2">
    <chartFormat chart="57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57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0738F-57B6-704D-BE6F-0AE9C90C193E}" name="Number of people being liable to provide maintenance for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63">
  <location ref="DH1:DK5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8"/>
  </rowFields>
  <rowItems count="3">
    <i>
      <x/>
    </i>
    <i>
      <x v="1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Number of people being liable to provide maintenance for/Debtor status" fld="18" subtotal="count" baseField="0" baseItem="0"/>
  </dataFields>
  <chartFormats count="2">
    <chartFormat chart="57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57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B92609-604E-F64B-B422-1083D9D929B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55">
  <location ref="CI1:CL10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3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Age in years/Debtor status" fld="13" subtotal="count" baseField="0" baseItem="0"/>
  </dataFields>
  <chartFormats count="2">
    <chartFormat chart="49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49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B6D63-E0BC-B948-BF0A-A14E94205B67}" name="Other debtors/guarantors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43">
  <location ref="BT1:BW6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Other debtors/guarantors/Debtor status" fld="10" subtotal="count" baseField="0" baseItem="0"/>
  </dataFields>
  <chartFormats count="2">
    <chartFormat chart="34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34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9C1E48-309E-AA4F-AF64-42E803997C44}" name="Present residence since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46">
  <location ref="BY1:CB7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Present residence since/Debtor status" fld="11" subtotal="count" baseField="0" baseItem="0"/>
  </dataFields>
  <chartFormats count="2">
    <chartFormat chart="38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38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B5E83-4BA7-7D45-B663-D58A8F211DBF}" name="Savings account/bonds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29">
  <location ref="AZ1:BC8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4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Savings account/bonds/Debtor status" fld="6" subtotal="count" baseField="0" baseItem="0"/>
  </dataFields>
  <chartFormats count="6"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21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26" format="6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26" format="7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27" format="8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27" format="9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DE7E6-58E0-DA43-81F5-7264CBEB1588}" name="Credit amount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24">
  <location ref="AU1:AX20" firstHeaderRow="1" firstDataRow="2" firstDataCol="1"/>
  <pivotFields count="22">
    <pivotField showAll="0"/>
    <pivotField showAll="0"/>
    <pivotField showAll="0"/>
    <pivotField showAll="0"/>
    <pivotField showAll="0"/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5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9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redit amount/Debtor status" fld="5" subtotal="count" baseField="0" baseItem="0"/>
  </dataFields>
  <chartFormats count="4"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78E8E-A7CD-4A46-85A4-E1DFCA85B43E}" name="Present employment since/Debtor statu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33">
  <location ref="BE1:BH8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Present employment since/Debtor status" fld="7" subtotal="count" baseField="0" baseItem="0"/>
  </dataFields>
  <chartFormats count="2"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26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3A7433-7E79-CE47-97D6-0E22569FAEB0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Status of existing checking account" tableColumnId="2"/>
      <queryTableField id="3" name="Duration in month" tableColumnId="3"/>
      <queryTableField id="4" name="Credit history" tableColumnId="4"/>
      <queryTableField id="5" name="Purpose" tableColumnId="5"/>
      <queryTableField id="6" name="Credit amount" tableColumnId="6"/>
      <queryTableField id="7" name="Savings account/bonds" tableColumnId="7"/>
      <queryTableField id="8" name="Present employment since" tableColumnId="8"/>
      <queryTableField id="9" name="Installment rate in percentage of disposable income" tableColumnId="9"/>
      <queryTableField id="10" name="Personal status and sex" tableColumnId="10"/>
      <queryTableField id="11" name="Other debtors/guarantors" tableColumnId="11"/>
      <queryTableField id="12" name="Present residence since" tableColumnId="12"/>
      <queryTableField id="13" name="Property" tableColumnId="13"/>
      <queryTableField id="14" name="Age in years" tableColumnId="14"/>
      <queryTableField id="15" name="Other installment plans" tableColumnId="15"/>
      <queryTableField id="16" name="Housing" tableColumnId="16"/>
      <queryTableField id="17" name="Number of existing credits at this bank" tableColumnId="17"/>
      <queryTableField id="18" name="Job" tableColumnId="18"/>
      <queryTableField id="19" name="Number of people being liable to provide maintenance for" tableColumnId="19"/>
      <queryTableField id="20" name="Telephone" tableColumnId="20"/>
      <queryTableField id="21" name="Foreign worker" tableColumnId="21"/>
      <queryTableField id="22" name="Debtor status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FB9CED5E-8970-8148-BFC5-E920324071D3}" autoFormatId="16" applyNumberFormats="0" applyBorderFormats="0" applyFontFormats="0" applyPatternFormats="0" applyAlignmentFormats="0" applyWidthHeightFormats="0">
  <queryTableRefresh nextId="3">
    <queryTableFields count="2">
      <queryTableField id="1" name="Feature" tableColumnId="1"/>
      <queryTableField id="2" name="Importanc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098EA34-13F8-5B42-8D6E-03CFEB894854}" autoFormatId="16" applyNumberFormats="0" applyBorderFormats="0" applyFontFormats="0" applyPatternFormats="0" applyAlignmentFormats="0" applyWidthHeightFormats="0">
  <queryTableRefresh nextId="3">
    <queryTableFields count="2">
      <queryTableField id="1" name="Feature" tableColumnId="1"/>
      <queryTableField id="2" name="Importanc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BE99CBEE-8DB8-874D-A2AD-609C92FF4E3A}" autoFormatId="16" applyNumberFormats="0" applyBorderFormats="0" applyFontFormats="0" applyPatternFormats="0" applyAlignmentFormats="0" applyWidthHeightFormats="0">
  <queryTableRefresh nextId="3">
    <queryTableFields count="2">
      <queryTableField id="1" name="Feature" tableColumnId="1"/>
      <queryTableField id="2" name="Importanc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A009F60-52A4-AE42-BF09-D6CAAE61F202}" autoFormatId="16" applyNumberFormats="0" applyBorderFormats="0" applyFontFormats="0" applyPatternFormats="0" applyAlignmentFormats="0" applyWidthHeightFormats="0">
  <queryTableRefresh nextId="3">
    <queryTableFields count="2">
      <queryTableField id="1" name="Feature" tableColumnId="1"/>
      <queryTableField id="2" name="Importanc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B7BC8AD-A2F8-3441-9BB8-B36346B08E52}" autoFormatId="16" applyNumberFormats="0" applyBorderFormats="0" applyFontFormats="0" applyPatternFormats="0" applyAlignmentFormats="0" applyWidthHeightFormats="0">
  <queryTableRefresh nextId="3">
    <queryTableFields count="2">
      <queryTableField id="1" name="Feature" tableColumnId="1"/>
      <queryTableField id="2" name="Importanc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D0136B-1F37-C94E-8CFC-30108310DE78}" autoFormatId="16" applyNumberFormats="0" applyBorderFormats="0" applyFontFormats="0" applyPatternFormats="0" applyAlignmentFormats="0" applyWidthHeightFormats="0">
  <queryTableRefresh nextId="15" unboundColumnsRight="1">
    <queryTableFields count="7">
      <queryTableField id="2" name="Type" tableColumnId="2"/>
      <queryTableField id="3" name="Model" tableColumnId="3"/>
      <queryTableField id="4" name="Accuracy" tableColumnId="4"/>
      <queryTableField id="5" name="Precision" tableColumnId="5"/>
      <queryTableField id="6" name="Recall" tableColumnId="6"/>
      <queryTableField id="7" name="ROC-AUC" tableColumnId="7"/>
      <queryTableField id="14" dataBound="0" tableColumnId="1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6EBE52C-E50D-0748-B4A1-A3F4F6FFDBFB}" autoFormatId="16" applyNumberFormats="0" applyBorderFormats="0" applyFontFormats="0" applyPatternFormats="0" applyAlignmentFormats="0" applyWidthHeightFormats="0">
  <queryTableRefresh nextId="4">
    <queryTableFields count="3">
      <queryTableField id="1" name="False Positive Rate" tableColumnId="1"/>
      <queryTableField id="2" name="True Positive Rate" tableColumnId="2"/>
      <queryTableField id="3" name="Threshold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FAE0D2DD-ED25-314F-B390-CD12F3C165C9}" autoFormatId="16" applyNumberFormats="0" applyBorderFormats="0" applyFontFormats="0" applyPatternFormats="0" applyAlignmentFormats="0" applyWidthHeightFormats="0">
  <queryTableRefresh nextId="4">
    <queryTableFields count="3">
      <queryTableField id="1" name="False Positive Rate" tableColumnId="1"/>
      <queryTableField id="2" name="True Positive Rate" tableColumnId="2"/>
      <queryTableField id="3" name="Threshold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90A079A7-F4C9-744D-BFBE-3471A5142948}" autoFormatId="16" applyNumberFormats="0" applyBorderFormats="0" applyFontFormats="0" applyPatternFormats="0" applyAlignmentFormats="0" applyWidthHeightFormats="0">
  <queryTableRefresh nextId="4">
    <queryTableFields count="3">
      <queryTableField id="1" name="False Positive Rate" tableColumnId="1"/>
      <queryTableField id="2" name="True Positive Rate" tableColumnId="2"/>
      <queryTableField id="3" name="Threshold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D8DE50A3-E0AF-DB4B-9B97-78A56D9AE89F}" autoFormatId="16" applyNumberFormats="0" applyBorderFormats="0" applyFontFormats="0" applyPatternFormats="0" applyAlignmentFormats="0" applyWidthHeightFormats="0">
  <queryTableRefresh nextId="4">
    <queryTableFields count="3">
      <queryTableField id="1" name="False Positive Rate" tableColumnId="1"/>
      <queryTableField id="2" name="True Positive Rate" tableColumnId="2"/>
      <queryTableField id="3" name="Threshold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10F78F53-B403-C049-BBB8-DA1BBC7420AC}" autoFormatId="16" applyNumberFormats="0" applyBorderFormats="0" applyFontFormats="0" applyPatternFormats="0" applyAlignmentFormats="0" applyWidthHeightFormats="0">
  <queryTableRefresh nextId="4">
    <queryTableFields count="3">
      <queryTableField id="1" name="False Positive Rate" tableColumnId="1"/>
      <queryTableField id="2" name="True Positive Rate" tableColumnId="2"/>
      <queryTableField id="3" name="Threshold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C1207DD9-48D2-D24C-A79F-049E1D274567}" autoFormatId="16" applyNumberFormats="0" applyBorderFormats="0" applyFontFormats="0" applyPatternFormats="0" applyAlignmentFormats="0" applyWidthHeightFormats="0">
  <queryTableRefresh nextId="4">
    <queryTableFields count="3">
      <queryTableField id="1" name="False Positive Rate" tableColumnId="1"/>
      <queryTableField id="2" name="True Positive Rate" tableColumnId="2"/>
      <queryTableField id="3" name="Threshold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925B247D-84F1-C74E-8308-38C6AA6D270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DEBTOR_STATUS" tableColumnId="2"/>
      <queryTableField id="3" name="DURATION" tableColumnId="3"/>
      <queryTableField id="4" name="CREDIT_AMOUNT" tableColumnId="4"/>
      <queryTableField id="5" name="INSTALLMENT_RATE" tableColumnId="5"/>
      <queryTableField id="6" name="RESIDENCE_SINCE" tableColumnId="6"/>
      <queryTableField id="7" name="AGE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4A14E3C-2857-484C-80F2-F044BC0E2FE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DEBTOR_STATUS" tableColumnId="2"/>
      <queryTableField id="3" name="ACCOUNT_STATUS" tableColumnId="3"/>
      <queryTableField id="4" name="SAVINGS" tableColumnId="4"/>
      <queryTableField id="5" name="EMPLOYMENT_SINCE" tableColumnId="5"/>
      <queryTableField id="6" name="EXISTING_CREDIT" tableColumnId="6"/>
      <queryTableField id="7" name="JOB" tableColumnId="7"/>
      <queryTableField id="8" name="OBLIGORS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C83A7CA-07E6-0247-A462-A2C2C8DFDFE5}" autoFormatId="16" applyNumberFormats="0" applyBorderFormats="0" applyFontFormats="0" applyPatternFormats="0" applyAlignmentFormats="0" applyWidthHeightFormats="0">
  <queryTableRefresh nextId="3">
    <queryTableFields count="2">
      <queryTableField id="1" name="Feature" tableColumnId="1"/>
      <queryTableField id="2" name="Corre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19FAB-E3BB-8946-8C3A-9F7327A16F23}" name="credit_data" displayName="credit_data" ref="A1:V1001" tableType="queryTable" totalsRowShown="0" headerRowDxfId="30">
  <autoFilter ref="A1:V1001" xr:uid="{4BD19FAB-E3BB-8946-8C3A-9F7327A16F23}"/>
  <tableColumns count="22">
    <tableColumn id="1" xr3:uid="{53DA8FF1-1738-BB40-B32E-ED781CD057D3}" uniqueName="1" name="Column1" queryTableFieldId="1"/>
    <tableColumn id="2" xr3:uid="{22D36EED-0DA7-4841-9031-DDD1C2922A60}" uniqueName="2" name="Status of existing checking account" queryTableFieldId="2" dataDxfId="29"/>
    <tableColumn id="3" xr3:uid="{1819C9F0-EC9E-7644-8C4C-00421EDC959F}" uniqueName="3" name="Duration in month" queryTableFieldId="3"/>
    <tableColumn id="4" xr3:uid="{CCAAE968-7739-3446-B7B1-42A11E2D8258}" uniqueName="4" name="Credit history" queryTableFieldId="4" dataDxfId="28"/>
    <tableColumn id="5" xr3:uid="{695B6C97-EF06-4D40-952F-FCE550167184}" uniqueName="5" name="Purpose" queryTableFieldId="5" dataDxfId="27"/>
    <tableColumn id="6" xr3:uid="{45385BCC-4686-6F4A-B848-A5C76453A192}" uniqueName="6" name="Credit amount" queryTableFieldId="6"/>
    <tableColumn id="7" xr3:uid="{8D17C4AE-BC0B-7E42-A136-54CD485A1E0F}" uniqueName="7" name="Savings account/bonds" queryTableFieldId="7" dataDxfId="26"/>
    <tableColumn id="8" xr3:uid="{89653065-964F-A848-A939-1D3BFA4ACC77}" uniqueName="8" name="Present employment since" queryTableFieldId="8" dataDxfId="25"/>
    <tableColumn id="9" xr3:uid="{2204EB35-61E0-BE40-9E2F-C608D46D799A}" uniqueName="9" name="Installment rate in percentage of disposable income" queryTableFieldId="9"/>
    <tableColumn id="10" xr3:uid="{EBAAF1B1-7FE5-2F48-BE3E-86E3AA9F91A2}" uniqueName="10" name="Personal status and sex" queryTableFieldId="10" dataDxfId="24"/>
    <tableColumn id="11" xr3:uid="{C81D6F49-28F8-4543-984D-D575FE0D0E82}" uniqueName="11" name="Other debtors/guarantors" queryTableFieldId="11" dataDxfId="23"/>
    <tableColumn id="12" xr3:uid="{6CDA17C0-207E-0F4C-A177-36247B6B04F2}" uniqueName="12" name="Present residence since" queryTableFieldId="12"/>
    <tableColumn id="13" xr3:uid="{441CAA45-275C-C04D-9402-FF83728B559A}" uniqueName="13" name="Property" queryTableFieldId="13" dataDxfId="22"/>
    <tableColumn id="14" xr3:uid="{19722A97-F4ED-8E40-95F3-849B05D43A6F}" uniqueName="14" name="Age in years" queryTableFieldId="14"/>
    <tableColumn id="15" xr3:uid="{2495946D-88D9-1549-A534-F0FF618E67C6}" uniqueName="15" name="Other installment plans" queryTableFieldId="15" dataDxfId="21"/>
    <tableColumn id="16" xr3:uid="{A975342E-9BC2-FF4B-9FDC-E483C95EE88E}" uniqueName="16" name="Housing" queryTableFieldId="16" dataDxfId="20"/>
    <tableColumn id="17" xr3:uid="{95D5394E-4153-3B40-9A48-1A98C1A2AF89}" uniqueName="17" name="Number of existing credits at this bank" queryTableFieldId="17"/>
    <tableColumn id="18" xr3:uid="{32CB3C45-073F-D24C-8AA2-A4674D58A96A}" uniqueName="18" name="Job" queryTableFieldId="18" dataDxfId="19"/>
    <tableColumn id="19" xr3:uid="{07825B6F-D1B4-6743-ABE0-8B202DA0D1F8}" uniqueName="19" name="Number of people being liable to provide maintenance for" queryTableFieldId="19"/>
    <tableColumn id="20" xr3:uid="{B5AAD0A2-F569-624E-A717-47B052448CF2}" uniqueName="20" name="Telephone" queryTableFieldId="20" dataDxfId="18"/>
    <tableColumn id="21" xr3:uid="{9B8CE288-2755-7C45-B35F-372E1C3877F3}" uniqueName="21" name="Foreign worker" queryTableFieldId="21" dataDxfId="17"/>
    <tableColumn id="22" xr3:uid="{0501533D-5B0D-9541-BDBA-844EB16FF848}" uniqueName="22" name="Debtor status" queryTableFieldId="22" dataDxfId="16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A6D430E-9AD8-704F-85A5-FC9DB454C688}" name="feature_importance_shallow_decision_tree" displayName="feature_importance_shallow_decision_tree" ref="A1:B46" tableType="queryTable" totalsRowShown="0">
  <autoFilter ref="A1:B46" xr:uid="{EA6D430E-9AD8-704F-85A5-FC9DB454C688}"/>
  <tableColumns count="2">
    <tableColumn id="1" xr3:uid="{7FA26B7C-C0A9-5046-9DD9-0BEF0D53D9A9}" uniqueName="1" name="Feature" queryTableFieldId="1" dataDxfId="0"/>
    <tableColumn id="2" xr3:uid="{A8337F56-40BE-664A-B3D6-A60FD177F3FC}" uniqueName="2" name="Importanc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7CB6E15-A97A-C04E-B3AF-BB1C4AAD1EBF}" name="feature_importance_decision_tree" displayName="feature_importance_decision_tree" ref="A1:B46" tableType="queryTable" totalsRowShown="0">
  <autoFilter ref="A1:B46" xr:uid="{67CB6E15-A97A-C04E-B3AF-BB1C4AAD1EBF}"/>
  <tableColumns count="2">
    <tableColumn id="1" xr3:uid="{E4149917-EA70-0245-AB31-6934BAE28575}" uniqueName="1" name="Feature" queryTableFieldId="1" dataDxfId="1"/>
    <tableColumn id="2" xr3:uid="{E34F25E1-2EA9-A54F-B4BC-38519D9C1459}" uniqueName="2" name="Importanc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A90306-4217-7245-94E1-E1C585DDECA8}" name="feature_importance_random_forest" displayName="feature_importance_random_forest" ref="A1:B46" tableType="queryTable" totalsRowShown="0">
  <autoFilter ref="A1:B46" xr:uid="{CCA90306-4217-7245-94E1-E1C585DDECA8}"/>
  <tableColumns count="2">
    <tableColumn id="1" xr3:uid="{36AF67C2-648D-734C-B8A5-8B7161FD2D86}" uniqueName="1" name="Feature" queryTableFieldId="1" dataDxfId="2"/>
    <tableColumn id="2" xr3:uid="{0BC7B78A-D758-454E-B63E-8BCC137F5C8F}" uniqueName="2" name="Importanc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7CD8770-C590-0F44-B92A-2A32A6354501}" name="feature_importance_adaboost" displayName="feature_importance_adaboost" ref="A1:B46" tableType="queryTable" totalsRowShown="0">
  <autoFilter ref="A1:B46" xr:uid="{C7CD8770-C590-0F44-B92A-2A32A6354501}"/>
  <tableColumns count="2">
    <tableColumn id="1" xr3:uid="{3788D7B3-0243-B94A-95F9-E9076183A302}" uniqueName="1" name="Feature" queryTableFieldId="1" dataDxfId="3"/>
    <tableColumn id="2" xr3:uid="{173B9761-1854-3941-881F-93991685AE09}" uniqueName="2" name="Importanc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848B4A-CBE9-B148-AEF7-31E6CD876225}" name="feature_importance_gradientboost" displayName="feature_importance_gradientboost" ref="A1:B46" tableType="queryTable" totalsRowShown="0">
  <autoFilter ref="A1:B46" xr:uid="{D2848B4A-CBE9-B148-AEF7-31E6CD876225}"/>
  <tableColumns count="2">
    <tableColumn id="1" xr3:uid="{A6690BE0-C16F-924B-8772-7E91ED61114E}" uniqueName="1" name="Feature" queryTableFieldId="1" dataDxfId="4"/>
    <tableColumn id="2" xr3:uid="{70DB9FD5-13AB-F84B-9F5C-316334E01D62}" uniqueName="2" name="Importanc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379CCF-833F-8843-8E26-E9C20F2CA781}" name="class_report_results" displayName="class_report_results" ref="A1:G7" tableType="queryTable" totalsRowShown="0">
  <autoFilter ref="A1:G7" xr:uid="{1B379CCF-833F-8843-8E26-E9C20F2CA781}"/>
  <tableColumns count="7">
    <tableColumn id="2" xr3:uid="{627EFFC4-4264-0148-8C86-CF489684C0AF}" uniqueName="2" name="Type" queryTableFieldId="2" dataDxfId="10"/>
    <tableColumn id="3" xr3:uid="{AED095B2-0BE4-984C-8DC7-E43BD3A89B86}" uniqueName="3" name="Model" queryTableFieldId="3" dataDxfId="9"/>
    <tableColumn id="4" xr3:uid="{F53AC4C3-76D8-A44B-AE69-F5270A6AE734}" uniqueName="4" name="Accuracy" queryTableFieldId="4"/>
    <tableColumn id="5" xr3:uid="{1FB946B5-31AD-584C-BFD1-33894240EBFC}" uniqueName="5" name="Precision" queryTableFieldId="5"/>
    <tableColumn id="6" xr3:uid="{ABA6DCA6-D0EB-DF47-AD05-42B86156C070}" uniqueName="6" name="Recall" queryTableFieldId="6"/>
    <tableColumn id="7" xr3:uid="{DB390703-3B49-F341-81A6-C51E49765657}" uniqueName="7" name="ROC-AUC" queryTableFieldId="7"/>
    <tableColumn id="1" xr3:uid="{C4103920-B7E8-414E-B138-D2E677E15965}" uniqueName="1" name="Relative Misclassification Cost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A18175-9BB6-9C4A-9C31-71489FBB0CDD}" name="roc_auc_data_majority_model" displayName="roc_auc_data_majority_model" ref="A1:C3" tableType="queryTable" totalsRowShown="0">
  <autoFilter ref="A1:C3" xr:uid="{FBA18175-9BB6-9C4A-9C31-71489FBB0CDD}"/>
  <tableColumns count="3">
    <tableColumn id="1" xr3:uid="{32336DFB-D804-A744-A3EF-B047D8A78F6F}" uniqueName="1" name="False Positive Rate" queryTableFieldId="1"/>
    <tableColumn id="2" xr3:uid="{F45E8B6E-C257-9A43-BA9C-5C0FA09EE2F3}" uniqueName="2" name="True Positive Rate" queryTableFieldId="2"/>
    <tableColumn id="3" xr3:uid="{000671F3-D10D-F04E-BEF6-E054A6FA8F42}" uniqueName="3" name="Threshold" queryTableFieldId="3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BE6848-6FA3-B642-AA14-1B94D52DC6B2}" name="roc_auc_data_shallow_decision_tree" displayName="roc_auc_data_shallow_decision_tree" ref="A1:C6" tableType="queryTable" totalsRowShown="0">
  <autoFilter ref="A1:C6" xr:uid="{7EBE6848-6FA3-B642-AA14-1B94D52DC6B2}"/>
  <tableColumns count="3">
    <tableColumn id="1" xr3:uid="{13F6BA35-465B-2A46-988C-7EA96600C9A3}" uniqueName="1" name="False Positive Rate" queryTableFieldId="1"/>
    <tableColumn id="2" xr3:uid="{BD34ECE4-DB7A-5D49-B3B3-28088438678D}" uniqueName="2" name="True Positive Rate" queryTableFieldId="2"/>
    <tableColumn id="3" xr3:uid="{44E0347F-2F6A-2E48-9A54-C8CD3B5B0513}" uniqueName="3" name="Threshold" queryTableFieldId="3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5C565D-A28A-1D41-828F-5D94B4168328}" name="roc_auc_data_decision_tree" displayName="roc_auc_data_decision_tree" ref="A1:C7" tableType="queryTable" totalsRowShown="0">
  <autoFilter ref="A1:C7" xr:uid="{E05C565D-A28A-1D41-828F-5D94B4168328}"/>
  <tableColumns count="3">
    <tableColumn id="1" xr3:uid="{FB457E09-B787-EE40-A6E9-D6575A2060B2}" uniqueName="1" name="False Positive Rate" queryTableFieldId="1"/>
    <tableColumn id="2" xr3:uid="{5A195DA0-B488-C347-A8AF-94EF0163D856}" uniqueName="2" name="True Positive Rate" queryTableFieldId="2"/>
    <tableColumn id="3" xr3:uid="{A507E053-373A-2146-860B-DD52DE234848}" uniqueName="3" name="Threshold" queryTableFieldId="3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745D91-DDE7-954A-99E3-B4C904793CCF}" name="roc_auc_data_random_forest" displayName="roc_auc_data_random_forest" ref="A1:C63" tableType="queryTable" totalsRowShown="0">
  <autoFilter ref="A1:C63" xr:uid="{A0745D91-DDE7-954A-99E3-B4C904793CCF}"/>
  <tableColumns count="3">
    <tableColumn id="1" xr3:uid="{0B4B5701-9CD0-694C-8A09-3CAA3A453C2C}" uniqueName="1" name="False Positive Rate" queryTableFieldId="1"/>
    <tableColumn id="2" xr3:uid="{2CDF7D73-D29E-524E-B59B-195FAE148653}" uniqueName="2" name="True Positive Rate" queryTableFieldId="2"/>
    <tableColumn id="3" xr3:uid="{CEDBAE3B-12DC-BE40-B43F-046B32820820}" uniqueName="3" name="Threshold" queryTableFieldId="3" dataDxf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72C9BF-8B61-0149-A4DA-6317859DCEDD}" name="roc_auc_data_gradient_boost" displayName="roc_auc_data_gradient_boost" ref="A1:C61" tableType="queryTable" totalsRowShown="0">
  <autoFilter ref="A1:C61" xr:uid="{2772C9BF-8B61-0149-A4DA-6317859DCEDD}"/>
  <tableColumns count="3">
    <tableColumn id="1" xr3:uid="{0AFA0281-7E54-3E42-A14D-5B950CD9869E}" uniqueName="1" name="False Positive Rate" queryTableFieldId="1"/>
    <tableColumn id="2" xr3:uid="{14E1A698-F14A-4646-8A47-68914A76DE5E}" uniqueName="2" name="True Positive Rate" queryTableFieldId="2"/>
    <tableColumn id="3" xr3:uid="{FA3B6E3B-5267-144B-875B-0EAD68F98A78}" uniqueName="3" name="Threshold" queryTableFieldId="3" dataDxf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5586EE-F4C0-0E4B-AE6D-D955F95153D4}" name="roc_auc_data_ada_boost" displayName="roc_auc_data_ada_boost" ref="A1:C4" tableType="queryTable" totalsRowShown="0">
  <autoFilter ref="A1:C4" xr:uid="{825586EE-F4C0-0E4B-AE6D-D955F95153D4}"/>
  <tableColumns count="3">
    <tableColumn id="1" xr3:uid="{846957E5-1CC0-5647-B414-7F1E84F9A717}" uniqueName="1" name="False Positive Rate" queryTableFieldId="1"/>
    <tableColumn id="2" xr3:uid="{CC61C228-2B04-0B42-80E4-EE26B887B925}" uniqueName="2" name="True Positive Rate" queryTableFieldId="2"/>
    <tableColumn id="3" xr3:uid="{481B86DE-8F93-0E41-9F60-1DCA3E116EEA}" uniqueName="3" name="Threshold" queryTableFieldId="3" dataDxf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3F6C8-1121-6146-AF80-C48B462EAD88}" name="numerical_corr" displayName="numerical_corr" ref="A1:G7" tableType="queryTable" totalsRowShown="0">
  <autoFilter ref="A1:G7" xr:uid="{44B3F6C8-1121-6146-AF80-C48B462EAD88}"/>
  <tableColumns count="7">
    <tableColumn id="1" xr3:uid="{F7253008-CDA6-E84B-A791-41EB7FAEF526}" uniqueName="1" name="Column1" queryTableFieldId="1" dataDxfId="13"/>
    <tableColumn id="2" xr3:uid="{68952321-279C-8048-BA06-1FF6178858E4}" uniqueName="2" name="DEBTOR_STATUS" queryTableFieldId="2"/>
    <tableColumn id="3" xr3:uid="{43AC520E-7268-634B-A2E7-D032F6AC0C76}" uniqueName="3" name="DURATION" queryTableFieldId="3"/>
    <tableColumn id="4" xr3:uid="{DCEA57F0-3E87-764D-AF5A-6834DA9A76A7}" uniqueName="4" name="CREDIT_AMOUNT" queryTableFieldId="4"/>
    <tableColumn id="5" xr3:uid="{CEA72E40-A193-4443-9731-4C7BA4BE4CD2}" uniqueName="5" name="INSTALLMENT_RATE" queryTableFieldId="5"/>
    <tableColumn id="6" xr3:uid="{43C6D762-4B67-AA4E-82CB-7B1F2DE2535C}" uniqueName="6" name="RESIDENCE_SINCE" queryTableFieldId="6"/>
    <tableColumn id="7" xr3:uid="{D499D2DE-2BD3-D94D-A308-86FD13B92AA7}" uniqueName="7" name="AGE" queryTableField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074C1-520A-274A-93A9-F936F53225BF}" name="ordinal_corr" displayName="ordinal_corr" ref="A1:H8" tableType="queryTable" totalsRowShown="0">
  <autoFilter ref="A1:H8" xr:uid="{677074C1-520A-274A-93A9-F936F53225BF}"/>
  <tableColumns count="8">
    <tableColumn id="1" xr3:uid="{A18B5E2A-3DA1-5C44-9956-542FFA7BB696}" uniqueName="1" name="Column1" queryTableFieldId="1" dataDxfId="12"/>
    <tableColumn id="2" xr3:uid="{4171D17F-8658-5F48-86CD-4CD4E49B764F}" uniqueName="2" name="DEBTOR_STATUS" queryTableFieldId="2"/>
    <tableColumn id="3" xr3:uid="{26E812CA-0974-8A4F-9BC0-A395B984F85F}" uniqueName="3" name="ACCOUNT_STATUS" queryTableFieldId="3"/>
    <tableColumn id="4" xr3:uid="{52DF87E0-3ADA-3145-B4FA-CE5F3502534B}" uniqueName="4" name="SAVINGS" queryTableFieldId="4"/>
    <tableColumn id="5" xr3:uid="{2A21D99C-156D-D748-9CE7-782BDB161879}" uniqueName="5" name="EMPLOYMENT_SINCE" queryTableFieldId="5"/>
    <tableColumn id="6" xr3:uid="{5898BD0B-C83F-4149-A8A3-5E9151277409}" uniqueName="6" name="EXISTING_CREDIT" queryTableFieldId="6"/>
    <tableColumn id="7" xr3:uid="{9E572A91-A1D7-9546-8096-95B1498B22F4}" uniqueName="7" name="JOB" queryTableFieldId="7"/>
    <tableColumn id="8" xr3:uid="{44803F50-6A55-DE47-8A9E-0C12D2980ECF}" uniqueName="8" name="OBLIGORS" queryTableField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15BBA3-F1D7-4C43-A3DD-A6296F4D0760}" name="binary_corr" displayName="binary_corr" ref="A1:B35" tableType="queryTable" totalsRowShown="0">
  <autoFilter ref="A1:B35" xr:uid="{6915BBA3-F1D7-4C43-A3DD-A6296F4D0760}"/>
  <tableColumns count="2">
    <tableColumn id="1" xr3:uid="{29E757C8-AB54-8D41-A7BA-9AFF922F6470}" uniqueName="1" name="Feature" queryTableFieldId="1" dataDxfId="11"/>
    <tableColumn id="2" xr3:uid="{52EADA99-D03B-6543-9B64-B10CD89BBC56}" uniqueName="2" name="Corre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dehelper - 0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003049"/>
      </a:accent1>
      <a:accent2>
        <a:srgbClr val="D62828"/>
      </a:accent2>
      <a:accent3>
        <a:srgbClr val="F77F00"/>
      </a:accent3>
      <a:accent4>
        <a:srgbClr val="FCBF49"/>
      </a:accent4>
      <a:accent5>
        <a:srgbClr val="EAE2B7"/>
      </a:accent5>
      <a:accent6>
        <a:srgbClr val="BFBFBF"/>
      </a:accent6>
      <a:hlink>
        <a:srgbClr val="003049"/>
      </a:hlink>
      <a:folHlink>
        <a:srgbClr val="D62828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Slidehelper - 018">
    <a:dk1>
      <a:sysClr val="windowText" lastClr="000000"/>
    </a:dk1>
    <a:lt1>
      <a:sysClr val="window" lastClr="FFFFFF"/>
    </a:lt1>
    <a:dk2>
      <a:srgbClr val="323232"/>
    </a:dk2>
    <a:lt2>
      <a:srgbClr val="E3DED1"/>
    </a:lt2>
    <a:accent1>
      <a:srgbClr val="003049"/>
    </a:accent1>
    <a:accent2>
      <a:srgbClr val="D62828"/>
    </a:accent2>
    <a:accent3>
      <a:srgbClr val="F77F00"/>
    </a:accent3>
    <a:accent4>
      <a:srgbClr val="FCBF49"/>
    </a:accent4>
    <a:accent5>
      <a:srgbClr val="EAE2B7"/>
    </a:accent5>
    <a:accent6>
      <a:srgbClr val="BFBFBF"/>
    </a:accent6>
    <a:hlink>
      <a:srgbClr val="003049"/>
    </a:hlink>
    <a:folHlink>
      <a:srgbClr val="D62828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table" Target="../tables/table1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5C21-03CF-E845-9664-632E66AB5116}">
  <dimension ref="A1:DU1001"/>
  <sheetViews>
    <sheetView showGridLines="0" tabSelected="1" zoomScaleNormal="100" workbookViewId="0"/>
  </sheetViews>
  <sheetFormatPr baseColWidth="10" defaultRowHeight="16"/>
  <cols>
    <col min="1" max="1" width="14.5" bestFit="1" customWidth="1"/>
    <col min="2" max="2" width="22.6640625" bestFit="1" customWidth="1"/>
    <col min="3" max="3" width="16" bestFit="1" customWidth="1"/>
    <col min="4" max="4" width="49.33203125" bestFit="1" customWidth="1"/>
    <col min="5" max="5" width="19.33203125" bestFit="1" customWidth="1"/>
    <col min="6" max="6" width="13.33203125" bestFit="1" customWidth="1"/>
    <col min="7" max="7" width="28" bestFit="1" customWidth="1"/>
    <col min="8" max="8" width="25.5" bestFit="1" customWidth="1"/>
    <col min="9" max="9" width="36.6640625" bestFit="1" customWidth="1"/>
    <col min="10" max="10" width="33.83203125" bestFit="1" customWidth="1"/>
    <col min="11" max="11" width="24.1640625" bestFit="1" customWidth="1"/>
    <col min="12" max="12" width="22.83203125" bestFit="1" customWidth="1"/>
    <col min="13" max="13" width="44.5" bestFit="1" customWidth="1"/>
    <col min="14" max="14" width="11.5" bestFit="1" customWidth="1"/>
    <col min="15" max="15" width="22.5" bestFit="1" customWidth="1"/>
    <col min="16" max="16" width="13.6640625" bestFit="1" customWidth="1"/>
    <col min="17" max="17" width="23.83203125" bestFit="1" customWidth="1"/>
    <col min="18" max="18" width="55.6640625" bestFit="1" customWidth="1"/>
    <col min="19" max="19" width="36.33203125" bestFit="1" customWidth="1"/>
    <col min="20" max="20" width="37.83203125" bestFit="1" customWidth="1"/>
    <col min="21" max="21" width="12.83203125" bestFit="1" customWidth="1"/>
    <col min="22" max="22" width="12.33203125" bestFit="1" customWidth="1"/>
    <col min="24" max="24" width="11.83203125" bestFit="1" customWidth="1"/>
    <col min="25" max="25" width="21.1640625" bestFit="1" customWidth="1"/>
    <col min="26" max="26" width="8.6640625" customWidth="1"/>
    <col min="27" max="27" width="48.33203125" bestFit="1" customWidth="1"/>
    <col min="28" max="28" width="5.6640625" bestFit="1" customWidth="1"/>
    <col min="29" max="29" width="4.5" bestFit="1" customWidth="1"/>
    <col min="30" max="31" width="11.33203125" bestFit="1" customWidth="1"/>
    <col min="32" max="32" width="32" bestFit="1" customWidth="1"/>
    <col min="33" max="33" width="5.6640625" bestFit="1" customWidth="1"/>
    <col min="34" max="34" width="4.5" bestFit="1" customWidth="1"/>
    <col min="35" max="35" width="11.33203125" bestFit="1" customWidth="1"/>
    <col min="37" max="37" width="49.33203125" bestFit="1" customWidth="1"/>
    <col min="38" max="38" width="5.6640625" bestFit="1" customWidth="1"/>
    <col min="39" max="39" width="4.5" bestFit="1" customWidth="1"/>
    <col min="40" max="40" width="11.33203125" bestFit="1" customWidth="1"/>
    <col min="42" max="42" width="22.5" bestFit="1" customWidth="1"/>
    <col min="43" max="43" width="5.6640625" bestFit="1" customWidth="1"/>
    <col min="44" max="44" width="4.5" bestFit="1" customWidth="1"/>
    <col min="45" max="45" width="11.33203125" bestFit="1" customWidth="1"/>
    <col min="46" max="46" width="16.6640625" bestFit="1" customWidth="1"/>
    <col min="47" max="47" width="28.5" bestFit="1" customWidth="1"/>
    <col min="48" max="48" width="5.6640625" bestFit="1" customWidth="1"/>
    <col min="49" max="49" width="4.5" bestFit="1" customWidth="1"/>
    <col min="50" max="50" width="11.33203125" bestFit="1" customWidth="1"/>
    <col min="51" max="51" width="16.5" customWidth="1"/>
    <col min="52" max="52" width="37" bestFit="1" customWidth="1"/>
    <col min="53" max="53" width="5.6640625" bestFit="1" customWidth="1"/>
    <col min="54" max="54" width="4.5" bestFit="1" customWidth="1"/>
    <col min="55" max="55" width="11.33203125" bestFit="1" customWidth="1"/>
    <col min="56" max="56" width="16.33203125" customWidth="1"/>
    <col min="57" max="57" width="40.33203125" bestFit="1" customWidth="1"/>
    <col min="58" max="58" width="5.6640625" bestFit="1" customWidth="1"/>
    <col min="59" max="59" width="4.5" bestFit="1" customWidth="1"/>
    <col min="60" max="60" width="11.33203125" bestFit="1" customWidth="1"/>
    <col min="61" max="61" width="14.6640625" bestFit="1" customWidth="1"/>
    <col min="62" max="62" width="63.6640625" bestFit="1" customWidth="1"/>
    <col min="63" max="63" width="5.6640625" bestFit="1" customWidth="1"/>
    <col min="64" max="64" width="4.5" bestFit="1" customWidth="1"/>
    <col min="65" max="65" width="11.33203125" bestFit="1" customWidth="1"/>
    <col min="67" max="67" width="37.5" bestFit="1" customWidth="1"/>
    <col min="68" max="68" width="5.6640625" bestFit="1" customWidth="1"/>
    <col min="69" max="69" width="4.5" bestFit="1" customWidth="1"/>
    <col min="70" max="70" width="11.33203125" bestFit="1" customWidth="1"/>
    <col min="72" max="72" width="39.33203125" bestFit="1" customWidth="1"/>
    <col min="73" max="73" width="5.6640625" bestFit="1" customWidth="1"/>
    <col min="74" max="74" width="4.5" bestFit="1" customWidth="1"/>
    <col min="75" max="75" width="11.33203125" bestFit="1" customWidth="1"/>
    <col min="77" max="77" width="37.5" bestFit="1" customWidth="1"/>
    <col min="78" max="78" width="5.6640625" bestFit="1" customWidth="1"/>
    <col min="79" max="79" width="4.5" bestFit="1" customWidth="1"/>
    <col min="80" max="80" width="11.33203125" bestFit="1" customWidth="1"/>
    <col min="82" max="82" width="44.5" bestFit="1" customWidth="1"/>
    <col min="83" max="83" width="5.6640625" bestFit="1" customWidth="1"/>
    <col min="84" max="84" width="4.5" bestFit="1" customWidth="1"/>
    <col min="85" max="85" width="11.33203125" bestFit="1" customWidth="1"/>
    <col min="87" max="87" width="26" bestFit="1" customWidth="1"/>
    <col min="88" max="88" width="5.6640625" bestFit="1" customWidth="1"/>
    <col min="89" max="89" width="4.5" bestFit="1" customWidth="1"/>
    <col min="90" max="90" width="11.33203125" bestFit="1" customWidth="1"/>
    <col min="92" max="92" width="37.6640625" bestFit="1" customWidth="1"/>
    <col min="93" max="93" width="5.6640625" bestFit="1" customWidth="1"/>
    <col min="94" max="94" width="4.5" bestFit="1" customWidth="1"/>
    <col min="95" max="95" width="11.33203125" bestFit="1" customWidth="1"/>
    <col min="97" max="97" width="22.33203125" bestFit="1" customWidth="1"/>
    <col min="98" max="98" width="5.6640625" bestFit="1" customWidth="1"/>
    <col min="99" max="99" width="4.5" bestFit="1" customWidth="1"/>
    <col min="100" max="100" width="11.33203125" bestFit="1" customWidth="1"/>
    <col min="102" max="102" width="51.33203125" bestFit="1" customWidth="1"/>
    <col min="103" max="103" width="5.6640625" bestFit="1" customWidth="1"/>
    <col min="104" max="104" width="4.5" bestFit="1" customWidth="1"/>
    <col min="105" max="105" width="11.33203125" bestFit="1" customWidth="1"/>
    <col min="107" max="107" width="55.6640625" bestFit="1" customWidth="1"/>
    <col min="108" max="108" width="5.6640625" bestFit="1" customWidth="1"/>
    <col min="109" max="109" width="4.5" bestFit="1" customWidth="1"/>
    <col min="110" max="110" width="11.33203125" bestFit="1" customWidth="1"/>
    <col min="112" max="112" width="69" bestFit="1" customWidth="1"/>
    <col min="113" max="113" width="5.6640625" bestFit="1" customWidth="1"/>
    <col min="114" max="114" width="4.5" bestFit="1" customWidth="1"/>
    <col min="115" max="115" width="11.33203125" bestFit="1" customWidth="1"/>
    <col min="117" max="117" width="37.83203125" bestFit="1" customWidth="1"/>
    <col min="118" max="118" width="5.6640625" bestFit="1" customWidth="1"/>
    <col min="119" max="119" width="4.5" bestFit="1" customWidth="1"/>
    <col min="120" max="120" width="11.33203125" bestFit="1" customWidth="1"/>
    <col min="122" max="122" width="28.6640625" bestFit="1" customWidth="1"/>
    <col min="123" max="123" width="5.6640625" bestFit="1" customWidth="1"/>
    <col min="124" max="124" width="4.5" bestFit="1" customWidth="1"/>
    <col min="125" max="125" width="11.33203125" bestFit="1" customWidth="1"/>
  </cols>
  <sheetData>
    <row r="1" spans="1:125" s="1" customFormat="1" ht="3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/>
      <c r="Y1" t="s">
        <v>77</v>
      </c>
      <c r="Z1"/>
      <c r="AA1" s="2" t="s">
        <v>76</v>
      </c>
      <c r="AB1"/>
      <c r="AC1"/>
      <c r="AD1"/>
      <c r="AE1"/>
      <c r="AF1" s="2" t="s">
        <v>86</v>
      </c>
      <c r="AG1"/>
      <c r="AH1"/>
      <c r="AI1"/>
      <c r="AK1" s="2" t="s">
        <v>87</v>
      </c>
      <c r="AL1"/>
      <c r="AM1"/>
      <c r="AN1"/>
      <c r="AP1" s="2" t="s">
        <v>88</v>
      </c>
      <c r="AQ1"/>
      <c r="AR1"/>
      <c r="AS1"/>
      <c r="AT1"/>
      <c r="AU1" s="2" t="s">
        <v>106</v>
      </c>
      <c r="AV1"/>
      <c r="AW1"/>
      <c r="AX1"/>
      <c r="AY1"/>
      <c r="AZ1" s="2" t="s">
        <v>107</v>
      </c>
      <c r="BA1"/>
      <c r="BB1"/>
      <c r="BC1"/>
      <c r="BD1"/>
      <c r="BE1" s="2" t="s">
        <v>108</v>
      </c>
      <c r="BF1"/>
      <c r="BG1"/>
      <c r="BH1"/>
      <c r="BI1"/>
      <c r="BJ1" s="2" t="s">
        <v>109</v>
      </c>
      <c r="BK1"/>
      <c r="BL1"/>
      <c r="BM1"/>
      <c r="BO1" s="2" t="s">
        <v>113</v>
      </c>
      <c r="BP1"/>
      <c r="BQ1"/>
      <c r="BR1"/>
      <c r="BT1" s="2" t="s">
        <v>122</v>
      </c>
      <c r="BU1"/>
      <c r="BV1"/>
      <c r="BW1"/>
      <c r="BY1" s="2" t="s">
        <v>123</v>
      </c>
      <c r="BZ1"/>
      <c r="CA1"/>
      <c r="CB1"/>
      <c r="CD1" s="2" t="s">
        <v>124</v>
      </c>
      <c r="CE1"/>
      <c r="CF1"/>
      <c r="CG1"/>
      <c r="CI1" s="2" t="s">
        <v>125</v>
      </c>
      <c r="CJ1"/>
      <c r="CK1"/>
      <c r="CL1"/>
      <c r="CN1" s="2" t="s">
        <v>126</v>
      </c>
      <c r="CO1"/>
      <c r="CP1"/>
      <c r="CQ1"/>
      <c r="CS1" s="2" t="s">
        <v>127</v>
      </c>
      <c r="CT1"/>
      <c r="CU1"/>
      <c r="CV1"/>
      <c r="CX1" s="2" t="s">
        <v>121</v>
      </c>
      <c r="CY1"/>
      <c r="CZ1"/>
      <c r="DA1"/>
      <c r="DC1" s="2" t="s">
        <v>128</v>
      </c>
      <c r="DD1"/>
      <c r="DE1"/>
      <c r="DF1"/>
      <c r="DH1" s="2" t="s">
        <v>129</v>
      </c>
      <c r="DI1"/>
      <c r="DJ1"/>
      <c r="DK1"/>
      <c r="DM1" s="2" t="s">
        <v>130</v>
      </c>
      <c r="DN1"/>
      <c r="DO1"/>
      <c r="DP1"/>
      <c r="DR1" s="2" t="s">
        <v>131</v>
      </c>
      <c r="DS1"/>
      <c r="DT1"/>
      <c r="DU1"/>
    </row>
    <row r="2" spans="1:125">
      <c r="A2">
        <v>0</v>
      </c>
      <c r="B2" t="s">
        <v>21</v>
      </c>
      <c r="C2">
        <v>6</v>
      </c>
      <c r="D2" t="s">
        <v>22</v>
      </c>
      <c r="E2" t="s">
        <v>23</v>
      </c>
      <c r="F2">
        <v>1169</v>
      </c>
      <c r="G2" t="s">
        <v>24</v>
      </c>
      <c r="H2" t="s">
        <v>25</v>
      </c>
      <c r="I2">
        <v>4</v>
      </c>
      <c r="J2" t="s">
        <v>26</v>
      </c>
      <c r="K2" t="s">
        <v>27</v>
      </c>
      <c r="L2">
        <v>4</v>
      </c>
      <c r="M2" t="s">
        <v>28</v>
      </c>
      <c r="N2">
        <v>67</v>
      </c>
      <c r="O2" t="s">
        <v>27</v>
      </c>
      <c r="P2" t="s">
        <v>29</v>
      </c>
      <c r="Q2">
        <v>2</v>
      </c>
      <c r="R2" t="s">
        <v>30</v>
      </c>
      <c r="S2">
        <v>1</v>
      </c>
      <c r="T2" t="s">
        <v>31</v>
      </c>
      <c r="U2" t="s">
        <v>32</v>
      </c>
      <c r="V2" t="s">
        <v>33</v>
      </c>
      <c r="X2" s="3" t="s">
        <v>33</v>
      </c>
      <c r="Y2">
        <v>700</v>
      </c>
      <c r="AB2" t="s">
        <v>33</v>
      </c>
      <c r="AC2" t="s">
        <v>39</v>
      </c>
      <c r="AD2" t="s">
        <v>75</v>
      </c>
      <c r="AG2" t="s">
        <v>33</v>
      </c>
      <c r="AH2" t="s">
        <v>39</v>
      </c>
      <c r="AI2" t="s">
        <v>75</v>
      </c>
      <c r="AL2" t="s">
        <v>33</v>
      </c>
      <c r="AM2" t="s">
        <v>39</v>
      </c>
      <c r="AN2" t="s">
        <v>75</v>
      </c>
      <c r="AQ2" t="s">
        <v>33</v>
      </c>
      <c r="AR2" t="s">
        <v>39</v>
      </c>
      <c r="AS2" t="s">
        <v>75</v>
      </c>
      <c r="AV2" t="s">
        <v>33</v>
      </c>
      <c r="AW2" t="s">
        <v>39</v>
      </c>
      <c r="AX2" t="s">
        <v>75</v>
      </c>
      <c r="BA2" t="s">
        <v>33</v>
      </c>
      <c r="BB2" t="s">
        <v>39</v>
      </c>
      <c r="BC2" t="s">
        <v>75</v>
      </c>
      <c r="BF2" t="s">
        <v>33</v>
      </c>
      <c r="BG2" t="s">
        <v>39</v>
      </c>
      <c r="BH2" t="s">
        <v>75</v>
      </c>
      <c r="BK2" t="s">
        <v>33</v>
      </c>
      <c r="BL2" t="s">
        <v>39</v>
      </c>
      <c r="BM2" t="s">
        <v>75</v>
      </c>
      <c r="BP2" t="s">
        <v>33</v>
      </c>
      <c r="BQ2" t="s">
        <v>39</v>
      </c>
      <c r="BR2" t="s">
        <v>75</v>
      </c>
      <c r="BU2" t="s">
        <v>33</v>
      </c>
      <c r="BV2" t="s">
        <v>39</v>
      </c>
      <c r="BW2" t="s">
        <v>75</v>
      </c>
      <c r="BZ2" t="s">
        <v>33</v>
      </c>
      <c r="CA2" t="s">
        <v>39</v>
      </c>
      <c r="CB2" t="s">
        <v>75</v>
      </c>
      <c r="CE2" t="s">
        <v>33</v>
      </c>
      <c r="CF2" t="s">
        <v>39</v>
      </c>
      <c r="CG2" t="s">
        <v>75</v>
      </c>
      <c r="CJ2" t="s">
        <v>33</v>
      </c>
      <c r="CK2" t="s">
        <v>39</v>
      </c>
      <c r="CL2" t="s">
        <v>75</v>
      </c>
      <c r="CO2" t="s">
        <v>33</v>
      </c>
      <c r="CP2" t="s">
        <v>39</v>
      </c>
      <c r="CQ2" t="s">
        <v>75</v>
      </c>
      <c r="CT2" t="s">
        <v>33</v>
      </c>
      <c r="CU2" t="s">
        <v>39</v>
      </c>
      <c r="CV2" t="s">
        <v>75</v>
      </c>
      <c r="CY2" t="s">
        <v>33</v>
      </c>
      <c r="CZ2" t="s">
        <v>39</v>
      </c>
      <c r="DA2" t="s">
        <v>75</v>
      </c>
      <c r="DD2" t="s">
        <v>33</v>
      </c>
      <c r="DE2" t="s">
        <v>39</v>
      </c>
      <c r="DF2" t="s">
        <v>75</v>
      </c>
      <c r="DI2" t="s">
        <v>33</v>
      </c>
      <c r="DJ2" t="s">
        <v>39</v>
      </c>
      <c r="DK2" t="s">
        <v>75</v>
      </c>
      <c r="DN2" t="s">
        <v>33</v>
      </c>
      <c r="DO2" t="s">
        <v>39</v>
      </c>
      <c r="DP2" t="s">
        <v>75</v>
      </c>
      <c r="DS2" t="s">
        <v>33</v>
      </c>
      <c r="DT2" t="s">
        <v>39</v>
      </c>
      <c r="DU2" t="s">
        <v>75</v>
      </c>
    </row>
    <row r="3" spans="1:125">
      <c r="A3">
        <v>1</v>
      </c>
      <c r="B3" t="s">
        <v>34</v>
      </c>
      <c r="C3">
        <v>48</v>
      </c>
      <c r="D3" t="s">
        <v>35</v>
      </c>
      <c r="E3" t="s">
        <v>23</v>
      </c>
      <c r="F3">
        <v>5951</v>
      </c>
      <c r="G3" t="s">
        <v>36</v>
      </c>
      <c r="H3" t="s">
        <v>37</v>
      </c>
      <c r="I3">
        <v>2</v>
      </c>
      <c r="J3" t="s">
        <v>38</v>
      </c>
      <c r="K3" t="s">
        <v>27</v>
      </c>
      <c r="L3">
        <v>2</v>
      </c>
      <c r="M3" t="s">
        <v>28</v>
      </c>
      <c r="N3">
        <v>22</v>
      </c>
      <c r="O3" t="s">
        <v>27</v>
      </c>
      <c r="P3" t="s">
        <v>29</v>
      </c>
      <c r="Q3">
        <v>1</v>
      </c>
      <c r="R3" t="s">
        <v>30</v>
      </c>
      <c r="S3">
        <v>1</v>
      </c>
      <c r="T3" t="s">
        <v>27</v>
      </c>
      <c r="U3" t="s">
        <v>32</v>
      </c>
      <c r="V3" t="s">
        <v>39</v>
      </c>
      <c r="X3" s="3" t="s">
        <v>39</v>
      </c>
      <c r="Y3">
        <v>300</v>
      </c>
      <c r="AA3" s="3" t="s">
        <v>21</v>
      </c>
      <c r="AB3">
        <v>139</v>
      </c>
      <c r="AC3">
        <v>135</v>
      </c>
      <c r="AD3">
        <v>274</v>
      </c>
      <c r="AF3" s="3" t="s">
        <v>78</v>
      </c>
      <c r="AG3">
        <v>119</v>
      </c>
      <c r="AH3">
        <v>24</v>
      </c>
      <c r="AI3">
        <v>143</v>
      </c>
      <c r="AK3" s="3" t="s">
        <v>63</v>
      </c>
      <c r="AL3">
        <v>15</v>
      </c>
      <c r="AM3">
        <v>25</v>
      </c>
      <c r="AN3">
        <v>40</v>
      </c>
      <c r="AP3" s="3" t="s">
        <v>61</v>
      </c>
      <c r="AQ3">
        <v>63</v>
      </c>
      <c r="AR3">
        <v>34</v>
      </c>
      <c r="AS3">
        <v>97</v>
      </c>
      <c r="AU3" s="3" t="s">
        <v>89</v>
      </c>
      <c r="AV3">
        <v>79</v>
      </c>
      <c r="AW3">
        <v>37</v>
      </c>
      <c r="AX3">
        <v>116</v>
      </c>
      <c r="AZ3" s="3" t="s">
        <v>36</v>
      </c>
      <c r="BA3">
        <v>386</v>
      </c>
      <c r="BB3">
        <v>217</v>
      </c>
      <c r="BC3">
        <v>603</v>
      </c>
      <c r="BE3" s="3" t="s">
        <v>58</v>
      </c>
      <c r="BF3">
        <v>39</v>
      </c>
      <c r="BG3">
        <v>23</v>
      </c>
      <c r="BH3">
        <v>62</v>
      </c>
      <c r="BJ3" s="3">
        <v>1</v>
      </c>
      <c r="BK3">
        <v>102</v>
      </c>
      <c r="BL3">
        <v>34</v>
      </c>
      <c r="BM3">
        <v>136</v>
      </c>
      <c r="BO3" s="3" t="s">
        <v>26</v>
      </c>
      <c r="BP3">
        <v>402</v>
      </c>
      <c r="BQ3">
        <v>146</v>
      </c>
      <c r="BR3">
        <v>548</v>
      </c>
      <c r="BT3" s="3" t="s">
        <v>27</v>
      </c>
      <c r="BU3">
        <v>635</v>
      </c>
      <c r="BV3">
        <v>272</v>
      </c>
      <c r="BW3">
        <v>907</v>
      </c>
      <c r="BY3" s="3">
        <v>1</v>
      </c>
      <c r="BZ3">
        <v>94</v>
      </c>
      <c r="CA3">
        <v>36</v>
      </c>
      <c r="CB3">
        <v>130</v>
      </c>
      <c r="CD3" s="3" t="s">
        <v>28</v>
      </c>
      <c r="CE3">
        <v>222</v>
      </c>
      <c r="CF3">
        <v>60</v>
      </c>
      <c r="CG3">
        <v>282</v>
      </c>
      <c r="CI3" s="3" t="s">
        <v>114</v>
      </c>
      <c r="CJ3">
        <v>10</v>
      </c>
      <c r="CK3">
        <v>6</v>
      </c>
      <c r="CL3">
        <v>16</v>
      </c>
      <c r="CN3" s="3" t="s">
        <v>64</v>
      </c>
      <c r="CO3">
        <v>82</v>
      </c>
      <c r="CP3">
        <v>57</v>
      </c>
      <c r="CQ3">
        <v>139</v>
      </c>
      <c r="CS3" s="3" t="s">
        <v>54</v>
      </c>
      <c r="CT3">
        <v>109</v>
      </c>
      <c r="CU3">
        <v>70</v>
      </c>
      <c r="CV3">
        <v>179</v>
      </c>
      <c r="CX3" s="3">
        <v>1</v>
      </c>
      <c r="CY3">
        <v>433</v>
      </c>
      <c r="CZ3">
        <v>200</v>
      </c>
      <c r="DA3">
        <v>633</v>
      </c>
      <c r="DC3" s="3" t="s">
        <v>72</v>
      </c>
      <c r="DD3">
        <v>15</v>
      </c>
      <c r="DE3">
        <v>7</v>
      </c>
      <c r="DF3">
        <v>22</v>
      </c>
      <c r="DH3" s="3">
        <v>1</v>
      </c>
      <c r="DI3">
        <v>591</v>
      </c>
      <c r="DJ3">
        <v>254</v>
      </c>
      <c r="DK3">
        <v>845</v>
      </c>
      <c r="DM3" s="3" t="s">
        <v>27</v>
      </c>
      <c r="DN3">
        <v>409</v>
      </c>
      <c r="DO3">
        <v>187</v>
      </c>
      <c r="DP3">
        <v>596</v>
      </c>
      <c r="DR3" s="3" t="s">
        <v>32</v>
      </c>
      <c r="DS3">
        <v>667</v>
      </c>
      <c r="DT3">
        <v>296</v>
      </c>
      <c r="DU3">
        <v>963</v>
      </c>
    </row>
    <row r="4" spans="1:125">
      <c r="A4">
        <v>2</v>
      </c>
      <c r="B4" t="s">
        <v>40</v>
      </c>
      <c r="C4">
        <v>12</v>
      </c>
      <c r="D4" t="s">
        <v>22</v>
      </c>
      <c r="E4" t="s">
        <v>41</v>
      </c>
      <c r="F4">
        <v>2096</v>
      </c>
      <c r="G4" t="s">
        <v>36</v>
      </c>
      <c r="H4" t="s">
        <v>42</v>
      </c>
      <c r="I4">
        <v>2</v>
      </c>
      <c r="J4" t="s">
        <v>26</v>
      </c>
      <c r="K4" t="s">
        <v>27</v>
      </c>
      <c r="L4">
        <v>3</v>
      </c>
      <c r="M4" t="s">
        <v>28</v>
      </c>
      <c r="N4">
        <v>49</v>
      </c>
      <c r="O4" t="s">
        <v>27</v>
      </c>
      <c r="P4" t="s">
        <v>29</v>
      </c>
      <c r="Q4">
        <v>1</v>
      </c>
      <c r="R4" t="s">
        <v>43</v>
      </c>
      <c r="S4">
        <v>2</v>
      </c>
      <c r="T4" t="s">
        <v>27</v>
      </c>
      <c r="U4" t="s">
        <v>32</v>
      </c>
      <c r="V4" t="s">
        <v>33</v>
      </c>
      <c r="X4" s="3" t="s">
        <v>75</v>
      </c>
      <c r="Y4">
        <v>1000</v>
      </c>
      <c r="AA4" s="3" t="s">
        <v>34</v>
      </c>
      <c r="AB4">
        <v>164</v>
      </c>
      <c r="AC4">
        <v>105</v>
      </c>
      <c r="AD4">
        <v>269</v>
      </c>
      <c r="AF4" s="3" t="s">
        <v>79</v>
      </c>
      <c r="AG4">
        <v>295</v>
      </c>
      <c r="AH4">
        <v>108</v>
      </c>
      <c r="AI4">
        <v>403</v>
      </c>
      <c r="AK4" s="3" t="s">
        <v>67</v>
      </c>
      <c r="AL4">
        <v>21</v>
      </c>
      <c r="AM4">
        <v>28</v>
      </c>
      <c r="AN4">
        <v>49</v>
      </c>
      <c r="AP4" s="3" t="s">
        <v>49</v>
      </c>
      <c r="AQ4">
        <v>145</v>
      </c>
      <c r="AR4">
        <v>89</v>
      </c>
      <c r="AS4">
        <v>234</v>
      </c>
      <c r="AU4" s="3" t="s">
        <v>90</v>
      </c>
      <c r="AV4">
        <v>232</v>
      </c>
      <c r="AW4">
        <v>84</v>
      </c>
      <c r="AX4">
        <v>316</v>
      </c>
      <c r="AZ4" s="3" t="s">
        <v>62</v>
      </c>
      <c r="BA4">
        <v>69</v>
      </c>
      <c r="BB4">
        <v>34</v>
      </c>
      <c r="BC4">
        <v>103</v>
      </c>
      <c r="BE4" s="3" t="s">
        <v>60</v>
      </c>
      <c r="BF4">
        <v>102</v>
      </c>
      <c r="BG4">
        <v>70</v>
      </c>
      <c r="BH4">
        <v>172</v>
      </c>
      <c r="BJ4" s="3">
        <v>2</v>
      </c>
      <c r="BK4">
        <v>169</v>
      </c>
      <c r="BL4">
        <v>62</v>
      </c>
      <c r="BM4">
        <v>231</v>
      </c>
      <c r="BO4" s="3" t="s">
        <v>59</v>
      </c>
      <c r="BP4">
        <v>67</v>
      </c>
      <c r="BQ4">
        <v>25</v>
      </c>
      <c r="BR4">
        <v>92</v>
      </c>
      <c r="BT4" s="3" t="s">
        <v>45</v>
      </c>
      <c r="BU4">
        <v>42</v>
      </c>
      <c r="BV4">
        <v>10</v>
      </c>
      <c r="BW4">
        <v>52</v>
      </c>
      <c r="BY4" s="3">
        <v>2</v>
      </c>
      <c r="BZ4">
        <v>211</v>
      </c>
      <c r="CA4">
        <v>97</v>
      </c>
      <c r="CB4">
        <v>308</v>
      </c>
      <c r="CD4" s="3" t="s">
        <v>46</v>
      </c>
      <c r="CE4">
        <v>161</v>
      </c>
      <c r="CF4">
        <v>71</v>
      </c>
      <c r="CG4">
        <v>232</v>
      </c>
      <c r="CI4" s="3" t="s">
        <v>115</v>
      </c>
      <c r="CJ4">
        <v>253</v>
      </c>
      <c r="CK4">
        <v>142</v>
      </c>
      <c r="CL4">
        <v>395</v>
      </c>
      <c r="CN4" s="3" t="s">
        <v>68</v>
      </c>
      <c r="CO4">
        <v>28</v>
      </c>
      <c r="CP4">
        <v>19</v>
      </c>
      <c r="CQ4">
        <v>47</v>
      </c>
      <c r="CS4" s="3" t="s">
        <v>29</v>
      </c>
      <c r="CT4">
        <v>527</v>
      </c>
      <c r="CU4">
        <v>186</v>
      </c>
      <c r="CV4">
        <v>713</v>
      </c>
      <c r="CX4" s="3">
        <v>2</v>
      </c>
      <c r="CY4">
        <v>241</v>
      </c>
      <c r="CZ4">
        <v>92</v>
      </c>
      <c r="DA4">
        <v>333</v>
      </c>
      <c r="DC4" s="3" t="s">
        <v>43</v>
      </c>
      <c r="DD4">
        <v>144</v>
      </c>
      <c r="DE4">
        <v>56</v>
      </c>
      <c r="DF4">
        <v>200</v>
      </c>
      <c r="DH4" s="3">
        <v>2</v>
      </c>
      <c r="DI4">
        <v>109</v>
      </c>
      <c r="DJ4">
        <v>46</v>
      </c>
      <c r="DK4">
        <v>155</v>
      </c>
      <c r="DM4" s="3" t="s">
        <v>31</v>
      </c>
      <c r="DN4">
        <v>291</v>
      </c>
      <c r="DO4">
        <v>113</v>
      </c>
      <c r="DP4">
        <v>404</v>
      </c>
      <c r="DR4" s="3" t="s">
        <v>65</v>
      </c>
      <c r="DS4">
        <v>33</v>
      </c>
      <c r="DT4">
        <v>4</v>
      </c>
      <c r="DU4">
        <v>37</v>
      </c>
    </row>
    <row r="5" spans="1:125">
      <c r="A5">
        <v>3</v>
      </c>
      <c r="B5" t="s">
        <v>21</v>
      </c>
      <c r="C5">
        <v>42</v>
      </c>
      <c r="D5" t="s">
        <v>35</v>
      </c>
      <c r="E5" t="s">
        <v>44</v>
      </c>
      <c r="F5">
        <v>7882</v>
      </c>
      <c r="G5" t="s">
        <v>36</v>
      </c>
      <c r="H5" t="s">
        <v>42</v>
      </c>
      <c r="I5">
        <v>2</v>
      </c>
      <c r="J5" t="s">
        <v>26</v>
      </c>
      <c r="K5" t="s">
        <v>45</v>
      </c>
      <c r="L5">
        <v>4</v>
      </c>
      <c r="M5" t="s">
        <v>46</v>
      </c>
      <c r="N5">
        <v>45</v>
      </c>
      <c r="O5" t="s">
        <v>27</v>
      </c>
      <c r="P5" t="s">
        <v>47</v>
      </c>
      <c r="Q5">
        <v>1</v>
      </c>
      <c r="R5" t="s">
        <v>30</v>
      </c>
      <c r="S5">
        <v>2</v>
      </c>
      <c r="T5" t="s">
        <v>27</v>
      </c>
      <c r="U5" t="s">
        <v>32</v>
      </c>
      <c r="V5" t="s">
        <v>33</v>
      </c>
      <c r="AA5" s="3" t="s">
        <v>66</v>
      </c>
      <c r="AB5">
        <v>49</v>
      </c>
      <c r="AC5">
        <v>14</v>
      </c>
      <c r="AD5">
        <v>63</v>
      </c>
      <c r="AF5" s="3" t="s">
        <v>80</v>
      </c>
      <c r="AG5">
        <v>169</v>
      </c>
      <c r="AH5">
        <v>72</v>
      </c>
      <c r="AI5">
        <v>241</v>
      </c>
      <c r="AK5" s="3" t="s">
        <v>48</v>
      </c>
      <c r="AL5">
        <v>60</v>
      </c>
      <c r="AM5">
        <v>28</v>
      </c>
      <c r="AN5">
        <v>88</v>
      </c>
      <c r="AP5" s="3" t="s">
        <v>52</v>
      </c>
      <c r="AQ5">
        <v>86</v>
      </c>
      <c r="AR5">
        <v>17</v>
      </c>
      <c r="AS5">
        <v>103</v>
      </c>
      <c r="AU5" s="3" t="s">
        <v>91</v>
      </c>
      <c r="AV5">
        <v>143</v>
      </c>
      <c r="AW5">
        <v>45</v>
      </c>
      <c r="AX5">
        <v>188</v>
      </c>
      <c r="AZ5" s="3" t="s">
        <v>51</v>
      </c>
      <c r="BA5">
        <v>52</v>
      </c>
      <c r="BB5">
        <v>11</v>
      </c>
      <c r="BC5">
        <v>63</v>
      </c>
      <c r="BE5" s="3" t="s">
        <v>37</v>
      </c>
      <c r="BF5">
        <v>235</v>
      </c>
      <c r="BG5">
        <v>104</v>
      </c>
      <c r="BH5">
        <v>339</v>
      </c>
      <c r="BJ5" s="3">
        <v>3</v>
      </c>
      <c r="BK5">
        <v>112</v>
      </c>
      <c r="BL5">
        <v>45</v>
      </c>
      <c r="BM5">
        <v>157</v>
      </c>
      <c r="BO5" s="3" t="s">
        <v>57</v>
      </c>
      <c r="BP5">
        <v>30</v>
      </c>
      <c r="BQ5">
        <v>20</v>
      </c>
      <c r="BR5">
        <v>50</v>
      </c>
      <c r="BT5" s="3" t="s">
        <v>69</v>
      </c>
      <c r="BU5">
        <v>23</v>
      </c>
      <c r="BV5">
        <v>18</v>
      </c>
      <c r="BW5">
        <v>41</v>
      </c>
      <c r="BY5" s="3">
        <v>3</v>
      </c>
      <c r="BZ5">
        <v>106</v>
      </c>
      <c r="CA5">
        <v>43</v>
      </c>
      <c r="CB5">
        <v>149</v>
      </c>
      <c r="CD5" s="3" t="s">
        <v>53</v>
      </c>
      <c r="CE5">
        <v>230</v>
      </c>
      <c r="CF5">
        <v>102</v>
      </c>
      <c r="CG5">
        <v>332</v>
      </c>
      <c r="CI5" s="3" t="s">
        <v>116</v>
      </c>
      <c r="CJ5">
        <v>235</v>
      </c>
      <c r="CK5">
        <v>80</v>
      </c>
      <c r="CL5">
        <v>315</v>
      </c>
      <c r="CN5" s="3" t="s">
        <v>27</v>
      </c>
      <c r="CO5">
        <v>590</v>
      </c>
      <c r="CP5">
        <v>224</v>
      </c>
      <c r="CQ5">
        <v>814</v>
      </c>
      <c r="CS5" s="3" t="s">
        <v>47</v>
      </c>
      <c r="CT5">
        <v>64</v>
      </c>
      <c r="CU5">
        <v>44</v>
      </c>
      <c r="CV5">
        <v>108</v>
      </c>
      <c r="CX5" s="3">
        <v>3</v>
      </c>
      <c r="CY5">
        <v>22</v>
      </c>
      <c r="CZ5">
        <v>6</v>
      </c>
      <c r="DA5">
        <v>28</v>
      </c>
      <c r="DC5" s="3" t="s">
        <v>30</v>
      </c>
      <c r="DD5">
        <v>444</v>
      </c>
      <c r="DE5">
        <v>186</v>
      </c>
      <c r="DF5">
        <v>630</v>
      </c>
      <c r="DH5" s="3" t="s">
        <v>75</v>
      </c>
      <c r="DI5">
        <v>700</v>
      </c>
      <c r="DJ5">
        <v>300</v>
      </c>
      <c r="DK5">
        <v>1000</v>
      </c>
      <c r="DM5" s="3" t="s">
        <v>75</v>
      </c>
      <c r="DN5">
        <v>700</v>
      </c>
      <c r="DO5">
        <v>300</v>
      </c>
      <c r="DP5">
        <v>1000</v>
      </c>
      <c r="DR5" s="3" t="s">
        <v>75</v>
      </c>
      <c r="DS5">
        <v>700</v>
      </c>
      <c r="DT5">
        <v>300</v>
      </c>
      <c r="DU5">
        <v>1000</v>
      </c>
    </row>
    <row r="6" spans="1:125">
      <c r="A6">
        <v>4</v>
      </c>
      <c r="B6" t="s">
        <v>21</v>
      </c>
      <c r="C6">
        <v>24</v>
      </c>
      <c r="D6" t="s">
        <v>48</v>
      </c>
      <c r="E6" t="s">
        <v>49</v>
      </c>
      <c r="F6">
        <v>4870</v>
      </c>
      <c r="G6" t="s">
        <v>36</v>
      </c>
      <c r="H6" t="s">
        <v>37</v>
      </c>
      <c r="I6">
        <v>3</v>
      </c>
      <c r="J6" t="s">
        <v>26</v>
      </c>
      <c r="K6" t="s">
        <v>27</v>
      </c>
      <c r="L6">
        <v>4</v>
      </c>
      <c r="M6" t="s">
        <v>50</v>
      </c>
      <c r="N6">
        <v>53</v>
      </c>
      <c r="O6" t="s">
        <v>27</v>
      </c>
      <c r="P6" t="s">
        <v>47</v>
      </c>
      <c r="Q6">
        <v>2</v>
      </c>
      <c r="R6" t="s">
        <v>30</v>
      </c>
      <c r="S6">
        <v>2</v>
      </c>
      <c r="T6" t="s">
        <v>27</v>
      </c>
      <c r="U6" t="s">
        <v>32</v>
      </c>
      <c r="V6" t="s">
        <v>39</v>
      </c>
      <c r="AA6" s="3" t="s">
        <v>40</v>
      </c>
      <c r="AB6">
        <v>348</v>
      </c>
      <c r="AC6">
        <v>46</v>
      </c>
      <c r="AD6">
        <v>394</v>
      </c>
      <c r="AF6" s="3" t="s">
        <v>81</v>
      </c>
      <c r="AG6">
        <v>79</v>
      </c>
      <c r="AH6">
        <v>52</v>
      </c>
      <c r="AI6">
        <v>131</v>
      </c>
      <c r="AK6" s="3" t="s">
        <v>35</v>
      </c>
      <c r="AL6">
        <v>361</v>
      </c>
      <c r="AM6">
        <v>169</v>
      </c>
      <c r="AN6">
        <v>530</v>
      </c>
      <c r="AP6" s="3" t="s">
        <v>70</v>
      </c>
      <c r="AQ6">
        <v>8</v>
      </c>
      <c r="AR6">
        <v>4</v>
      </c>
      <c r="AS6">
        <v>12</v>
      </c>
      <c r="AU6" s="3" t="s">
        <v>92</v>
      </c>
      <c r="AV6">
        <v>105</v>
      </c>
      <c r="AW6">
        <v>29</v>
      </c>
      <c r="AX6">
        <v>134</v>
      </c>
      <c r="AZ6" s="3" t="s">
        <v>56</v>
      </c>
      <c r="BA6">
        <v>42</v>
      </c>
      <c r="BB6">
        <v>6</v>
      </c>
      <c r="BC6">
        <v>48</v>
      </c>
      <c r="BE6" s="3" t="s">
        <v>42</v>
      </c>
      <c r="BF6">
        <v>135</v>
      </c>
      <c r="BG6">
        <v>39</v>
      </c>
      <c r="BH6">
        <v>174</v>
      </c>
      <c r="BJ6" s="3">
        <v>4</v>
      </c>
      <c r="BK6">
        <v>317</v>
      </c>
      <c r="BL6">
        <v>159</v>
      </c>
      <c r="BM6">
        <v>476</v>
      </c>
      <c r="BO6" s="3" t="s">
        <v>38</v>
      </c>
      <c r="BP6">
        <v>201</v>
      </c>
      <c r="BQ6">
        <v>109</v>
      </c>
      <c r="BR6">
        <v>310</v>
      </c>
      <c r="BT6" s="3" t="s">
        <v>75</v>
      </c>
      <c r="BU6">
        <v>700</v>
      </c>
      <c r="BV6">
        <v>300</v>
      </c>
      <c r="BW6">
        <v>1000</v>
      </c>
      <c r="BY6" s="3">
        <v>4</v>
      </c>
      <c r="BZ6">
        <v>289</v>
      </c>
      <c r="CA6">
        <v>124</v>
      </c>
      <c r="CB6">
        <v>413</v>
      </c>
      <c r="CD6" s="3" t="s">
        <v>50</v>
      </c>
      <c r="CE6">
        <v>87</v>
      </c>
      <c r="CF6">
        <v>67</v>
      </c>
      <c r="CG6">
        <v>154</v>
      </c>
      <c r="CI6" s="3" t="s">
        <v>117</v>
      </c>
      <c r="CJ6">
        <v>120</v>
      </c>
      <c r="CK6">
        <v>41</v>
      </c>
      <c r="CL6">
        <v>161</v>
      </c>
      <c r="CN6" s="3" t="s">
        <v>75</v>
      </c>
      <c r="CO6">
        <v>700</v>
      </c>
      <c r="CP6">
        <v>300</v>
      </c>
      <c r="CQ6">
        <v>1000</v>
      </c>
      <c r="CS6" s="3" t="s">
        <v>75</v>
      </c>
      <c r="CT6">
        <v>700</v>
      </c>
      <c r="CU6">
        <v>300</v>
      </c>
      <c r="CV6">
        <v>1000</v>
      </c>
      <c r="CX6" s="3">
        <v>4</v>
      </c>
      <c r="CY6">
        <v>4</v>
      </c>
      <c r="CZ6">
        <v>2</v>
      </c>
      <c r="DA6">
        <v>6</v>
      </c>
      <c r="DC6" s="3" t="s">
        <v>55</v>
      </c>
      <c r="DD6">
        <v>97</v>
      </c>
      <c r="DE6">
        <v>51</v>
      </c>
      <c r="DF6">
        <v>148</v>
      </c>
    </row>
    <row r="7" spans="1:125">
      <c r="A7">
        <v>5</v>
      </c>
      <c r="B7" t="s">
        <v>40</v>
      </c>
      <c r="C7">
        <v>36</v>
      </c>
      <c r="D7" t="s">
        <v>35</v>
      </c>
      <c r="E7" t="s">
        <v>41</v>
      </c>
      <c r="F7">
        <v>9055</v>
      </c>
      <c r="G7" t="s">
        <v>24</v>
      </c>
      <c r="H7" t="s">
        <v>37</v>
      </c>
      <c r="I7">
        <v>2</v>
      </c>
      <c r="J7" t="s">
        <v>26</v>
      </c>
      <c r="K7" t="s">
        <v>27</v>
      </c>
      <c r="L7">
        <v>4</v>
      </c>
      <c r="M7" t="s">
        <v>50</v>
      </c>
      <c r="N7">
        <v>35</v>
      </c>
      <c r="O7" t="s">
        <v>27</v>
      </c>
      <c r="P7" t="s">
        <v>47</v>
      </c>
      <c r="Q7">
        <v>1</v>
      </c>
      <c r="R7" t="s">
        <v>43</v>
      </c>
      <c r="S7">
        <v>2</v>
      </c>
      <c r="T7" t="s">
        <v>31</v>
      </c>
      <c r="U7" t="s">
        <v>32</v>
      </c>
      <c r="V7" t="s">
        <v>33</v>
      </c>
      <c r="AA7" s="3" t="s">
        <v>75</v>
      </c>
      <c r="AB7">
        <v>700</v>
      </c>
      <c r="AC7">
        <v>300</v>
      </c>
      <c r="AD7">
        <v>1000</v>
      </c>
      <c r="AF7" s="3" t="s">
        <v>82</v>
      </c>
      <c r="AG7">
        <v>30</v>
      </c>
      <c r="AH7">
        <v>36</v>
      </c>
      <c r="AI7">
        <v>66</v>
      </c>
      <c r="AK7" s="3" t="s">
        <v>22</v>
      </c>
      <c r="AL7">
        <v>243</v>
      </c>
      <c r="AM7">
        <v>50</v>
      </c>
      <c r="AN7">
        <v>293</v>
      </c>
      <c r="AP7" s="3" t="s">
        <v>41</v>
      </c>
      <c r="AQ7">
        <v>28</v>
      </c>
      <c r="AR7">
        <v>22</v>
      </c>
      <c r="AS7">
        <v>50</v>
      </c>
      <c r="AU7" s="3" t="s">
        <v>93</v>
      </c>
      <c r="AV7">
        <v>31</v>
      </c>
      <c r="AW7">
        <v>27</v>
      </c>
      <c r="AX7">
        <v>58</v>
      </c>
      <c r="AZ7" s="3" t="s">
        <v>24</v>
      </c>
      <c r="BA7">
        <v>151</v>
      </c>
      <c r="BB7">
        <v>32</v>
      </c>
      <c r="BC7">
        <v>183</v>
      </c>
      <c r="BE7" s="3" t="s">
        <v>25</v>
      </c>
      <c r="BF7">
        <v>189</v>
      </c>
      <c r="BG7">
        <v>64</v>
      </c>
      <c r="BH7">
        <v>253</v>
      </c>
      <c r="BJ7" s="3" t="s">
        <v>75</v>
      </c>
      <c r="BK7">
        <v>700</v>
      </c>
      <c r="BL7">
        <v>300</v>
      </c>
      <c r="BM7">
        <v>1000</v>
      </c>
      <c r="BO7" s="3" t="s">
        <v>75</v>
      </c>
      <c r="BP7">
        <v>700</v>
      </c>
      <c r="BQ7">
        <v>300</v>
      </c>
      <c r="BR7">
        <v>1000</v>
      </c>
      <c r="BY7" s="3" t="s">
        <v>75</v>
      </c>
      <c r="BZ7">
        <v>700</v>
      </c>
      <c r="CA7">
        <v>300</v>
      </c>
      <c r="CB7">
        <v>1000</v>
      </c>
      <c r="CD7" s="3" t="s">
        <v>75</v>
      </c>
      <c r="CE7">
        <v>700</v>
      </c>
      <c r="CF7">
        <v>300</v>
      </c>
      <c r="CG7">
        <v>1000</v>
      </c>
      <c r="CI7" s="3" t="s">
        <v>118</v>
      </c>
      <c r="CJ7">
        <v>47</v>
      </c>
      <c r="CK7">
        <v>21</v>
      </c>
      <c r="CL7">
        <v>68</v>
      </c>
      <c r="CX7" s="3" t="s">
        <v>75</v>
      </c>
      <c r="CY7">
        <v>700</v>
      </c>
      <c r="CZ7">
        <v>300</v>
      </c>
      <c r="DA7">
        <v>1000</v>
      </c>
      <c r="DC7" s="3" t="s">
        <v>75</v>
      </c>
      <c r="DD7">
        <v>700</v>
      </c>
      <c r="DE7">
        <v>300</v>
      </c>
      <c r="DF7">
        <v>1000</v>
      </c>
    </row>
    <row r="8" spans="1:125">
      <c r="A8">
        <v>6</v>
      </c>
      <c r="B8" t="s">
        <v>40</v>
      </c>
      <c r="C8">
        <v>24</v>
      </c>
      <c r="D8" t="s">
        <v>35</v>
      </c>
      <c r="E8" t="s">
        <v>44</v>
      </c>
      <c r="F8">
        <v>2835</v>
      </c>
      <c r="G8" t="s">
        <v>51</v>
      </c>
      <c r="H8" t="s">
        <v>25</v>
      </c>
      <c r="I8">
        <v>3</v>
      </c>
      <c r="J8" t="s">
        <v>26</v>
      </c>
      <c r="K8" t="s">
        <v>27</v>
      </c>
      <c r="L8">
        <v>4</v>
      </c>
      <c r="M8" t="s">
        <v>46</v>
      </c>
      <c r="N8">
        <v>53</v>
      </c>
      <c r="O8" t="s">
        <v>27</v>
      </c>
      <c r="P8" t="s">
        <v>29</v>
      </c>
      <c r="Q8">
        <v>1</v>
      </c>
      <c r="R8" t="s">
        <v>30</v>
      </c>
      <c r="S8">
        <v>1</v>
      </c>
      <c r="T8" t="s">
        <v>27</v>
      </c>
      <c r="U8" t="s">
        <v>32</v>
      </c>
      <c r="V8" t="s">
        <v>33</v>
      </c>
      <c r="AF8" s="3" t="s">
        <v>83</v>
      </c>
      <c r="AG8">
        <v>1</v>
      </c>
      <c r="AH8">
        <v>1</v>
      </c>
      <c r="AI8">
        <v>2</v>
      </c>
      <c r="AK8" s="3" t="s">
        <v>75</v>
      </c>
      <c r="AL8">
        <v>700</v>
      </c>
      <c r="AM8">
        <v>300</v>
      </c>
      <c r="AN8">
        <v>1000</v>
      </c>
      <c r="AP8" s="3" t="s">
        <v>44</v>
      </c>
      <c r="AQ8">
        <v>123</v>
      </c>
      <c r="AR8">
        <v>58</v>
      </c>
      <c r="AS8">
        <v>181</v>
      </c>
      <c r="AU8" s="3" t="s">
        <v>94</v>
      </c>
      <c r="AV8">
        <v>29</v>
      </c>
      <c r="AW8">
        <v>10</v>
      </c>
      <c r="AX8">
        <v>39</v>
      </c>
      <c r="AZ8" s="3" t="s">
        <v>75</v>
      </c>
      <c r="BA8">
        <v>700</v>
      </c>
      <c r="BB8">
        <v>300</v>
      </c>
      <c r="BC8">
        <v>1000</v>
      </c>
      <c r="BE8" s="3" t="s">
        <v>75</v>
      </c>
      <c r="BF8">
        <v>700</v>
      </c>
      <c r="BG8">
        <v>300</v>
      </c>
      <c r="BH8">
        <v>1000</v>
      </c>
      <c r="CI8" s="3" t="s">
        <v>119</v>
      </c>
      <c r="CJ8">
        <v>30</v>
      </c>
      <c r="CK8">
        <v>9</v>
      </c>
      <c r="CL8">
        <v>39</v>
      </c>
    </row>
    <row r="9" spans="1:125">
      <c r="A9">
        <v>7</v>
      </c>
      <c r="B9" t="s">
        <v>34</v>
      </c>
      <c r="C9">
        <v>36</v>
      </c>
      <c r="D9" t="s">
        <v>35</v>
      </c>
      <c r="E9" t="s">
        <v>52</v>
      </c>
      <c r="F9">
        <v>6948</v>
      </c>
      <c r="G9" t="s">
        <v>36</v>
      </c>
      <c r="H9" t="s">
        <v>37</v>
      </c>
      <c r="I9">
        <v>2</v>
      </c>
      <c r="J9" t="s">
        <v>26</v>
      </c>
      <c r="K9" t="s">
        <v>27</v>
      </c>
      <c r="L9">
        <v>2</v>
      </c>
      <c r="M9" t="s">
        <v>53</v>
      </c>
      <c r="N9">
        <v>35</v>
      </c>
      <c r="O9" t="s">
        <v>27</v>
      </c>
      <c r="P9" t="s">
        <v>54</v>
      </c>
      <c r="Q9">
        <v>1</v>
      </c>
      <c r="R9" t="s">
        <v>55</v>
      </c>
      <c r="S9">
        <v>1</v>
      </c>
      <c r="T9" t="s">
        <v>31</v>
      </c>
      <c r="U9" t="s">
        <v>32</v>
      </c>
      <c r="V9" t="s">
        <v>33</v>
      </c>
      <c r="AF9" s="3" t="s">
        <v>84</v>
      </c>
      <c r="AG9">
        <v>7</v>
      </c>
      <c r="AH9">
        <v>6</v>
      </c>
      <c r="AI9">
        <v>13</v>
      </c>
      <c r="AP9" s="3" t="s">
        <v>73</v>
      </c>
      <c r="AQ9">
        <v>7</v>
      </c>
      <c r="AR9">
        <v>5</v>
      </c>
      <c r="AS9">
        <v>12</v>
      </c>
      <c r="AU9" s="3" t="s">
        <v>95</v>
      </c>
      <c r="AV9">
        <v>26</v>
      </c>
      <c r="AW9">
        <v>18</v>
      </c>
      <c r="AX9">
        <v>44</v>
      </c>
      <c r="BO9" s="3" t="s">
        <v>113</v>
      </c>
      <c r="BP9" t="str">
        <f t="shared" ref="BP9:BQ12" si="0">BP2</f>
        <v>good</v>
      </c>
      <c r="BQ9" t="str">
        <f t="shared" si="0"/>
        <v>bad</v>
      </c>
      <c r="CI9" s="3" t="s">
        <v>120</v>
      </c>
      <c r="CJ9">
        <v>5</v>
      </c>
      <c r="CK9">
        <v>1</v>
      </c>
      <c r="CL9">
        <v>6</v>
      </c>
    </row>
    <row r="10" spans="1:125">
      <c r="A10">
        <v>8</v>
      </c>
      <c r="B10" t="s">
        <v>40</v>
      </c>
      <c r="C10">
        <v>12</v>
      </c>
      <c r="D10" t="s">
        <v>35</v>
      </c>
      <c r="E10" t="s">
        <v>23</v>
      </c>
      <c r="F10">
        <v>3059</v>
      </c>
      <c r="G10" t="s">
        <v>56</v>
      </c>
      <c r="H10" t="s">
        <v>42</v>
      </c>
      <c r="I10">
        <v>2</v>
      </c>
      <c r="J10" t="s">
        <v>57</v>
      </c>
      <c r="K10" t="s">
        <v>27</v>
      </c>
      <c r="L10">
        <v>4</v>
      </c>
      <c r="M10" t="s">
        <v>28</v>
      </c>
      <c r="N10">
        <v>61</v>
      </c>
      <c r="O10" t="s">
        <v>27</v>
      </c>
      <c r="P10" t="s">
        <v>29</v>
      </c>
      <c r="Q10">
        <v>1</v>
      </c>
      <c r="R10" t="s">
        <v>43</v>
      </c>
      <c r="S10">
        <v>1</v>
      </c>
      <c r="T10" t="s">
        <v>27</v>
      </c>
      <c r="U10" t="s">
        <v>32</v>
      </c>
      <c r="V10" t="s">
        <v>33</v>
      </c>
      <c r="AF10" s="3" t="s">
        <v>85</v>
      </c>
      <c r="AH10">
        <v>1</v>
      </c>
      <c r="AI10">
        <v>1</v>
      </c>
      <c r="AP10" s="3" t="s">
        <v>23</v>
      </c>
      <c r="AQ10">
        <v>218</v>
      </c>
      <c r="AR10">
        <v>62</v>
      </c>
      <c r="AS10">
        <v>280</v>
      </c>
      <c r="AU10" s="3" t="s">
        <v>96</v>
      </c>
      <c r="AV10">
        <v>23</v>
      </c>
      <c r="AW10">
        <v>12</v>
      </c>
      <c r="AX10">
        <v>35</v>
      </c>
      <c r="BO10" t="str">
        <f>BO3</f>
        <v>male &amp; single</v>
      </c>
      <c r="BP10">
        <f t="shared" si="0"/>
        <v>402</v>
      </c>
      <c r="BQ10">
        <f t="shared" si="0"/>
        <v>146</v>
      </c>
      <c r="CI10" s="3" t="s">
        <v>75</v>
      </c>
      <c r="CJ10">
        <v>700</v>
      </c>
      <c r="CK10">
        <v>300</v>
      </c>
      <c r="CL10">
        <v>1000</v>
      </c>
    </row>
    <row r="11" spans="1:125">
      <c r="A11">
        <v>9</v>
      </c>
      <c r="B11" t="s">
        <v>34</v>
      </c>
      <c r="C11">
        <v>30</v>
      </c>
      <c r="D11" t="s">
        <v>22</v>
      </c>
      <c r="E11" t="s">
        <v>49</v>
      </c>
      <c r="F11">
        <v>5234</v>
      </c>
      <c r="G11" t="s">
        <v>36</v>
      </c>
      <c r="H11" t="s">
        <v>58</v>
      </c>
      <c r="I11">
        <v>4</v>
      </c>
      <c r="J11" t="s">
        <v>59</v>
      </c>
      <c r="K11" t="s">
        <v>27</v>
      </c>
      <c r="L11">
        <v>2</v>
      </c>
      <c r="M11" t="s">
        <v>53</v>
      </c>
      <c r="N11">
        <v>28</v>
      </c>
      <c r="O11" t="s">
        <v>27</v>
      </c>
      <c r="P11" t="s">
        <v>29</v>
      </c>
      <c r="Q11">
        <v>2</v>
      </c>
      <c r="R11" t="s">
        <v>55</v>
      </c>
      <c r="S11">
        <v>1</v>
      </c>
      <c r="T11" t="s">
        <v>27</v>
      </c>
      <c r="U11" t="s">
        <v>32</v>
      </c>
      <c r="V11" t="s">
        <v>39</v>
      </c>
      <c r="AF11" s="3" t="s">
        <v>75</v>
      </c>
      <c r="AG11">
        <v>700</v>
      </c>
      <c r="AH11">
        <v>300</v>
      </c>
      <c r="AI11">
        <v>1000</v>
      </c>
      <c r="AP11" s="3" t="s">
        <v>71</v>
      </c>
      <c r="AQ11">
        <v>14</v>
      </c>
      <c r="AR11">
        <v>8</v>
      </c>
      <c r="AS11">
        <v>22</v>
      </c>
      <c r="AU11" s="3" t="s">
        <v>97</v>
      </c>
      <c r="AV11">
        <v>9</v>
      </c>
      <c r="AW11">
        <v>8</v>
      </c>
      <c r="AX11">
        <v>17</v>
      </c>
      <c r="BO11" t="str">
        <f>BO4</f>
        <v>male &amp; married/widowed</v>
      </c>
      <c r="BP11">
        <f t="shared" si="0"/>
        <v>67</v>
      </c>
      <c r="BQ11">
        <f t="shared" si="0"/>
        <v>25</v>
      </c>
    </row>
    <row r="12" spans="1:125">
      <c r="A12">
        <v>10</v>
      </c>
      <c r="B12" t="s">
        <v>34</v>
      </c>
      <c r="C12">
        <v>12</v>
      </c>
      <c r="D12" t="s">
        <v>35</v>
      </c>
      <c r="E12" t="s">
        <v>49</v>
      </c>
      <c r="F12">
        <v>1295</v>
      </c>
      <c r="G12" t="s">
        <v>36</v>
      </c>
      <c r="H12" t="s">
        <v>60</v>
      </c>
      <c r="I12">
        <v>3</v>
      </c>
      <c r="J12" t="s">
        <v>38</v>
      </c>
      <c r="K12" t="s">
        <v>27</v>
      </c>
      <c r="L12">
        <v>1</v>
      </c>
      <c r="M12" t="s">
        <v>53</v>
      </c>
      <c r="N12">
        <v>25</v>
      </c>
      <c r="O12" t="s">
        <v>27</v>
      </c>
      <c r="P12" t="s">
        <v>54</v>
      </c>
      <c r="Q12">
        <v>1</v>
      </c>
      <c r="R12" t="s">
        <v>30</v>
      </c>
      <c r="S12">
        <v>1</v>
      </c>
      <c r="T12" t="s">
        <v>27</v>
      </c>
      <c r="U12" t="s">
        <v>32</v>
      </c>
      <c r="V12" t="s">
        <v>39</v>
      </c>
      <c r="AP12" s="3" t="s">
        <v>74</v>
      </c>
      <c r="AQ12">
        <v>8</v>
      </c>
      <c r="AR12">
        <v>1</v>
      </c>
      <c r="AS12">
        <v>9</v>
      </c>
      <c r="AU12" s="3" t="s">
        <v>98</v>
      </c>
      <c r="AV12">
        <v>7</v>
      </c>
      <c r="AW12">
        <v>6</v>
      </c>
      <c r="AX12">
        <v>13</v>
      </c>
      <c r="BO12" t="str">
        <f>BO5</f>
        <v>male &amp; divorced/separated</v>
      </c>
      <c r="BP12">
        <f t="shared" si="0"/>
        <v>30</v>
      </c>
      <c r="BQ12">
        <f t="shared" si="0"/>
        <v>20</v>
      </c>
    </row>
    <row r="13" spans="1:125">
      <c r="A13">
        <v>11</v>
      </c>
      <c r="B13" t="s">
        <v>21</v>
      </c>
      <c r="C13">
        <v>48</v>
      </c>
      <c r="D13" t="s">
        <v>35</v>
      </c>
      <c r="E13" t="s">
        <v>61</v>
      </c>
      <c r="F13">
        <v>4308</v>
      </c>
      <c r="G13" t="s">
        <v>36</v>
      </c>
      <c r="H13" t="s">
        <v>60</v>
      </c>
      <c r="I13">
        <v>3</v>
      </c>
      <c r="J13" t="s">
        <v>38</v>
      </c>
      <c r="K13" t="s">
        <v>27</v>
      </c>
      <c r="L13">
        <v>4</v>
      </c>
      <c r="M13" t="s">
        <v>46</v>
      </c>
      <c r="N13">
        <v>24</v>
      </c>
      <c r="O13" t="s">
        <v>27</v>
      </c>
      <c r="P13" t="s">
        <v>54</v>
      </c>
      <c r="Q13">
        <v>1</v>
      </c>
      <c r="R13" t="s">
        <v>30</v>
      </c>
      <c r="S13">
        <v>1</v>
      </c>
      <c r="T13" t="s">
        <v>27</v>
      </c>
      <c r="U13" t="s">
        <v>32</v>
      </c>
      <c r="V13" t="s">
        <v>39</v>
      </c>
      <c r="AP13" s="3" t="s">
        <v>75</v>
      </c>
      <c r="AQ13">
        <v>700</v>
      </c>
      <c r="AR13">
        <v>300</v>
      </c>
      <c r="AS13">
        <v>1000</v>
      </c>
      <c r="AU13" s="3" t="s">
        <v>99</v>
      </c>
      <c r="AV13">
        <v>7</v>
      </c>
      <c r="AW13">
        <v>4</v>
      </c>
      <c r="AX13">
        <v>11</v>
      </c>
      <c r="BO13" t="s">
        <v>110</v>
      </c>
      <c r="BP13">
        <v>0</v>
      </c>
      <c r="BQ13">
        <v>0</v>
      </c>
      <c r="BR13" t="s">
        <v>112</v>
      </c>
    </row>
    <row r="14" spans="1:125">
      <c r="A14">
        <v>12</v>
      </c>
      <c r="B14" t="s">
        <v>34</v>
      </c>
      <c r="C14">
        <v>12</v>
      </c>
      <c r="D14" t="s">
        <v>35</v>
      </c>
      <c r="E14" t="s">
        <v>23</v>
      </c>
      <c r="F14">
        <v>1567</v>
      </c>
      <c r="G14" t="s">
        <v>36</v>
      </c>
      <c r="H14" t="s">
        <v>37</v>
      </c>
      <c r="I14">
        <v>1</v>
      </c>
      <c r="J14" t="s">
        <v>38</v>
      </c>
      <c r="K14" t="s">
        <v>27</v>
      </c>
      <c r="L14">
        <v>1</v>
      </c>
      <c r="M14" t="s">
        <v>53</v>
      </c>
      <c r="N14">
        <v>22</v>
      </c>
      <c r="O14" t="s">
        <v>27</v>
      </c>
      <c r="P14" t="s">
        <v>29</v>
      </c>
      <c r="Q14">
        <v>1</v>
      </c>
      <c r="R14" t="s">
        <v>30</v>
      </c>
      <c r="S14">
        <v>1</v>
      </c>
      <c r="T14" t="s">
        <v>31</v>
      </c>
      <c r="U14" t="s">
        <v>32</v>
      </c>
      <c r="V14" t="s">
        <v>33</v>
      </c>
      <c r="AU14" s="3" t="s">
        <v>100</v>
      </c>
      <c r="AV14">
        <v>2</v>
      </c>
      <c r="AW14">
        <v>6</v>
      </c>
      <c r="AX14">
        <v>8</v>
      </c>
      <c r="BO14" t="str">
        <f>BO6</f>
        <v>female &amp; divorced/separated/married</v>
      </c>
      <c r="BP14">
        <f>BP6</f>
        <v>201</v>
      </c>
      <c r="BQ14">
        <f>BQ6</f>
        <v>109</v>
      </c>
    </row>
    <row r="15" spans="1:125">
      <c r="A15">
        <v>13</v>
      </c>
      <c r="B15" t="s">
        <v>21</v>
      </c>
      <c r="C15">
        <v>24</v>
      </c>
      <c r="D15" t="s">
        <v>22</v>
      </c>
      <c r="E15" t="s">
        <v>49</v>
      </c>
      <c r="F15">
        <v>1199</v>
      </c>
      <c r="G15" t="s">
        <v>36</v>
      </c>
      <c r="H15" t="s">
        <v>25</v>
      </c>
      <c r="I15">
        <v>4</v>
      </c>
      <c r="J15" t="s">
        <v>26</v>
      </c>
      <c r="K15" t="s">
        <v>27</v>
      </c>
      <c r="L15">
        <v>4</v>
      </c>
      <c r="M15" t="s">
        <v>53</v>
      </c>
      <c r="N15">
        <v>60</v>
      </c>
      <c r="O15" t="s">
        <v>27</v>
      </c>
      <c r="P15" t="s">
        <v>29</v>
      </c>
      <c r="Q15">
        <v>2</v>
      </c>
      <c r="R15" t="s">
        <v>43</v>
      </c>
      <c r="S15">
        <v>1</v>
      </c>
      <c r="T15" t="s">
        <v>27</v>
      </c>
      <c r="U15" t="s">
        <v>32</v>
      </c>
      <c r="V15" t="s">
        <v>39</v>
      </c>
      <c r="AP15" s="3" t="s">
        <v>88</v>
      </c>
      <c r="AQ15" t="str">
        <f t="shared" ref="AQ15:AR15" si="1">AQ2</f>
        <v>good</v>
      </c>
      <c r="AR15" t="str">
        <f t="shared" si="1"/>
        <v>bad</v>
      </c>
      <c r="AU15" s="3" t="s">
        <v>101</v>
      </c>
      <c r="AV15">
        <v>3</v>
      </c>
      <c r="AW15">
        <v>5</v>
      </c>
      <c r="AX15">
        <v>8</v>
      </c>
    </row>
    <row r="16" spans="1:125">
      <c r="A16">
        <v>14</v>
      </c>
      <c r="B16" t="s">
        <v>21</v>
      </c>
      <c r="C16">
        <v>15</v>
      </c>
      <c r="D16" t="s">
        <v>35</v>
      </c>
      <c r="E16" t="s">
        <v>49</v>
      </c>
      <c r="F16">
        <v>1403</v>
      </c>
      <c r="G16" t="s">
        <v>36</v>
      </c>
      <c r="H16" t="s">
        <v>37</v>
      </c>
      <c r="I16">
        <v>2</v>
      </c>
      <c r="J16" t="s">
        <v>38</v>
      </c>
      <c r="K16" t="s">
        <v>27</v>
      </c>
      <c r="L16">
        <v>4</v>
      </c>
      <c r="M16" t="s">
        <v>53</v>
      </c>
      <c r="N16">
        <v>28</v>
      </c>
      <c r="O16" t="s">
        <v>27</v>
      </c>
      <c r="P16" t="s">
        <v>54</v>
      </c>
      <c r="Q16">
        <v>1</v>
      </c>
      <c r="R16" t="s">
        <v>30</v>
      </c>
      <c r="S16">
        <v>1</v>
      </c>
      <c r="T16" t="s">
        <v>27</v>
      </c>
      <c r="U16" t="s">
        <v>32</v>
      </c>
      <c r="V16" t="s">
        <v>33</v>
      </c>
      <c r="AP16" t="str">
        <f t="shared" ref="AP16:AR16" si="2">AP3</f>
        <v>business</v>
      </c>
      <c r="AQ16">
        <f t="shared" si="2"/>
        <v>63</v>
      </c>
      <c r="AR16">
        <f t="shared" si="2"/>
        <v>34</v>
      </c>
      <c r="AU16" s="3" t="s">
        <v>102</v>
      </c>
      <c r="AV16">
        <v>1</v>
      </c>
      <c r="AX16">
        <v>1</v>
      </c>
    </row>
    <row r="17" spans="1:50">
      <c r="A17">
        <v>15</v>
      </c>
      <c r="B17" t="s">
        <v>21</v>
      </c>
      <c r="C17">
        <v>24</v>
      </c>
      <c r="D17" t="s">
        <v>35</v>
      </c>
      <c r="E17" t="s">
        <v>23</v>
      </c>
      <c r="F17">
        <v>1282</v>
      </c>
      <c r="G17" t="s">
        <v>62</v>
      </c>
      <c r="H17" t="s">
        <v>37</v>
      </c>
      <c r="I17">
        <v>4</v>
      </c>
      <c r="J17" t="s">
        <v>38</v>
      </c>
      <c r="K17" t="s">
        <v>27</v>
      </c>
      <c r="L17">
        <v>2</v>
      </c>
      <c r="M17" t="s">
        <v>53</v>
      </c>
      <c r="N17">
        <v>32</v>
      </c>
      <c r="O17" t="s">
        <v>27</v>
      </c>
      <c r="P17" t="s">
        <v>29</v>
      </c>
      <c r="Q17">
        <v>1</v>
      </c>
      <c r="R17" t="s">
        <v>43</v>
      </c>
      <c r="S17">
        <v>1</v>
      </c>
      <c r="T17" t="s">
        <v>27</v>
      </c>
      <c r="U17" t="s">
        <v>32</v>
      </c>
      <c r="V17" t="s">
        <v>39</v>
      </c>
      <c r="AP17" t="str">
        <f t="shared" ref="AP17:AR17" si="3">AP4</f>
        <v>car (new)</v>
      </c>
      <c r="AQ17">
        <f t="shared" si="3"/>
        <v>145</v>
      </c>
      <c r="AR17">
        <f t="shared" si="3"/>
        <v>89</v>
      </c>
      <c r="AU17" s="3" t="s">
        <v>103</v>
      </c>
      <c r="AV17">
        <v>1</v>
      </c>
      <c r="AW17">
        <v>6</v>
      </c>
      <c r="AX17">
        <v>7</v>
      </c>
    </row>
    <row r="18" spans="1:50">
      <c r="A18">
        <v>16</v>
      </c>
      <c r="B18" t="s">
        <v>40</v>
      </c>
      <c r="C18">
        <v>24</v>
      </c>
      <c r="D18" t="s">
        <v>22</v>
      </c>
      <c r="E18" t="s">
        <v>23</v>
      </c>
      <c r="F18">
        <v>2424</v>
      </c>
      <c r="G18" t="s">
        <v>24</v>
      </c>
      <c r="H18" t="s">
        <v>25</v>
      </c>
      <c r="I18">
        <v>4</v>
      </c>
      <c r="J18" t="s">
        <v>26</v>
      </c>
      <c r="K18" t="s">
        <v>27</v>
      </c>
      <c r="L18">
        <v>4</v>
      </c>
      <c r="M18" t="s">
        <v>46</v>
      </c>
      <c r="N18">
        <v>53</v>
      </c>
      <c r="O18" t="s">
        <v>27</v>
      </c>
      <c r="P18" t="s">
        <v>29</v>
      </c>
      <c r="Q18">
        <v>2</v>
      </c>
      <c r="R18" t="s">
        <v>30</v>
      </c>
      <c r="S18">
        <v>1</v>
      </c>
      <c r="T18" t="s">
        <v>27</v>
      </c>
      <c r="U18" t="s">
        <v>32</v>
      </c>
      <c r="V18" t="s">
        <v>33</v>
      </c>
      <c r="AP18" t="str">
        <f t="shared" ref="AP18:AR18" si="4">AP5</f>
        <v>car (used)</v>
      </c>
      <c r="AQ18">
        <f t="shared" si="4"/>
        <v>86</v>
      </c>
      <c r="AR18">
        <f t="shared" si="4"/>
        <v>17</v>
      </c>
      <c r="AU18" s="3" t="s">
        <v>104</v>
      </c>
      <c r="AV18">
        <v>2</v>
      </c>
      <c r="AW18">
        <v>2</v>
      </c>
      <c r="AX18">
        <v>4</v>
      </c>
    </row>
    <row r="19" spans="1:50">
      <c r="A19">
        <v>17</v>
      </c>
      <c r="B19" t="s">
        <v>21</v>
      </c>
      <c r="C19">
        <v>30</v>
      </c>
      <c r="D19" t="s">
        <v>63</v>
      </c>
      <c r="E19" t="s">
        <v>61</v>
      </c>
      <c r="F19">
        <v>8072</v>
      </c>
      <c r="G19" t="s">
        <v>24</v>
      </c>
      <c r="H19" t="s">
        <v>60</v>
      </c>
      <c r="I19">
        <v>2</v>
      </c>
      <c r="J19" t="s">
        <v>26</v>
      </c>
      <c r="K19" t="s">
        <v>27</v>
      </c>
      <c r="L19">
        <v>3</v>
      </c>
      <c r="M19" t="s">
        <v>53</v>
      </c>
      <c r="N19">
        <v>25</v>
      </c>
      <c r="O19" t="s">
        <v>64</v>
      </c>
      <c r="P19" t="s">
        <v>29</v>
      </c>
      <c r="Q19">
        <v>3</v>
      </c>
      <c r="R19" t="s">
        <v>30</v>
      </c>
      <c r="S19">
        <v>1</v>
      </c>
      <c r="T19" t="s">
        <v>27</v>
      </c>
      <c r="U19" t="s">
        <v>32</v>
      </c>
      <c r="V19" t="s">
        <v>33</v>
      </c>
      <c r="AP19" t="str">
        <f t="shared" ref="AP19:AR19" si="5">AP6</f>
        <v>domestic appliances</v>
      </c>
      <c r="AQ19">
        <f t="shared" si="5"/>
        <v>8</v>
      </c>
      <c r="AR19">
        <f t="shared" si="5"/>
        <v>4</v>
      </c>
      <c r="AU19" s="3" t="s">
        <v>105</v>
      </c>
      <c r="AW19">
        <v>1</v>
      </c>
      <c r="AX19">
        <v>1</v>
      </c>
    </row>
    <row r="20" spans="1:50">
      <c r="A20">
        <v>18</v>
      </c>
      <c r="B20" t="s">
        <v>34</v>
      </c>
      <c r="C20">
        <v>24</v>
      </c>
      <c r="D20" t="s">
        <v>35</v>
      </c>
      <c r="E20" t="s">
        <v>52</v>
      </c>
      <c r="F20">
        <v>12579</v>
      </c>
      <c r="G20" t="s">
        <v>36</v>
      </c>
      <c r="H20" t="s">
        <v>25</v>
      </c>
      <c r="I20">
        <v>4</v>
      </c>
      <c r="J20" t="s">
        <v>38</v>
      </c>
      <c r="K20" t="s">
        <v>27</v>
      </c>
      <c r="L20">
        <v>2</v>
      </c>
      <c r="M20" t="s">
        <v>50</v>
      </c>
      <c r="N20">
        <v>44</v>
      </c>
      <c r="O20" t="s">
        <v>27</v>
      </c>
      <c r="P20" t="s">
        <v>47</v>
      </c>
      <c r="Q20">
        <v>1</v>
      </c>
      <c r="R20" t="s">
        <v>55</v>
      </c>
      <c r="S20">
        <v>1</v>
      </c>
      <c r="T20" t="s">
        <v>31</v>
      </c>
      <c r="U20" t="s">
        <v>32</v>
      </c>
      <c r="V20" t="s">
        <v>39</v>
      </c>
      <c r="AP20" t="str">
        <f t="shared" ref="AP20:AR20" si="6">AP7</f>
        <v>education</v>
      </c>
      <c r="AQ20">
        <f t="shared" si="6"/>
        <v>28</v>
      </c>
      <c r="AR20">
        <f t="shared" si="6"/>
        <v>22</v>
      </c>
      <c r="AU20" s="3" t="s">
        <v>75</v>
      </c>
      <c r="AV20">
        <v>700</v>
      </c>
      <c r="AW20">
        <v>300</v>
      </c>
      <c r="AX20">
        <v>1000</v>
      </c>
    </row>
    <row r="21" spans="1:50">
      <c r="A21">
        <v>19</v>
      </c>
      <c r="B21" t="s">
        <v>40</v>
      </c>
      <c r="C21">
        <v>24</v>
      </c>
      <c r="D21" t="s">
        <v>35</v>
      </c>
      <c r="E21" t="s">
        <v>23</v>
      </c>
      <c r="F21">
        <v>3430</v>
      </c>
      <c r="G21" t="s">
        <v>51</v>
      </c>
      <c r="H21" t="s">
        <v>25</v>
      </c>
      <c r="I21">
        <v>3</v>
      </c>
      <c r="J21" t="s">
        <v>26</v>
      </c>
      <c r="K21" t="s">
        <v>27</v>
      </c>
      <c r="L21">
        <v>2</v>
      </c>
      <c r="M21" t="s">
        <v>53</v>
      </c>
      <c r="N21">
        <v>31</v>
      </c>
      <c r="O21" t="s">
        <v>27</v>
      </c>
      <c r="P21" t="s">
        <v>29</v>
      </c>
      <c r="Q21">
        <v>1</v>
      </c>
      <c r="R21" t="s">
        <v>30</v>
      </c>
      <c r="S21">
        <v>2</v>
      </c>
      <c r="T21" t="s">
        <v>31</v>
      </c>
      <c r="U21" t="s">
        <v>32</v>
      </c>
      <c r="V21" t="s">
        <v>33</v>
      </c>
      <c r="AP21" t="str">
        <f t="shared" ref="AP21:AR21" si="7">AP8</f>
        <v>furniture/equipment</v>
      </c>
      <c r="AQ21">
        <f t="shared" si="7"/>
        <v>123</v>
      </c>
      <c r="AR21">
        <f t="shared" si="7"/>
        <v>58</v>
      </c>
    </row>
    <row r="22" spans="1:50">
      <c r="A22">
        <v>20</v>
      </c>
      <c r="B22" t="s">
        <v>40</v>
      </c>
      <c r="C22">
        <v>9</v>
      </c>
      <c r="D22" t="s">
        <v>22</v>
      </c>
      <c r="E22" t="s">
        <v>49</v>
      </c>
      <c r="F22">
        <v>2134</v>
      </c>
      <c r="G22" t="s">
        <v>36</v>
      </c>
      <c r="H22" t="s">
        <v>37</v>
      </c>
      <c r="I22">
        <v>4</v>
      </c>
      <c r="J22" t="s">
        <v>26</v>
      </c>
      <c r="K22" t="s">
        <v>27</v>
      </c>
      <c r="L22">
        <v>4</v>
      </c>
      <c r="M22" t="s">
        <v>53</v>
      </c>
      <c r="N22">
        <v>48</v>
      </c>
      <c r="O22" t="s">
        <v>27</v>
      </c>
      <c r="P22" t="s">
        <v>29</v>
      </c>
      <c r="Q22">
        <v>3</v>
      </c>
      <c r="R22" t="s">
        <v>30</v>
      </c>
      <c r="S22">
        <v>1</v>
      </c>
      <c r="T22" t="s">
        <v>31</v>
      </c>
      <c r="U22" t="s">
        <v>32</v>
      </c>
      <c r="V22" t="s">
        <v>33</v>
      </c>
      <c r="AP22" t="str">
        <f t="shared" ref="AP22:AR22" si="8">AP9</f>
        <v>others</v>
      </c>
      <c r="AQ22">
        <f t="shared" si="8"/>
        <v>7</v>
      </c>
      <c r="AR22">
        <f t="shared" si="8"/>
        <v>5</v>
      </c>
    </row>
    <row r="23" spans="1:50">
      <c r="A23">
        <v>21</v>
      </c>
      <c r="B23" t="s">
        <v>21</v>
      </c>
      <c r="C23">
        <v>6</v>
      </c>
      <c r="D23" t="s">
        <v>35</v>
      </c>
      <c r="E23" t="s">
        <v>23</v>
      </c>
      <c r="F23">
        <v>2647</v>
      </c>
      <c r="G23" t="s">
        <v>51</v>
      </c>
      <c r="H23" t="s">
        <v>37</v>
      </c>
      <c r="I23">
        <v>2</v>
      </c>
      <c r="J23" t="s">
        <v>26</v>
      </c>
      <c r="K23" t="s">
        <v>27</v>
      </c>
      <c r="L23">
        <v>3</v>
      </c>
      <c r="M23" t="s">
        <v>28</v>
      </c>
      <c r="N23">
        <v>44</v>
      </c>
      <c r="O23" t="s">
        <v>27</v>
      </c>
      <c r="P23" t="s">
        <v>54</v>
      </c>
      <c r="Q23">
        <v>1</v>
      </c>
      <c r="R23" t="s">
        <v>30</v>
      </c>
      <c r="S23">
        <v>2</v>
      </c>
      <c r="T23" t="s">
        <v>27</v>
      </c>
      <c r="U23" t="s">
        <v>32</v>
      </c>
      <c r="V23" t="s">
        <v>33</v>
      </c>
      <c r="AP23" t="str">
        <f t="shared" ref="AP23:AR23" si="9">AP10</f>
        <v>radio/television</v>
      </c>
      <c r="AQ23">
        <f t="shared" si="9"/>
        <v>218</v>
      </c>
      <c r="AR23">
        <f t="shared" si="9"/>
        <v>62</v>
      </c>
    </row>
    <row r="24" spans="1:50">
      <c r="A24">
        <v>22</v>
      </c>
      <c r="B24" t="s">
        <v>21</v>
      </c>
      <c r="C24">
        <v>10</v>
      </c>
      <c r="D24" t="s">
        <v>22</v>
      </c>
      <c r="E24" t="s">
        <v>49</v>
      </c>
      <c r="F24">
        <v>2241</v>
      </c>
      <c r="G24" t="s">
        <v>36</v>
      </c>
      <c r="H24" t="s">
        <v>60</v>
      </c>
      <c r="I24">
        <v>1</v>
      </c>
      <c r="J24" t="s">
        <v>26</v>
      </c>
      <c r="K24" t="s">
        <v>27</v>
      </c>
      <c r="L24">
        <v>3</v>
      </c>
      <c r="M24" t="s">
        <v>28</v>
      </c>
      <c r="N24">
        <v>48</v>
      </c>
      <c r="O24" t="s">
        <v>27</v>
      </c>
      <c r="P24" t="s">
        <v>54</v>
      </c>
      <c r="Q24">
        <v>2</v>
      </c>
      <c r="R24" t="s">
        <v>43</v>
      </c>
      <c r="S24">
        <v>2</v>
      </c>
      <c r="T24" t="s">
        <v>27</v>
      </c>
      <c r="U24" t="s">
        <v>65</v>
      </c>
      <c r="V24" t="s">
        <v>33</v>
      </c>
      <c r="AP24" t="str">
        <f t="shared" ref="AP24:AR24" si="10">AP11</f>
        <v>repairs</v>
      </c>
      <c r="AQ24">
        <f t="shared" si="10"/>
        <v>14</v>
      </c>
      <c r="AR24">
        <f t="shared" si="10"/>
        <v>8</v>
      </c>
    </row>
    <row r="25" spans="1:50">
      <c r="A25">
        <v>23</v>
      </c>
      <c r="B25" t="s">
        <v>34</v>
      </c>
      <c r="C25">
        <v>12</v>
      </c>
      <c r="D25" t="s">
        <v>22</v>
      </c>
      <c r="E25" t="s">
        <v>52</v>
      </c>
      <c r="F25">
        <v>1804</v>
      </c>
      <c r="G25" t="s">
        <v>62</v>
      </c>
      <c r="H25" t="s">
        <v>60</v>
      </c>
      <c r="I25">
        <v>3</v>
      </c>
      <c r="J25" t="s">
        <v>26</v>
      </c>
      <c r="K25" t="s">
        <v>27</v>
      </c>
      <c r="L25">
        <v>4</v>
      </c>
      <c r="M25" t="s">
        <v>46</v>
      </c>
      <c r="N25">
        <v>44</v>
      </c>
      <c r="O25" t="s">
        <v>27</v>
      </c>
      <c r="P25" t="s">
        <v>29</v>
      </c>
      <c r="Q25">
        <v>1</v>
      </c>
      <c r="R25" t="s">
        <v>30</v>
      </c>
      <c r="S25">
        <v>1</v>
      </c>
      <c r="T25" t="s">
        <v>27</v>
      </c>
      <c r="U25" t="s">
        <v>32</v>
      </c>
      <c r="V25" t="s">
        <v>33</v>
      </c>
      <c r="AP25" t="str">
        <f t="shared" ref="AP25:AR25" si="11">AP12</f>
        <v>retraining</v>
      </c>
      <c r="AQ25">
        <f t="shared" si="11"/>
        <v>8</v>
      </c>
      <c r="AR25">
        <f t="shared" si="11"/>
        <v>1</v>
      </c>
    </row>
    <row r="26" spans="1:50">
      <c r="A26">
        <v>24</v>
      </c>
      <c r="B26" t="s">
        <v>40</v>
      </c>
      <c r="C26">
        <v>10</v>
      </c>
      <c r="D26" t="s">
        <v>22</v>
      </c>
      <c r="E26" t="s">
        <v>44</v>
      </c>
      <c r="F26">
        <v>2069</v>
      </c>
      <c r="G26" t="s">
        <v>24</v>
      </c>
      <c r="H26" t="s">
        <v>37</v>
      </c>
      <c r="I26">
        <v>2</v>
      </c>
      <c r="J26" t="s">
        <v>59</v>
      </c>
      <c r="K26" t="s">
        <v>27</v>
      </c>
      <c r="L26">
        <v>1</v>
      </c>
      <c r="M26" t="s">
        <v>53</v>
      </c>
      <c r="N26">
        <v>26</v>
      </c>
      <c r="O26" t="s">
        <v>27</v>
      </c>
      <c r="P26" t="s">
        <v>29</v>
      </c>
      <c r="Q26">
        <v>2</v>
      </c>
      <c r="R26" t="s">
        <v>30</v>
      </c>
      <c r="S26">
        <v>1</v>
      </c>
      <c r="T26" t="s">
        <v>27</v>
      </c>
      <c r="U26" t="s">
        <v>65</v>
      </c>
      <c r="V26" t="s">
        <v>33</v>
      </c>
      <c r="AP26" t="s">
        <v>111</v>
      </c>
      <c r="AQ26">
        <v>0</v>
      </c>
      <c r="AR26">
        <v>0</v>
      </c>
      <c r="AS26" t="s">
        <v>112</v>
      </c>
    </row>
    <row r="27" spans="1:50">
      <c r="A27">
        <v>25</v>
      </c>
      <c r="B27" t="s">
        <v>21</v>
      </c>
      <c r="C27">
        <v>6</v>
      </c>
      <c r="D27" t="s">
        <v>35</v>
      </c>
      <c r="E27" t="s">
        <v>44</v>
      </c>
      <c r="F27">
        <v>1374</v>
      </c>
      <c r="G27" t="s">
        <v>36</v>
      </c>
      <c r="H27" t="s">
        <v>37</v>
      </c>
      <c r="I27">
        <v>1</v>
      </c>
      <c r="J27" t="s">
        <v>26</v>
      </c>
      <c r="K27" t="s">
        <v>27</v>
      </c>
      <c r="L27">
        <v>2</v>
      </c>
      <c r="M27" t="s">
        <v>28</v>
      </c>
      <c r="N27">
        <v>36</v>
      </c>
      <c r="O27" t="s">
        <v>64</v>
      </c>
      <c r="P27" t="s">
        <v>29</v>
      </c>
      <c r="Q27">
        <v>1</v>
      </c>
      <c r="R27" t="s">
        <v>43</v>
      </c>
      <c r="S27">
        <v>1</v>
      </c>
      <c r="T27" t="s">
        <v>31</v>
      </c>
      <c r="U27" t="s">
        <v>32</v>
      </c>
      <c r="V27" t="s">
        <v>33</v>
      </c>
    </row>
    <row r="28" spans="1:50">
      <c r="A28">
        <v>26</v>
      </c>
      <c r="B28" t="s">
        <v>40</v>
      </c>
      <c r="C28">
        <v>6</v>
      </c>
      <c r="D28" t="s">
        <v>63</v>
      </c>
      <c r="E28" t="s">
        <v>23</v>
      </c>
      <c r="F28">
        <v>426</v>
      </c>
      <c r="G28" t="s">
        <v>36</v>
      </c>
      <c r="H28" t="s">
        <v>25</v>
      </c>
      <c r="I28">
        <v>4</v>
      </c>
      <c r="J28" t="s">
        <v>59</v>
      </c>
      <c r="K28" t="s">
        <v>27</v>
      </c>
      <c r="L28">
        <v>4</v>
      </c>
      <c r="M28" t="s">
        <v>53</v>
      </c>
      <c r="N28">
        <v>39</v>
      </c>
      <c r="O28" t="s">
        <v>27</v>
      </c>
      <c r="P28" t="s">
        <v>29</v>
      </c>
      <c r="Q28">
        <v>1</v>
      </c>
      <c r="R28" t="s">
        <v>43</v>
      </c>
      <c r="S28">
        <v>1</v>
      </c>
      <c r="T28" t="s">
        <v>27</v>
      </c>
      <c r="U28" t="s">
        <v>32</v>
      </c>
      <c r="V28" t="s">
        <v>33</v>
      </c>
    </row>
    <row r="29" spans="1:50">
      <c r="A29">
        <v>27</v>
      </c>
      <c r="B29" t="s">
        <v>66</v>
      </c>
      <c r="C29">
        <v>12</v>
      </c>
      <c r="D29" t="s">
        <v>67</v>
      </c>
      <c r="E29" t="s">
        <v>23</v>
      </c>
      <c r="F29">
        <v>409</v>
      </c>
      <c r="G29" t="s">
        <v>56</v>
      </c>
      <c r="H29" t="s">
        <v>37</v>
      </c>
      <c r="I29">
        <v>3</v>
      </c>
      <c r="J29" t="s">
        <v>38</v>
      </c>
      <c r="K29" t="s">
        <v>27</v>
      </c>
      <c r="L29">
        <v>3</v>
      </c>
      <c r="M29" t="s">
        <v>28</v>
      </c>
      <c r="N29">
        <v>42</v>
      </c>
      <c r="O29" t="s">
        <v>27</v>
      </c>
      <c r="P29" t="s">
        <v>54</v>
      </c>
      <c r="Q29">
        <v>2</v>
      </c>
      <c r="R29" t="s">
        <v>30</v>
      </c>
      <c r="S29">
        <v>1</v>
      </c>
      <c r="T29" t="s">
        <v>27</v>
      </c>
      <c r="U29" t="s">
        <v>32</v>
      </c>
      <c r="V29" t="s">
        <v>33</v>
      </c>
    </row>
    <row r="30" spans="1:50">
      <c r="A30">
        <v>28</v>
      </c>
      <c r="B30" t="s">
        <v>34</v>
      </c>
      <c r="C30">
        <v>7</v>
      </c>
      <c r="D30" t="s">
        <v>35</v>
      </c>
      <c r="E30" t="s">
        <v>23</v>
      </c>
      <c r="F30">
        <v>2415</v>
      </c>
      <c r="G30" t="s">
        <v>36</v>
      </c>
      <c r="H30" t="s">
        <v>37</v>
      </c>
      <c r="I30">
        <v>3</v>
      </c>
      <c r="J30" t="s">
        <v>26</v>
      </c>
      <c r="K30" t="s">
        <v>45</v>
      </c>
      <c r="L30">
        <v>2</v>
      </c>
      <c r="M30" t="s">
        <v>28</v>
      </c>
      <c r="N30">
        <v>34</v>
      </c>
      <c r="O30" t="s">
        <v>27</v>
      </c>
      <c r="P30" t="s">
        <v>29</v>
      </c>
      <c r="Q30">
        <v>1</v>
      </c>
      <c r="R30" t="s">
        <v>30</v>
      </c>
      <c r="S30">
        <v>1</v>
      </c>
      <c r="T30" t="s">
        <v>27</v>
      </c>
      <c r="U30" t="s">
        <v>32</v>
      </c>
      <c r="V30" t="s">
        <v>33</v>
      </c>
    </row>
    <row r="31" spans="1:50">
      <c r="A31">
        <v>29</v>
      </c>
      <c r="B31" t="s">
        <v>21</v>
      </c>
      <c r="C31">
        <v>60</v>
      </c>
      <c r="D31" t="s">
        <v>48</v>
      </c>
      <c r="E31" t="s">
        <v>61</v>
      </c>
      <c r="F31">
        <v>6836</v>
      </c>
      <c r="G31" t="s">
        <v>36</v>
      </c>
      <c r="H31" t="s">
        <v>25</v>
      </c>
      <c r="I31">
        <v>3</v>
      </c>
      <c r="J31" t="s">
        <v>26</v>
      </c>
      <c r="K31" t="s">
        <v>27</v>
      </c>
      <c r="L31">
        <v>4</v>
      </c>
      <c r="M31" t="s">
        <v>50</v>
      </c>
      <c r="N31">
        <v>63</v>
      </c>
      <c r="O31" t="s">
        <v>27</v>
      </c>
      <c r="P31" t="s">
        <v>29</v>
      </c>
      <c r="Q31">
        <v>2</v>
      </c>
      <c r="R31" t="s">
        <v>30</v>
      </c>
      <c r="S31">
        <v>1</v>
      </c>
      <c r="T31" t="s">
        <v>31</v>
      </c>
      <c r="U31" t="s">
        <v>32</v>
      </c>
      <c r="V31" t="s">
        <v>39</v>
      </c>
    </row>
    <row r="32" spans="1:50">
      <c r="A32">
        <v>30</v>
      </c>
      <c r="B32" t="s">
        <v>34</v>
      </c>
      <c r="C32">
        <v>18</v>
      </c>
      <c r="D32" t="s">
        <v>35</v>
      </c>
      <c r="E32" t="s">
        <v>61</v>
      </c>
      <c r="F32">
        <v>1913</v>
      </c>
      <c r="G32" t="s">
        <v>56</v>
      </c>
      <c r="H32" t="s">
        <v>60</v>
      </c>
      <c r="I32">
        <v>3</v>
      </c>
      <c r="J32" t="s">
        <v>59</v>
      </c>
      <c r="K32" t="s">
        <v>27</v>
      </c>
      <c r="L32">
        <v>3</v>
      </c>
      <c r="M32" t="s">
        <v>28</v>
      </c>
      <c r="N32">
        <v>36</v>
      </c>
      <c r="O32" t="s">
        <v>64</v>
      </c>
      <c r="P32" t="s">
        <v>29</v>
      </c>
      <c r="Q32">
        <v>1</v>
      </c>
      <c r="R32" t="s">
        <v>30</v>
      </c>
      <c r="S32">
        <v>1</v>
      </c>
      <c r="T32" t="s">
        <v>31</v>
      </c>
      <c r="U32" t="s">
        <v>32</v>
      </c>
      <c r="V32" t="s">
        <v>33</v>
      </c>
    </row>
    <row r="33" spans="1:22">
      <c r="A33">
        <v>31</v>
      </c>
      <c r="B33" t="s">
        <v>21</v>
      </c>
      <c r="C33">
        <v>24</v>
      </c>
      <c r="D33" t="s">
        <v>35</v>
      </c>
      <c r="E33" t="s">
        <v>44</v>
      </c>
      <c r="F33">
        <v>4020</v>
      </c>
      <c r="G33" t="s">
        <v>36</v>
      </c>
      <c r="H33" t="s">
        <v>37</v>
      </c>
      <c r="I33">
        <v>2</v>
      </c>
      <c r="J33" t="s">
        <v>26</v>
      </c>
      <c r="K33" t="s">
        <v>27</v>
      </c>
      <c r="L33">
        <v>2</v>
      </c>
      <c r="M33" t="s">
        <v>53</v>
      </c>
      <c r="N33">
        <v>27</v>
      </c>
      <c r="O33" t="s">
        <v>68</v>
      </c>
      <c r="P33" t="s">
        <v>29</v>
      </c>
      <c r="Q33">
        <v>1</v>
      </c>
      <c r="R33" t="s">
        <v>30</v>
      </c>
      <c r="S33">
        <v>1</v>
      </c>
      <c r="T33" t="s">
        <v>27</v>
      </c>
      <c r="U33" t="s">
        <v>32</v>
      </c>
      <c r="V33" t="s">
        <v>33</v>
      </c>
    </row>
    <row r="34" spans="1:22">
      <c r="A34">
        <v>32</v>
      </c>
      <c r="B34" t="s">
        <v>34</v>
      </c>
      <c r="C34">
        <v>18</v>
      </c>
      <c r="D34" t="s">
        <v>35</v>
      </c>
      <c r="E34" t="s">
        <v>49</v>
      </c>
      <c r="F34">
        <v>5866</v>
      </c>
      <c r="G34" t="s">
        <v>62</v>
      </c>
      <c r="H34" t="s">
        <v>37</v>
      </c>
      <c r="I34">
        <v>2</v>
      </c>
      <c r="J34" t="s">
        <v>26</v>
      </c>
      <c r="K34" t="s">
        <v>27</v>
      </c>
      <c r="L34">
        <v>2</v>
      </c>
      <c r="M34" t="s">
        <v>53</v>
      </c>
      <c r="N34">
        <v>30</v>
      </c>
      <c r="O34" t="s">
        <v>27</v>
      </c>
      <c r="P34" t="s">
        <v>29</v>
      </c>
      <c r="Q34">
        <v>2</v>
      </c>
      <c r="R34" t="s">
        <v>30</v>
      </c>
      <c r="S34">
        <v>1</v>
      </c>
      <c r="T34" t="s">
        <v>31</v>
      </c>
      <c r="U34" t="s">
        <v>32</v>
      </c>
      <c r="V34" t="s">
        <v>33</v>
      </c>
    </row>
    <row r="35" spans="1:22">
      <c r="A35">
        <v>33</v>
      </c>
      <c r="B35" t="s">
        <v>40</v>
      </c>
      <c r="C35">
        <v>12</v>
      </c>
      <c r="D35" t="s">
        <v>22</v>
      </c>
      <c r="E35" t="s">
        <v>61</v>
      </c>
      <c r="F35">
        <v>1264</v>
      </c>
      <c r="G35" t="s">
        <v>24</v>
      </c>
      <c r="H35" t="s">
        <v>25</v>
      </c>
      <c r="I35">
        <v>4</v>
      </c>
      <c r="J35" t="s">
        <v>26</v>
      </c>
      <c r="K35" t="s">
        <v>27</v>
      </c>
      <c r="L35">
        <v>4</v>
      </c>
      <c r="M35" t="s">
        <v>50</v>
      </c>
      <c r="N35">
        <v>57</v>
      </c>
      <c r="O35" t="s">
        <v>27</v>
      </c>
      <c r="P35" t="s">
        <v>54</v>
      </c>
      <c r="Q35">
        <v>1</v>
      </c>
      <c r="R35" t="s">
        <v>43</v>
      </c>
      <c r="S35">
        <v>1</v>
      </c>
      <c r="T35" t="s">
        <v>27</v>
      </c>
      <c r="U35" t="s">
        <v>32</v>
      </c>
      <c r="V35" t="s">
        <v>33</v>
      </c>
    </row>
    <row r="36" spans="1:22">
      <c r="A36">
        <v>34</v>
      </c>
      <c r="B36" t="s">
        <v>66</v>
      </c>
      <c r="C36">
        <v>12</v>
      </c>
      <c r="D36" t="s">
        <v>35</v>
      </c>
      <c r="E36" t="s">
        <v>44</v>
      </c>
      <c r="F36">
        <v>1474</v>
      </c>
      <c r="G36" t="s">
        <v>36</v>
      </c>
      <c r="H36" t="s">
        <v>60</v>
      </c>
      <c r="I36">
        <v>4</v>
      </c>
      <c r="J36" t="s">
        <v>38</v>
      </c>
      <c r="K36" t="s">
        <v>27</v>
      </c>
      <c r="L36">
        <v>1</v>
      </c>
      <c r="M36" t="s">
        <v>46</v>
      </c>
      <c r="N36">
        <v>33</v>
      </c>
      <c r="O36" t="s">
        <v>64</v>
      </c>
      <c r="P36" t="s">
        <v>29</v>
      </c>
      <c r="Q36">
        <v>1</v>
      </c>
      <c r="R36" t="s">
        <v>55</v>
      </c>
      <c r="S36">
        <v>1</v>
      </c>
      <c r="T36" t="s">
        <v>31</v>
      </c>
      <c r="U36" t="s">
        <v>32</v>
      </c>
      <c r="V36" t="s">
        <v>33</v>
      </c>
    </row>
    <row r="37" spans="1:22">
      <c r="A37">
        <v>35</v>
      </c>
      <c r="B37" t="s">
        <v>34</v>
      </c>
      <c r="C37">
        <v>45</v>
      </c>
      <c r="D37" t="s">
        <v>22</v>
      </c>
      <c r="E37" t="s">
        <v>23</v>
      </c>
      <c r="F37">
        <v>4746</v>
      </c>
      <c r="G37" t="s">
        <v>36</v>
      </c>
      <c r="H37" t="s">
        <v>60</v>
      </c>
      <c r="I37">
        <v>4</v>
      </c>
      <c r="J37" t="s">
        <v>26</v>
      </c>
      <c r="K37" t="s">
        <v>27</v>
      </c>
      <c r="L37">
        <v>2</v>
      </c>
      <c r="M37" t="s">
        <v>46</v>
      </c>
      <c r="N37">
        <v>25</v>
      </c>
      <c r="O37" t="s">
        <v>27</v>
      </c>
      <c r="P37" t="s">
        <v>29</v>
      </c>
      <c r="Q37">
        <v>2</v>
      </c>
      <c r="R37" t="s">
        <v>43</v>
      </c>
      <c r="S37">
        <v>1</v>
      </c>
      <c r="T37" t="s">
        <v>27</v>
      </c>
      <c r="U37" t="s">
        <v>32</v>
      </c>
      <c r="V37" t="s">
        <v>39</v>
      </c>
    </row>
    <row r="38" spans="1:22">
      <c r="A38">
        <v>36</v>
      </c>
      <c r="B38" t="s">
        <v>40</v>
      </c>
      <c r="C38">
        <v>48</v>
      </c>
      <c r="D38" t="s">
        <v>22</v>
      </c>
      <c r="E38" t="s">
        <v>41</v>
      </c>
      <c r="F38">
        <v>6110</v>
      </c>
      <c r="G38" t="s">
        <v>36</v>
      </c>
      <c r="H38" t="s">
        <v>37</v>
      </c>
      <c r="I38">
        <v>1</v>
      </c>
      <c r="J38" t="s">
        <v>26</v>
      </c>
      <c r="K38" t="s">
        <v>27</v>
      </c>
      <c r="L38">
        <v>3</v>
      </c>
      <c r="M38" t="s">
        <v>50</v>
      </c>
      <c r="N38">
        <v>31</v>
      </c>
      <c r="O38" t="s">
        <v>64</v>
      </c>
      <c r="P38" t="s">
        <v>47</v>
      </c>
      <c r="Q38">
        <v>1</v>
      </c>
      <c r="R38" t="s">
        <v>30</v>
      </c>
      <c r="S38">
        <v>1</v>
      </c>
      <c r="T38" t="s">
        <v>31</v>
      </c>
      <c r="U38" t="s">
        <v>32</v>
      </c>
      <c r="V38" t="s">
        <v>33</v>
      </c>
    </row>
    <row r="39" spans="1:22">
      <c r="A39">
        <v>37</v>
      </c>
      <c r="B39" t="s">
        <v>66</v>
      </c>
      <c r="C39">
        <v>18</v>
      </c>
      <c r="D39" t="s">
        <v>35</v>
      </c>
      <c r="E39" t="s">
        <v>23</v>
      </c>
      <c r="F39">
        <v>2100</v>
      </c>
      <c r="G39" t="s">
        <v>36</v>
      </c>
      <c r="H39" t="s">
        <v>37</v>
      </c>
      <c r="I39">
        <v>4</v>
      </c>
      <c r="J39" t="s">
        <v>26</v>
      </c>
      <c r="K39" t="s">
        <v>69</v>
      </c>
      <c r="L39">
        <v>2</v>
      </c>
      <c r="M39" t="s">
        <v>28</v>
      </c>
      <c r="N39">
        <v>37</v>
      </c>
      <c r="O39" t="s">
        <v>68</v>
      </c>
      <c r="P39" t="s">
        <v>29</v>
      </c>
      <c r="Q39">
        <v>1</v>
      </c>
      <c r="R39" t="s">
        <v>30</v>
      </c>
      <c r="S39">
        <v>1</v>
      </c>
      <c r="T39" t="s">
        <v>27</v>
      </c>
      <c r="U39" t="s">
        <v>32</v>
      </c>
      <c r="V39" t="s">
        <v>39</v>
      </c>
    </row>
    <row r="40" spans="1:22">
      <c r="A40">
        <v>38</v>
      </c>
      <c r="B40" t="s">
        <v>66</v>
      </c>
      <c r="C40">
        <v>10</v>
      </c>
      <c r="D40" t="s">
        <v>35</v>
      </c>
      <c r="E40" t="s">
        <v>70</v>
      </c>
      <c r="F40">
        <v>1225</v>
      </c>
      <c r="G40" t="s">
        <v>36</v>
      </c>
      <c r="H40" t="s">
        <v>37</v>
      </c>
      <c r="I40">
        <v>2</v>
      </c>
      <c r="J40" t="s">
        <v>26</v>
      </c>
      <c r="K40" t="s">
        <v>27</v>
      </c>
      <c r="L40">
        <v>2</v>
      </c>
      <c r="M40" t="s">
        <v>53</v>
      </c>
      <c r="N40">
        <v>37</v>
      </c>
      <c r="O40" t="s">
        <v>27</v>
      </c>
      <c r="P40" t="s">
        <v>29</v>
      </c>
      <c r="Q40">
        <v>1</v>
      </c>
      <c r="R40" t="s">
        <v>30</v>
      </c>
      <c r="S40">
        <v>1</v>
      </c>
      <c r="T40" t="s">
        <v>31</v>
      </c>
      <c r="U40" t="s">
        <v>32</v>
      </c>
      <c r="V40" t="s">
        <v>33</v>
      </c>
    </row>
    <row r="41" spans="1:22">
      <c r="A41">
        <v>39</v>
      </c>
      <c r="B41" t="s">
        <v>34</v>
      </c>
      <c r="C41">
        <v>9</v>
      </c>
      <c r="D41" t="s">
        <v>35</v>
      </c>
      <c r="E41" t="s">
        <v>23</v>
      </c>
      <c r="F41">
        <v>458</v>
      </c>
      <c r="G41" t="s">
        <v>36</v>
      </c>
      <c r="H41" t="s">
        <v>37</v>
      </c>
      <c r="I41">
        <v>4</v>
      </c>
      <c r="J41" t="s">
        <v>26</v>
      </c>
      <c r="K41" t="s">
        <v>27</v>
      </c>
      <c r="L41">
        <v>3</v>
      </c>
      <c r="M41" t="s">
        <v>28</v>
      </c>
      <c r="N41">
        <v>24</v>
      </c>
      <c r="O41" t="s">
        <v>27</v>
      </c>
      <c r="P41" t="s">
        <v>29</v>
      </c>
      <c r="Q41">
        <v>1</v>
      </c>
      <c r="R41" t="s">
        <v>30</v>
      </c>
      <c r="S41">
        <v>1</v>
      </c>
      <c r="T41" t="s">
        <v>27</v>
      </c>
      <c r="U41" t="s">
        <v>32</v>
      </c>
      <c r="V41" t="s">
        <v>33</v>
      </c>
    </row>
    <row r="42" spans="1:22">
      <c r="A42">
        <v>40</v>
      </c>
      <c r="B42" t="s">
        <v>40</v>
      </c>
      <c r="C42">
        <v>30</v>
      </c>
      <c r="D42" t="s">
        <v>35</v>
      </c>
      <c r="E42" t="s">
        <v>23</v>
      </c>
      <c r="F42">
        <v>2333</v>
      </c>
      <c r="G42" t="s">
        <v>51</v>
      </c>
      <c r="H42" t="s">
        <v>25</v>
      </c>
      <c r="I42">
        <v>4</v>
      </c>
      <c r="J42" t="s">
        <v>26</v>
      </c>
      <c r="K42" t="s">
        <v>27</v>
      </c>
      <c r="L42">
        <v>2</v>
      </c>
      <c r="M42" t="s">
        <v>53</v>
      </c>
      <c r="N42">
        <v>30</v>
      </c>
      <c r="O42" t="s">
        <v>64</v>
      </c>
      <c r="P42" t="s">
        <v>29</v>
      </c>
      <c r="Q42">
        <v>1</v>
      </c>
      <c r="R42" t="s">
        <v>55</v>
      </c>
      <c r="S42">
        <v>1</v>
      </c>
      <c r="T42" t="s">
        <v>27</v>
      </c>
      <c r="U42" t="s">
        <v>32</v>
      </c>
      <c r="V42" t="s">
        <v>33</v>
      </c>
    </row>
    <row r="43" spans="1:22">
      <c r="A43">
        <v>41</v>
      </c>
      <c r="B43" t="s">
        <v>34</v>
      </c>
      <c r="C43">
        <v>12</v>
      </c>
      <c r="D43" t="s">
        <v>35</v>
      </c>
      <c r="E43" t="s">
        <v>23</v>
      </c>
      <c r="F43">
        <v>1158</v>
      </c>
      <c r="G43" t="s">
        <v>51</v>
      </c>
      <c r="H43" t="s">
        <v>37</v>
      </c>
      <c r="I43">
        <v>3</v>
      </c>
      <c r="J43" t="s">
        <v>57</v>
      </c>
      <c r="K43" t="s">
        <v>27</v>
      </c>
      <c r="L43">
        <v>1</v>
      </c>
      <c r="M43" t="s">
        <v>53</v>
      </c>
      <c r="N43">
        <v>26</v>
      </c>
      <c r="O43" t="s">
        <v>27</v>
      </c>
      <c r="P43" t="s">
        <v>29</v>
      </c>
      <c r="Q43">
        <v>1</v>
      </c>
      <c r="R43" t="s">
        <v>30</v>
      </c>
      <c r="S43">
        <v>1</v>
      </c>
      <c r="T43" t="s">
        <v>31</v>
      </c>
      <c r="U43" t="s">
        <v>32</v>
      </c>
      <c r="V43" t="s">
        <v>33</v>
      </c>
    </row>
    <row r="44" spans="1:22">
      <c r="A44">
        <v>42</v>
      </c>
      <c r="B44" t="s">
        <v>34</v>
      </c>
      <c r="C44">
        <v>18</v>
      </c>
      <c r="D44" t="s">
        <v>48</v>
      </c>
      <c r="E44" t="s">
        <v>71</v>
      </c>
      <c r="F44">
        <v>6204</v>
      </c>
      <c r="G44" t="s">
        <v>36</v>
      </c>
      <c r="H44" t="s">
        <v>37</v>
      </c>
      <c r="I44">
        <v>2</v>
      </c>
      <c r="J44" t="s">
        <v>26</v>
      </c>
      <c r="K44" t="s">
        <v>27</v>
      </c>
      <c r="L44">
        <v>4</v>
      </c>
      <c r="M44" t="s">
        <v>28</v>
      </c>
      <c r="N44">
        <v>44</v>
      </c>
      <c r="O44" t="s">
        <v>27</v>
      </c>
      <c r="P44" t="s">
        <v>29</v>
      </c>
      <c r="Q44">
        <v>1</v>
      </c>
      <c r="R44" t="s">
        <v>43</v>
      </c>
      <c r="S44">
        <v>2</v>
      </c>
      <c r="T44" t="s">
        <v>31</v>
      </c>
      <c r="U44" t="s">
        <v>32</v>
      </c>
      <c r="V44" t="s">
        <v>33</v>
      </c>
    </row>
    <row r="45" spans="1:22">
      <c r="A45">
        <v>43</v>
      </c>
      <c r="B45" t="s">
        <v>21</v>
      </c>
      <c r="C45">
        <v>30</v>
      </c>
      <c r="D45" t="s">
        <v>22</v>
      </c>
      <c r="E45" t="s">
        <v>52</v>
      </c>
      <c r="F45">
        <v>6187</v>
      </c>
      <c r="G45" t="s">
        <v>62</v>
      </c>
      <c r="H45" t="s">
        <v>42</v>
      </c>
      <c r="I45">
        <v>1</v>
      </c>
      <c r="J45" t="s">
        <v>59</v>
      </c>
      <c r="K45" t="s">
        <v>27</v>
      </c>
      <c r="L45">
        <v>4</v>
      </c>
      <c r="M45" t="s">
        <v>53</v>
      </c>
      <c r="N45">
        <v>24</v>
      </c>
      <c r="O45" t="s">
        <v>27</v>
      </c>
      <c r="P45" t="s">
        <v>54</v>
      </c>
      <c r="Q45">
        <v>2</v>
      </c>
      <c r="R45" t="s">
        <v>30</v>
      </c>
      <c r="S45">
        <v>1</v>
      </c>
      <c r="T45" t="s">
        <v>27</v>
      </c>
      <c r="U45" t="s">
        <v>32</v>
      </c>
      <c r="V45" t="s">
        <v>33</v>
      </c>
    </row>
    <row r="46" spans="1:22">
      <c r="A46">
        <v>44</v>
      </c>
      <c r="B46" t="s">
        <v>21</v>
      </c>
      <c r="C46">
        <v>48</v>
      </c>
      <c r="D46" t="s">
        <v>22</v>
      </c>
      <c r="E46" t="s">
        <v>52</v>
      </c>
      <c r="F46">
        <v>6143</v>
      </c>
      <c r="G46" t="s">
        <v>36</v>
      </c>
      <c r="H46" t="s">
        <v>25</v>
      </c>
      <c r="I46">
        <v>4</v>
      </c>
      <c r="J46" t="s">
        <v>38</v>
      </c>
      <c r="K46" t="s">
        <v>27</v>
      </c>
      <c r="L46">
        <v>4</v>
      </c>
      <c r="M46" t="s">
        <v>50</v>
      </c>
      <c r="N46">
        <v>58</v>
      </c>
      <c r="O46" t="s">
        <v>68</v>
      </c>
      <c r="P46" t="s">
        <v>47</v>
      </c>
      <c r="Q46">
        <v>2</v>
      </c>
      <c r="R46" t="s">
        <v>43</v>
      </c>
      <c r="S46">
        <v>1</v>
      </c>
      <c r="T46" t="s">
        <v>27</v>
      </c>
      <c r="U46" t="s">
        <v>32</v>
      </c>
      <c r="V46" t="s">
        <v>39</v>
      </c>
    </row>
    <row r="47" spans="1:22">
      <c r="A47">
        <v>45</v>
      </c>
      <c r="B47" t="s">
        <v>40</v>
      </c>
      <c r="C47">
        <v>11</v>
      </c>
      <c r="D47" t="s">
        <v>22</v>
      </c>
      <c r="E47" t="s">
        <v>49</v>
      </c>
      <c r="F47">
        <v>1393</v>
      </c>
      <c r="G47" t="s">
        <v>36</v>
      </c>
      <c r="H47" t="s">
        <v>60</v>
      </c>
      <c r="I47">
        <v>4</v>
      </c>
      <c r="J47" t="s">
        <v>38</v>
      </c>
      <c r="K47" t="s">
        <v>27</v>
      </c>
      <c r="L47">
        <v>4</v>
      </c>
      <c r="M47" t="s">
        <v>53</v>
      </c>
      <c r="N47">
        <v>35</v>
      </c>
      <c r="O47" t="s">
        <v>27</v>
      </c>
      <c r="P47" t="s">
        <v>29</v>
      </c>
      <c r="Q47">
        <v>2</v>
      </c>
      <c r="R47" t="s">
        <v>55</v>
      </c>
      <c r="S47">
        <v>1</v>
      </c>
      <c r="T47" t="s">
        <v>27</v>
      </c>
      <c r="U47" t="s">
        <v>32</v>
      </c>
      <c r="V47" t="s">
        <v>33</v>
      </c>
    </row>
    <row r="48" spans="1:22">
      <c r="A48">
        <v>46</v>
      </c>
      <c r="B48" t="s">
        <v>40</v>
      </c>
      <c r="C48">
        <v>36</v>
      </c>
      <c r="D48" t="s">
        <v>35</v>
      </c>
      <c r="E48" t="s">
        <v>23</v>
      </c>
      <c r="F48">
        <v>2299</v>
      </c>
      <c r="G48" t="s">
        <v>51</v>
      </c>
      <c r="H48" t="s">
        <v>25</v>
      </c>
      <c r="I48">
        <v>4</v>
      </c>
      <c r="J48" t="s">
        <v>26</v>
      </c>
      <c r="K48" t="s">
        <v>27</v>
      </c>
      <c r="L48">
        <v>4</v>
      </c>
      <c r="M48" t="s">
        <v>53</v>
      </c>
      <c r="N48">
        <v>39</v>
      </c>
      <c r="O48" t="s">
        <v>27</v>
      </c>
      <c r="P48" t="s">
        <v>29</v>
      </c>
      <c r="Q48">
        <v>1</v>
      </c>
      <c r="R48" t="s">
        <v>30</v>
      </c>
      <c r="S48">
        <v>1</v>
      </c>
      <c r="T48" t="s">
        <v>27</v>
      </c>
      <c r="U48" t="s">
        <v>32</v>
      </c>
      <c r="V48" t="s">
        <v>33</v>
      </c>
    </row>
    <row r="49" spans="1:22">
      <c r="A49">
        <v>47</v>
      </c>
      <c r="B49" t="s">
        <v>21</v>
      </c>
      <c r="C49">
        <v>6</v>
      </c>
      <c r="D49" t="s">
        <v>35</v>
      </c>
      <c r="E49" t="s">
        <v>52</v>
      </c>
      <c r="F49">
        <v>1352</v>
      </c>
      <c r="G49" t="s">
        <v>51</v>
      </c>
      <c r="H49" t="s">
        <v>58</v>
      </c>
      <c r="I49">
        <v>1</v>
      </c>
      <c r="J49" t="s">
        <v>38</v>
      </c>
      <c r="K49" t="s">
        <v>27</v>
      </c>
      <c r="L49">
        <v>2</v>
      </c>
      <c r="M49" t="s">
        <v>46</v>
      </c>
      <c r="N49">
        <v>23</v>
      </c>
      <c r="O49" t="s">
        <v>27</v>
      </c>
      <c r="P49" t="s">
        <v>54</v>
      </c>
      <c r="Q49">
        <v>1</v>
      </c>
      <c r="R49" t="s">
        <v>72</v>
      </c>
      <c r="S49">
        <v>1</v>
      </c>
      <c r="T49" t="s">
        <v>31</v>
      </c>
      <c r="U49" t="s">
        <v>32</v>
      </c>
      <c r="V49" t="s">
        <v>33</v>
      </c>
    </row>
    <row r="50" spans="1:22">
      <c r="A50">
        <v>48</v>
      </c>
      <c r="B50" t="s">
        <v>40</v>
      </c>
      <c r="C50">
        <v>11</v>
      </c>
      <c r="D50" t="s">
        <v>22</v>
      </c>
      <c r="E50" t="s">
        <v>49</v>
      </c>
      <c r="F50">
        <v>7228</v>
      </c>
      <c r="G50" t="s">
        <v>36</v>
      </c>
      <c r="H50" t="s">
        <v>37</v>
      </c>
      <c r="I50">
        <v>1</v>
      </c>
      <c r="J50" t="s">
        <v>26</v>
      </c>
      <c r="K50" t="s">
        <v>27</v>
      </c>
      <c r="L50">
        <v>4</v>
      </c>
      <c r="M50" t="s">
        <v>46</v>
      </c>
      <c r="N50">
        <v>39</v>
      </c>
      <c r="O50" t="s">
        <v>27</v>
      </c>
      <c r="P50" t="s">
        <v>29</v>
      </c>
      <c r="Q50">
        <v>2</v>
      </c>
      <c r="R50" t="s">
        <v>43</v>
      </c>
      <c r="S50">
        <v>1</v>
      </c>
      <c r="T50" t="s">
        <v>27</v>
      </c>
      <c r="U50" t="s">
        <v>32</v>
      </c>
      <c r="V50" t="s">
        <v>33</v>
      </c>
    </row>
    <row r="51" spans="1:22">
      <c r="A51">
        <v>49</v>
      </c>
      <c r="B51" t="s">
        <v>40</v>
      </c>
      <c r="C51">
        <v>12</v>
      </c>
      <c r="D51" t="s">
        <v>35</v>
      </c>
      <c r="E51" t="s">
        <v>23</v>
      </c>
      <c r="F51">
        <v>2073</v>
      </c>
      <c r="G51" t="s">
        <v>62</v>
      </c>
      <c r="H51" t="s">
        <v>37</v>
      </c>
      <c r="I51">
        <v>4</v>
      </c>
      <c r="J51" t="s">
        <v>38</v>
      </c>
      <c r="K51" t="s">
        <v>69</v>
      </c>
      <c r="L51">
        <v>2</v>
      </c>
      <c r="M51" t="s">
        <v>28</v>
      </c>
      <c r="N51">
        <v>28</v>
      </c>
      <c r="O51" t="s">
        <v>27</v>
      </c>
      <c r="P51" t="s">
        <v>29</v>
      </c>
      <c r="Q51">
        <v>1</v>
      </c>
      <c r="R51" t="s">
        <v>30</v>
      </c>
      <c r="S51">
        <v>1</v>
      </c>
      <c r="T51" t="s">
        <v>27</v>
      </c>
      <c r="U51" t="s">
        <v>32</v>
      </c>
      <c r="V51" t="s">
        <v>33</v>
      </c>
    </row>
    <row r="52" spans="1:22">
      <c r="A52">
        <v>50</v>
      </c>
      <c r="B52" t="s">
        <v>34</v>
      </c>
      <c r="C52">
        <v>24</v>
      </c>
      <c r="D52" t="s">
        <v>48</v>
      </c>
      <c r="E52" t="s">
        <v>44</v>
      </c>
      <c r="F52">
        <v>2333</v>
      </c>
      <c r="G52" t="s">
        <v>24</v>
      </c>
      <c r="H52" t="s">
        <v>60</v>
      </c>
      <c r="I52">
        <v>4</v>
      </c>
      <c r="J52" t="s">
        <v>26</v>
      </c>
      <c r="K52" t="s">
        <v>27</v>
      </c>
      <c r="L52">
        <v>2</v>
      </c>
      <c r="M52" t="s">
        <v>46</v>
      </c>
      <c r="N52">
        <v>29</v>
      </c>
      <c r="O52" t="s">
        <v>64</v>
      </c>
      <c r="P52" t="s">
        <v>29</v>
      </c>
      <c r="Q52">
        <v>1</v>
      </c>
      <c r="R52" t="s">
        <v>43</v>
      </c>
      <c r="S52">
        <v>1</v>
      </c>
      <c r="T52" t="s">
        <v>27</v>
      </c>
      <c r="U52" t="s">
        <v>32</v>
      </c>
      <c r="V52" t="s">
        <v>33</v>
      </c>
    </row>
    <row r="53" spans="1:22">
      <c r="A53">
        <v>51</v>
      </c>
      <c r="B53" t="s">
        <v>34</v>
      </c>
      <c r="C53">
        <v>27</v>
      </c>
      <c r="D53" t="s">
        <v>48</v>
      </c>
      <c r="E53" t="s">
        <v>52</v>
      </c>
      <c r="F53">
        <v>5965</v>
      </c>
      <c r="G53" t="s">
        <v>36</v>
      </c>
      <c r="H53" t="s">
        <v>25</v>
      </c>
      <c r="I53">
        <v>1</v>
      </c>
      <c r="J53" t="s">
        <v>26</v>
      </c>
      <c r="K53" t="s">
        <v>27</v>
      </c>
      <c r="L53">
        <v>2</v>
      </c>
      <c r="M53" t="s">
        <v>53</v>
      </c>
      <c r="N53">
        <v>30</v>
      </c>
      <c r="O53" t="s">
        <v>27</v>
      </c>
      <c r="P53" t="s">
        <v>29</v>
      </c>
      <c r="Q53">
        <v>2</v>
      </c>
      <c r="R53" t="s">
        <v>55</v>
      </c>
      <c r="S53">
        <v>1</v>
      </c>
      <c r="T53" t="s">
        <v>31</v>
      </c>
      <c r="U53" t="s">
        <v>32</v>
      </c>
      <c r="V53" t="s">
        <v>33</v>
      </c>
    </row>
    <row r="54" spans="1:22">
      <c r="A54">
        <v>52</v>
      </c>
      <c r="B54" t="s">
        <v>40</v>
      </c>
      <c r="C54">
        <v>12</v>
      </c>
      <c r="D54" t="s">
        <v>35</v>
      </c>
      <c r="E54" t="s">
        <v>23</v>
      </c>
      <c r="F54">
        <v>1262</v>
      </c>
      <c r="G54" t="s">
        <v>36</v>
      </c>
      <c r="H54" t="s">
        <v>37</v>
      </c>
      <c r="I54">
        <v>3</v>
      </c>
      <c r="J54" t="s">
        <v>26</v>
      </c>
      <c r="K54" t="s">
        <v>27</v>
      </c>
      <c r="L54">
        <v>2</v>
      </c>
      <c r="M54" t="s">
        <v>53</v>
      </c>
      <c r="N54">
        <v>25</v>
      </c>
      <c r="O54" t="s">
        <v>27</v>
      </c>
      <c r="P54" t="s">
        <v>29</v>
      </c>
      <c r="Q54">
        <v>1</v>
      </c>
      <c r="R54" t="s">
        <v>30</v>
      </c>
      <c r="S54">
        <v>1</v>
      </c>
      <c r="T54" t="s">
        <v>27</v>
      </c>
      <c r="U54" t="s">
        <v>32</v>
      </c>
      <c r="V54" t="s">
        <v>33</v>
      </c>
    </row>
    <row r="55" spans="1:22">
      <c r="A55">
        <v>53</v>
      </c>
      <c r="B55" t="s">
        <v>40</v>
      </c>
      <c r="C55">
        <v>18</v>
      </c>
      <c r="D55" t="s">
        <v>35</v>
      </c>
      <c r="E55" t="s">
        <v>52</v>
      </c>
      <c r="F55">
        <v>3378</v>
      </c>
      <c r="G55" t="s">
        <v>24</v>
      </c>
      <c r="H55" t="s">
        <v>37</v>
      </c>
      <c r="I55">
        <v>2</v>
      </c>
      <c r="J55" t="s">
        <v>26</v>
      </c>
      <c r="K55" t="s">
        <v>27</v>
      </c>
      <c r="L55">
        <v>1</v>
      </c>
      <c r="M55" t="s">
        <v>46</v>
      </c>
      <c r="N55">
        <v>31</v>
      </c>
      <c r="O55" t="s">
        <v>27</v>
      </c>
      <c r="P55" t="s">
        <v>29</v>
      </c>
      <c r="Q55">
        <v>1</v>
      </c>
      <c r="R55" t="s">
        <v>30</v>
      </c>
      <c r="S55">
        <v>1</v>
      </c>
      <c r="T55" t="s">
        <v>31</v>
      </c>
      <c r="U55" t="s">
        <v>32</v>
      </c>
      <c r="V55" t="s">
        <v>33</v>
      </c>
    </row>
    <row r="56" spans="1:22">
      <c r="A56">
        <v>54</v>
      </c>
      <c r="B56" t="s">
        <v>34</v>
      </c>
      <c r="C56">
        <v>36</v>
      </c>
      <c r="D56" t="s">
        <v>48</v>
      </c>
      <c r="E56" t="s">
        <v>49</v>
      </c>
      <c r="F56">
        <v>2225</v>
      </c>
      <c r="G56" t="s">
        <v>36</v>
      </c>
      <c r="H56" t="s">
        <v>25</v>
      </c>
      <c r="I56">
        <v>4</v>
      </c>
      <c r="J56" t="s">
        <v>26</v>
      </c>
      <c r="K56" t="s">
        <v>27</v>
      </c>
      <c r="L56">
        <v>4</v>
      </c>
      <c r="M56" t="s">
        <v>50</v>
      </c>
      <c r="N56">
        <v>57</v>
      </c>
      <c r="O56" t="s">
        <v>64</v>
      </c>
      <c r="P56" t="s">
        <v>47</v>
      </c>
      <c r="Q56">
        <v>2</v>
      </c>
      <c r="R56" t="s">
        <v>30</v>
      </c>
      <c r="S56">
        <v>1</v>
      </c>
      <c r="T56" t="s">
        <v>31</v>
      </c>
      <c r="U56" t="s">
        <v>32</v>
      </c>
      <c r="V56" t="s">
        <v>39</v>
      </c>
    </row>
    <row r="57" spans="1:22">
      <c r="A57">
        <v>55</v>
      </c>
      <c r="B57" t="s">
        <v>40</v>
      </c>
      <c r="C57">
        <v>6</v>
      </c>
      <c r="D57" t="s">
        <v>67</v>
      </c>
      <c r="E57" t="s">
        <v>49</v>
      </c>
      <c r="F57">
        <v>783</v>
      </c>
      <c r="G57" t="s">
        <v>24</v>
      </c>
      <c r="H57" t="s">
        <v>37</v>
      </c>
      <c r="I57">
        <v>1</v>
      </c>
      <c r="J57" t="s">
        <v>26</v>
      </c>
      <c r="K57" t="s">
        <v>45</v>
      </c>
      <c r="L57">
        <v>2</v>
      </c>
      <c r="M57" t="s">
        <v>28</v>
      </c>
      <c r="N57">
        <v>26</v>
      </c>
      <c r="O57" t="s">
        <v>68</v>
      </c>
      <c r="P57" t="s">
        <v>29</v>
      </c>
      <c r="Q57">
        <v>1</v>
      </c>
      <c r="R57" t="s">
        <v>43</v>
      </c>
      <c r="S57">
        <v>2</v>
      </c>
      <c r="T57" t="s">
        <v>27</v>
      </c>
      <c r="U57" t="s">
        <v>32</v>
      </c>
      <c r="V57" t="s">
        <v>33</v>
      </c>
    </row>
    <row r="58" spans="1:22">
      <c r="A58">
        <v>56</v>
      </c>
      <c r="B58" t="s">
        <v>34</v>
      </c>
      <c r="C58">
        <v>12</v>
      </c>
      <c r="D58" t="s">
        <v>35</v>
      </c>
      <c r="E58" t="s">
        <v>23</v>
      </c>
      <c r="F58">
        <v>6468</v>
      </c>
      <c r="G58" t="s">
        <v>24</v>
      </c>
      <c r="H58" t="s">
        <v>58</v>
      </c>
      <c r="I58">
        <v>2</v>
      </c>
      <c r="J58" t="s">
        <v>26</v>
      </c>
      <c r="K58" t="s">
        <v>27</v>
      </c>
      <c r="L58">
        <v>1</v>
      </c>
      <c r="M58" t="s">
        <v>50</v>
      </c>
      <c r="N58">
        <v>52</v>
      </c>
      <c r="O58" t="s">
        <v>27</v>
      </c>
      <c r="P58" t="s">
        <v>29</v>
      </c>
      <c r="Q58">
        <v>1</v>
      </c>
      <c r="R58" t="s">
        <v>55</v>
      </c>
      <c r="S58">
        <v>1</v>
      </c>
      <c r="T58" t="s">
        <v>31</v>
      </c>
      <c r="U58" t="s">
        <v>32</v>
      </c>
      <c r="V58" t="s">
        <v>39</v>
      </c>
    </row>
    <row r="59" spans="1:22">
      <c r="A59">
        <v>57</v>
      </c>
      <c r="B59" t="s">
        <v>40</v>
      </c>
      <c r="C59">
        <v>36</v>
      </c>
      <c r="D59" t="s">
        <v>22</v>
      </c>
      <c r="E59" t="s">
        <v>23</v>
      </c>
      <c r="F59">
        <v>9566</v>
      </c>
      <c r="G59" t="s">
        <v>36</v>
      </c>
      <c r="H59" t="s">
        <v>37</v>
      </c>
      <c r="I59">
        <v>2</v>
      </c>
      <c r="J59" t="s">
        <v>38</v>
      </c>
      <c r="K59" t="s">
        <v>27</v>
      </c>
      <c r="L59">
        <v>2</v>
      </c>
      <c r="M59" t="s">
        <v>53</v>
      </c>
      <c r="N59">
        <v>31</v>
      </c>
      <c r="O59" t="s">
        <v>68</v>
      </c>
      <c r="P59" t="s">
        <v>29</v>
      </c>
      <c r="Q59">
        <v>2</v>
      </c>
      <c r="R59" t="s">
        <v>30</v>
      </c>
      <c r="S59">
        <v>1</v>
      </c>
      <c r="T59" t="s">
        <v>27</v>
      </c>
      <c r="U59" t="s">
        <v>32</v>
      </c>
      <c r="V59" t="s">
        <v>33</v>
      </c>
    </row>
    <row r="60" spans="1:22">
      <c r="A60">
        <v>58</v>
      </c>
      <c r="B60" t="s">
        <v>66</v>
      </c>
      <c r="C60">
        <v>18</v>
      </c>
      <c r="D60" t="s">
        <v>35</v>
      </c>
      <c r="E60" t="s">
        <v>49</v>
      </c>
      <c r="F60">
        <v>1961</v>
      </c>
      <c r="G60" t="s">
        <v>36</v>
      </c>
      <c r="H60" t="s">
        <v>25</v>
      </c>
      <c r="I60">
        <v>3</v>
      </c>
      <c r="J60" t="s">
        <v>38</v>
      </c>
      <c r="K60" t="s">
        <v>27</v>
      </c>
      <c r="L60">
        <v>2</v>
      </c>
      <c r="M60" t="s">
        <v>53</v>
      </c>
      <c r="N60">
        <v>23</v>
      </c>
      <c r="O60" t="s">
        <v>27</v>
      </c>
      <c r="P60" t="s">
        <v>29</v>
      </c>
      <c r="Q60">
        <v>1</v>
      </c>
      <c r="R60" t="s">
        <v>55</v>
      </c>
      <c r="S60">
        <v>1</v>
      </c>
      <c r="T60" t="s">
        <v>27</v>
      </c>
      <c r="U60" t="s">
        <v>32</v>
      </c>
      <c r="V60" t="s">
        <v>33</v>
      </c>
    </row>
    <row r="61" spans="1:22">
      <c r="A61">
        <v>59</v>
      </c>
      <c r="B61" t="s">
        <v>21</v>
      </c>
      <c r="C61">
        <v>36</v>
      </c>
      <c r="D61" t="s">
        <v>22</v>
      </c>
      <c r="E61" t="s">
        <v>44</v>
      </c>
      <c r="F61">
        <v>6229</v>
      </c>
      <c r="G61" t="s">
        <v>36</v>
      </c>
      <c r="H61" t="s">
        <v>60</v>
      </c>
      <c r="I61">
        <v>4</v>
      </c>
      <c r="J61" t="s">
        <v>38</v>
      </c>
      <c r="K61" t="s">
        <v>69</v>
      </c>
      <c r="L61">
        <v>4</v>
      </c>
      <c r="M61" t="s">
        <v>50</v>
      </c>
      <c r="N61">
        <v>23</v>
      </c>
      <c r="O61" t="s">
        <v>27</v>
      </c>
      <c r="P61" t="s">
        <v>54</v>
      </c>
      <c r="Q61">
        <v>2</v>
      </c>
      <c r="R61" t="s">
        <v>43</v>
      </c>
      <c r="S61">
        <v>1</v>
      </c>
      <c r="T61" t="s">
        <v>31</v>
      </c>
      <c r="U61" t="s">
        <v>32</v>
      </c>
      <c r="V61" t="s">
        <v>39</v>
      </c>
    </row>
    <row r="62" spans="1:22">
      <c r="A62">
        <v>60</v>
      </c>
      <c r="B62" t="s">
        <v>34</v>
      </c>
      <c r="C62">
        <v>9</v>
      </c>
      <c r="D62" t="s">
        <v>35</v>
      </c>
      <c r="E62" t="s">
        <v>61</v>
      </c>
      <c r="F62">
        <v>1391</v>
      </c>
      <c r="G62" t="s">
        <v>36</v>
      </c>
      <c r="H62" t="s">
        <v>37</v>
      </c>
      <c r="I62">
        <v>2</v>
      </c>
      <c r="J62" t="s">
        <v>59</v>
      </c>
      <c r="K62" t="s">
        <v>27</v>
      </c>
      <c r="L62">
        <v>1</v>
      </c>
      <c r="M62" t="s">
        <v>28</v>
      </c>
      <c r="N62">
        <v>27</v>
      </c>
      <c r="O62" t="s">
        <v>64</v>
      </c>
      <c r="P62" t="s">
        <v>29</v>
      </c>
      <c r="Q62">
        <v>1</v>
      </c>
      <c r="R62" t="s">
        <v>30</v>
      </c>
      <c r="S62">
        <v>1</v>
      </c>
      <c r="T62" t="s">
        <v>31</v>
      </c>
      <c r="U62" t="s">
        <v>32</v>
      </c>
      <c r="V62" t="s">
        <v>33</v>
      </c>
    </row>
    <row r="63" spans="1:22">
      <c r="A63">
        <v>61</v>
      </c>
      <c r="B63" t="s">
        <v>34</v>
      </c>
      <c r="C63">
        <v>15</v>
      </c>
      <c r="D63" t="s">
        <v>22</v>
      </c>
      <c r="E63" t="s">
        <v>23</v>
      </c>
      <c r="F63">
        <v>1537</v>
      </c>
      <c r="G63" t="s">
        <v>24</v>
      </c>
      <c r="H63" t="s">
        <v>25</v>
      </c>
      <c r="I63">
        <v>4</v>
      </c>
      <c r="J63" t="s">
        <v>26</v>
      </c>
      <c r="K63" t="s">
        <v>45</v>
      </c>
      <c r="L63">
        <v>4</v>
      </c>
      <c r="M63" t="s">
        <v>28</v>
      </c>
      <c r="N63">
        <v>50</v>
      </c>
      <c r="O63" t="s">
        <v>27</v>
      </c>
      <c r="P63" t="s">
        <v>29</v>
      </c>
      <c r="Q63">
        <v>2</v>
      </c>
      <c r="R63" t="s">
        <v>30</v>
      </c>
      <c r="S63">
        <v>1</v>
      </c>
      <c r="T63" t="s">
        <v>31</v>
      </c>
      <c r="U63" t="s">
        <v>32</v>
      </c>
      <c r="V63" t="s">
        <v>33</v>
      </c>
    </row>
    <row r="64" spans="1:22">
      <c r="A64">
        <v>62</v>
      </c>
      <c r="B64" t="s">
        <v>34</v>
      </c>
      <c r="C64">
        <v>36</v>
      </c>
      <c r="D64" t="s">
        <v>63</v>
      </c>
      <c r="E64" t="s">
        <v>61</v>
      </c>
      <c r="F64">
        <v>1953</v>
      </c>
      <c r="G64" t="s">
        <v>36</v>
      </c>
      <c r="H64" t="s">
        <v>25</v>
      </c>
      <c r="I64">
        <v>4</v>
      </c>
      <c r="J64" t="s">
        <v>26</v>
      </c>
      <c r="K64" t="s">
        <v>27</v>
      </c>
      <c r="L64">
        <v>4</v>
      </c>
      <c r="M64" t="s">
        <v>50</v>
      </c>
      <c r="N64">
        <v>61</v>
      </c>
      <c r="O64" t="s">
        <v>27</v>
      </c>
      <c r="P64" t="s">
        <v>47</v>
      </c>
      <c r="Q64">
        <v>1</v>
      </c>
      <c r="R64" t="s">
        <v>55</v>
      </c>
      <c r="S64">
        <v>1</v>
      </c>
      <c r="T64" t="s">
        <v>31</v>
      </c>
      <c r="U64" t="s">
        <v>32</v>
      </c>
      <c r="V64" t="s">
        <v>39</v>
      </c>
    </row>
    <row r="65" spans="1:22">
      <c r="A65">
        <v>63</v>
      </c>
      <c r="B65" t="s">
        <v>34</v>
      </c>
      <c r="C65">
        <v>48</v>
      </c>
      <c r="D65" t="s">
        <v>63</v>
      </c>
      <c r="E65" t="s">
        <v>61</v>
      </c>
      <c r="F65">
        <v>14421</v>
      </c>
      <c r="G65" t="s">
        <v>36</v>
      </c>
      <c r="H65" t="s">
        <v>37</v>
      </c>
      <c r="I65">
        <v>2</v>
      </c>
      <c r="J65" t="s">
        <v>26</v>
      </c>
      <c r="K65" t="s">
        <v>27</v>
      </c>
      <c r="L65">
        <v>2</v>
      </c>
      <c r="M65" t="s">
        <v>53</v>
      </c>
      <c r="N65">
        <v>25</v>
      </c>
      <c r="O65" t="s">
        <v>27</v>
      </c>
      <c r="P65" t="s">
        <v>29</v>
      </c>
      <c r="Q65">
        <v>1</v>
      </c>
      <c r="R65" t="s">
        <v>30</v>
      </c>
      <c r="S65">
        <v>1</v>
      </c>
      <c r="T65" t="s">
        <v>31</v>
      </c>
      <c r="U65" t="s">
        <v>32</v>
      </c>
      <c r="V65" t="s">
        <v>39</v>
      </c>
    </row>
    <row r="66" spans="1:22">
      <c r="A66">
        <v>64</v>
      </c>
      <c r="B66" t="s">
        <v>40</v>
      </c>
      <c r="C66">
        <v>24</v>
      </c>
      <c r="D66" t="s">
        <v>35</v>
      </c>
      <c r="E66" t="s">
        <v>23</v>
      </c>
      <c r="F66">
        <v>3181</v>
      </c>
      <c r="G66" t="s">
        <v>36</v>
      </c>
      <c r="H66" t="s">
        <v>60</v>
      </c>
      <c r="I66">
        <v>4</v>
      </c>
      <c r="J66" t="s">
        <v>38</v>
      </c>
      <c r="K66" t="s">
        <v>27</v>
      </c>
      <c r="L66">
        <v>4</v>
      </c>
      <c r="M66" t="s">
        <v>46</v>
      </c>
      <c r="N66">
        <v>26</v>
      </c>
      <c r="O66" t="s">
        <v>27</v>
      </c>
      <c r="P66" t="s">
        <v>29</v>
      </c>
      <c r="Q66">
        <v>1</v>
      </c>
      <c r="R66" t="s">
        <v>30</v>
      </c>
      <c r="S66">
        <v>1</v>
      </c>
      <c r="T66" t="s">
        <v>31</v>
      </c>
      <c r="U66" t="s">
        <v>32</v>
      </c>
      <c r="V66" t="s">
        <v>33</v>
      </c>
    </row>
    <row r="67" spans="1:22">
      <c r="A67">
        <v>65</v>
      </c>
      <c r="B67" t="s">
        <v>40</v>
      </c>
      <c r="C67">
        <v>27</v>
      </c>
      <c r="D67" t="s">
        <v>35</v>
      </c>
      <c r="E67" t="s">
        <v>71</v>
      </c>
      <c r="F67">
        <v>5190</v>
      </c>
      <c r="G67" t="s">
        <v>24</v>
      </c>
      <c r="H67" t="s">
        <v>25</v>
      </c>
      <c r="I67">
        <v>4</v>
      </c>
      <c r="J67" t="s">
        <v>26</v>
      </c>
      <c r="K67" t="s">
        <v>27</v>
      </c>
      <c r="L67">
        <v>4</v>
      </c>
      <c r="M67" t="s">
        <v>46</v>
      </c>
      <c r="N67">
        <v>48</v>
      </c>
      <c r="O67" t="s">
        <v>27</v>
      </c>
      <c r="P67" t="s">
        <v>29</v>
      </c>
      <c r="Q67">
        <v>4</v>
      </c>
      <c r="R67" t="s">
        <v>30</v>
      </c>
      <c r="S67">
        <v>2</v>
      </c>
      <c r="T67" t="s">
        <v>31</v>
      </c>
      <c r="U67" t="s">
        <v>32</v>
      </c>
      <c r="V67" t="s">
        <v>33</v>
      </c>
    </row>
    <row r="68" spans="1:22">
      <c r="A68">
        <v>66</v>
      </c>
      <c r="B68" t="s">
        <v>40</v>
      </c>
      <c r="C68">
        <v>12</v>
      </c>
      <c r="D68" t="s">
        <v>35</v>
      </c>
      <c r="E68" t="s">
        <v>23</v>
      </c>
      <c r="F68">
        <v>2171</v>
      </c>
      <c r="G68" t="s">
        <v>36</v>
      </c>
      <c r="H68" t="s">
        <v>60</v>
      </c>
      <c r="I68">
        <v>2</v>
      </c>
      <c r="J68" t="s">
        <v>38</v>
      </c>
      <c r="K68" t="s">
        <v>27</v>
      </c>
      <c r="L68">
        <v>2</v>
      </c>
      <c r="M68" t="s">
        <v>53</v>
      </c>
      <c r="N68">
        <v>29</v>
      </c>
      <c r="O68" t="s">
        <v>64</v>
      </c>
      <c r="P68" t="s">
        <v>29</v>
      </c>
      <c r="Q68">
        <v>1</v>
      </c>
      <c r="R68" t="s">
        <v>30</v>
      </c>
      <c r="S68">
        <v>1</v>
      </c>
      <c r="T68" t="s">
        <v>27</v>
      </c>
      <c r="U68" t="s">
        <v>32</v>
      </c>
      <c r="V68" t="s">
        <v>33</v>
      </c>
    </row>
    <row r="69" spans="1:22">
      <c r="A69">
        <v>67</v>
      </c>
      <c r="B69" t="s">
        <v>34</v>
      </c>
      <c r="C69">
        <v>12</v>
      </c>
      <c r="D69" t="s">
        <v>35</v>
      </c>
      <c r="E69" t="s">
        <v>49</v>
      </c>
      <c r="F69">
        <v>1007</v>
      </c>
      <c r="G69" t="s">
        <v>56</v>
      </c>
      <c r="H69" t="s">
        <v>37</v>
      </c>
      <c r="I69">
        <v>4</v>
      </c>
      <c r="J69" t="s">
        <v>59</v>
      </c>
      <c r="K69" t="s">
        <v>27</v>
      </c>
      <c r="L69">
        <v>1</v>
      </c>
      <c r="M69" t="s">
        <v>28</v>
      </c>
      <c r="N69">
        <v>22</v>
      </c>
      <c r="O69" t="s">
        <v>27</v>
      </c>
      <c r="P69" t="s">
        <v>29</v>
      </c>
      <c r="Q69">
        <v>1</v>
      </c>
      <c r="R69" t="s">
        <v>30</v>
      </c>
      <c r="S69">
        <v>1</v>
      </c>
      <c r="T69" t="s">
        <v>27</v>
      </c>
      <c r="U69" t="s">
        <v>32</v>
      </c>
      <c r="V69" t="s">
        <v>33</v>
      </c>
    </row>
    <row r="70" spans="1:22">
      <c r="A70">
        <v>68</v>
      </c>
      <c r="B70" t="s">
        <v>40</v>
      </c>
      <c r="C70">
        <v>36</v>
      </c>
      <c r="D70" t="s">
        <v>35</v>
      </c>
      <c r="E70" t="s">
        <v>41</v>
      </c>
      <c r="F70">
        <v>1819</v>
      </c>
      <c r="G70" t="s">
        <v>36</v>
      </c>
      <c r="H70" t="s">
        <v>37</v>
      </c>
      <c r="I70">
        <v>4</v>
      </c>
      <c r="J70" t="s">
        <v>26</v>
      </c>
      <c r="K70" t="s">
        <v>27</v>
      </c>
      <c r="L70">
        <v>4</v>
      </c>
      <c r="M70" t="s">
        <v>50</v>
      </c>
      <c r="N70">
        <v>37</v>
      </c>
      <c r="O70" t="s">
        <v>68</v>
      </c>
      <c r="P70" t="s">
        <v>47</v>
      </c>
      <c r="Q70">
        <v>1</v>
      </c>
      <c r="R70" t="s">
        <v>30</v>
      </c>
      <c r="S70">
        <v>1</v>
      </c>
      <c r="T70" t="s">
        <v>31</v>
      </c>
      <c r="U70" t="s">
        <v>32</v>
      </c>
      <c r="V70" t="s">
        <v>39</v>
      </c>
    </row>
    <row r="71" spans="1:22">
      <c r="A71">
        <v>69</v>
      </c>
      <c r="B71" t="s">
        <v>40</v>
      </c>
      <c r="C71">
        <v>36</v>
      </c>
      <c r="D71" t="s">
        <v>35</v>
      </c>
      <c r="E71" t="s">
        <v>23</v>
      </c>
      <c r="F71">
        <v>2394</v>
      </c>
      <c r="G71" t="s">
        <v>24</v>
      </c>
      <c r="H71" t="s">
        <v>37</v>
      </c>
      <c r="I71">
        <v>4</v>
      </c>
      <c r="J71" t="s">
        <v>38</v>
      </c>
      <c r="K71" t="s">
        <v>27</v>
      </c>
      <c r="L71">
        <v>4</v>
      </c>
      <c r="M71" t="s">
        <v>53</v>
      </c>
      <c r="N71">
        <v>25</v>
      </c>
      <c r="O71" t="s">
        <v>27</v>
      </c>
      <c r="P71" t="s">
        <v>29</v>
      </c>
      <c r="Q71">
        <v>1</v>
      </c>
      <c r="R71" t="s">
        <v>30</v>
      </c>
      <c r="S71">
        <v>1</v>
      </c>
      <c r="T71" t="s">
        <v>27</v>
      </c>
      <c r="U71" t="s">
        <v>32</v>
      </c>
      <c r="V71" t="s">
        <v>33</v>
      </c>
    </row>
    <row r="72" spans="1:22">
      <c r="A72">
        <v>70</v>
      </c>
      <c r="B72" t="s">
        <v>40</v>
      </c>
      <c r="C72">
        <v>36</v>
      </c>
      <c r="D72" t="s">
        <v>35</v>
      </c>
      <c r="E72" t="s">
        <v>52</v>
      </c>
      <c r="F72">
        <v>8133</v>
      </c>
      <c r="G72" t="s">
        <v>36</v>
      </c>
      <c r="H72" t="s">
        <v>37</v>
      </c>
      <c r="I72">
        <v>1</v>
      </c>
      <c r="J72" t="s">
        <v>38</v>
      </c>
      <c r="K72" t="s">
        <v>27</v>
      </c>
      <c r="L72">
        <v>2</v>
      </c>
      <c r="M72" t="s">
        <v>46</v>
      </c>
      <c r="N72">
        <v>30</v>
      </c>
      <c r="O72" t="s">
        <v>64</v>
      </c>
      <c r="P72" t="s">
        <v>29</v>
      </c>
      <c r="Q72">
        <v>1</v>
      </c>
      <c r="R72" t="s">
        <v>30</v>
      </c>
      <c r="S72">
        <v>1</v>
      </c>
      <c r="T72" t="s">
        <v>27</v>
      </c>
      <c r="U72" t="s">
        <v>32</v>
      </c>
      <c r="V72" t="s">
        <v>33</v>
      </c>
    </row>
    <row r="73" spans="1:22">
      <c r="A73">
        <v>71</v>
      </c>
      <c r="B73" t="s">
        <v>40</v>
      </c>
      <c r="C73">
        <v>7</v>
      </c>
      <c r="D73" t="s">
        <v>22</v>
      </c>
      <c r="E73" t="s">
        <v>23</v>
      </c>
      <c r="F73">
        <v>730</v>
      </c>
      <c r="G73" t="s">
        <v>24</v>
      </c>
      <c r="H73" t="s">
        <v>25</v>
      </c>
      <c r="I73">
        <v>4</v>
      </c>
      <c r="J73" t="s">
        <v>26</v>
      </c>
      <c r="K73" t="s">
        <v>27</v>
      </c>
      <c r="L73">
        <v>2</v>
      </c>
      <c r="M73" t="s">
        <v>46</v>
      </c>
      <c r="N73">
        <v>46</v>
      </c>
      <c r="O73" t="s">
        <v>27</v>
      </c>
      <c r="P73" t="s">
        <v>54</v>
      </c>
      <c r="Q73">
        <v>2</v>
      </c>
      <c r="R73" t="s">
        <v>43</v>
      </c>
      <c r="S73">
        <v>1</v>
      </c>
      <c r="T73" t="s">
        <v>31</v>
      </c>
      <c r="U73" t="s">
        <v>32</v>
      </c>
      <c r="V73" t="s">
        <v>33</v>
      </c>
    </row>
    <row r="74" spans="1:22">
      <c r="A74">
        <v>72</v>
      </c>
      <c r="B74" t="s">
        <v>21</v>
      </c>
      <c r="C74">
        <v>8</v>
      </c>
      <c r="D74" t="s">
        <v>22</v>
      </c>
      <c r="E74" t="s">
        <v>73</v>
      </c>
      <c r="F74">
        <v>1164</v>
      </c>
      <c r="G74" t="s">
        <v>36</v>
      </c>
      <c r="H74" t="s">
        <v>25</v>
      </c>
      <c r="I74">
        <v>3</v>
      </c>
      <c r="J74" t="s">
        <v>26</v>
      </c>
      <c r="K74" t="s">
        <v>27</v>
      </c>
      <c r="L74">
        <v>4</v>
      </c>
      <c r="M74" t="s">
        <v>50</v>
      </c>
      <c r="N74">
        <v>51</v>
      </c>
      <c r="O74" t="s">
        <v>64</v>
      </c>
      <c r="P74" t="s">
        <v>47</v>
      </c>
      <c r="Q74">
        <v>2</v>
      </c>
      <c r="R74" t="s">
        <v>55</v>
      </c>
      <c r="S74">
        <v>2</v>
      </c>
      <c r="T74" t="s">
        <v>31</v>
      </c>
      <c r="U74" t="s">
        <v>32</v>
      </c>
      <c r="V74" t="s">
        <v>33</v>
      </c>
    </row>
    <row r="75" spans="1:22">
      <c r="A75">
        <v>73</v>
      </c>
      <c r="B75" t="s">
        <v>34</v>
      </c>
      <c r="C75">
        <v>42</v>
      </c>
      <c r="D75" t="s">
        <v>22</v>
      </c>
      <c r="E75" t="s">
        <v>61</v>
      </c>
      <c r="F75">
        <v>5954</v>
      </c>
      <c r="G75" t="s">
        <v>36</v>
      </c>
      <c r="H75" t="s">
        <v>42</v>
      </c>
      <c r="I75">
        <v>2</v>
      </c>
      <c r="J75" t="s">
        <v>38</v>
      </c>
      <c r="K75" t="s">
        <v>27</v>
      </c>
      <c r="L75">
        <v>1</v>
      </c>
      <c r="M75" t="s">
        <v>28</v>
      </c>
      <c r="N75">
        <v>41</v>
      </c>
      <c r="O75" t="s">
        <v>64</v>
      </c>
      <c r="P75" t="s">
        <v>29</v>
      </c>
      <c r="Q75">
        <v>2</v>
      </c>
      <c r="R75" t="s">
        <v>43</v>
      </c>
      <c r="S75">
        <v>1</v>
      </c>
      <c r="T75" t="s">
        <v>27</v>
      </c>
      <c r="U75" t="s">
        <v>32</v>
      </c>
      <c r="V75" t="s">
        <v>33</v>
      </c>
    </row>
    <row r="76" spans="1:22">
      <c r="A76">
        <v>74</v>
      </c>
      <c r="B76" t="s">
        <v>21</v>
      </c>
      <c r="C76">
        <v>36</v>
      </c>
      <c r="D76" t="s">
        <v>35</v>
      </c>
      <c r="E76" t="s">
        <v>41</v>
      </c>
      <c r="F76">
        <v>1977</v>
      </c>
      <c r="G76" t="s">
        <v>24</v>
      </c>
      <c r="H76" t="s">
        <v>25</v>
      </c>
      <c r="I76">
        <v>4</v>
      </c>
      <c r="J76" t="s">
        <v>26</v>
      </c>
      <c r="K76" t="s">
        <v>27</v>
      </c>
      <c r="L76">
        <v>4</v>
      </c>
      <c r="M76" t="s">
        <v>50</v>
      </c>
      <c r="N76">
        <v>40</v>
      </c>
      <c r="O76" t="s">
        <v>27</v>
      </c>
      <c r="P76" t="s">
        <v>29</v>
      </c>
      <c r="Q76">
        <v>1</v>
      </c>
      <c r="R76" t="s">
        <v>55</v>
      </c>
      <c r="S76">
        <v>1</v>
      </c>
      <c r="T76" t="s">
        <v>31</v>
      </c>
      <c r="U76" t="s">
        <v>32</v>
      </c>
      <c r="V76" t="s">
        <v>39</v>
      </c>
    </row>
    <row r="77" spans="1:22">
      <c r="A77">
        <v>75</v>
      </c>
      <c r="B77" t="s">
        <v>21</v>
      </c>
      <c r="C77">
        <v>12</v>
      </c>
      <c r="D77" t="s">
        <v>22</v>
      </c>
      <c r="E77" t="s">
        <v>52</v>
      </c>
      <c r="F77">
        <v>1526</v>
      </c>
      <c r="G77" t="s">
        <v>36</v>
      </c>
      <c r="H77" t="s">
        <v>25</v>
      </c>
      <c r="I77">
        <v>4</v>
      </c>
      <c r="J77" t="s">
        <v>26</v>
      </c>
      <c r="K77" t="s">
        <v>27</v>
      </c>
      <c r="L77">
        <v>4</v>
      </c>
      <c r="M77" t="s">
        <v>50</v>
      </c>
      <c r="N77">
        <v>66</v>
      </c>
      <c r="O77" t="s">
        <v>27</v>
      </c>
      <c r="P77" t="s">
        <v>47</v>
      </c>
      <c r="Q77">
        <v>2</v>
      </c>
      <c r="R77" t="s">
        <v>55</v>
      </c>
      <c r="S77">
        <v>1</v>
      </c>
      <c r="T77" t="s">
        <v>27</v>
      </c>
      <c r="U77" t="s">
        <v>32</v>
      </c>
      <c r="V77" t="s">
        <v>33</v>
      </c>
    </row>
    <row r="78" spans="1:22">
      <c r="A78">
        <v>76</v>
      </c>
      <c r="B78" t="s">
        <v>21</v>
      </c>
      <c r="C78">
        <v>42</v>
      </c>
      <c r="D78" t="s">
        <v>35</v>
      </c>
      <c r="E78" t="s">
        <v>23</v>
      </c>
      <c r="F78">
        <v>3965</v>
      </c>
      <c r="G78" t="s">
        <v>36</v>
      </c>
      <c r="H78" t="s">
        <v>60</v>
      </c>
      <c r="I78">
        <v>4</v>
      </c>
      <c r="J78" t="s">
        <v>26</v>
      </c>
      <c r="K78" t="s">
        <v>27</v>
      </c>
      <c r="L78">
        <v>3</v>
      </c>
      <c r="M78" t="s">
        <v>53</v>
      </c>
      <c r="N78">
        <v>34</v>
      </c>
      <c r="O78" t="s">
        <v>27</v>
      </c>
      <c r="P78" t="s">
        <v>29</v>
      </c>
      <c r="Q78">
        <v>1</v>
      </c>
      <c r="R78" t="s">
        <v>30</v>
      </c>
      <c r="S78">
        <v>1</v>
      </c>
      <c r="T78" t="s">
        <v>27</v>
      </c>
      <c r="U78" t="s">
        <v>32</v>
      </c>
      <c r="V78" t="s">
        <v>39</v>
      </c>
    </row>
    <row r="79" spans="1:22">
      <c r="A79">
        <v>77</v>
      </c>
      <c r="B79" t="s">
        <v>34</v>
      </c>
      <c r="C79">
        <v>11</v>
      </c>
      <c r="D79" t="s">
        <v>48</v>
      </c>
      <c r="E79" t="s">
        <v>23</v>
      </c>
      <c r="F79">
        <v>4771</v>
      </c>
      <c r="G79" t="s">
        <v>36</v>
      </c>
      <c r="H79" t="s">
        <v>42</v>
      </c>
      <c r="I79">
        <v>2</v>
      </c>
      <c r="J79" t="s">
        <v>26</v>
      </c>
      <c r="K79" t="s">
        <v>27</v>
      </c>
      <c r="L79">
        <v>4</v>
      </c>
      <c r="M79" t="s">
        <v>46</v>
      </c>
      <c r="N79">
        <v>51</v>
      </c>
      <c r="O79" t="s">
        <v>27</v>
      </c>
      <c r="P79" t="s">
        <v>29</v>
      </c>
      <c r="Q79">
        <v>1</v>
      </c>
      <c r="R79" t="s">
        <v>30</v>
      </c>
      <c r="S79">
        <v>1</v>
      </c>
      <c r="T79" t="s">
        <v>27</v>
      </c>
      <c r="U79" t="s">
        <v>32</v>
      </c>
      <c r="V79" t="s">
        <v>33</v>
      </c>
    </row>
    <row r="80" spans="1:22">
      <c r="A80">
        <v>78</v>
      </c>
      <c r="B80" t="s">
        <v>40</v>
      </c>
      <c r="C80">
        <v>54</v>
      </c>
      <c r="D80" t="s">
        <v>63</v>
      </c>
      <c r="E80" t="s">
        <v>52</v>
      </c>
      <c r="F80">
        <v>9436</v>
      </c>
      <c r="G80" t="s">
        <v>24</v>
      </c>
      <c r="H80" t="s">
        <v>37</v>
      </c>
      <c r="I80">
        <v>2</v>
      </c>
      <c r="J80" t="s">
        <v>26</v>
      </c>
      <c r="K80" t="s">
        <v>27</v>
      </c>
      <c r="L80">
        <v>2</v>
      </c>
      <c r="M80" t="s">
        <v>46</v>
      </c>
      <c r="N80">
        <v>39</v>
      </c>
      <c r="O80" t="s">
        <v>27</v>
      </c>
      <c r="P80" t="s">
        <v>29</v>
      </c>
      <c r="Q80">
        <v>1</v>
      </c>
      <c r="R80" t="s">
        <v>43</v>
      </c>
      <c r="S80">
        <v>2</v>
      </c>
      <c r="T80" t="s">
        <v>27</v>
      </c>
      <c r="U80" t="s">
        <v>32</v>
      </c>
      <c r="V80" t="s">
        <v>33</v>
      </c>
    </row>
    <row r="81" spans="1:22">
      <c r="A81">
        <v>79</v>
      </c>
      <c r="B81" t="s">
        <v>34</v>
      </c>
      <c r="C81">
        <v>30</v>
      </c>
      <c r="D81" t="s">
        <v>35</v>
      </c>
      <c r="E81" t="s">
        <v>44</v>
      </c>
      <c r="F81">
        <v>3832</v>
      </c>
      <c r="G81" t="s">
        <v>36</v>
      </c>
      <c r="H81" t="s">
        <v>60</v>
      </c>
      <c r="I81">
        <v>2</v>
      </c>
      <c r="J81" t="s">
        <v>59</v>
      </c>
      <c r="K81" t="s">
        <v>27</v>
      </c>
      <c r="L81">
        <v>1</v>
      </c>
      <c r="M81" t="s">
        <v>46</v>
      </c>
      <c r="N81">
        <v>22</v>
      </c>
      <c r="O81" t="s">
        <v>27</v>
      </c>
      <c r="P81" t="s">
        <v>29</v>
      </c>
      <c r="Q81">
        <v>1</v>
      </c>
      <c r="R81" t="s">
        <v>30</v>
      </c>
      <c r="S81">
        <v>1</v>
      </c>
      <c r="T81" t="s">
        <v>27</v>
      </c>
      <c r="U81" t="s">
        <v>32</v>
      </c>
      <c r="V81" t="s">
        <v>33</v>
      </c>
    </row>
    <row r="82" spans="1:22">
      <c r="A82">
        <v>80</v>
      </c>
      <c r="B82" t="s">
        <v>40</v>
      </c>
      <c r="C82">
        <v>24</v>
      </c>
      <c r="D82" t="s">
        <v>35</v>
      </c>
      <c r="E82" t="s">
        <v>23</v>
      </c>
      <c r="F82">
        <v>5943</v>
      </c>
      <c r="G82" t="s">
        <v>24</v>
      </c>
      <c r="H82" t="s">
        <v>60</v>
      </c>
      <c r="I82">
        <v>1</v>
      </c>
      <c r="J82" t="s">
        <v>38</v>
      </c>
      <c r="K82" t="s">
        <v>27</v>
      </c>
      <c r="L82">
        <v>1</v>
      </c>
      <c r="M82" t="s">
        <v>53</v>
      </c>
      <c r="N82">
        <v>44</v>
      </c>
      <c r="O82" t="s">
        <v>27</v>
      </c>
      <c r="P82" t="s">
        <v>29</v>
      </c>
      <c r="Q82">
        <v>2</v>
      </c>
      <c r="R82" t="s">
        <v>30</v>
      </c>
      <c r="S82">
        <v>1</v>
      </c>
      <c r="T82" t="s">
        <v>31</v>
      </c>
      <c r="U82" t="s">
        <v>32</v>
      </c>
      <c r="V82" t="s">
        <v>39</v>
      </c>
    </row>
    <row r="83" spans="1:22">
      <c r="A83">
        <v>81</v>
      </c>
      <c r="B83" t="s">
        <v>40</v>
      </c>
      <c r="C83">
        <v>15</v>
      </c>
      <c r="D83" t="s">
        <v>35</v>
      </c>
      <c r="E83" t="s">
        <v>23</v>
      </c>
      <c r="F83">
        <v>1213</v>
      </c>
      <c r="G83" t="s">
        <v>51</v>
      </c>
      <c r="H83" t="s">
        <v>25</v>
      </c>
      <c r="I83">
        <v>4</v>
      </c>
      <c r="J83" t="s">
        <v>26</v>
      </c>
      <c r="K83" t="s">
        <v>27</v>
      </c>
      <c r="L83">
        <v>3</v>
      </c>
      <c r="M83" t="s">
        <v>46</v>
      </c>
      <c r="N83">
        <v>47</v>
      </c>
      <c r="O83" t="s">
        <v>68</v>
      </c>
      <c r="P83" t="s">
        <v>29</v>
      </c>
      <c r="Q83">
        <v>1</v>
      </c>
      <c r="R83" t="s">
        <v>30</v>
      </c>
      <c r="S83">
        <v>1</v>
      </c>
      <c r="T83" t="s">
        <v>31</v>
      </c>
      <c r="U83" t="s">
        <v>32</v>
      </c>
      <c r="V83" t="s">
        <v>33</v>
      </c>
    </row>
    <row r="84" spans="1:22">
      <c r="A84">
        <v>82</v>
      </c>
      <c r="B84" t="s">
        <v>40</v>
      </c>
      <c r="C84">
        <v>18</v>
      </c>
      <c r="D84" t="s">
        <v>35</v>
      </c>
      <c r="E84" t="s">
        <v>61</v>
      </c>
      <c r="F84">
        <v>1568</v>
      </c>
      <c r="G84" t="s">
        <v>62</v>
      </c>
      <c r="H84" t="s">
        <v>37</v>
      </c>
      <c r="I84">
        <v>3</v>
      </c>
      <c r="J84" t="s">
        <v>38</v>
      </c>
      <c r="K84" t="s">
        <v>27</v>
      </c>
      <c r="L84">
        <v>4</v>
      </c>
      <c r="M84" t="s">
        <v>46</v>
      </c>
      <c r="N84">
        <v>24</v>
      </c>
      <c r="O84" t="s">
        <v>27</v>
      </c>
      <c r="P84" t="s">
        <v>54</v>
      </c>
      <c r="Q84">
        <v>1</v>
      </c>
      <c r="R84" t="s">
        <v>43</v>
      </c>
      <c r="S84">
        <v>1</v>
      </c>
      <c r="T84" t="s">
        <v>27</v>
      </c>
      <c r="U84" t="s">
        <v>32</v>
      </c>
      <c r="V84" t="s">
        <v>33</v>
      </c>
    </row>
    <row r="85" spans="1:22">
      <c r="A85">
        <v>83</v>
      </c>
      <c r="B85" t="s">
        <v>21</v>
      </c>
      <c r="C85">
        <v>24</v>
      </c>
      <c r="D85" t="s">
        <v>35</v>
      </c>
      <c r="E85" t="s">
        <v>73</v>
      </c>
      <c r="F85">
        <v>1755</v>
      </c>
      <c r="G85" t="s">
        <v>36</v>
      </c>
      <c r="H85" t="s">
        <v>25</v>
      </c>
      <c r="I85">
        <v>4</v>
      </c>
      <c r="J85" t="s">
        <v>38</v>
      </c>
      <c r="K85" t="s">
        <v>45</v>
      </c>
      <c r="L85">
        <v>4</v>
      </c>
      <c r="M85" t="s">
        <v>28</v>
      </c>
      <c r="N85">
        <v>58</v>
      </c>
      <c r="O85" t="s">
        <v>27</v>
      </c>
      <c r="P85" t="s">
        <v>29</v>
      </c>
      <c r="Q85">
        <v>1</v>
      </c>
      <c r="R85" t="s">
        <v>43</v>
      </c>
      <c r="S85">
        <v>1</v>
      </c>
      <c r="T85" t="s">
        <v>31</v>
      </c>
      <c r="U85" t="s">
        <v>32</v>
      </c>
      <c r="V85" t="s">
        <v>33</v>
      </c>
    </row>
    <row r="86" spans="1:22">
      <c r="A86">
        <v>84</v>
      </c>
      <c r="B86" t="s">
        <v>21</v>
      </c>
      <c r="C86">
        <v>10</v>
      </c>
      <c r="D86" t="s">
        <v>35</v>
      </c>
      <c r="E86" t="s">
        <v>23</v>
      </c>
      <c r="F86">
        <v>2315</v>
      </c>
      <c r="G86" t="s">
        <v>36</v>
      </c>
      <c r="H86" t="s">
        <v>25</v>
      </c>
      <c r="I86">
        <v>3</v>
      </c>
      <c r="J86" t="s">
        <v>26</v>
      </c>
      <c r="K86" t="s">
        <v>27</v>
      </c>
      <c r="L86">
        <v>4</v>
      </c>
      <c r="M86" t="s">
        <v>28</v>
      </c>
      <c r="N86">
        <v>52</v>
      </c>
      <c r="O86" t="s">
        <v>27</v>
      </c>
      <c r="P86" t="s">
        <v>29</v>
      </c>
      <c r="Q86">
        <v>1</v>
      </c>
      <c r="R86" t="s">
        <v>43</v>
      </c>
      <c r="S86">
        <v>1</v>
      </c>
      <c r="T86" t="s">
        <v>27</v>
      </c>
      <c r="U86" t="s">
        <v>32</v>
      </c>
      <c r="V86" t="s">
        <v>33</v>
      </c>
    </row>
    <row r="87" spans="1:22">
      <c r="A87">
        <v>85</v>
      </c>
      <c r="B87" t="s">
        <v>40</v>
      </c>
      <c r="C87">
        <v>12</v>
      </c>
      <c r="D87" t="s">
        <v>22</v>
      </c>
      <c r="E87" t="s">
        <v>61</v>
      </c>
      <c r="F87">
        <v>1412</v>
      </c>
      <c r="G87" t="s">
        <v>36</v>
      </c>
      <c r="H87" t="s">
        <v>37</v>
      </c>
      <c r="I87">
        <v>4</v>
      </c>
      <c r="J87" t="s">
        <v>38</v>
      </c>
      <c r="K87" t="s">
        <v>45</v>
      </c>
      <c r="L87">
        <v>2</v>
      </c>
      <c r="M87" t="s">
        <v>28</v>
      </c>
      <c r="N87">
        <v>29</v>
      </c>
      <c r="O87" t="s">
        <v>27</v>
      </c>
      <c r="P87" t="s">
        <v>29</v>
      </c>
      <c r="Q87">
        <v>2</v>
      </c>
      <c r="R87" t="s">
        <v>55</v>
      </c>
      <c r="S87">
        <v>1</v>
      </c>
      <c r="T87" t="s">
        <v>31</v>
      </c>
      <c r="U87" t="s">
        <v>32</v>
      </c>
      <c r="V87" t="s">
        <v>33</v>
      </c>
    </row>
    <row r="88" spans="1:22">
      <c r="A88">
        <v>86</v>
      </c>
      <c r="B88" t="s">
        <v>34</v>
      </c>
      <c r="C88">
        <v>18</v>
      </c>
      <c r="D88" t="s">
        <v>22</v>
      </c>
      <c r="E88" t="s">
        <v>44</v>
      </c>
      <c r="F88">
        <v>1295</v>
      </c>
      <c r="G88" t="s">
        <v>36</v>
      </c>
      <c r="H88" t="s">
        <v>60</v>
      </c>
      <c r="I88">
        <v>4</v>
      </c>
      <c r="J88" t="s">
        <v>38</v>
      </c>
      <c r="K88" t="s">
        <v>27</v>
      </c>
      <c r="L88">
        <v>1</v>
      </c>
      <c r="M88" t="s">
        <v>46</v>
      </c>
      <c r="N88">
        <v>27</v>
      </c>
      <c r="O88" t="s">
        <v>27</v>
      </c>
      <c r="P88" t="s">
        <v>29</v>
      </c>
      <c r="Q88">
        <v>2</v>
      </c>
      <c r="R88" t="s">
        <v>30</v>
      </c>
      <c r="S88">
        <v>1</v>
      </c>
      <c r="T88" t="s">
        <v>27</v>
      </c>
      <c r="U88" t="s">
        <v>32</v>
      </c>
      <c r="V88" t="s">
        <v>33</v>
      </c>
    </row>
    <row r="89" spans="1:22">
      <c r="A89">
        <v>87</v>
      </c>
      <c r="B89" t="s">
        <v>34</v>
      </c>
      <c r="C89">
        <v>36</v>
      </c>
      <c r="D89" t="s">
        <v>35</v>
      </c>
      <c r="E89" t="s">
        <v>41</v>
      </c>
      <c r="F89">
        <v>12612</v>
      </c>
      <c r="G89" t="s">
        <v>62</v>
      </c>
      <c r="H89" t="s">
        <v>37</v>
      </c>
      <c r="I89">
        <v>1</v>
      </c>
      <c r="J89" t="s">
        <v>26</v>
      </c>
      <c r="K89" t="s">
        <v>27</v>
      </c>
      <c r="L89">
        <v>4</v>
      </c>
      <c r="M89" t="s">
        <v>50</v>
      </c>
      <c r="N89">
        <v>47</v>
      </c>
      <c r="O89" t="s">
        <v>27</v>
      </c>
      <c r="P89" t="s">
        <v>47</v>
      </c>
      <c r="Q89">
        <v>1</v>
      </c>
      <c r="R89" t="s">
        <v>30</v>
      </c>
      <c r="S89">
        <v>2</v>
      </c>
      <c r="T89" t="s">
        <v>31</v>
      </c>
      <c r="U89" t="s">
        <v>32</v>
      </c>
      <c r="V89" t="s">
        <v>39</v>
      </c>
    </row>
    <row r="90" spans="1:22">
      <c r="A90">
        <v>88</v>
      </c>
      <c r="B90" t="s">
        <v>21</v>
      </c>
      <c r="C90">
        <v>18</v>
      </c>
      <c r="D90" t="s">
        <v>35</v>
      </c>
      <c r="E90" t="s">
        <v>49</v>
      </c>
      <c r="F90">
        <v>2249</v>
      </c>
      <c r="G90" t="s">
        <v>62</v>
      </c>
      <c r="H90" t="s">
        <v>42</v>
      </c>
      <c r="I90">
        <v>4</v>
      </c>
      <c r="J90" t="s">
        <v>26</v>
      </c>
      <c r="K90" t="s">
        <v>27</v>
      </c>
      <c r="L90">
        <v>3</v>
      </c>
      <c r="M90" t="s">
        <v>53</v>
      </c>
      <c r="N90">
        <v>30</v>
      </c>
      <c r="O90" t="s">
        <v>27</v>
      </c>
      <c r="P90" t="s">
        <v>29</v>
      </c>
      <c r="Q90">
        <v>1</v>
      </c>
      <c r="R90" t="s">
        <v>55</v>
      </c>
      <c r="S90">
        <v>2</v>
      </c>
      <c r="T90" t="s">
        <v>31</v>
      </c>
      <c r="U90" t="s">
        <v>32</v>
      </c>
      <c r="V90" t="s">
        <v>33</v>
      </c>
    </row>
    <row r="91" spans="1:22">
      <c r="A91">
        <v>89</v>
      </c>
      <c r="B91" t="s">
        <v>21</v>
      </c>
      <c r="C91">
        <v>12</v>
      </c>
      <c r="D91" t="s">
        <v>63</v>
      </c>
      <c r="E91" t="s">
        <v>71</v>
      </c>
      <c r="F91">
        <v>1108</v>
      </c>
      <c r="G91" t="s">
        <v>36</v>
      </c>
      <c r="H91" t="s">
        <v>42</v>
      </c>
      <c r="I91">
        <v>4</v>
      </c>
      <c r="J91" t="s">
        <v>26</v>
      </c>
      <c r="K91" t="s">
        <v>27</v>
      </c>
      <c r="L91">
        <v>3</v>
      </c>
      <c r="M91" t="s">
        <v>28</v>
      </c>
      <c r="N91">
        <v>28</v>
      </c>
      <c r="O91" t="s">
        <v>27</v>
      </c>
      <c r="P91" t="s">
        <v>29</v>
      </c>
      <c r="Q91">
        <v>2</v>
      </c>
      <c r="R91" t="s">
        <v>30</v>
      </c>
      <c r="S91">
        <v>1</v>
      </c>
      <c r="T91" t="s">
        <v>27</v>
      </c>
      <c r="U91" t="s">
        <v>32</v>
      </c>
      <c r="V91" t="s">
        <v>39</v>
      </c>
    </row>
    <row r="92" spans="1:22">
      <c r="A92">
        <v>90</v>
      </c>
      <c r="B92" t="s">
        <v>40</v>
      </c>
      <c r="C92">
        <v>12</v>
      </c>
      <c r="D92" t="s">
        <v>22</v>
      </c>
      <c r="E92" t="s">
        <v>23</v>
      </c>
      <c r="F92">
        <v>618</v>
      </c>
      <c r="G92" t="s">
        <v>36</v>
      </c>
      <c r="H92" t="s">
        <v>25</v>
      </c>
      <c r="I92">
        <v>4</v>
      </c>
      <c r="J92" t="s">
        <v>26</v>
      </c>
      <c r="K92" t="s">
        <v>27</v>
      </c>
      <c r="L92">
        <v>4</v>
      </c>
      <c r="M92" t="s">
        <v>28</v>
      </c>
      <c r="N92">
        <v>56</v>
      </c>
      <c r="O92" t="s">
        <v>27</v>
      </c>
      <c r="P92" t="s">
        <v>29</v>
      </c>
      <c r="Q92">
        <v>1</v>
      </c>
      <c r="R92" t="s">
        <v>30</v>
      </c>
      <c r="S92">
        <v>1</v>
      </c>
      <c r="T92" t="s">
        <v>27</v>
      </c>
      <c r="U92" t="s">
        <v>32</v>
      </c>
      <c r="V92" t="s">
        <v>33</v>
      </c>
    </row>
    <row r="93" spans="1:22">
      <c r="A93">
        <v>91</v>
      </c>
      <c r="B93" t="s">
        <v>21</v>
      </c>
      <c r="C93">
        <v>12</v>
      </c>
      <c r="D93" t="s">
        <v>22</v>
      </c>
      <c r="E93" t="s">
        <v>52</v>
      </c>
      <c r="F93">
        <v>1409</v>
      </c>
      <c r="G93" t="s">
        <v>36</v>
      </c>
      <c r="H93" t="s">
        <v>25</v>
      </c>
      <c r="I93">
        <v>4</v>
      </c>
      <c r="J93" t="s">
        <v>26</v>
      </c>
      <c r="K93" t="s">
        <v>27</v>
      </c>
      <c r="L93">
        <v>3</v>
      </c>
      <c r="M93" t="s">
        <v>28</v>
      </c>
      <c r="N93">
        <v>54</v>
      </c>
      <c r="O93" t="s">
        <v>27</v>
      </c>
      <c r="P93" t="s">
        <v>29</v>
      </c>
      <c r="Q93">
        <v>1</v>
      </c>
      <c r="R93" t="s">
        <v>30</v>
      </c>
      <c r="S93">
        <v>1</v>
      </c>
      <c r="T93" t="s">
        <v>27</v>
      </c>
      <c r="U93" t="s">
        <v>32</v>
      </c>
      <c r="V93" t="s">
        <v>33</v>
      </c>
    </row>
    <row r="94" spans="1:22">
      <c r="A94">
        <v>92</v>
      </c>
      <c r="B94" t="s">
        <v>40</v>
      </c>
      <c r="C94">
        <v>12</v>
      </c>
      <c r="D94" t="s">
        <v>22</v>
      </c>
      <c r="E94" t="s">
        <v>23</v>
      </c>
      <c r="F94">
        <v>797</v>
      </c>
      <c r="G94" t="s">
        <v>24</v>
      </c>
      <c r="H94" t="s">
        <v>25</v>
      </c>
      <c r="I94">
        <v>4</v>
      </c>
      <c r="J94" t="s">
        <v>38</v>
      </c>
      <c r="K94" t="s">
        <v>27</v>
      </c>
      <c r="L94">
        <v>3</v>
      </c>
      <c r="M94" t="s">
        <v>46</v>
      </c>
      <c r="N94">
        <v>33</v>
      </c>
      <c r="O94" t="s">
        <v>64</v>
      </c>
      <c r="P94" t="s">
        <v>29</v>
      </c>
      <c r="Q94">
        <v>1</v>
      </c>
      <c r="R94" t="s">
        <v>43</v>
      </c>
      <c r="S94">
        <v>2</v>
      </c>
      <c r="T94" t="s">
        <v>27</v>
      </c>
      <c r="U94" t="s">
        <v>32</v>
      </c>
      <c r="V94" t="s">
        <v>39</v>
      </c>
    </row>
    <row r="95" spans="1:22">
      <c r="A95">
        <v>93</v>
      </c>
      <c r="B95" t="s">
        <v>66</v>
      </c>
      <c r="C95">
        <v>24</v>
      </c>
      <c r="D95" t="s">
        <v>22</v>
      </c>
      <c r="E95" t="s">
        <v>44</v>
      </c>
      <c r="F95">
        <v>3617</v>
      </c>
      <c r="G95" t="s">
        <v>24</v>
      </c>
      <c r="H95" t="s">
        <v>25</v>
      </c>
      <c r="I95">
        <v>4</v>
      </c>
      <c r="J95" t="s">
        <v>26</v>
      </c>
      <c r="K95" t="s">
        <v>69</v>
      </c>
      <c r="L95">
        <v>4</v>
      </c>
      <c r="M95" t="s">
        <v>50</v>
      </c>
      <c r="N95">
        <v>20</v>
      </c>
      <c r="O95" t="s">
        <v>27</v>
      </c>
      <c r="P95" t="s">
        <v>54</v>
      </c>
      <c r="Q95">
        <v>2</v>
      </c>
      <c r="R95" t="s">
        <v>30</v>
      </c>
      <c r="S95">
        <v>1</v>
      </c>
      <c r="T95" t="s">
        <v>27</v>
      </c>
      <c r="U95" t="s">
        <v>32</v>
      </c>
      <c r="V95" t="s">
        <v>33</v>
      </c>
    </row>
    <row r="96" spans="1:22">
      <c r="A96">
        <v>94</v>
      </c>
      <c r="B96" t="s">
        <v>34</v>
      </c>
      <c r="C96">
        <v>12</v>
      </c>
      <c r="D96" t="s">
        <v>35</v>
      </c>
      <c r="E96" t="s">
        <v>49</v>
      </c>
      <c r="F96">
        <v>1318</v>
      </c>
      <c r="G96" t="s">
        <v>56</v>
      </c>
      <c r="H96" t="s">
        <v>25</v>
      </c>
      <c r="I96">
        <v>4</v>
      </c>
      <c r="J96" t="s">
        <v>26</v>
      </c>
      <c r="K96" t="s">
        <v>27</v>
      </c>
      <c r="L96">
        <v>4</v>
      </c>
      <c r="M96" t="s">
        <v>28</v>
      </c>
      <c r="N96">
        <v>54</v>
      </c>
      <c r="O96" t="s">
        <v>27</v>
      </c>
      <c r="P96" t="s">
        <v>29</v>
      </c>
      <c r="Q96">
        <v>1</v>
      </c>
      <c r="R96" t="s">
        <v>30</v>
      </c>
      <c r="S96">
        <v>1</v>
      </c>
      <c r="T96" t="s">
        <v>31</v>
      </c>
      <c r="U96" t="s">
        <v>32</v>
      </c>
      <c r="V96" t="s">
        <v>33</v>
      </c>
    </row>
    <row r="97" spans="1:22">
      <c r="A97">
        <v>95</v>
      </c>
      <c r="B97" t="s">
        <v>34</v>
      </c>
      <c r="C97">
        <v>54</v>
      </c>
      <c r="D97" t="s">
        <v>63</v>
      </c>
      <c r="E97" t="s">
        <v>61</v>
      </c>
      <c r="F97">
        <v>15945</v>
      </c>
      <c r="G97" t="s">
        <v>36</v>
      </c>
      <c r="H97" t="s">
        <v>60</v>
      </c>
      <c r="I97">
        <v>3</v>
      </c>
      <c r="J97" t="s">
        <v>26</v>
      </c>
      <c r="K97" t="s">
        <v>27</v>
      </c>
      <c r="L97">
        <v>4</v>
      </c>
      <c r="M97" t="s">
        <v>50</v>
      </c>
      <c r="N97">
        <v>58</v>
      </c>
      <c r="O97" t="s">
        <v>27</v>
      </c>
      <c r="P97" t="s">
        <v>54</v>
      </c>
      <c r="Q97">
        <v>1</v>
      </c>
      <c r="R97" t="s">
        <v>30</v>
      </c>
      <c r="S97">
        <v>1</v>
      </c>
      <c r="T97" t="s">
        <v>31</v>
      </c>
      <c r="U97" t="s">
        <v>32</v>
      </c>
      <c r="V97" t="s">
        <v>39</v>
      </c>
    </row>
    <row r="98" spans="1:22">
      <c r="A98">
        <v>96</v>
      </c>
      <c r="B98" t="s">
        <v>40</v>
      </c>
      <c r="C98">
        <v>12</v>
      </c>
      <c r="D98" t="s">
        <v>22</v>
      </c>
      <c r="E98" t="s">
        <v>41</v>
      </c>
      <c r="F98">
        <v>2012</v>
      </c>
      <c r="G98" t="s">
        <v>24</v>
      </c>
      <c r="H98" t="s">
        <v>42</v>
      </c>
      <c r="I98">
        <v>4</v>
      </c>
      <c r="J98" t="s">
        <v>38</v>
      </c>
      <c r="K98" t="s">
        <v>27</v>
      </c>
      <c r="L98">
        <v>2</v>
      </c>
      <c r="M98" t="s">
        <v>53</v>
      </c>
      <c r="N98">
        <v>61</v>
      </c>
      <c r="O98" t="s">
        <v>27</v>
      </c>
      <c r="P98" t="s">
        <v>29</v>
      </c>
      <c r="Q98">
        <v>1</v>
      </c>
      <c r="R98" t="s">
        <v>30</v>
      </c>
      <c r="S98">
        <v>1</v>
      </c>
      <c r="T98" t="s">
        <v>27</v>
      </c>
      <c r="U98" t="s">
        <v>32</v>
      </c>
      <c r="V98" t="s">
        <v>33</v>
      </c>
    </row>
    <row r="99" spans="1:22">
      <c r="A99">
        <v>97</v>
      </c>
      <c r="B99" t="s">
        <v>34</v>
      </c>
      <c r="C99">
        <v>18</v>
      </c>
      <c r="D99" t="s">
        <v>35</v>
      </c>
      <c r="E99" t="s">
        <v>61</v>
      </c>
      <c r="F99">
        <v>2622</v>
      </c>
      <c r="G99" t="s">
        <v>62</v>
      </c>
      <c r="H99" t="s">
        <v>37</v>
      </c>
      <c r="I99">
        <v>4</v>
      </c>
      <c r="J99" t="s">
        <v>26</v>
      </c>
      <c r="K99" t="s">
        <v>27</v>
      </c>
      <c r="L99">
        <v>4</v>
      </c>
      <c r="M99" t="s">
        <v>53</v>
      </c>
      <c r="N99">
        <v>34</v>
      </c>
      <c r="O99" t="s">
        <v>27</v>
      </c>
      <c r="P99" t="s">
        <v>29</v>
      </c>
      <c r="Q99">
        <v>1</v>
      </c>
      <c r="R99" t="s">
        <v>30</v>
      </c>
      <c r="S99">
        <v>1</v>
      </c>
      <c r="T99" t="s">
        <v>27</v>
      </c>
      <c r="U99" t="s">
        <v>32</v>
      </c>
      <c r="V99" t="s">
        <v>33</v>
      </c>
    </row>
    <row r="100" spans="1:22">
      <c r="A100">
        <v>98</v>
      </c>
      <c r="B100" t="s">
        <v>34</v>
      </c>
      <c r="C100">
        <v>36</v>
      </c>
      <c r="D100" t="s">
        <v>22</v>
      </c>
      <c r="E100" t="s">
        <v>23</v>
      </c>
      <c r="F100">
        <v>2337</v>
      </c>
      <c r="G100" t="s">
        <v>36</v>
      </c>
      <c r="H100" t="s">
        <v>25</v>
      </c>
      <c r="I100">
        <v>4</v>
      </c>
      <c r="J100" t="s">
        <v>26</v>
      </c>
      <c r="K100" t="s">
        <v>27</v>
      </c>
      <c r="L100">
        <v>4</v>
      </c>
      <c r="M100" t="s">
        <v>28</v>
      </c>
      <c r="N100">
        <v>36</v>
      </c>
      <c r="O100" t="s">
        <v>27</v>
      </c>
      <c r="P100" t="s">
        <v>29</v>
      </c>
      <c r="Q100">
        <v>1</v>
      </c>
      <c r="R100" t="s">
        <v>30</v>
      </c>
      <c r="S100">
        <v>1</v>
      </c>
      <c r="T100" t="s">
        <v>27</v>
      </c>
      <c r="U100" t="s">
        <v>32</v>
      </c>
      <c r="V100" t="s">
        <v>33</v>
      </c>
    </row>
    <row r="101" spans="1:22">
      <c r="A101">
        <v>99</v>
      </c>
      <c r="B101" t="s">
        <v>34</v>
      </c>
      <c r="C101">
        <v>20</v>
      </c>
      <c r="D101" t="s">
        <v>48</v>
      </c>
      <c r="E101" t="s">
        <v>52</v>
      </c>
      <c r="F101">
        <v>7057</v>
      </c>
      <c r="G101" t="s">
        <v>24</v>
      </c>
      <c r="H101" t="s">
        <v>42</v>
      </c>
      <c r="I101">
        <v>3</v>
      </c>
      <c r="J101" t="s">
        <v>26</v>
      </c>
      <c r="K101" t="s">
        <v>27</v>
      </c>
      <c r="L101">
        <v>4</v>
      </c>
      <c r="M101" t="s">
        <v>46</v>
      </c>
      <c r="N101">
        <v>36</v>
      </c>
      <c r="O101" t="s">
        <v>64</v>
      </c>
      <c r="P101" t="s">
        <v>54</v>
      </c>
      <c r="Q101">
        <v>2</v>
      </c>
      <c r="R101" t="s">
        <v>55</v>
      </c>
      <c r="S101">
        <v>2</v>
      </c>
      <c r="T101" t="s">
        <v>31</v>
      </c>
      <c r="U101" t="s">
        <v>32</v>
      </c>
      <c r="V101" t="s">
        <v>33</v>
      </c>
    </row>
    <row r="102" spans="1:22">
      <c r="A102">
        <v>100</v>
      </c>
      <c r="B102" t="s">
        <v>40</v>
      </c>
      <c r="C102">
        <v>24</v>
      </c>
      <c r="D102" t="s">
        <v>35</v>
      </c>
      <c r="E102" t="s">
        <v>49</v>
      </c>
      <c r="F102">
        <v>1469</v>
      </c>
      <c r="G102" t="s">
        <v>62</v>
      </c>
      <c r="H102" t="s">
        <v>25</v>
      </c>
      <c r="I102">
        <v>4</v>
      </c>
      <c r="J102" t="s">
        <v>59</v>
      </c>
      <c r="K102" t="s">
        <v>27</v>
      </c>
      <c r="L102">
        <v>4</v>
      </c>
      <c r="M102" t="s">
        <v>28</v>
      </c>
      <c r="N102">
        <v>41</v>
      </c>
      <c r="O102" t="s">
        <v>27</v>
      </c>
      <c r="P102" t="s">
        <v>54</v>
      </c>
      <c r="Q102">
        <v>1</v>
      </c>
      <c r="R102" t="s">
        <v>43</v>
      </c>
      <c r="S102">
        <v>1</v>
      </c>
      <c r="T102" t="s">
        <v>27</v>
      </c>
      <c r="U102" t="s">
        <v>32</v>
      </c>
      <c r="V102" t="s">
        <v>33</v>
      </c>
    </row>
    <row r="103" spans="1:22">
      <c r="A103">
        <v>101</v>
      </c>
      <c r="B103" t="s">
        <v>34</v>
      </c>
      <c r="C103">
        <v>36</v>
      </c>
      <c r="D103" t="s">
        <v>35</v>
      </c>
      <c r="E103" t="s">
        <v>23</v>
      </c>
      <c r="F103">
        <v>2323</v>
      </c>
      <c r="G103" t="s">
        <v>36</v>
      </c>
      <c r="H103" t="s">
        <v>42</v>
      </c>
      <c r="I103">
        <v>4</v>
      </c>
      <c r="J103" t="s">
        <v>26</v>
      </c>
      <c r="K103" t="s">
        <v>27</v>
      </c>
      <c r="L103">
        <v>4</v>
      </c>
      <c r="M103" t="s">
        <v>53</v>
      </c>
      <c r="N103">
        <v>24</v>
      </c>
      <c r="O103" t="s">
        <v>27</v>
      </c>
      <c r="P103" t="s">
        <v>54</v>
      </c>
      <c r="Q103">
        <v>1</v>
      </c>
      <c r="R103" t="s">
        <v>30</v>
      </c>
      <c r="S103">
        <v>1</v>
      </c>
      <c r="T103" t="s">
        <v>27</v>
      </c>
      <c r="U103" t="s">
        <v>32</v>
      </c>
      <c r="V103" t="s">
        <v>33</v>
      </c>
    </row>
    <row r="104" spans="1:22">
      <c r="A104">
        <v>102</v>
      </c>
      <c r="B104" t="s">
        <v>40</v>
      </c>
      <c r="C104">
        <v>6</v>
      </c>
      <c r="D104" t="s">
        <v>48</v>
      </c>
      <c r="E104" t="s">
        <v>23</v>
      </c>
      <c r="F104">
        <v>932</v>
      </c>
      <c r="G104" t="s">
        <v>36</v>
      </c>
      <c r="H104" t="s">
        <v>37</v>
      </c>
      <c r="I104">
        <v>3</v>
      </c>
      <c r="J104" t="s">
        <v>38</v>
      </c>
      <c r="K104" t="s">
        <v>27</v>
      </c>
      <c r="L104">
        <v>2</v>
      </c>
      <c r="M104" t="s">
        <v>28</v>
      </c>
      <c r="N104">
        <v>24</v>
      </c>
      <c r="O104" t="s">
        <v>27</v>
      </c>
      <c r="P104" t="s">
        <v>29</v>
      </c>
      <c r="Q104">
        <v>1</v>
      </c>
      <c r="R104" t="s">
        <v>30</v>
      </c>
      <c r="S104">
        <v>1</v>
      </c>
      <c r="T104" t="s">
        <v>27</v>
      </c>
      <c r="U104" t="s">
        <v>32</v>
      </c>
      <c r="V104" t="s">
        <v>33</v>
      </c>
    </row>
    <row r="105" spans="1:22">
      <c r="A105">
        <v>103</v>
      </c>
      <c r="B105" t="s">
        <v>34</v>
      </c>
      <c r="C105">
        <v>9</v>
      </c>
      <c r="D105" t="s">
        <v>22</v>
      </c>
      <c r="E105" t="s">
        <v>44</v>
      </c>
      <c r="F105">
        <v>1919</v>
      </c>
      <c r="G105" t="s">
        <v>36</v>
      </c>
      <c r="H105" t="s">
        <v>42</v>
      </c>
      <c r="I105">
        <v>4</v>
      </c>
      <c r="J105" t="s">
        <v>26</v>
      </c>
      <c r="K105" t="s">
        <v>27</v>
      </c>
      <c r="L105">
        <v>3</v>
      </c>
      <c r="M105" t="s">
        <v>53</v>
      </c>
      <c r="N105">
        <v>35</v>
      </c>
      <c r="O105" t="s">
        <v>27</v>
      </c>
      <c r="P105" t="s">
        <v>54</v>
      </c>
      <c r="Q105">
        <v>1</v>
      </c>
      <c r="R105" t="s">
        <v>30</v>
      </c>
      <c r="S105">
        <v>1</v>
      </c>
      <c r="T105" t="s">
        <v>31</v>
      </c>
      <c r="U105" t="s">
        <v>32</v>
      </c>
      <c r="V105" t="s">
        <v>33</v>
      </c>
    </row>
    <row r="106" spans="1:22">
      <c r="A106">
        <v>104</v>
      </c>
      <c r="B106" t="s">
        <v>40</v>
      </c>
      <c r="C106">
        <v>12</v>
      </c>
      <c r="D106" t="s">
        <v>35</v>
      </c>
      <c r="E106" t="s">
        <v>52</v>
      </c>
      <c r="F106">
        <v>2445</v>
      </c>
      <c r="G106" t="s">
        <v>24</v>
      </c>
      <c r="H106" t="s">
        <v>60</v>
      </c>
      <c r="I106">
        <v>2</v>
      </c>
      <c r="J106" t="s">
        <v>59</v>
      </c>
      <c r="K106" t="s">
        <v>27</v>
      </c>
      <c r="L106">
        <v>4</v>
      </c>
      <c r="M106" t="s">
        <v>53</v>
      </c>
      <c r="N106">
        <v>26</v>
      </c>
      <c r="O106" t="s">
        <v>27</v>
      </c>
      <c r="P106" t="s">
        <v>54</v>
      </c>
      <c r="Q106">
        <v>1</v>
      </c>
      <c r="R106" t="s">
        <v>30</v>
      </c>
      <c r="S106">
        <v>1</v>
      </c>
      <c r="T106" t="s">
        <v>31</v>
      </c>
      <c r="U106" t="s">
        <v>32</v>
      </c>
      <c r="V106" t="s">
        <v>33</v>
      </c>
    </row>
    <row r="107" spans="1:22">
      <c r="A107">
        <v>105</v>
      </c>
      <c r="B107" t="s">
        <v>34</v>
      </c>
      <c r="C107">
        <v>24</v>
      </c>
      <c r="D107" t="s">
        <v>22</v>
      </c>
      <c r="E107" t="s">
        <v>73</v>
      </c>
      <c r="F107">
        <v>11938</v>
      </c>
      <c r="G107" t="s">
        <v>36</v>
      </c>
      <c r="H107" t="s">
        <v>37</v>
      </c>
      <c r="I107">
        <v>2</v>
      </c>
      <c r="J107" t="s">
        <v>26</v>
      </c>
      <c r="K107" t="s">
        <v>69</v>
      </c>
      <c r="L107">
        <v>3</v>
      </c>
      <c r="M107" t="s">
        <v>53</v>
      </c>
      <c r="N107">
        <v>39</v>
      </c>
      <c r="O107" t="s">
        <v>27</v>
      </c>
      <c r="P107" t="s">
        <v>29</v>
      </c>
      <c r="Q107">
        <v>2</v>
      </c>
      <c r="R107" t="s">
        <v>55</v>
      </c>
      <c r="S107">
        <v>2</v>
      </c>
      <c r="T107" t="s">
        <v>31</v>
      </c>
      <c r="U107" t="s">
        <v>32</v>
      </c>
      <c r="V107" t="s">
        <v>39</v>
      </c>
    </row>
    <row r="108" spans="1:22">
      <c r="A108">
        <v>106</v>
      </c>
      <c r="B108" t="s">
        <v>40</v>
      </c>
      <c r="C108">
        <v>18</v>
      </c>
      <c r="D108" t="s">
        <v>67</v>
      </c>
      <c r="E108" t="s">
        <v>49</v>
      </c>
      <c r="F108">
        <v>6458</v>
      </c>
      <c r="G108" t="s">
        <v>36</v>
      </c>
      <c r="H108" t="s">
        <v>25</v>
      </c>
      <c r="I108">
        <v>2</v>
      </c>
      <c r="J108" t="s">
        <v>26</v>
      </c>
      <c r="K108" t="s">
        <v>27</v>
      </c>
      <c r="L108">
        <v>4</v>
      </c>
      <c r="M108" t="s">
        <v>50</v>
      </c>
      <c r="N108">
        <v>39</v>
      </c>
      <c r="O108" t="s">
        <v>64</v>
      </c>
      <c r="P108" t="s">
        <v>29</v>
      </c>
      <c r="Q108">
        <v>2</v>
      </c>
      <c r="R108" t="s">
        <v>55</v>
      </c>
      <c r="S108">
        <v>2</v>
      </c>
      <c r="T108" t="s">
        <v>31</v>
      </c>
      <c r="U108" t="s">
        <v>32</v>
      </c>
      <c r="V108" t="s">
        <v>39</v>
      </c>
    </row>
    <row r="109" spans="1:22">
      <c r="A109">
        <v>107</v>
      </c>
      <c r="B109" t="s">
        <v>34</v>
      </c>
      <c r="C109">
        <v>12</v>
      </c>
      <c r="D109" t="s">
        <v>35</v>
      </c>
      <c r="E109" t="s">
        <v>49</v>
      </c>
      <c r="F109">
        <v>6078</v>
      </c>
      <c r="G109" t="s">
        <v>36</v>
      </c>
      <c r="H109" t="s">
        <v>42</v>
      </c>
      <c r="I109">
        <v>2</v>
      </c>
      <c r="J109" t="s">
        <v>26</v>
      </c>
      <c r="K109" t="s">
        <v>27</v>
      </c>
      <c r="L109">
        <v>2</v>
      </c>
      <c r="M109" t="s">
        <v>53</v>
      </c>
      <c r="N109">
        <v>32</v>
      </c>
      <c r="O109" t="s">
        <v>27</v>
      </c>
      <c r="P109" t="s">
        <v>29</v>
      </c>
      <c r="Q109">
        <v>1</v>
      </c>
      <c r="R109" t="s">
        <v>30</v>
      </c>
      <c r="S109">
        <v>1</v>
      </c>
      <c r="T109" t="s">
        <v>27</v>
      </c>
      <c r="U109" t="s">
        <v>32</v>
      </c>
      <c r="V109" t="s">
        <v>33</v>
      </c>
    </row>
    <row r="110" spans="1:22">
      <c r="A110">
        <v>108</v>
      </c>
      <c r="B110" t="s">
        <v>21</v>
      </c>
      <c r="C110">
        <v>24</v>
      </c>
      <c r="D110" t="s">
        <v>35</v>
      </c>
      <c r="E110" t="s">
        <v>44</v>
      </c>
      <c r="F110">
        <v>7721</v>
      </c>
      <c r="G110" t="s">
        <v>24</v>
      </c>
      <c r="H110" t="s">
        <v>60</v>
      </c>
      <c r="I110">
        <v>1</v>
      </c>
      <c r="J110" t="s">
        <v>38</v>
      </c>
      <c r="K110" t="s">
        <v>27</v>
      </c>
      <c r="L110">
        <v>2</v>
      </c>
      <c r="M110" t="s">
        <v>46</v>
      </c>
      <c r="N110">
        <v>30</v>
      </c>
      <c r="O110" t="s">
        <v>27</v>
      </c>
      <c r="P110" t="s">
        <v>29</v>
      </c>
      <c r="Q110">
        <v>1</v>
      </c>
      <c r="R110" t="s">
        <v>30</v>
      </c>
      <c r="S110">
        <v>1</v>
      </c>
      <c r="T110" t="s">
        <v>31</v>
      </c>
      <c r="U110" t="s">
        <v>65</v>
      </c>
      <c r="V110" t="s">
        <v>33</v>
      </c>
    </row>
    <row r="111" spans="1:22">
      <c r="A111">
        <v>109</v>
      </c>
      <c r="B111" t="s">
        <v>34</v>
      </c>
      <c r="C111">
        <v>14</v>
      </c>
      <c r="D111" t="s">
        <v>35</v>
      </c>
      <c r="E111" t="s">
        <v>61</v>
      </c>
      <c r="F111">
        <v>1410</v>
      </c>
      <c r="G111" t="s">
        <v>51</v>
      </c>
      <c r="H111" t="s">
        <v>25</v>
      </c>
      <c r="I111">
        <v>1</v>
      </c>
      <c r="J111" t="s">
        <v>59</v>
      </c>
      <c r="K111" t="s">
        <v>27</v>
      </c>
      <c r="L111">
        <v>2</v>
      </c>
      <c r="M111" t="s">
        <v>28</v>
      </c>
      <c r="N111">
        <v>35</v>
      </c>
      <c r="O111" t="s">
        <v>27</v>
      </c>
      <c r="P111" t="s">
        <v>29</v>
      </c>
      <c r="Q111">
        <v>1</v>
      </c>
      <c r="R111" t="s">
        <v>30</v>
      </c>
      <c r="S111">
        <v>1</v>
      </c>
      <c r="T111" t="s">
        <v>31</v>
      </c>
      <c r="U111" t="s">
        <v>32</v>
      </c>
      <c r="V111" t="s">
        <v>33</v>
      </c>
    </row>
    <row r="112" spans="1:22">
      <c r="A112">
        <v>110</v>
      </c>
      <c r="B112" t="s">
        <v>34</v>
      </c>
      <c r="C112">
        <v>6</v>
      </c>
      <c r="D112" t="s">
        <v>48</v>
      </c>
      <c r="E112" t="s">
        <v>61</v>
      </c>
      <c r="F112">
        <v>1449</v>
      </c>
      <c r="G112" t="s">
        <v>62</v>
      </c>
      <c r="H112" t="s">
        <v>25</v>
      </c>
      <c r="I112">
        <v>1</v>
      </c>
      <c r="J112" t="s">
        <v>57</v>
      </c>
      <c r="K112" t="s">
        <v>27</v>
      </c>
      <c r="L112">
        <v>2</v>
      </c>
      <c r="M112" t="s">
        <v>53</v>
      </c>
      <c r="N112">
        <v>31</v>
      </c>
      <c r="O112" t="s">
        <v>64</v>
      </c>
      <c r="P112" t="s">
        <v>29</v>
      </c>
      <c r="Q112">
        <v>2</v>
      </c>
      <c r="R112" t="s">
        <v>30</v>
      </c>
      <c r="S112">
        <v>2</v>
      </c>
      <c r="T112" t="s">
        <v>27</v>
      </c>
      <c r="U112" t="s">
        <v>32</v>
      </c>
      <c r="V112" t="s">
        <v>33</v>
      </c>
    </row>
    <row r="113" spans="1:22">
      <c r="A113">
        <v>111</v>
      </c>
      <c r="B113" t="s">
        <v>66</v>
      </c>
      <c r="C113">
        <v>15</v>
      </c>
      <c r="D113" t="s">
        <v>35</v>
      </c>
      <c r="E113" t="s">
        <v>41</v>
      </c>
      <c r="F113">
        <v>392</v>
      </c>
      <c r="G113" t="s">
        <v>36</v>
      </c>
      <c r="H113" t="s">
        <v>60</v>
      </c>
      <c r="I113">
        <v>4</v>
      </c>
      <c r="J113" t="s">
        <v>38</v>
      </c>
      <c r="K113" t="s">
        <v>27</v>
      </c>
      <c r="L113">
        <v>4</v>
      </c>
      <c r="M113" t="s">
        <v>46</v>
      </c>
      <c r="N113">
        <v>23</v>
      </c>
      <c r="O113" t="s">
        <v>27</v>
      </c>
      <c r="P113" t="s">
        <v>54</v>
      </c>
      <c r="Q113">
        <v>1</v>
      </c>
      <c r="R113" t="s">
        <v>30</v>
      </c>
      <c r="S113">
        <v>1</v>
      </c>
      <c r="T113" t="s">
        <v>31</v>
      </c>
      <c r="U113" t="s">
        <v>32</v>
      </c>
      <c r="V113" t="s">
        <v>33</v>
      </c>
    </row>
    <row r="114" spans="1:22">
      <c r="A114">
        <v>112</v>
      </c>
      <c r="B114" t="s">
        <v>34</v>
      </c>
      <c r="C114">
        <v>18</v>
      </c>
      <c r="D114" t="s">
        <v>35</v>
      </c>
      <c r="E114" t="s">
        <v>49</v>
      </c>
      <c r="F114">
        <v>6260</v>
      </c>
      <c r="G114" t="s">
        <v>36</v>
      </c>
      <c r="H114" t="s">
        <v>42</v>
      </c>
      <c r="I114">
        <v>3</v>
      </c>
      <c r="J114" t="s">
        <v>26</v>
      </c>
      <c r="K114" t="s">
        <v>27</v>
      </c>
      <c r="L114">
        <v>3</v>
      </c>
      <c r="M114" t="s">
        <v>28</v>
      </c>
      <c r="N114">
        <v>28</v>
      </c>
      <c r="O114" t="s">
        <v>27</v>
      </c>
      <c r="P114" t="s">
        <v>54</v>
      </c>
      <c r="Q114">
        <v>1</v>
      </c>
      <c r="R114" t="s">
        <v>43</v>
      </c>
      <c r="S114">
        <v>1</v>
      </c>
      <c r="T114" t="s">
        <v>27</v>
      </c>
      <c r="U114" t="s">
        <v>32</v>
      </c>
      <c r="V114" t="s">
        <v>33</v>
      </c>
    </row>
    <row r="115" spans="1:22">
      <c r="A115">
        <v>113</v>
      </c>
      <c r="B115" t="s">
        <v>40</v>
      </c>
      <c r="C115">
        <v>36</v>
      </c>
      <c r="D115" t="s">
        <v>22</v>
      </c>
      <c r="E115" t="s">
        <v>49</v>
      </c>
      <c r="F115">
        <v>7855</v>
      </c>
      <c r="G115" t="s">
        <v>36</v>
      </c>
      <c r="H115" t="s">
        <v>37</v>
      </c>
      <c r="I115">
        <v>4</v>
      </c>
      <c r="J115" t="s">
        <v>38</v>
      </c>
      <c r="K115" t="s">
        <v>27</v>
      </c>
      <c r="L115">
        <v>2</v>
      </c>
      <c r="M115" t="s">
        <v>28</v>
      </c>
      <c r="N115">
        <v>25</v>
      </c>
      <c r="O115" t="s">
        <v>68</v>
      </c>
      <c r="P115" t="s">
        <v>29</v>
      </c>
      <c r="Q115">
        <v>2</v>
      </c>
      <c r="R115" t="s">
        <v>30</v>
      </c>
      <c r="S115">
        <v>1</v>
      </c>
      <c r="T115" t="s">
        <v>31</v>
      </c>
      <c r="U115" t="s">
        <v>32</v>
      </c>
      <c r="V115" t="s">
        <v>39</v>
      </c>
    </row>
    <row r="116" spans="1:22">
      <c r="A116">
        <v>114</v>
      </c>
      <c r="B116" t="s">
        <v>21</v>
      </c>
      <c r="C116">
        <v>12</v>
      </c>
      <c r="D116" t="s">
        <v>35</v>
      </c>
      <c r="E116" t="s">
        <v>23</v>
      </c>
      <c r="F116">
        <v>1680</v>
      </c>
      <c r="G116" t="s">
        <v>51</v>
      </c>
      <c r="H116" t="s">
        <v>25</v>
      </c>
      <c r="I116">
        <v>3</v>
      </c>
      <c r="J116" t="s">
        <v>59</v>
      </c>
      <c r="K116" t="s">
        <v>27</v>
      </c>
      <c r="L116">
        <v>1</v>
      </c>
      <c r="M116" t="s">
        <v>28</v>
      </c>
      <c r="N116">
        <v>35</v>
      </c>
      <c r="O116" t="s">
        <v>27</v>
      </c>
      <c r="P116" t="s">
        <v>29</v>
      </c>
      <c r="Q116">
        <v>1</v>
      </c>
      <c r="R116" t="s">
        <v>30</v>
      </c>
      <c r="S116">
        <v>1</v>
      </c>
      <c r="T116" t="s">
        <v>27</v>
      </c>
      <c r="U116" t="s">
        <v>32</v>
      </c>
      <c r="V116" t="s">
        <v>33</v>
      </c>
    </row>
    <row r="117" spans="1:22">
      <c r="A117">
        <v>115</v>
      </c>
      <c r="B117" t="s">
        <v>40</v>
      </c>
      <c r="C117">
        <v>48</v>
      </c>
      <c r="D117" t="s">
        <v>22</v>
      </c>
      <c r="E117" t="s">
        <v>23</v>
      </c>
      <c r="F117">
        <v>3578</v>
      </c>
      <c r="G117" t="s">
        <v>24</v>
      </c>
      <c r="H117" t="s">
        <v>25</v>
      </c>
      <c r="I117">
        <v>4</v>
      </c>
      <c r="J117" t="s">
        <v>26</v>
      </c>
      <c r="K117" t="s">
        <v>27</v>
      </c>
      <c r="L117">
        <v>1</v>
      </c>
      <c r="M117" t="s">
        <v>28</v>
      </c>
      <c r="N117">
        <v>47</v>
      </c>
      <c r="O117" t="s">
        <v>27</v>
      </c>
      <c r="P117" t="s">
        <v>29</v>
      </c>
      <c r="Q117">
        <v>1</v>
      </c>
      <c r="R117" t="s">
        <v>30</v>
      </c>
      <c r="S117">
        <v>1</v>
      </c>
      <c r="T117" t="s">
        <v>31</v>
      </c>
      <c r="U117" t="s">
        <v>32</v>
      </c>
      <c r="V117" t="s">
        <v>33</v>
      </c>
    </row>
    <row r="118" spans="1:22">
      <c r="A118">
        <v>116</v>
      </c>
      <c r="B118" t="s">
        <v>21</v>
      </c>
      <c r="C118">
        <v>42</v>
      </c>
      <c r="D118" t="s">
        <v>35</v>
      </c>
      <c r="E118" t="s">
        <v>23</v>
      </c>
      <c r="F118">
        <v>7174</v>
      </c>
      <c r="G118" t="s">
        <v>24</v>
      </c>
      <c r="H118" t="s">
        <v>42</v>
      </c>
      <c r="I118">
        <v>4</v>
      </c>
      <c r="J118" t="s">
        <v>38</v>
      </c>
      <c r="K118" t="s">
        <v>27</v>
      </c>
      <c r="L118">
        <v>3</v>
      </c>
      <c r="M118" t="s">
        <v>53</v>
      </c>
      <c r="N118">
        <v>30</v>
      </c>
      <c r="O118" t="s">
        <v>27</v>
      </c>
      <c r="P118" t="s">
        <v>29</v>
      </c>
      <c r="Q118">
        <v>1</v>
      </c>
      <c r="R118" t="s">
        <v>55</v>
      </c>
      <c r="S118">
        <v>1</v>
      </c>
      <c r="T118" t="s">
        <v>31</v>
      </c>
      <c r="U118" t="s">
        <v>32</v>
      </c>
      <c r="V118" t="s">
        <v>39</v>
      </c>
    </row>
    <row r="119" spans="1:22">
      <c r="A119">
        <v>117</v>
      </c>
      <c r="B119" t="s">
        <v>21</v>
      </c>
      <c r="C119">
        <v>10</v>
      </c>
      <c r="D119" t="s">
        <v>22</v>
      </c>
      <c r="E119" t="s">
        <v>44</v>
      </c>
      <c r="F119">
        <v>2132</v>
      </c>
      <c r="G119" t="s">
        <v>24</v>
      </c>
      <c r="H119" t="s">
        <v>60</v>
      </c>
      <c r="I119">
        <v>2</v>
      </c>
      <c r="J119" t="s">
        <v>38</v>
      </c>
      <c r="K119" t="s">
        <v>69</v>
      </c>
      <c r="L119">
        <v>3</v>
      </c>
      <c r="M119" t="s">
        <v>28</v>
      </c>
      <c r="N119">
        <v>27</v>
      </c>
      <c r="O119" t="s">
        <v>27</v>
      </c>
      <c r="P119" t="s">
        <v>54</v>
      </c>
      <c r="Q119">
        <v>2</v>
      </c>
      <c r="R119" t="s">
        <v>30</v>
      </c>
      <c r="S119">
        <v>1</v>
      </c>
      <c r="T119" t="s">
        <v>27</v>
      </c>
      <c r="U119" t="s">
        <v>65</v>
      </c>
      <c r="V119" t="s">
        <v>33</v>
      </c>
    </row>
    <row r="120" spans="1:22">
      <c r="A120">
        <v>118</v>
      </c>
      <c r="B120" t="s">
        <v>21</v>
      </c>
      <c r="C120">
        <v>33</v>
      </c>
      <c r="D120" t="s">
        <v>22</v>
      </c>
      <c r="E120" t="s">
        <v>44</v>
      </c>
      <c r="F120">
        <v>4281</v>
      </c>
      <c r="G120" t="s">
        <v>51</v>
      </c>
      <c r="H120" t="s">
        <v>37</v>
      </c>
      <c r="I120">
        <v>1</v>
      </c>
      <c r="J120" t="s">
        <v>38</v>
      </c>
      <c r="K120" t="s">
        <v>27</v>
      </c>
      <c r="L120">
        <v>4</v>
      </c>
      <c r="M120" t="s">
        <v>53</v>
      </c>
      <c r="N120">
        <v>23</v>
      </c>
      <c r="O120" t="s">
        <v>27</v>
      </c>
      <c r="P120" t="s">
        <v>29</v>
      </c>
      <c r="Q120">
        <v>2</v>
      </c>
      <c r="R120" t="s">
        <v>30</v>
      </c>
      <c r="S120">
        <v>1</v>
      </c>
      <c r="T120" t="s">
        <v>27</v>
      </c>
      <c r="U120" t="s">
        <v>32</v>
      </c>
      <c r="V120" t="s">
        <v>39</v>
      </c>
    </row>
    <row r="121" spans="1:22">
      <c r="A121">
        <v>119</v>
      </c>
      <c r="B121" t="s">
        <v>34</v>
      </c>
      <c r="C121">
        <v>12</v>
      </c>
      <c r="D121" t="s">
        <v>22</v>
      </c>
      <c r="E121" t="s">
        <v>49</v>
      </c>
      <c r="F121">
        <v>2366</v>
      </c>
      <c r="G121" t="s">
        <v>51</v>
      </c>
      <c r="H121" t="s">
        <v>42</v>
      </c>
      <c r="I121">
        <v>3</v>
      </c>
      <c r="J121" t="s">
        <v>57</v>
      </c>
      <c r="K121" t="s">
        <v>27</v>
      </c>
      <c r="L121">
        <v>3</v>
      </c>
      <c r="M121" t="s">
        <v>53</v>
      </c>
      <c r="N121">
        <v>36</v>
      </c>
      <c r="O121" t="s">
        <v>27</v>
      </c>
      <c r="P121" t="s">
        <v>29</v>
      </c>
      <c r="Q121">
        <v>1</v>
      </c>
      <c r="R121" t="s">
        <v>55</v>
      </c>
      <c r="S121">
        <v>1</v>
      </c>
      <c r="T121" t="s">
        <v>31</v>
      </c>
      <c r="U121" t="s">
        <v>32</v>
      </c>
      <c r="V121" t="s">
        <v>33</v>
      </c>
    </row>
    <row r="122" spans="1:22">
      <c r="A122">
        <v>120</v>
      </c>
      <c r="B122" t="s">
        <v>21</v>
      </c>
      <c r="C122">
        <v>21</v>
      </c>
      <c r="D122" t="s">
        <v>35</v>
      </c>
      <c r="E122" t="s">
        <v>23</v>
      </c>
      <c r="F122">
        <v>1835</v>
      </c>
      <c r="G122" t="s">
        <v>36</v>
      </c>
      <c r="H122" t="s">
        <v>37</v>
      </c>
      <c r="I122">
        <v>3</v>
      </c>
      <c r="J122" t="s">
        <v>38</v>
      </c>
      <c r="K122" t="s">
        <v>27</v>
      </c>
      <c r="L122">
        <v>2</v>
      </c>
      <c r="M122" t="s">
        <v>28</v>
      </c>
      <c r="N122">
        <v>25</v>
      </c>
      <c r="O122" t="s">
        <v>27</v>
      </c>
      <c r="P122" t="s">
        <v>29</v>
      </c>
      <c r="Q122">
        <v>2</v>
      </c>
      <c r="R122" t="s">
        <v>30</v>
      </c>
      <c r="S122">
        <v>1</v>
      </c>
      <c r="T122" t="s">
        <v>31</v>
      </c>
      <c r="U122" t="s">
        <v>32</v>
      </c>
      <c r="V122" t="s">
        <v>39</v>
      </c>
    </row>
    <row r="123" spans="1:22">
      <c r="A123">
        <v>121</v>
      </c>
      <c r="B123" t="s">
        <v>40</v>
      </c>
      <c r="C123">
        <v>24</v>
      </c>
      <c r="D123" t="s">
        <v>22</v>
      </c>
      <c r="E123" t="s">
        <v>52</v>
      </c>
      <c r="F123">
        <v>3868</v>
      </c>
      <c r="G123" t="s">
        <v>36</v>
      </c>
      <c r="H123" t="s">
        <v>25</v>
      </c>
      <c r="I123">
        <v>4</v>
      </c>
      <c r="J123" t="s">
        <v>38</v>
      </c>
      <c r="K123" t="s">
        <v>27</v>
      </c>
      <c r="L123">
        <v>2</v>
      </c>
      <c r="M123" t="s">
        <v>53</v>
      </c>
      <c r="N123">
        <v>41</v>
      </c>
      <c r="O123" t="s">
        <v>27</v>
      </c>
      <c r="P123" t="s">
        <v>54</v>
      </c>
      <c r="Q123">
        <v>2</v>
      </c>
      <c r="R123" t="s">
        <v>55</v>
      </c>
      <c r="S123">
        <v>1</v>
      </c>
      <c r="T123" t="s">
        <v>31</v>
      </c>
      <c r="U123" t="s">
        <v>32</v>
      </c>
      <c r="V123" t="s">
        <v>33</v>
      </c>
    </row>
    <row r="124" spans="1:22">
      <c r="A124">
        <v>122</v>
      </c>
      <c r="B124" t="s">
        <v>40</v>
      </c>
      <c r="C124">
        <v>12</v>
      </c>
      <c r="D124" t="s">
        <v>35</v>
      </c>
      <c r="E124" t="s">
        <v>44</v>
      </c>
      <c r="F124">
        <v>1768</v>
      </c>
      <c r="G124" t="s">
        <v>36</v>
      </c>
      <c r="H124" t="s">
        <v>37</v>
      </c>
      <c r="I124">
        <v>3</v>
      </c>
      <c r="J124" t="s">
        <v>26</v>
      </c>
      <c r="K124" t="s">
        <v>27</v>
      </c>
      <c r="L124">
        <v>2</v>
      </c>
      <c r="M124" t="s">
        <v>28</v>
      </c>
      <c r="N124">
        <v>24</v>
      </c>
      <c r="O124" t="s">
        <v>27</v>
      </c>
      <c r="P124" t="s">
        <v>54</v>
      </c>
      <c r="Q124">
        <v>1</v>
      </c>
      <c r="R124" t="s">
        <v>43</v>
      </c>
      <c r="S124">
        <v>1</v>
      </c>
      <c r="T124" t="s">
        <v>27</v>
      </c>
      <c r="U124" t="s">
        <v>32</v>
      </c>
      <c r="V124" t="s">
        <v>33</v>
      </c>
    </row>
    <row r="125" spans="1:22">
      <c r="A125">
        <v>123</v>
      </c>
      <c r="B125" t="s">
        <v>66</v>
      </c>
      <c r="C125">
        <v>10</v>
      </c>
      <c r="D125" t="s">
        <v>22</v>
      </c>
      <c r="E125" t="s">
        <v>49</v>
      </c>
      <c r="F125">
        <v>781</v>
      </c>
      <c r="G125" t="s">
        <v>36</v>
      </c>
      <c r="H125" t="s">
        <v>25</v>
      </c>
      <c r="I125">
        <v>4</v>
      </c>
      <c r="J125" t="s">
        <v>26</v>
      </c>
      <c r="K125" t="s">
        <v>27</v>
      </c>
      <c r="L125">
        <v>4</v>
      </c>
      <c r="M125" t="s">
        <v>50</v>
      </c>
      <c r="N125">
        <v>63</v>
      </c>
      <c r="O125" t="s">
        <v>27</v>
      </c>
      <c r="P125" t="s">
        <v>47</v>
      </c>
      <c r="Q125">
        <v>2</v>
      </c>
      <c r="R125" t="s">
        <v>30</v>
      </c>
      <c r="S125">
        <v>1</v>
      </c>
      <c r="T125" t="s">
        <v>31</v>
      </c>
      <c r="U125" t="s">
        <v>32</v>
      </c>
      <c r="V125" t="s">
        <v>33</v>
      </c>
    </row>
    <row r="126" spans="1:22">
      <c r="A126">
        <v>124</v>
      </c>
      <c r="B126" t="s">
        <v>34</v>
      </c>
      <c r="C126">
        <v>18</v>
      </c>
      <c r="D126" t="s">
        <v>35</v>
      </c>
      <c r="E126" t="s">
        <v>44</v>
      </c>
      <c r="F126">
        <v>1924</v>
      </c>
      <c r="G126" t="s">
        <v>24</v>
      </c>
      <c r="H126" t="s">
        <v>60</v>
      </c>
      <c r="I126">
        <v>4</v>
      </c>
      <c r="J126" t="s">
        <v>38</v>
      </c>
      <c r="K126" t="s">
        <v>27</v>
      </c>
      <c r="L126">
        <v>3</v>
      </c>
      <c r="M126" t="s">
        <v>28</v>
      </c>
      <c r="N126">
        <v>27</v>
      </c>
      <c r="O126" t="s">
        <v>27</v>
      </c>
      <c r="P126" t="s">
        <v>54</v>
      </c>
      <c r="Q126">
        <v>1</v>
      </c>
      <c r="R126" t="s">
        <v>30</v>
      </c>
      <c r="S126">
        <v>1</v>
      </c>
      <c r="T126" t="s">
        <v>27</v>
      </c>
      <c r="U126" t="s">
        <v>32</v>
      </c>
      <c r="V126" t="s">
        <v>39</v>
      </c>
    </row>
    <row r="127" spans="1:22">
      <c r="A127">
        <v>125</v>
      </c>
      <c r="B127" t="s">
        <v>21</v>
      </c>
      <c r="C127">
        <v>12</v>
      </c>
      <c r="D127" t="s">
        <v>22</v>
      </c>
      <c r="E127" t="s">
        <v>49</v>
      </c>
      <c r="F127">
        <v>2121</v>
      </c>
      <c r="G127" t="s">
        <v>36</v>
      </c>
      <c r="H127" t="s">
        <v>37</v>
      </c>
      <c r="I127">
        <v>4</v>
      </c>
      <c r="J127" t="s">
        <v>26</v>
      </c>
      <c r="K127" t="s">
        <v>27</v>
      </c>
      <c r="L127">
        <v>2</v>
      </c>
      <c r="M127" t="s">
        <v>46</v>
      </c>
      <c r="N127">
        <v>30</v>
      </c>
      <c r="O127" t="s">
        <v>27</v>
      </c>
      <c r="P127" t="s">
        <v>29</v>
      </c>
      <c r="Q127">
        <v>2</v>
      </c>
      <c r="R127" t="s">
        <v>30</v>
      </c>
      <c r="S127">
        <v>1</v>
      </c>
      <c r="T127" t="s">
        <v>27</v>
      </c>
      <c r="U127" t="s">
        <v>32</v>
      </c>
      <c r="V127" t="s">
        <v>33</v>
      </c>
    </row>
    <row r="128" spans="1:22">
      <c r="A128">
        <v>126</v>
      </c>
      <c r="B128" t="s">
        <v>21</v>
      </c>
      <c r="C128">
        <v>12</v>
      </c>
      <c r="D128" t="s">
        <v>35</v>
      </c>
      <c r="E128" t="s">
        <v>23</v>
      </c>
      <c r="F128">
        <v>701</v>
      </c>
      <c r="G128" t="s">
        <v>36</v>
      </c>
      <c r="H128" t="s">
        <v>37</v>
      </c>
      <c r="I128">
        <v>4</v>
      </c>
      <c r="J128" t="s">
        <v>59</v>
      </c>
      <c r="K128" t="s">
        <v>27</v>
      </c>
      <c r="L128">
        <v>2</v>
      </c>
      <c r="M128" t="s">
        <v>28</v>
      </c>
      <c r="N128">
        <v>40</v>
      </c>
      <c r="O128" t="s">
        <v>27</v>
      </c>
      <c r="P128" t="s">
        <v>29</v>
      </c>
      <c r="Q128">
        <v>1</v>
      </c>
      <c r="R128" t="s">
        <v>43</v>
      </c>
      <c r="S128">
        <v>1</v>
      </c>
      <c r="T128" t="s">
        <v>27</v>
      </c>
      <c r="U128" t="s">
        <v>32</v>
      </c>
      <c r="V128" t="s">
        <v>33</v>
      </c>
    </row>
    <row r="129" spans="1:22">
      <c r="A129">
        <v>127</v>
      </c>
      <c r="B129" t="s">
        <v>34</v>
      </c>
      <c r="C129">
        <v>12</v>
      </c>
      <c r="D129" t="s">
        <v>35</v>
      </c>
      <c r="E129" t="s">
        <v>71</v>
      </c>
      <c r="F129">
        <v>639</v>
      </c>
      <c r="G129" t="s">
        <v>36</v>
      </c>
      <c r="H129" t="s">
        <v>37</v>
      </c>
      <c r="I129">
        <v>4</v>
      </c>
      <c r="J129" t="s">
        <v>26</v>
      </c>
      <c r="K129" t="s">
        <v>27</v>
      </c>
      <c r="L129">
        <v>2</v>
      </c>
      <c r="M129" t="s">
        <v>53</v>
      </c>
      <c r="N129">
        <v>30</v>
      </c>
      <c r="O129" t="s">
        <v>27</v>
      </c>
      <c r="P129" t="s">
        <v>29</v>
      </c>
      <c r="Q129">
        <v>1</v>
      </c>
      <c r="R129" t="s">
        <v>30</v>
      </c>
      <c r="S129">
        <v>1</v>
      </c>
      <c r="T129" t="s">
        <v>27</v>
      </c>
      <c r="U129" t="s">
        <v>32</v>
      </c>
      <c r="V129" t="s">
        <v>39</v>
      </c>
    </row>
    <row r="130" spans="1:22">
      <c r="A130">
        <v>128</v>
      </c>
      <c r="B130" t="s">
        <v>34</v>
      </c>
      <c r="C130">
        <v>12</v>
      </c>
      <c r="D130" t="s">
        <v>22</v>
      </c>
      <c r="E130" t="s">
        <v>52</v>
      </c>
      <c r="F130">
        <v>1860</v>
      </c>
      <c r="G130" t="s">
        <v>36</v>
      </c>
      <c r="H130" t="s">
        <v>58</v>
      </c>
      <c r="I130">
        <v>4</v>
      </c>
      <c r="J130" t="s">
        <v>26</v>
      </c>
      <c r="K130" t="s">
        <v>27</v>
      </c>
      <c r="L130">
        <v>2</v>
      </c>
      <c r="M130" t="s">
        <v>53</v>
      </c>
      <c r="N130">
        <v>34</v>
      </c>
      <c r="O130" t="s">
        <v>27</v>
      </c>
      <c r="P130" t="s">
        <v>29</v>
      </c>
      <c r="Q130">
        <v>2</v>
      </c>
      <c r="R130" t="s">
        <v>55</v>
      </c>
      <c r="S130">
        <v>1</v>
      </c>
      <c r="T130" t="s">
        <v>31</v>
      </c>
      <c r="U130" t="s">
        <v>32</v>
      </c>
      <c r="V130" t="s">
        <v>33</v>
      </c>
    </row>
    <row r="131" spans="1:22">
      <c r="A131">
        <v>129</v>
      </c>
      <c r="B131" t="s">
        <v>21</v>
      </c>
      <c r="C131">
        <v>12</v>
      </c>
      <c r="D131" t="s">
        <v>22</v>
      </c>
      <c r="E131" t="s">
        <v>49</v>
      </c>
      <c r="F131">
        <v>3499</v>
      </c>
      <c r="G131" t="s">
        <v>36</v>
      </c>
      <c r="H131" t="s">
        <v>37</v>
      </c>
      <c r="I131">
        <v>3</v>
      </c>
      <c r="J131" t="s">
        <v>38</v>
      </c>
      <c r="K131" t="s">
        <v>69</v>
      </c>
      <c r="L131">
        <v>2</v>
      </c>
      <c r="M131" t="s">
        <v>28</v>
      </c>
      <c r="N131">
        <v>29</v>
      </c>
      <c r="O131" t="s">
        <v>27</v>
      </c>
      <c r="P131" t="s">
        <v>29</v>
      </c>
      <c r="Q131">
        <v>2</v>
      </c>
      <c r="R131" t="s">
        <v>30</v>
      </c>
      <c r="S131">
        <v>1</v>
      </c>
      <c r="T131" t="s">
        <v>27</v>
      </c>
      <c r="U131" t="s">
        <v>32</v>
      </c>
      <c r="V131" t="s">
        <v>39</v>
      </c>
    </row>
    <row r="132" spans="1:22">
      <c r="A132">
        <v>130</v>
      </c>
      <c r="B132" t="s">
        <v>34</v>
      </c>
      <c r="C132">
        <v>48</v>
      </c>
      <c r="D132" t="s">
        <v>35</v>
      </c>
      <c r="E132" t="s">
        <v>49</v>
      </c>
      <c r="F132">
        <v>8487</v>
      </c>
      <c r="G132" t="s">
        <v>24</v>
      </c>
      <c r="H132" t="s">
        <v>42</v>
      </c>
      <c r="I132">
        <v>1</v>
      </c>
      <c r="J132" t="s">
        <v>38</v>
      </c>
      <c r="K132" t="s">
        <v>27</v>
      </c>
      <c r="L132">
        <v>2</v>
      </c>
      <c r="M132" t="s">
        <v>53</v>
      </c>
      <c r="N132">
        <v>24</v>
      </c>
      <c r="O132" t="s">
        <v>27</v>
      </c>
      <c r="P132" t="s">
        <v>29</v>
      </c>
      <c r="Q132">
        <v>1</v>
      </c>
      <c r="R132" t="s">
        <v>30</v>
      </c>
      <c r="S132">
        <v>1</v>
      </c>
      <c r="T132" t="s">
        <v>27</v>
      </c>
      <c r="U132" t="s">
        <v>32</v>
      </c>
      <c r="V132" t="s">
        <v>33</v>
      </c>
    </row>
    <row r="133" spans="1:22">
      <c r="A133">
        <v>131</v>
      </c>
      <c r="B133" t="s">
        <v>21</v>
      </c>
      <c r="C133">
        <v>36</v>
      </c>
      <c r="D133" t="s">
        <v>48</v>
      </c>
      <c r="E133" t="s">
        <v>41</v>
      </c>
      <c r="F133">
        <v>6887</v>
      </c>
      <c r="G133" t="s">
        <v>36</v>
      </c>
      <c r="H133" t="s">
        <v>37</v>
      </c>
      <c r="I133">
        <v>4</v>
      </c>
      <c r="J133" t="s">
        <v>26</v>
      </c>
      <c r="K133" t="s">
        <v>27</v>
      </c>
      <c r="L133">
        <v>3</v>
      </c>
      <c r="M133" t="s">
        <v>46</v>
      </c>
      <c r="N133">
        <v>29</v>
      </c>
      <c r="O133" t="s">
        <v>68</v>
      </c>
      <c r="P133" t="s">
        <v>29</v>
      </c>
      <c r="Q133">
        <v>1</v>
      </c>
      <c r="R133" t="s">
        <v>30</v>
      </c>
      <c r="S133">
        <v>1</v>
      </c>
      <c r="T133" t="s">
        <v>31</v>
      </c>
      <c r="U133" t="s">
        <v>32</v>
      </c>
      <c r="V133" t="s">
        <v>39</v>
      </c>
    </row>
    <row r="134" spans="1:22">
      <c r="A134">
        <v>132</v>
      </c>
      <c r="B134" t="s">
        <v>40</v>
      </c>
      <c r="C134">
        <v>15</v>
      </c>
      <c r="D134" t="s">
        <v>35</v>
      </c>
      <c r="E134" t="s">
        <v>44</v>
      </c>
      <c r="F134">
        <v>2708</v>
      </c>
      <c r="G134" t="s">
        <v>36</v>
      </c>
      <c r="H134" t="s">
        <v>60</v>
      </c>
      <c r="I134">
        <v>2</v>
      </c>
      <c r="J134" t="s">
        <v>26</v>
      </c>
      <c r="K134" t="s">
        <v>27</v>
      </c>
      <c r="L134">
        <v>3</v>
      </c>
      <c r="M134" t="s">
        <v>46</v>
      </c>
      <c r="N134">
        <v>27</v>
      </c>
      <c r="O134" t="s">
        <v>64</v>
      </c>
      <c r="P134" t="s">
        <v>29</v>
      </c>
      <c r="Q134">
        <v>2</v>
      </c>
      <c r="R134" t="s">
        <v>43</v>
      </c>
      <c r="S134">
        <v>1</v>
      </c>
      <c r="T134" t="s">
        <v>27</v>
      </c>
      <c r="U134" t="s">
        <v>32</v>
      </c>
      <c r="V134" t="s">
        <v>33</v>
      </c>
    </row>
    <row r="135" spans="1:22">
      <c r="A135">
        <v>133</v>
      </c>
      <c r="B135" t="s">
        <v>40</v>
      </c>
      <c r="C135">
        <v>18</v>
      </c>
      <c r="D135" t="s">
        <v>35</v>
      </c>
      <c r="E135" t="s">
        <v>44</v>
      </c>
      <c r="F135">
        <v>1984</v>
      </c>
      <c r="G135" t="s">
        <v>36</v>
      </c>
      <c r="H135" t="s">
        <v>37</v>
      </c>
      <c r="I135">
        <v>4</v>
      </c>
      <c r="J135" t="s">
        <v>26</v>
      </c>
      <c r="K135" t="s">
        <v>27</v>
      </c>
      <c r="L135">
        <v>4</v>
      </c>
      <c r="M135" t="s">
        <v>50</v>
      </c>
      <c r="N135">
        <v>47</v>
      </c>
      <c r="O135" t="s">
        <v>64</v>
      </c>
      <c r="P135" t="s">
        <v>47</v>
      </c>
      <c r="Q135">
        <v>2</v>
      </c>
      <c r="R135" t="s">
        <v>30</v>
      </c>
      <c r="S135">
        <v>1</v>
      </c>
      <c r="T135" t="s">
        <v>27</v>
      </c>
      <c r="U135" t="s">
        <v>32</v>
      </c>
      <c r="V135" t="s">
        <v>33</v>
      </c>
    </row>
    <row r="136" spans="1:22">
      <c r="A136">
        <v>134</v>
      </c>
      <c r="B136" t="s">
        <v>40</v>
      </c>
      <c r="C136">
        <v>60</v>
      </c>
      <c r="D136" t="s">
        <v>35</v>
      </c>
      <c r="E136" t="s">
        <v>23</v>
      </c>
      <c r="F136">
        <v>10144</v>
      </c>
      <c r="G136" t="s">
        <v>62</v>
      </c>
      <c r="H136" t="s">
        <v>42</v>
      </c>
      <c r="I136">
        <v>2</v>
      </c>
      <c r="J136" t="s">
        <v>38</v>
      </c>
      <c r="K136" t="s">
        <v>27</v>
      </c>
      <c r="L136">
        <v>4</v>
      </c>
      <c r="M136" t="s">
        <v>28</v>
      </c>
      <c r="N136">
        <v>21</v>
      </c>
      <c r="O136" t="s">
        <v>27</v>
      </c>
      <c r="P136" t="s">
        <v>29</v>
      </c>
      <c r="Q136">
        <v>1</v>
      </c>
      <c r="R136" t="s">
        <v>30</v>
      </c>
      <c r="S136">
        <v>1</v>
      </c>
      <c r="T136" t="s">
        <v>31</v>
      </c>
      <c r="U136" t="s">
        <v>32</v>
      </c>
      <c r="V136" t="s">
        <v>33</v>
      </c>
    </row>
    <row r="137" spans="1:22">
      <c r="A137">
        <v>135</v>
      </c>
      <c r="B137" t="s">
        <v>40</v>
      </c>
      <c r="C137">
        <v>12</v>
      </c>
      <c r="D137" t="s">
        <v>22</v>
      </c>
      <c r="E137" t="s">
        <v>23</v>
      </c>
      <c r="F137">
        <v>1240</v>
      </c>
      <c r="G137" t="s">
        <v>24</v>
      </c>
      <c r="H137" t="s">
        <v>25</v>
      </c>
      <c r="I137">
        <v>4</v>
      </c>
      <c r="J137" t="s">
        <v>38</v>
      </c>
      <c r="K137" t="s">
        <v>27</v>
      </c>
      <c r="L137">
        <v>2</v>
      </c>
      <c r="M137" t="s">
        <v>28</v>
      </c>
      <c r="N137">
        <v>38</v>
      </c>
      <c r="O137" t="s">
        <v>27</v>
      </c>
      <c r="P137" t="s">
        <v>29</v>
      </c>
      <c r="Q137">
        <v>2</v>
      </c>
      <c r="R137" t="s">
        <v>30</v>
      </c>
      <c r="S137">
        <v>1</v>
      </c>
      <c r="T137" t="s">
        <v>31</v>
      </c>
      <c r="U137" t="s">
        <v>32</v>
      </c>
      <c r="V137" t="s">
        <v>33</v>
      </c>
    </row>
    <row r="138" spans="1:22">
      <c r="A138">
        <v>136</v>
      </c>
      <c r="B138" t="s">
        <v>40</v>
      </c>
      <c r="C138">
        <v>27</v>
      </c>
      <c r="D138" t="s">
        <v>48</v>
      </c>
      <c r="E138" t="s">
        <v>52</v>
      </c>
      <c r="F138">
        <v>8613</v>
      </c>
      <c r="G138" t="s">
        <v>56</v>
      </c>
      <c r="H138" t="s">
        <v>37</v>
      </c>
      <c r="I138">
        <v>2</v>
      </c>
      <c r="J138" t="s">
        <v>26</v>
      </c>
      <c r="K138" t="s">
        <v>27</v>
      </c>
      <c r="L138">
        <v>2</v>
      </c>
      <c r="M138" t="s">
        <v>53</v>
      </c>
      <c r="N138">
        <v>27</v>
      </c>
      <c r="O138" t="s">
        <v>27</v>
      </c>
      <c r="P138" t="s">
        <v>29</v>
      </c>
      <c r="Q138">
        <v>2</v>
      </c>
      <c r="R138" t="s">
        <v>30</v>
      </c>
      <c r="S138">
        <v>1</v>
      </c>
      <c r="T138" t="s">
        <v>27</v>
      </c>
      <c r="U138" t="s">
        <v>32</v>
      </c>
      <c r="V138" t="s">
        <v>33</v>
      </c>
    </row>
    <row r="139" spans="1:22">
      <c r="A139">
        <v>137</v>
      </c>
      <c r="B139" t="s">
        <v>34</v>
      </c>
      <c r="C139">
        <v>12</v>
      </c>
      <c r="D139" t="s">
        <v>35</v>
      </c>
      <c r="E139" t="s">
        <v>23</v>
      </c>
      <c r="F139">
        <v>766</v>
      </c>
      <c r="G139" t="s">
        <v>51</v>
      </c>
      <c r="H139" t="s">
        <v>37</v>
      </c>
      <c r="I139">
        <v>4</v>
      </c>
      <c r="J139" t="s">
        <v>26</v>
      </c>
      <c r="K139" t="s">
        <v>27</v>
      </c>
      <c r="L139">
        <v>3</v>
      </c>
      <c r="M139" t="s">
        <v>28</v>
      </c>
      <c r="N139">
        <v>66</v>
      </c>
      <c r="O139" t="s">
        <v>27</v>
      </c>
      <c r="P139" t="s">
        <v>29</v>
      </c>
      <c r="Q139">
        <v>1</v>
      </c>
      <c r="R139" t="s">
        <v>43</v>
      </c>
      <c r="S139">
        <v>1</v>
      </c>
      <c r="T139" t="s">
        <v>27</v>
      </c>
      <c r="U139" t="s">
        <v>32</v>
      </c>
      <c r="V139" t="s">
        <v>39</v>
      </c>
    </row>
    <row r="140" spans="1:22">
      <c r="A140">
        <v>138</v>
      </c>
      <c r="B140" t="s">
        <v>34</v>
      </c>
      <c r="C140">
        <v>15</v>
      </c>
      <c r="D140" t="s">
        <v>22</v>
      </c>
      <c r="E140" t="s">
        <v>23</v>
      </c>
      <c r="F140">
        <v>2728</v>
      </c>
      <c r="G140" t="s">
        <v>24</v>
      </c>
      <c r="H140" t="s">
        <v>42</v>
      </c>
      <c r="I140">
        <v>4</v>
      </c>
      <c r="J140" t="s">
        <v>26</v>
      </c>
      <c r="K140" t="s">
        <v>45</v>
      </c>
      <c r="L140">
        <v>2</v>
      </c>
      <c r="M140" t="s">
        <v>28</v>
      </c>
      <c r="N140">
        <v>35</v>
      </c>
      <c r="O140" t="s">
        <v>64</v>
      </c>
      <c r="P140" t="s">
        <v>29</v>
      </c>
      <c r="Q140">
        <v>3</v>
      </c>
      <c r="R140" t="s">
        <v>30</v>
      </c>
      <c r="S140">
        <v>1</v>
      </c>
      <c r="T140" t="s">
        <v>31</v>
      </c>
      <c r="U140" t="s">
        <v>32</v>
      </c>
      <c r="V140" t="s">
        <v>33</v>
      </c>
    </row>
    <row r="141" spans="1:22">
      <c r="A141">
        <v>139</v>
      </c>
      <c r="B141" t="s">
        <v>66</v>
      </c>
      <c r="C141">
        <v>12</v>
      </c>
      <c r="D141" t="s">
        <v>35</v>
      </c>
      <c r="E141" t="s">
        <v>23</v>
      </c>
      <c r="F141">
        <v>1881</v>
      </c>
      <c r="G141" t="s">
        <v>36</v>
      </c>
      <c r="H141" t="s">
        <v>37</v>
      </c>
      <c r="I141">
        <v>2</v>
      </c>
      <c r="J141" t="s">
        <v>38</v>
      </c>
      <c r="K141" t="s">
        <v>27</v>
      </c>
      <c r="L141">
        <v>2</v>
      </c>
      <c r="M141" t="s">
        <v>53</v>
      </c>
      <c r="N141">
        <v>44</v>
      </c>
      <c r="O141" t="s">
        <v>27</v>
      </c>
      <c r="P141" t="s">
        <v>54</v>
      </c>
      <c r="Q141">
        <v>1</v>
      </c>
      <c r="R141" t="s">
        <v>43</v>
      </c>
      <c r="S141">
        <v>1</v>
      </c>
      <c r="T141" t="s">
        <v>31</v>
      </c>
      <c r="U141" t="s">
        <v>32</v>
      </c>
      <c r="V141" t="s">
        <v>33</v>
      </c>
    </row>
    <row r="142" spans="1:22">
      <c r="A142">
        <v>140</v>
      </c>
      <c r="B142" t="s">
        <v>66</v>
      </c>
      <c r="C142">
        <v>6</v>
      </c>
      <c r="D142" t="s">
        <v>35</v>
      </c>
      <c r="E142" t="s">
        <v>49</v>
      </c>
      <c r="F142">
        <v>709</v>
      </c>
      <c r="G142" t="s">
        <v>56</v>
      </c>
      <c r="H142" t="s">
        <v>60</v>
      </c>
      <c r="I142">
        <v>2</v>
      </c>
      <c r="J142" t="s">
        <v>59</v>
      </c>
      <c r="K142" t="s">
        <v>27</v>
      </c>
      <c r="L142">
        <v>2</v>
      </c>
      <c r="M142" t="s">
        <v>28</v>
      </c>
      <c r="N142">
        <v>27</v>
      </c>
      <c r="O142" t="s">
        <v>27</v>
      </c>
      <c r="P142" t="s">
        <v>29</v>
      </c>
      <c r="Q142">
        <v>1</v>
      </c>
      <c r="R142" t="s">
        <v>72</v>
      </c>
      <c r="S142">
        <v>1</v>
      </c>
      <c r="T142" t="s">
        <v>27</v>
      </c>
      <c r="U142" t="s">
        <v>65</v>
      </c>
      <c r="V142" t="s">
        <v>33</v>
      </c>
    </row>
    <row r="143" spans="1:22">
      <c r="A143">
        <v>141</v>
      </c>
      <c r="B143" t="s">
        <v>34</v>
      </c>
      <c r="C143">
        <v>36</v>
      </c>
      <c r="D143" t="s">
        <v>35</v>
      </c>
      <c r="E143" t="s">
        <v>23</v>
      </c>
      <c r="F143">
        <v>4795</v>
      </c>
      <c r="G143" t="s">
        <v>36</v>
      </c>
      <c r="H143" t="s">
        <v>60</v>
      </c>
      <c r="I143">
        <v>4</v>
      </c>
      <c r="J143" t="s">
        <v>38</v>
      </c>
      <c r="K143" t="s">
        <v>27</v>
      </c>
      <c r="L143">
        <v>1</v>
      </c>
      <c r="M143" t="s">
        <v>50</v>
      </c>
      <c r="N143">
        <v>30</v>
      </c>
      <c r="O143" t="s">
        <v>27</v>
      </c>
      <c r="P143" t="s">
        <v>29</v>
      </c>
      <c r="Q143">
        <v>1</v>
      </c>
      <c r="R143" t="s">
        <v>55</v>
      </c>
      <c r="S143">
        <v>1</v>
      </c>
      <c r="T143" t="s">
        <v>31</v>
      </c>
      <c r="U143" t="s">
        <v>32</v>
      </c>
      <c r="V143" t="s">
        <v>33</v>
      </c>
    </row>
    <row r="144" spans="1:22">
      <c r="A144">
        <v>142</v>
      </c>
      <c r="B144" t="s">
        <v>21</v>
      </c>
      <c r="C144">
        <v>27</v>
      </c>
      <c r="D144" t="s">
        <v>35</v>
      </c>
      <c r="E144" t="s">
        <v>23</v>
      </c>
      <c r="F144">
        <v>3416</v>
      </c>
      <c r="G144" t="s">
        <v>36</v>
      </c>
      <c r="H144" t="s">
        <v>37</v>
      </c>
      <c r="I144">
        <v>3</v>
      </c>
      <c r="J144" t="s">
        <v>26</v>
      </c>
      <c r="K144" t="s">
        <v>27</v>
      </c>
      <c r="L144">
        <v>2</v>
      </c>
      <c r="M144" t="s">
        <v>53</v>
      </c>
      <c r="N144">
        <v>27</v>
      </c>
      <c r="O144" t="s">
        <v>27</v>
      </c>
      <c r="P144" t="s">
        <v>29</v>
      </c>
      <c r="Q144">
        <v>1</v>
      </c>
      <c r="R144" t="s">
        <v>55</v>
      </c>
      <c r="S144">
        <v>1</v>
      </c>
      <c r="T144" t="s">
        <v>27</v>
      </c>
      <c r="U144" t="s">
        <v>32</v>
      </c>
      <c r="V144" t="s">
        <v>33</v>
      </c>
    </row>
    <row r="145" spans="1:22">
      <c r="A145">
        <v>143</v>
      </c>
      <c r="B145" t="s">
        <v>21</v>
      </c>
      <c r="C145">
        <v>18</v>
      </c>
      <c r="D145" t="s">
        <v>35</v>
      </c>
      <c r="E145" t="s">
        <v>44</v>
      </c>
      <c r="F145">
        <v>2462</v>
      </c>
      <c r="G145" t="s">
        <v>36</v>
      </c>
      <c r="H145" t="s">
        <v>37</v>
      </c>
      <c r="I145">
        <v>2</v>
      </c>
      <c r="J145" t="s">
        <v>26</v>
      </c>
      <c r="K145" t="s">
        <v>27</v>
      </c>
      <c r="L145">
        <v>2</v>
      </c>
      <c r="M145" t="s">
        <v>53</v>
      </c>
      <c r="N145">
        <v>22</v>
      </c>
      <c r="O145" t="s">
        <v>27</v>
      </c>
      <c r="P145" t="s">
        <v>29</v>
      </c>
      <c r="Q145">
        <v>1</v>
      </c>
      <c r="R145" t="s">
        <v>30</v>
      </c>
      <c r="S145">
        <v>1</v>
      </c>
      <c r="T145" t="s">
        <v>27</v>
      </c>
      <c r="U145" t="s">
        <v>32</v>
      </c>
      <c r="V145" t="s">
        <v>39</v>
      </c>
    </row>
    <row r="146" spans="1:22">
      <c r="A146">
        <v>144</v>
      </c>
      <c r="B146" t="s">
        <v>40</v>
      </c>
      <c r="C146">
        <v>21</v>
      </c>
      <c r="D146" t="s">
        <v>22</v>
      </c>
      <c r="E146" t="s">
        <v>44</v>
      </c>
      <c r="F146">
        <v>2288</v>
      </c>
      <c r="G146" t="s">
        <v>36</v>
      </c>
      <c r="H146" t="s">
        <v>60</v>
      </c>
      <c r="I146">
        <v>4</v>
      </c>
      <c r="J146" t="s">
        <v>38</v>
      </c>
      <c r="K146" t="s">
        <v>27</v>
      </c>
      <c r="L146">
        <v>4</v>
      </c>
      <c r="M146" t="s">
        <v>46</v>
      </c>
      <c r="N146">
        <v>23</v>
      </c>
      <c r="O146" t="s">
        <v>27</v>
      </c>
      <c r="P146" t="s">
        <v>29</v>
      </c>
      <c r="Q146">
        <v>1</v>
      </c>
      <c r="R146" t="s">
        <v>30</v>
      </c>
      <c r="S146">
        <v>1</v>
      </c>
      <c r="T146" t="s">
        <v>31</v>
      </c>
      <c r="U146" t="s">
        <v>32</v>
      </c>
      <c r="V146" t="s">
        <v>33</v>
      </c>
    </row>
    <row r="147" spans="1:22">
      <c r="A147">
        <v>145</v>
      </c>
      <c r="B147" t="s">
        <v>34</v>
      </c>
      <c r="C147">
        <v>48</v>
      </c>
      <c r="D147" t="s">
        <v>67</v>
      </c>
      <c r="E147" t="s">
        <v>61</v>
      </c>
      <c r="F147">
        <v>3566</v>
      </c>
      <c r="G147" t="s">
        <v>62</v>
      </c>
      <c r="H147" t="s">
        <v>42</v>
      </c>
      <c r="I147">
        <v>4</v>
      </c>
      <c r="J147" t="s">
        <v>26</v>
      </c>
      <c r="K147" t="s">
        <v>27</v>
      </c>
      <c r="L147">
        <v>2</v>
      </c>
      <c r="M147" t="s">
        <v>53</v>
      </c>
      <c r="N147">
        <v>30</v>
      </c>
      <c r="O147" t="s">
        <v>27</v>
      </c>
      <c r="P147" t="s">
        <v>29</v>
      </c>
      <c r="Q147">
        <v>1</v>
      </c>
      <c r="R147" t="s">
        <v>30</v>
      </c>
      <c r="S147">
        <v>1</v>
      </c>
      <c r="T147" t="s">
        <v>27</v>
      </c>
      <c r="U147" t="s">
        <v>32</v>
      </c>
      <c r="V147" t="s">
        <v>33</v>
      </c>
    </row>
    <row r="148" spans="1:22">
      <c r="A148">
        <v>146</v>
      </c>
      <c r="B148" t="s">
        <v>21</v>
      </c>
      <c r="C148">
        <v>6</v>
      </c>
      <c r="D148" t="s">
        <v>22</v>
      </c>
      <c r="E148" t="s">
        <v>49</v>
      </c>
      <c r="F148">
        <v>860</v>
      </c>
      <c r="G148" t="s">
        <v>36</v>
      </c>
      <c r="H148" t="s">
        <v>25</v>
      </c>
      <c r="I148">
        <v>1</v>
      </c>
      <c r="J148" t="s">
        <v>38</v>
      </c>
      <c r="K148" t="s">
        <v>27</v>
      </c>
      <c r="L148">
        <v>4</v>
      </c>
      <c r="M148" t="s">
        <v>50</v>
      </c>
      <c r="N148">
        <v>39</v>
      </c>
      <c r="O148" t="s">
        <v>27</v>
      </c>
      <c r="P148" t="s">
        <v>29</v>
      </c>
      <c r="Q148">
        <v>2</v>
      </c>
      <c r="R148" t="s">
        <v>30</v>
      </c>
      <c r="S148">
        <v>1</v>
      </c>
      <c r="T148" t="s">
        <v>31</v>
      </c>
      <c r="U148" t="s">
        <v>32</v>
      </c>
      <c r="V148" t="s">
        <v>33</v>
      </c>
    </row>
    <row r="149" spans="1:22">
      <c r="A149">
        <v>147</v>
      </c>
      <c r="B149" t="s">
        <v>40</v>
      </c>
      <c r="C149">
        <v>12</v>
      </c>
      <c r="D149" t="s">
        <v>22</v>
      </c>
      <c r="E149" t="s">
        <v>49</v>
      </c>
      <c r="F149">
        <v>682</v>
      </c>
      <c r="G149" t="s">
        <v>62</v>
      </c>
      <c r="H149" t="s">
        <v>42</v>
      </c>
      <c r="I149">
        <v>4</v>
      </c>
      <c r="J149" t="s">
        <v>38</v>
      </c>
      <c r="K149" t="s">
        <v>27</v>
      </c>
      <c r="L149">
        <v>3</v>
      </c>
      <c r="M149" t="s">
        <v>53</v>
      </c>
      <c r="N149">
        <v>51</v>
      </c>
      <c r="O149" t="s">
        <v>27</v>
      </c>
      <c r="P149" t="s">
        <v>29</v>
      </c>
      <c r="Q149">
        <v>2</v>
      </c>
      <c r="R149" t="s">
        <v>30</v>
      </c>
      <c r="S149">
        <v>1</v>
      </c>
      <c r="T149" t="s">
        <v>31</v>
      </c>
      <c r="U149" t="s">
        <v>32</v>
      </c>
      <c r="V149" t="s">
        <v>33</v>
      </c>
    </row>
    <row r="150" spans="1:22">
      <c r="A150">
        <v>148</v>
      </c>
      <c r="B150" t="s">
        <v>21</v>
      </c>
      <c r="C150">
        <v>36</v>
      </c>
      <c r="D150" t="s">
        <v>22</v>
      </c>
      <c r="E150" t="s">
        <v>44</v>
      </c>
      <c r="F150">
        <v>5371</v>
      </c>
      <c r="G150" t="s">
        <v>36</v>
      </c>
      <c r="H150" t="s">
        <v>37</v>
      </c>
      <c r="I150">
        <v>3</v>
      </c>
      <c r="J150" t="s">
        <v>26</v>
      </c>
      <c r="K150" t="s">
        <v>45</v>
      </c>
      <c r="L150">
        <v>2</v>
      </c>
      <c r="M150" t="s">
        <v>46</v>
      </c>
      <c r="N150">
        <v>28</v>
      </c>
      <c r="O150" t="s">
        <v>27</v>
      </c>
      <c r="P150" t="s">
        <v>29</v>
      </c>
      <c r="Q150">
        <v>2</v>
      </c>
      <c r="R150" t="s">
        <v>30</v>
      </c>
      <c r="S150">
        <v>1</v>
      </c>
      <c r="T150" t="s">
        <v>27</v>
      </c>
      <c r="U150" t="s">
        <v>32</v>
      </c>
      <c r="V150" t="s">
        <v>33</v>
      </c>
    </row>
    <row r="151" spans="1:22">
      <c r="A151">
        <v>149</v>
      </c>
      <c r="B151" t="s">
        <v>40</v>
      </c>
      <c r="C151">
        <v>18</v>
      </c>
      <c r="D151" t="s">
        <v>22</v>
      </c>
      <c r="E151" t="s">
        <v>23</v>
      </c>
      <c r="F151">
        <v>1582</v>
      </c>
      <c r="G151" t="s">
        <v>56</v>
      </c>
      <c r="H151" t="s">
        <v>25</v>
      </c>
      <c r="I151">
        <v>4</v>
      </c>
      <c r="J151" t="s">
        <v>26</v>
      </c>
      <c r="K151" t="s">
        <v>27</v>
      </c>
      <c r="L151">
        <v>4</v>
      </c>
      <c r="M151" t="s">
        <v>53</v>
      </c>
      <c r="N151">
        <v>46</v>
      </c>
      <c r="O151" t="s">
        <v>27</v>
      </c>
      <c r="P151" t="s">
        <v>29</v>
      </c>
      <c r="Q151">
        <v>2</v>
      </c>
      <c r="R151" t="s">
        <v>30</v>
      </c>
      <c r="S151">
        <v>1</v>
      </c>
      <c r="T151" t="s">
        <v>27</v>
      </c>
      <c r="U151" t="s">
        <v>32</v>
      </c>
      <c r="V151" t="s">
        <v>33</v>
      </c>
    </row>
    <row r="152" spans="1:22">
      <c r="A152">
        <v>150</v>
      </c>
      <c r="B152" t="s">
        <v>40</v>
      </c>
      <c r="C152">
        <v>6</v>
      </c>
      <c r="D152" t="s">
        <v>35</v>
      </c>
      <c r="E152" t="s">
        <v>23</v>
      </c>
      <c r="F152">
        <v>1346</v>
      </c>
      <c r="G152" t="s">
        <v>62</v>
      </c>
      <c r="H152" t="s">
        <v>25</v>
      </c>
      <c r="I152">
        <v>2</v>
      </c>
      <c r="J152" t="s">
        <v>26</v>
      </c>
      <c r="K152" t="s">
        <v>27</v>
      </c>
      <c r="L152">
        <v>4</v>
      </c>
      <c r="M152" t="s">
        <v>50</v>
      </c>
      <c r="N152">
        <v>42</v>
      </c>
      <c r="O152" t="s">
        <v>64</v>
      </c>
      <c r="P152" t="s">
        <v>47</v>
      </c>
      <c r="Q152">
        <v>1</v>
      </c>
      <c r="R152" t="s">
        <v>30</v>
      </c>
      <c r="S152">
        <v>2</v>
      </c>
      <c r="T152" t="s">
        <v>31</v>
      </c>
      <c r="U152" t="s">
        <v>32</v>
      </c>
      <c r="V152" t="s">
        <v>33</v>
      </c>
    </row>
    <row r="153" spans="1:22">
      <c r="A153">
        <v>151</v>
      </c>
      <c r="B153" t="s">
        <v>40</v>
      </c>
      <c r="C153">
        <v>10</v>
      </c>
      <c r="D153" t="s">
        <v>35</v>
      </c>
      <c r="E153" t="s">
        <v>23</v>
      </c>
      <c r="F153">
        <v>1924</v>
      </c>
      <c r="G153" t="s">
        <v>36</v>
      </c>
      <c r="H153" t="s">
        <v>37</v>
      </c>
      <c r="I153">
        <v>1</v>
      </c>
      <c r="J153" t="s">
        <v>26</v>
      </c>
      <c r="K153" t="s">
        <v>27</v>
      </c>
      <c r="L153">
        <v>4</v>
      </c>
      <c r="M153" t="s">
        <v>46</v>
      </c>
      <c r="N153">
        <v>38</v>
      </c>
      <c r="O153" t="s">
        <v>27</v>
      </c>
      <c r="P153" t="s">
        <v>29</v>
      </c>
      <c r="Q153">
        <v>1</v>
      </c>
      <c r="R153" t="s">
        <v>30</v>
      </c>
      <c r="S153">
        <v>1</v>
      </c>
      <c r="T153" t="s">
        <v>31</v>
      </c>
      <c r="U153" t="s">
        <v>65</v>
      </c>
      <c r="V153" t="s">
        <v>33</v>
      </c>
    </row>
    <row r="154" spans="1:22">
      <c r="A154">
        <v>152</v>
      </c>
      <c r="B154" t="s">
        <v>66</v>
      </c>
      <c r="C154">
        <v>36</v>
      </c>
      <c r="D154" t="s">
        <v>35</v>
      </c>
      <c r="E154" t="s">
        <v>23</v>
      </c>
      <c r="F154">
        <v>5848</v>
      </c>
      <c r="G154" t="s">
        <v>36</v>
      </c>
      <c r="H154" t="s">
        <v>37</v>
      </c>
      <c r="I154">
        <v>4</v>
      </c>
      <c r="J154" t="s">
        <v>26</v>
      </c>
      <c r="K154" t="s">
        <v>27</v>
      </c>
      <c r="L154">
        <v>1</v>
      </c>
      <c r="M154" t="s">
        <v>53</v>
      </c>
      <c r="N154">
        <v>24</v>
      </c>
      <c r="O154" t="s">
        <v>27</v>
      </c>
      <c r="P154" t="s">
        <v>29</v>
      </c>
      <c r="Q154">
        <v>1</v>
      </c>
      <c r="R154" t="s">
        <v>30</v>
      </c>
      <c r="S154">
        <v>1</v>
      </c>
      <c r="T154" t="s">
        <v>27</v>
      </c>
      <c r="U154" t="s">
        <v>32</v>
      </c>
      <c r="V154" t="s">
        <v>33</v>
      </c>
    </row>
    <row r="155" spans="1:22">
      <c r="A155">
        <v>153</v>
      </c>
      <c r="B155" t="s">
        <v>34</v>
      </c>
      <c r="C155">
        <v>24</v>
      </c>
      <c r="D155" t="s">
        <v>22</v>
      </c>
      <c r="E155" t="s">
        <v>52</v>
      </c>
      <c r="F155">
        <v>7758</v>
      </c>
      <c r="G155" t="s">
        <v>56</v>
      </c>
      <c r="H155" t="s">
        <v>25</v>
      </c>
      <c r="I155">
        <v>2</v>
      </c>
      <c r="J155" t="s">
        <v>38</v>
      </c>
      <c r="K155" t="s">
        <v>27</v>
      </c>
      <c r="L155">
        <v>4</v>
      </c>
      <c r="M155" t="s">
        <v>50</v>
      </c>
      <c r="N155">
        <v>29</v>
      </c>
      <c r="O155" t="s">
        <v>27</v>
      </c>
      <c r="P155" t="s">
        <v>54</v>
      </c>
      <c r="Q155">
        <v>1</v>
      </c>
      <c r="R155" t="s">
        <v>30</v>
      </c>
      <c r="S155">
        <v>1</v>
      </c>
      <c r="T155" t="s">
        <v>27</v>
      </c>
      <c r="U155" t="s">
        <v>32</v>
      </c>
      <c r="V155" t="s">
        <v>33</v>
      </c>
    </row>
    <row r="156" spans="1:22">
      <c r="A156">
        <v>154</v>
      </c>
      <c r="B156" t="s">
        <v>34</v>
      </c>
      <c r="C156">
        <v>24</v>
      </c>
      <c r="D156" t="s">
        <v>48</v>
      </c>
      <c r="E156" t="s">
        <v>61</v>
      </c>
      <c r="F156">
        <v>6967</v>
      </c>
      <c r="G156" t="s">
        <v>62</v>
      </c>
      <c r="H156" t="s">
        <v>42</v>
      </c>
      <c r="I156">
        <v>4</v>
      </c>
      <c r="J156" t="s">
        <v>26</v>
      </c>
      <c r="K156" t="s">
        <v>27</v>
      </c>
      <c r="L156">
        <v>4</v>
      </c>
      <c r="M156" t="s">
        <v>53</v>
      </c>
      <c r="N156">
        <v>36</v>
      </c>
      <c r="O156" t="s">
        <v>27</v>
      </c>
      <c r="P156" t="s">
        <v>54</v>
      </c>
      <c r="Q156">
        <v>1</v>
      </c>
      <c r="R156" t="s">
        <v>55</v>
      </c>
      <c r="S156">
        <v>1</v>
      </c>
      <c r="T156" t="s">
        <v>31</v>
      </c>
      <c r="U156" t="s">
        <v>32</v>
      </c>
      <c r="V156" t="s">
        <v>33</v>
      </c>
    </row>
    <row r="157" spans="1:22">
      <c r="A157">
        <v>155</v>
      </c>
      <c r="B157" t="s">
        <v>21</v>
      </c>
      <c r="C157">
        <v>12</v>
      </c>
      <c r="D157" t="s">
        <v>35</v>
      </c>
      <c r="E157" t="s">
        <v>44</v>
      </c>
      <c r="F157">
        <v>1282</v>
      </c>
      <c r="G157" t="s">
        <v>36</v>
      </c>
      <c r="H157" t="s">
        <v>37</v>
      </c>
      <c r="I157">
        <v>2</v>
      </c>
      <c r="J157" t="s">
        <v>38</v>
      </c>
      <c r="K157" t="s">
        <v>27</v>
      </c>
      <c r="L157">
        <v>4</v>
      </c>
      <c r="M157" t="s">
        <v>53</v>
      </c>
      <c r="N157">
        <v>20</v>
      </c>
      <c r="O157" t="s">
        <v>27</v>
      </c>
      <c r="P157" t="s">
        <v>54</v>
      </c>
      <c r="Q157">
        <v>1</v>
      </c>
      <c r="R157" t="s">
        <v>30</v>
      </c>
      <c r="S157">
        <v>1</v>
      </c>
      <c r="T157" t="s">
        <v>27</v>
      </c>
      <c r="U157" t="s">
        <v>32</v>
      </c>
      <c r="V157" t="s">
        <v>39</v>
      </c>
    </row>
    <row r="158" spans="1:22">
      <c r="A158">
        <v>156</v>
      </c>
      <c r="B158" t="s">
        <v>21</v>
      </c>
      <c r="C158">
        <v>9</v>
      </c>
      <c r="D158" t="s">
        <v>22</v>
      </c>
      <c r="E158" t="s">
        <v>71</v>
      </c>
      <c r="F158">
        <v>1288</v>
      </c>
      <c r="G158" t="s">
        <v>62</v>
      </c>
      <c r="H158" t="s">
        <v>25</v>
      </c>
      <c r="I158">
        <v>3</v>
      </c>
      <c r="J158" t="s">
        <v>26</v>
      </c>
      <c r="K158" t="s">
        <v>45</v>
      </c>
      <c r="L158">
        <v>4</v>
      </c>
      <c r="M158" t="s">
        <v>28</v>
      </c>
      <c r="N158">
        <v>48</v>
      </c>
      <c r="O158" t="s">
        <v>27</v>
      </c>
      <c r="P158" t="s">
        <v>29</v>
      </c>
      <c r="Q158">
        <v>2</v>
      </c>
      <c r="R158" t="s">
        <v>30</v>
      </c>
      <c r="S158">
        <v>2</v>
      </c>
      <c r="T158" t="s">
        <v>27</v>
      </c>
      <c r="U158" t="s">
        <v>65</v>
      </c>
      <c r="V158" t="s">
        <v>33</v>
      </c>
    </row>
    <row r="159" spans="1:22">
      <c r="A159">
        <v>157</v>
      </c>
      <c r="B159" t="s">
        <v>21</v>
      </c>
      <c r="C159">
        <v>12</v>
      </c>
      <c r="D159" t="s">
        <v>67</v>
      </c>
      <c r="E159" t="s">
        <v>74</v>
      </c>
      <c r="F159">
        <v>339</v>
      </c>
      <c r="G159" t="s">
        <v>36</v>
      </c>
      <c r="H159" t="s">
        <v>25</v>
      </c>
      <c r="I159">
        <v>4</v>
      </c>
      <c r="J159" t="s">
        <v>59</v>
      </c>
      <c r="K159" t="s">
        <v>27</v>
      </c>
      <c r="L159">
        <v>1</v>
      </c>
      <c r="M159" t="s">
        <v>53</v>
      </c>
      <c r="N159">
        <v>45</v>
      </c>
      <c r="O159" t="s">
        <v>64</v>
      </c>
      <c r="P159" t="s">
        <v>29</v>
      </c>
      <c r="Q159">
        <v>1</v>
      </c>
      <c r="R159" t="s">
        <v>43</v>
      </c>
      <c r="S159">
        <v>1</v>
      </c>
      <c r="T159" t="s">
        <v>27</v>
      </c>
      <c r="U159" t="s">
        <v>32</v>
      </c>
      <c r="V159" t="s">
        <v>33</v>
      </c>
    </row>
    <row r="160" spans="1:22">
      <c r="A160">
        <v>158</v>
      </c>
      <c r="B160" t="s">
        <v>34</v>
      </c>
      <c r="C160">
        <v>24</v>
      </c>
      <c r="D160" t="s">
        <v>35</v>
      </c>
      <c r="E160" t="s">
        <v>49</v>
      </c>
      <c r="F160">
        <v>3512</v>
      </c>
      <c r="G160" t="s">
        <v>62</v>
      </c>
      <c r="H160" t="s">
        <v>42</v>
      </c>
      <c r="I160">
        <v>2</v>
      </c>
      <c r="J160" t="s">
        <v>26</v>
      </c>
      <c r="K160" t="s">
        <v>27</v>
      </c>
      <c r="L160">
        <v>3</v>
      </c>
      <c r="M160" t="s">
        <v>53</v>
      </c>
      <c r="N160">
        <v>38</v>
      </c>
      <c r="O160" t="s">
        <v>64</v>
      </c>
      <c r="P160" t="s">
        <v>29</v>
      </c>
      <c r="Q160">
        <v>2</v>
      </c>
      <c r="R160" t="s">
        <v>30</v>
      </c>
      <c r="S160">
        <v>1</v>
      </c>
      <c r="T160" t="s">
        <v>31</v>
      </c>
      <c r="U160" t="s">
        <v>32</v>
      </c>
      <c r="V160" t="s">
        <v>33</v>
      </c>
    </row>
    <row r="161" spans="1:22">
      <c r="A161">
        <v>159</v>
      </c>
      <c r="B161" t="s">
        <v>40</v>
      </c>
      <c r="C161">
        <v>6</v>
      </c>
      <c r="D161" t="s">
        <v>22</v>
      </c>
      <c r="E161" t="s">
        <v>23</v>
      </c>
      <c r="F161">
        <v>1898</v>
      </c>
      <c r="G161" t="s">
        <v>24</v>
      </c>
      <c r="H161" t="s">
        <v>37</v>
      </c>
      <c r="I161">
        <v>1</v>
      </c>
      <c r="J161" t="s">
        <v>26</v>
      </c>
      <c r="K161" t="s">
        <v>27</v>
      </c>
      <c r="L161">
        <v>2</v>
      </c>
      <c r="M161" t="s">
        <v>28</v>
      </c>
      <c r="N161">
        <v>34</v>
      </c>
      <c r="O161" t="s">
        <v>27</v>
      </c>
      <c r="P161" t="s">
        <v>29</v>
      </c>
      <c r="Q161">
        <v>2</v>
      </c>
      <c r="R161" t="s">
        <v>43</v>
      </c>
      <c r="S161">
        <v>2</v>
      </c>
      <c r="T161" t="s">
        <v>27</v>
      </c>
      <c r="U161" t="s">
        <v>32</v>
      </c>
      <c r="V161" t="s">
        <v>33</v>
      </c>
    </row>
    <row r="162" spans="1:22">
      <c r="A162">
        <v>160</v>
      </c>
      <c r="B162" t="s">
        <v>40</v>
      </c>
      <c r="C162">
        <v>24</v>
      </c>
      <c r="D162" t="s">
        <v>22</v>
      </c>
      <c r="E162" t="s">
        <v>23</v>
      </c>
      <c r="F162">
        <v>2872</v>
      </c>
      <c r="G162" t="s">
        <v>62</v>
      </c>
      <c r="H162" t="s">
        <v>25</v>
      </c>
      <c r="I162">
        <v>3</v>
      </c>
      <c r="J162" t="s">
        <v>26</v>
      </c>
      <c r="K162" t="s">
        <v>27</v>
      </c>
      <c r="L162">
        <v>4</v>
      </c>
      <c r="M162" t="s">
        <v>28</v>
      </c>
      <c r="N162">
        <v>36</v>
      </c>
      <c r="O162" t="s">
        <v>27</v>
      </c>
      <c r="P162" t="s">
        <v>29</v>
      </c>
      <c r="Q162">
        <v>1</v>
      </c>
      <c r="R162" t="s">
        <v>30</v>
      </c>
      <c r="S162">
        <v>2</v>
      </c>
      <c r="T162" t="s">
        <v>31</v>
      </c>
      <c r="U162" t="s">
        <v>32</v>
      </c>
      <c r="V162" t="s">
        <v>33</v>
      </c>
    </row>
    <row r="163" spans="1:22">
      <c r="A163">
        <v>161</v>
      </c>
      <c r="B163" t="s">
        <v>40</v>
      </c>
      <c r="C163">
        <v>18</v>
      </c>
      <c r="D163" t="s">
        <v>22</v>
      </c>
      <c r="E163" t="s">
        <v>49</v>
      </c>
      <c r="F163">
        <v>1055</v>
      </c>
      <c r="G163" t="s">
        <v>36</v>
      </c>
      <c r="H163" t="s">
        <v>60</v>
      </c>
      <c r="I163">
        <v>4</v>
      </c>
      <c r="J163" t="s">
        <v>38</v>
      </c>
      <c r="K163" t="s">
        <v>27</v>
      </c>
      <c r="L163">
        <v>1</v>
      </c>
      <c r="M163" t="s">
        <v>46</v>
      </c>
      <c r="N163">
        <v>30</v>
      </c>
      <c r="O163" t="s">
        <v>27</v>
      </c>
      <c r="P163" t="s">
        <v>29</v>
      </c>
      <c r="Q163">
        <v>2</v>
      </c>
      <c r="R163" t="s">
        <v>30</v>
      </c>
      <c r="S163">
        <v>1</v>
      </c>
      <c r="T163" t="s">
        <v>27</v>
      </c>
      <c r="U163" t="s">
        <v>32</v>
      </c>
      <c r="V163" t="s">
        <v>33</v>
      </c>
    </row>
    <row r="164" spans="1:22">
      <c r="A164">
        <v>162</v>
      </c>
      <c r="B164" t="s">
        <v>40</v>
      </c>
      <c r="C164">
        <v>15</v>
      </c>
      <c r="D164" t="s">
        <v>35</v>
      </c>
      <c r="E164" t="s">
        <v>70</v>
      </c>
      <c r="F164">
        <v>1262</v>
      </c>
      <c r="G164" t="s">
        <v>51</v>
      </c>
      <c r="H164" t="s">
        <v>42</v>
      </c>
      <c r="I164">
        <v>4</v>
      </c>
      <c r="J164" t="s">
        <v>26</v>
      </c>
      <c r="K164" t="s">
        <v>27</v>
      </c>
      <c r="L164">
        <v>3</v>
      </c>
      <c r="M164" t="s">
        <v>46</v>
      </c>
      <c r="N164">
        <v>36</v>
      </c>
      <c r="O164" t="s">
        <v>27</v>
      </c>
      <c r="P164" t="s">
        <v>29</v>
      </c>
      <c r="Q164">
        <v>2</v>
      </c>
      <c r="R164" t="s">
        <v>30</v>
      </c>
      <c r="S164">
        <v>1</v>
      </c>
      <c r="T164" t="s">
        <v>31</v>
      </c>
      <c r="U164" t="s">
        <v>32</v>
      </c>
      <c r="V164" t="s">
        <v>33</v>
      </c>
    </row>
    <row r="165" spans="1:22">
      <c r="A165">
        <v>163</v>
      </c>
      <c r="B165" t="s">
        <v>34</v>
      </c>
      <c r="C165">
        <v>10</v>
      </c>
      <c r="D165" t="s">
        <v>35</v>
      </c>
      <c r="E165" t="s">
        <v>49</v>
      </c>
      <c r="F165">
        <v>7308</v>
      </c>
      <c r="G165" t="s">
        <v>36</v>
      </c>
      <c r="H165" t="s">
        <v>58</v>
      </c>
      <c r="I165">
        <v>2</v>
      </c>
      <c r="J165" t="s">
        <v>26</v>
      </c>
      <c r="K165" t="s">
        <v>27</v>
      </c>
      <c r="L165">
        <v>4</v>
      </c>
      <c r="M165" t="s">
        <v>50</v>
      </c>
      <c r="N165">
        <v>70</v>
      </c>
      <c r="O165" t="s">
        <v>64</v>
      </c>
      <c r="P165" t="s">
        <v>47</v>
      </c>
      <c r="Q165">
        <v>1</v>
      </c>
      <c r="R165" t="s">
        <v>55</v>
      </c>
      <c r="S165">
        <v>1</v>
      </c>
      <c r="T165" t="s">
        <v>31</v>
      </c>
      <c r="U165" t="s">
        <v>32</v>
      </c>
      <c r="V165" t="s">
        <v>33</v>
      </c>
    </row>
    <row r="166" spans="1:22">
      <c r="A166">
        <v>164</v>
      </c>
      <c r="B166" t="s">
        <v>40</v>
      </c>
      <c r="C166">
        <v>36</v>
      </c>
      <c r="D166" t="s">
        <v>35</v>
      </c>
      <c r="E166" t="s">
        <v>49</v>
      </c>
      <c r="F166">
        <v>909</v>
      </c>
      <c r="G166" t="s">
        <v>51</v>
      </c>
      <c r="H166" t="s">
        <v>25</v>
      </c>
      <c r="I166">
        <v>4</v>
      </c>
      <c r="J166" t="s">
        <v>26</v>
      </c>
      <c r="K166" t="s">
        <v>27</v>
      </c>
      <c r="L166">
        <v>4</v>
      </c>
      <c r="M166" t="s">
        <v>46</v>
      </c>
      <c r="N166">
        <v>36</v>
      </c>
      <c r="O166" t="s">
        <v>27</v>
      </c>
      <c r="P166" t="s">
        <v>29</v>
      </c>
      <c r="Q166">
        <v>1</v>
      </c>
      <c r="R166" t="s">
        <v>30</v>
      </c>
      <c r="S166">
        <v>1</v>
      </c>
      <c r="T166" t="s">
        <v>27</v>
      </c>
      <c r="U166" t="s">
        <v>32</v>
      </c>
      <c r="V166" t="s">
        <v>33</v>
      </c>
    </row>
    <row r="167" spans="1:22">
      <c r="A167">
        <v>165</v>
      </c>
      <c r="B167" t="s">
        <v>40</v>
      </c>
      <c r="C167">
        <v>6</v>
      </c>
      <c r="D167" t="s">
        <v>35</v>
      </c>
      <c r="E167" t="s">
        <v>44</v>
      </c>
      <c r="F167">
        <v>2978</v>
      </c>
      <c r="G167" t="s">
        <v>51</v>
      </c>
      <c r="H167" t="s">
        <v>37</v>
      </c>
      <c r="I167">
        <v>1</v>
      </c>
      <c r="J167" t="s">
        <v>26</v>
      </c>
      <c r="K167" t="s">
        <v>27</v>
      </c>
      <c r="L167">
        <v>2</v>
      </c>
      <c r="M167" t="s">
        <v>53</v>
      </c>
      <c r="N167">
        <v>32</v>
      </c>
      <c r="O167" t="s">
        <v>27</v>
      </c>
      <c r="P167" t="s">
        <v>29</v>
      </c>
      <c r="Q167">
        <v>1</v>
      </c>
      <c r="R167" t="s">
        <v>30</v>
      </c>
      <c r="S167">
        <v>1</v>
      </c>
      <c r="T167" t="s">
        <v>31</v>
      </c>
      <c r="U167" t="s">
        <v>32</v>
      </c>
      <c r="V167" t="s">
        <v>33</v>
      </c>
    </row>
    <row r="168" spans="1:22">
      <c r="A168">
        <v>166</v>
      </c>
      <c r="B168" t="s">
        <v>21</v>
      </c>
      <c r="C168">
        <v>18</v>
      </c>
      <c r="D168" t="s">
        <v>35</v>
      </c>
      <c r="E168" t="s">
        <v>44</v>
      </c>
      <c r="F168">
        <v>1131</v>
      </c>
      <c r="G168" t="s">
        <v>36</v>
      </c>
      <c r="H168" t="s">
        <v>58</v>
      </c>
      <c r="I168">
        <v>4</v>
      </c>
      <c r="J168" t="s">
        <v>38</v>
      </c>
      <c r="K168" t="s">
        <v>27</v>
      </c>
      <c r="L168">
        <v>2</v>
      </c>
      <c r="M168" t="s">
        <v>53</v>
      </c>
      <c r="N168">
        <v>33</v>
      </c>
      <c r="O168" t="s">
        <v>27</v>
      </c>
      <c r="P168" t="s">
        <v>29</v>
      </c>
      <c r="Q168">
        <v>1</v>
      </c>
      <c r="R168" t="s">
        <v>30</v>
      </c>
      <c r="S168">
        <v>1</v>
      </c>
      <c r="T168" t="s">
        <v>27</v>
      </c>
      <c r="U168" t="s">
        <v>32</v>
      </c>
      <c r="V168" t="s">
        <v>39</v>
      </c>
    </row>
    <row r="169" spans="1:22">
      <c r="A169">
        <v>167</v>
      </c>
      <c r="B169" t="s">
        <v>34</v>
      </c>
      <c r="C169">
        <v>11</v>
      </c>
      <c r="D169" t="s">
        <v>35</v>
      </c>
      <c r="E169" t="s">
        <v>44</v>
      </c>
      <c r="F169">
        <v>1577</v>
      </c>
      <c r="G169" t="s">
        <v>56</v>
      </c>
      <c r="H169" t="s">
        <v>60</v>
      </c>
      <c r="I169">
        <v>4</v>
      </c>
      <c r="J169" t="s">
        <v>38</v>
      </c>
      <c r="K169" t="s">
        <v>27</v>
      </c>
      <c r="L169">
        <v>1</v>
      </c>
      <c r="M169" t="s">
        <v>28</v>
      </c>
      <c r="N169">
        <v>20</v>
      </c>
      <c r="O169" t="s">
        <v>27</v>
      </c>
      <c r="P169" t="s">
        <v>29</v>
      </c>
      <c r="Q169">
        <v>1</v>
      </c>
      <c r="R169" t="s">
        <v>30</v>
      </c>
      <c r="S169">
        <v>1</v>
      </c>
      <c r="T169" t="s">
        <v>27</v>
      </c>
      <c r="U169" t="s">
        <v>32</v>
      </c>
      <c r="V169" t="s">
        <v>33</v>
      </c>
    </row>
    <row r="170" spans="1:22">
      <c r="A170">
        <v>168</v>
      </c>
      <c r="B170" t="s">
        <v>40</v>
      </c>
      <c r="C170">
        <v>24</v>
      </c>
      <c r="D170" t="s">
        <v>35</v>
      </c>
      <c r="E170" t="s">
        <v>44</v>
      </c>
      <c r="F170">
        <v>3972</v>
      </c>
      <c r="G170" t="s">
        <v>36</v>
      </c>
      <c r="H170" t="s">
        <v>42</v>
      </c>
      <c r="I170">
        <v>2</v>
      </c>
      <c r="J170" t="s">
        <v>38</v>
      </c>
      <c r="K170" t="s">
        <v>27</v>
      </c>
      <c r="L170">
        <v>4</v>
      </c>
      <c r="M170" t="s">
        <v>46</v>
      </c>
      <c r="N170">
        <v>25</v>
      </c>
      <c r="O170" t="s">
        <v>27</v>
      </c>
      <c r="P170" t="s">
        <v>54</v>
      </c>
      <c r="Q170">
        <v>1</v>
      </c>
      <c r="R170" t="s">
        <v>30</v>
      </c>
      <c r="S170">
        <v>1</v>
      </c>
      <c r="T170" t="s">
        <v>31</v>
      </c>
      <c r="U170" t="s">
        <v>32</v>
      </c>
      <c r="V170" t="s">
        <v>33</v>
      </c>
    </row>
    <row r="171" spans="1:22">
      <c r="A171">
        <v>169</v>
      </c>
      <c r="B171" t="s">
        <v>34</v>
      </c>
      <c r="C171">
        <v>24</v>
      </c>
      <c r="D171" t="s">
        <v>22</v>
      </c>
      <c r="E171" t="s">
        <v>61</v>
      </c>
      <c r="F171">
        <v>1935</v>
      </c>
      <c r="G171" t="s">
        <v>36</v>
      </c>
      <c r="H171" t="s">
        <v>25</v>
      </c>
      <c r="I171">
        <v>4</v>
      </c>
      <c r="J171" t="s">
        <v>57</v>
      </c>
      <c r="K171" t="s">
        <v>27</v>
      </c>
      <c r="L171">
        <v>4</v>
      </c>
      <c r="M171" t="s">
        <v>28</v>
      </c>
      <c r="N171">
        <v>31</v>
      </c>
      <c r="O171" t="s">
        <v>27</v>
      </c>
      <c r="P171" t="s">
        <v>29</v>
      </c>
      <c r="Q171">
        <v>2</v>
      </c>
      <c r="R171" t="s">
        <v>30</v>
      </c>
      <c r="S171">
        <v>1</v>
      </c>
      <c r="T171" t="s">
        <v>31</v>
      </c>
      <c r="U171" t="s">
        <v>32</v>
      </c>
      <c r="V171" t="s">
        <v>39</v>
      </c>
    </row>
    <row r="172" spans="1:22">
      <c r="A172">
        <v>170</v>
      </c>
      <c r="B172" t="s">
        <v>21</v>
      </c>
      <c r="C172">
        <v>15</v>
      </c>
      <c r="D172" t="s">
        <v>63</v>
      </c>
      <c r="E172" t="s">
        <v>49</v>
      </c>
      <c r="F172">
        <v>950</v>
      </c>
      <c r="G172" t="s">
        <v>36</v>
      </c>
      <c r="H172" t="s">
        <v>25</v>
      </c>
      <c r="I172">
        <v>4</v>
      </c>
      <c r="J172" t="s">
        <v>26</v>
      </c>
      <c r="K172" t="s">
        <v>27</v>
      </c>
      <c r="L172">
        <v>3</v>
      </c>
      <c r="M172" t="s">
        <v>53</v>
      </c>
      <c r="N172">
        <v>33</v>
      </c>
      <c r="O172" t="s">
        <v>27</v>
      </c>
      <c r="P172" t="s">
        <v>54</v>
      </c>
      <c r="Q172">
        <v>2</v>
      </c>
      <c r="R172" t="s">
        <v>30</v>
      </c>
      <c r="S172">
        <v>2</v>
      </c>
      <c r="T172" t="s">
        <v>27</v>
      </c>
      <c r="U172" t="s">
        <v>32</v>
      </c>
      <c r="V172" t="s">
        <v>39</v>
      </c>
    </row>
    <row r="173" spans="1:22">
      <c r="A173">
        <v>171</v>
      </c>
      <c r="B173" t="s">
        <v>40</v>
      </c>
      <c r="C173">
        <v>12</v>
      </c>
      <c r="D173" t="s">
        <v>35</v>
      </c>
      <c r="E173" t="s">
        <v>44</v>
      </c>
      <c r="F173">
        <v>763</v>
      </c>
      <c r="G173" t="s">
        <v>36</v>
      </c>
      <c r="H173" t="s">
        <v>37</v>
      </c>
      <c r="I173">
        <v>4</v>
      </c>
      <c r="J173" t="s">
        <v>38</v>
      </c>
      <c r="K173" t="s">
        <v>27</v>
      </c>
      <c r="L173">
        <v>1</v>
      </c>
      <c r="M173" t="s">
        <v>28</v>
      </c>
      <c r="N173">
        <v>26</v>
      </c>
      <c r="O173" t="s">
        <v>27</v>
      </c>
      <c r="P173" t="s">
        <v>29</v>
      </c>
      <c r="Q173">
        <v>1</v>
      </c>
      <c r="R173" t="s">
        <v>30</v>
      </c>
      <c r="S173">
        <v>1</v>
      </c>
      <c r="T173" t="s">
        <v>31</v>
      </c>
      <c r="U173" t="s">
        <v>32</v>
      </c>
      <c r="V173" t="s">
        <v>33</v>
      </c>
    </row>
    <row r="174" spans="1:22">
      <c r="A174">
        <v>172</v>
      </c>
      <c r="B174" t="s">
        <v>34</v>
      </c>
      <c r="C174">
        <v>24</v>
      </c>
      <c r="D174" t="s">
        <v>48</v>
      </c>
      <c r="E174" t="s">
        <v>44</v>
      </c>
      <c r="F174">
        <v>2064</v>
      </c>
      <c r="G174" t="s">
        <v>36</v>
      </c>
      <c r="H174" t="s">
        <v>58</v>
      </c>
      <c r="I174">
        <v>3</v>
      </c>
      <c r="J174" t="s">
        <v>38</v>
      </c>
      <c r="K174" t="s">
        <v>27</v>
      </c>
      <c r="L174">
        <v>2</v>
      </c>
      <c r="M174" t="s">
        <v>46</v>
      </c>
      <c r="N174">
        <v>34</v>
      </c>
      <c r="O174" t="s">
        <v>27</v>
      </c>
      <c r="P174" t="s">
        <v>29</v>
      </c>
      <c r="Q174">
        <v>1</v>
      </c>
      <c r="R174" t="s">
        <v>55</v>
      </c>
      <c r="S174">
        <v>1</v>
      </c>
      <c r="T174" t="s">
        <v>31</v>
      </c>
      <c r="U174" t="s">
        <v>32</v>
      </c>
      <c r="V174" t="s">
        <v>39</v>
      </c>
    </row>
    <row r="175" spans="1:22">
      <c r="A175">
        <v>173</v>
      </c>
      <c r="B175" t="s">
        <v>34</v>
      </c>
      <c r="C175">
        <v>8</v>
      </c>
      <c r="D175" t="s">
        <v>35</v>
      </c>
      <c r="E175" t="s">
        <v>23</v>
      </c>
      <c r="F175">
        <v>1414</v>
      </c>
      <c r="G175" t="s">
        <v>36</v>
      </c>
      <c r="H175" t="s">
        <v>37</v>
      </c>
      <c r="I175">
        <v>4</v>
      </c>
      <c r="J175" t="s">
        <v>26</v>
      </c>
      <c r="K175" t="s">
        <v>45</v>
      </c>
      <c r="L175">
        <v>2</v>
      </c>
      <c r="M175" t="s">
        <v>28</v>
      </c>
      <c r="N175">
        <v>33</v>
      </c>
      <c r="O175" t="s">
        <v>27</v>
      </c>
      <c r="P175" t="s">
        <v>29</v>
      </c>
      <c r="Q175">
        <v>1</v>
      </c>
      <c r="R175" t="s">
        <v>30</v>
      </c>
      <c r="S175">
        <v>1</v>
      </c>
      <c r="T175" t="s">
        <v>27</v>
      </c>
      <c r="U175" t="s">
        <v>65</v>
      </c>
      <c r="V175" t="s">
        <v>33</v>
      </c>
    </row>
    <row r="176" spans="1:22">
      <c r="A176">
        <v>174</v>
      </c>
      <c r="B176" t="s">
        <v>21</v>
      </c>
      <c r="C176">
        <v>21</v>
      </c>
      <c r="D176" t="s">
        <v>48</v>
      </c>
      <c r="E176" t="s">
        <v>41</v>
      </c>
      <c r="F176">
        <v>3414</v>
      </c>
      <c r="G176" t="s">
        <v>36</v>
      </c>
      <c r="H176" t="s">
        <v>60</v>
      </c>
      <c r="I176">
        <v>2</v>
      </c>
      <c r="J176" t="s">
        <v>26</v>
      </c>
      <c r="K176" t="s">
        <v>27</v>
      </c>
      <c r="L176">
        <v>1</v>
      </c>
      <c r="M176" t="s">
        <v>46</v>
      </c>
      <c r="N176">
        <v>26</v>
      </c>
      <c r="O176" t="s">
        <v>27</v>
      </c>
      <c r="P176" t="s">
        <v>29</v>
      </c>
      <c r="Q176">
        <v>2</v>
      </c>
      <c r="R176" t="s">
        <v>30</v>
      </c>
      <c r="S176">
        <v>1</v>
      </c>
      <c r="T176" t="s">
        <v>27</v>
      </c>
      <c r="U176" t="s">
        <v>32</v>
      </c>
      <c r="V176" t="s">
        <v>39</v>
      </c>
    </row>
    <row r="177" spans="1:22">
      <c r="A177">
        <v>175</v>
      </c>
      <c r="B177" t="s">
        <v>40</v>
      </c>
      <c r="C177">
        <v>30</v>
      </c>
      <c r="D177" t="s">
        <v>67</v>
      </c>
      <c r="E177" t="s">
        <v>52</v>
      </c>
      <c r="F177">
        <v>7485</v>
      </c>
      <c r="G177" t="s">
        <v>24</v>
      </c>
      <c r="H177" t="s">
        <v>58</v>
      </c>
      <c r="I177">
        <v>4</v>
      </c>
      <c r="J177" t="s">
        <v>38</v>
      </c>
      <c r="K177" t="s">
        <v>27</v>
      </c>
      <c r="L177">
        <v>1</v>
      </c>
      <c r="M177" t="s">
        <v>28</v>
      </c>
      <c r="N177">
        <v>53</v>
      </c>
      <c r="O177" t="s">
        <v>64</v>
      </c>
      <c r="P177" t="s">
        <v>29</v>
      </c>
      <c r="Q177">
        <v>1</v>
      </c>
      <c r="R177" t="s">
        <v>55</v>
      </c>
      <c r="S177">
        <v>1</v>
      </c>
      <c r="T177" t="s">
        <v>31</v>
      </c>
      <c r="U177" t="s">
        <v>32</v>
      </c>
      <c r="V177" t="s">
        <v>39</v>
      </c>
    </row>
    <row r="178" spans="1:22">
      <c r="A178">
        <v>176</v>
      </c>
      <c r="B178" t="s">
        <v>21</v>
      </c>
      <c r="C178">
        <v>12</v>
      </c>
      <c r="D178" t="s">
        <v>35</v>
      </c>
      <c r="E178" t="s">
        <v>44</v>
      </c>
      <c r="F178">
        <v>2577</v>
      </c>
      <c r="G178" t="s">
        <v>36</v>
      </c>
      <c r="H178" t="s">
        <v>37</v>
      </c>
      <c r="I178">
        <v>2</v>
      </c>
      <c r="J178" t="s">
        <v>57</v>
      </c>
      <c r="K178" t="s">
        <v>27</v>
      </c>
      <c r="L178">
        <v>1</v>
      </c>
      <c r="M178" t="s">
        <v>53</v>
      </c>
      <c r="N178">
        <v>42</v>
      </c>
      <c r="O178" t="s">
        <v>27</v>
      </c>
      <c r="P178" t="s">
        <v>29</v>
      </c>
      <c r="Q178">
        <v>1</v>
      </c>
      <c r="R178" t="s">
        <v>30</v>
      </c>
      <c r="S178">
        <v>1</v>
      </c>
      <c r="T178" t="s">
        <v>27</v>
      </c>
      <c r="U178" t="s">
        <v>32</v>
      </c>
      <c r="V178" t="s">
        <v>33</v>
      </c>
    </row>
    <row r="179" spans="1:22">
      <c r="A179">
        <v>177</v>
      </c>
      <c r="B179" t="s">
        <v>21</v>
      </c>
      <c r="C179">
        <v>6</v>
      </c>
      <c r="D179" t="s">
        <v>22</v>
      </c>
      <c r="E179" t="s">
        <v>23</v>
      </c>
      <c r="F179">
        <v>338</v>
      </c>
      <c r="G179" t="s">
        <v>51</v>
      </c>
      <c r="H179" t="s">
        <v>25</v>
      </c>
      <c r="I179">
        <v>4</v>
      </c>
      <c r="J179" t="s">
        <v>26</v>
      </c>
      <c r="K179" t="s">
        <v>27</v>
      </c>
      <c r="L179">
        <v>4</v>
      </c>
      <c r="M179" t="s">
        <v>53</v>
      </c>
      <c r="N179">
        <v>52</v>
      </c>
      <c r="O179" t="s">
        <v>27</v>
      </c>
      <c r="P179" t="s">
        <v>29</v>
      </c>
      <c r="Q179">
        <v>2</v>
      </c>
      <c r="R179" t="s">
        <v>30</v>
      </c>
      <c r="S179">
        <v>1</v>
      </c>
      <c r="T179" t="s">
        <v>27</v>
      </c>
      <c r="U179" t="s">
        <v>32</v>
      </c>
      <c r="V179" t="s">
        <v>33</v>
      </c>
    </row>
    <row r="180" spans="1:22">
      <c r="A180">
        <v>178</v>
      </c>
      <c r="B180" t="s">
        <v>40</v>
      </c>
      <c r="C180">
        <v>12</v>
      </c>
      <c r="D180" t="s">
        <v>35</v>
      </c>
      <c r="E180" t="s">
        <v>23</v>
      </c>
      <c r="F180">
        <v>1963</v>
      </c>
      <c r="G180" t="s">
        <v>36</v>
      </c>
      <c r="H180" t="s">
        <v>42</v>
      </c>
      <c r="I180">
        <v>4</v>
      </c>
      <c r="J180" t="s">
        <v>26</v>
      </c>
      <c r="K180" t="s">
        <v>27</v>
      </c>
      <c r="L180">
        <v>2</v>
      </c>
      <c r="M180" t="s">
        <v>53</v>
      </c>
      <c r="N180">
        <v>31</v>
      </c>
      <c r="O180" t="s">
        <v>27</v>
      </c>
      <c r="P180" t="s">
        <v>54</v>
      </c>
      <c r="Q180">
        <v>2</v>
      </c>
      <c r="R180" t="s">
        <v>55</v>
      </c>
      <c r="S180">
        <v>2</v>
      </c>
      <c r="T180" t="s">
        <v>31</v>
      </c>
      <c r="U180" t="s">
        <v>32</v>
      </c>
      <c r="V180" t="s">
        <v>33</v>
      </c>
    </row>
    <row r="181" spans="1:22">
      <c r="A181">
        <v>179</v>
      </c>
      <c r="B181" t="s">
        <v>21</v>
      </c>
      <c r="C181">
        <v>21</v>
      </c>
      <c r="D181" t="s">
        <v>22</v>
      </c>
      <c r="E181" t="s">
        <v>49</v>
      </c>
      <c r="F181">
        <v>571</v>
      </c>
      <c r="G181" t="s">
        <v>36</v>
      </c>
      <c r="H181" t="s">
        <v>25</v>
      </c>
      <c r="I181">
        <v>4</v>
      </c>
      <c r="J181" t="s">
        <v>26</v>
      </c>
      <c r="K181" t="s">
        <v>27</v>
      </c>
      <c r="L181">
        <v>4</v>
      </c>
      <c r="M181" t="s">
        <v>28</v>
      </c>
      <c r="N181">
        <v>65</v>
      </c>
      <c r="O181" t="s">
        <v>27</v>
      </c>
      <c r="P181" t="s">
        <v>29</v>
      </c>
      <c r="Q181">
        <v>2</v>
      </c>
      <c r="R181" t="s">
        <v>30</v>
      </c>
      <c r="S181">
        <v>1</v>
      </c>
      <c r="T181" t="s">
        <v>27</v>
      </c>
      <c r="U181" t="s">
        <v>32</v>
      </c>
      <c r="V181" t="s">
        <v>33</v>
      </c>
    </row>
    <row r="182" spans="1:22">
      <c r="A182">
        <v>180</v>
      </c>
      <c r="B182" t="s">
        <v>40</v>
      </c>
      <c r="C182">
        <v>36</v>
      </c>
      <c r="D182" t="s">
        <v>48</v>
      </c>
      <c r="E182" t="s">
        <v>61</v>
      </c>
      <c r="F182">
        <v>9572</v>
      </c>
      <c r="G182" t="s">
        <v>36</v>
      </c>
      <c r="H182" t="s">
        <v>60</v>
      </c>
      <c r="I182">
        <v>1</v>
      </c>
      <c r="J182" t="s">
        <v>57</v>
      </c>
      <c r="K182" t="s">
        <v>27</v>
      </c>
      <c r="L182">
        <v>1</v>
      </c>
      <c r="M182" t="s">
        <v>53</v>
      </c>
      <c r="N182">
        <v>28</v>
      </c>
      <c r="O182" t="s">
        <v>27</v>
      </c>
      <c r="P182" t="s">
        <v>29</v>
      </c>
      <c r="Q182">
        <v>2</v>
      </c>
      <c r="R182" t="s">
        <v>30</v>
      </c>
      <c r="S182">
        <v>1</v>
      </c>
      <c r="T182" t="s">
        <v>27</v>
      </c>
      <c r="U182" t="s">
        <v>32</v>
      </c>
      <c r="V182" t="s">
        <v>39</v>
      </c>
    </row>
    <row r="183" spans="1:22">
      <c r="A183">
        <v>181</v>
      </c>
      <c r="B183" t="s">
        <v>34</v>
      </c>
      <c r="C183">
        <v>36</v>
      </c>
      <c r="D183" t="s">
        <v>48</v>
      </c>
      <c r="E183" t="s">
        <v>61</v>
      </c>
      <c r="F183">
        <v>4455</v>
      </c>
      <c r="G183" t="s">
        <v>36</v>
      </c>
      <c r="H183" t="s">
        <v>37</v>
      </c>
      <c r="I183">
        <v>2</v>
      </c>
      <c r="J183" t="s">
        <v>57</v>
      </c>
      <c r="K183" t="s">
        <v>27</v>
      </c>
      <c r="L183">
        <v>2</v>
      </c>
      <c r="M183" t="s">
        <v>28</v>
      </c>
      <c r="N183">
        <v>30</v>
      </c>
      <c r="O183" t="s">
        <v>68</v>
      </c>
      <c r="P183" t="s">
        <v>29</v>
      </c>
      <c r="Q183">
        <v>2</v>
      </c>
      <c r="R183" t="s">
        <v>55</v>
      </c>
      <c r="S183">
        <v>1</v>
      </c>
      <c r="T183" t="s">
        <v>31</v>
      </c>
      <c r="U183" t="s">
        <v>32</v>
      </c>
      <c r="V183" t="s">
        <v>39</v>
      </c>
    </row>
    <row r="184" spans="1:22">
      <c r="A184">
        <v>182</v>
      </c>
      <c r="B184" t="s">
        <v>21</v>
      </c>
      <c r="C184">
        <v>21</v>
      </c>
      <c r="D184" t="s">
        <v>67</v>
      </c>
      <c r="E184" t="s">
        <v>49</v>
      </c>
      <c r="F184">
        <v>1647</v>
      </c>
      <c r="G184" t="s">
        <v>24</v>
      </c>
      <c r="H184" t="s">
        <v>37</v>
      </c>
      <c r="I184">
        <v>4</v>
      </c>
      <c r="J184" t="s">
        <v>26</v>
      </c>
      <c r="K184" t="s">
        <v>27</v>
      </c>
      <c r="L184">
        <v>2</v>
      </c>
      <c r="M184" t="s">
        <v>46</v>
      </c>
      <c r="N184">
        <v>40</v>
      </c>
      <c r="O184" t="s">
        <v>27</v>
      </c>
      <c r="P184" t="s">
        <v>29</v>
      </c>
      <c r="Q184">
        <v>2</v>
      </c>
      <c r="R184" t="s">
        <v>43</v>
      </c>
      <c r="S184">
        <v>2</v>
      </c>
      <c r="T184" t="s">
        <v>27</v>
      </c>
      <c r="U184" t="s">
        <v>32</v>
      </c>
      <c r="V184" t="s">
        <v>39</v>
      </c>
    </row>
    <row r="185" spans="1:22">
      <c r="A185">
        <v>183</v>
      </c>
      <c r="B185" t="s">
        <v>40</v>
      </c>
      <c r="C185">
        <v>24</v>
      </c>
      <c r="D185" t="s">
        <v>22</v>
      </c>
      <c r="E185" t="s">
        <v>44</v>
      </c>
      <c r="F185">
        <v>3777</v>
      </c>
      <c r="G185" t="s">
        <v>56</v>
      </c>
      <c r="H185" t="s">
        <v>37</v>
      </c>
      <c r="I185">
        <v>4</v>
      </c>
      <c r="J185" t="s">
        <v>26</v>
      </c>
      <c r="K185" t="s">
        <v>27</v>
      </c>
      <c r="L185">
        <v>4</v>
      </c>
      <c r="M185" t="s">
        <v>28</v>
      </c>
      <c r="N185">
        <v>50</v>
      </c>
      <c r="O185" t="s">
        <v>27</v>
      </c>
      <c r="P185" t="s">
        <v>29</v>
      </c>
      <c r="Q185">
        <v>1</v>
      </c>
      <c r="R185" t="s">
        <v>30</v>
      </c>
      <c r="S185">
        <v>1</v>
      </c>
      <c r="T185" t="s">
        <v>31</v>
      </c>
      <c r="U185" t="s">
        <v>32</v>
      </c>
      <c r="V185" t="s">
        <v>33</v>
      </c>
    </row>
    <row r="186" spans="1:22">
      <c r="A186">
        <v>184</v>
      </c>
      <c r="B186" t="s">
        <v>34</v>
      </c>
      <c r="C186">
        <v>18</v>
      </c>
      <c r="D186" t="s">
        <v>22</v>
      </c>
      <c r="E186" t="s">
        <v>49</v>
      </c>
      <c r="F186">
        <v>884</v>
      </c>
      <c r="G186" t="s">
        <v>36</v>
      </c>
      <c r="H186" t="s">
        <v>25</v>
      </c>
      <c r="I186">
        <v>4</v>
      </c>
      <c r="J186" t="s">
        <v>26</v>
      </c>
      <c r="K186" t="s">
        <v>27</v>
      </c>
      <c r="L186">
        <v>4</v>
      </c>
      <c r="M186" t="s">
        <v>53</v>
      </c>
      <c r="N186">
        <v>36</v>
      </c>
      <c r="O186" t="s">
        <v>64</v>
      </c>
      <c r="P186" t="s">
        <v>29</v>
      </c>
      <c r="Q186">
        <v>1</v>
      </c>
      <c r="R186" t="s">
        <v>30</v>
      </c>
      <c r="S186">
        <v>2</v>
      </c>
      <c r="T186" t="s">
        <v>31</v>
      </c>
      <c r="U186" t="s">
        <v>32</v>
      </c>
      <c r="V186" t="s">
        <v>39</v>
      </c>
    </row>
    <row r="187" spans="1:22">
      <c r="A187">
        <v>185</v>
      </c>
      <c r="B187" t="s">
        <v>40</v>
      </c>
      <c r="C187">
        <v>15</v>
      </c>
      <c r="D187" t="s">
        <v>22</v>
      </c>
      <c r="E187" t="s">
        <v>23</v>
      </c>
      <c r="F187">
        <v>1360</v>
      </c>
      <c r="G187" t="s">
        <v>36</v>
      </c>
      <c r="H187" t="s">
        <v>37</v>
      </c>
      <c r="I187">
        <v>4</v>
      </c>
      <c r="J187" t="s">
        <v>26</v>
      </c>
      <c r="K187" t="s">
        <v>27</v>
      </c>
      <c r="L187">
        <v>2</v>
      </c>
      <c r="M187" t="s">
        <v>46</v>
      </c>
      <c r="N187">
        <v>31</v>
      </c>
      <c r="O187" t="s">
        <v>27</v>
      </c>
      <c r="P187" t="s">
        <v>29</v>
      </c>
      <c r="Q187">
        <v>2</v>
      </c>
      <c r="R187" t="s">
        <v>30</v>
      </c>
      <c r="S187">
        <v>1</v>
      </c>
      <c r="T187" t="s">
        <v>27</v>
      </c>
      <c r="U187" t="s">
        <v>32</v>
      </c>
      <c r="V187" t="s">
        <v>33</v>
      </c>
    </row>
    <row r="188" spans="1:22">
      <c r="A188">
        <v>186</v>
      </c>
      <c r="B188" t="s">
        <v>34</v>
      </c>
      <c r="C188">
        <v>9</v>
      </c>
      <c r="D188" t="s">
        <v>67</v>
      </c>
      <c r="E188" t="s">
        <v>52</v>
      </c>
      <c r="F188">
        <v>5129</v>
      </c>
      <c r="G188" t="s">
        <v>36</v>
      </c>
      <c r="H188" t="s">
        <v>25</v>
      </c>
      <c r="I188">
        <v>2</v>
      </c>
      <c r="J188" t="s">
        <v>38</v>
      </c>
      <c r="K188" t="s">
        <v>27</v>
      </c>
      <c r="L188">
        <v>4</v>
      </c>
      <c r="M188" t="s">
        <v>50</v>
      </c>
      <c r="N188">
        <v>74</v>
      </c>
      <c r="O188" t="s">
        <v>64</v>
      </c>
      <c r="P188" t="s">
        <v>47</v>
      </c>
      <c r="Q188">
        <v>1</v>
      </c>
      <c r="R188" t="s">
        <v>55</v>
      </c>
      <c r="S188">
        <v>2</v>
      </c>
      <c r="T188" t="s">
        <v>31</v>
      </c>
      <c r="U188" t="s">
        <v>32</v>
      </c>
      <c r="V188" t="s">
        <v>39</v>
      </c>
    </row>
    <row r="189" spans="1:22">
      <c r="A189">
        <v>187</v>
      </c>
      <c r="B189" t="s">
        <v>34</v>
      </c>
      <c r="C189">
        <v>16</v>
      </c>
      <c r="D189" t="s">
        <v>22</v>
      </c>
      <c r="E189" t="s">
        <v>49</v>
      </c>
      <c r="F189">
        <v>1175</v>
      </c>
      <c r="G189" t="s">
        <v>36</v>
      </c>
      <c r="H189" t="s">
        <v>58</v>
      </c>
      <c r="I189">
        <v>2</v>
      </c>
      <c r="J189" t="s">
        <v>26</v>
      </c>
      <c r="K189" t="s">
        <v>27</v>
      </c>
      <c r="L189">
        <v>3</v>
      </c>
      <c r="M189" t="s">
        <v>53</v>
      </c>
      <c r="N189">
        <v>68</v>
      </c>
      <c r="O189" t="s">
        <v>27</v>
      </c>
      <c r="P189" t="s">
        <v>47</v>
      </c>
      <c r="Q189">
        <v>3</v>
      </c>
      <c r="R189" t="s">
        <v>72</v>
      </c>
      <c r="S189">
        <v>1</v>
      </c>
      <c r="T189" t="s">
        <v>31</v>
      </c>
      <c r="U189" t="s">
        <v>32</v>
      </c>
      <c r="V189" t="s">
        <v>33</v>
      </c>
    </row>
    <row r="190" spans="1:22">
      <c r="A190">
        <v>188</v>
      </c>
      <c r="B190" t="s">
        <v>21</v>
      </c>
      <c r="C190">
        <v>12</v>
      </c>
      <c r="D190" t="s">
        <v>35</v>
      </c>
      <c r="E190" t="s">
        <v>23</v>
      </c>
      <c r="F190">
        <v>674</v>
      </c>
      <c r="G190" t="s">
        <v>62</v>
      </c>
      <c r="H190" t="s">
        <v>42</v>
      </c>
      <c r="I190">
        <v>4</v>
      </c>
      <c r="J190" t="s">
        <v>59</v>
      </c>
      <c r="K190" t="s">
        <v>27</v>
      </c>
      <c r="L190">
        <v>1</v>
      </c>
      <c r="M190" t="s">
        <v>46</v>
      </c>
      <c r="N190">
        <v>20</v>
      </c>
      <c r="O190" t="s">
        <v>27</v>
      </c>
      <c r="P190" t="s">
        <v>29</v>
      </c>
      <c r="Q190">
        <v>1</v>
      </c>
      <c r="R190" t="s">
        <v>30</v>
      </c>
      <c r="S190">
        <v>1</v>
      </c>
      <c r="T190" t="s">
        <v>27</v>
      </c>
      <c r="U190" t="s">
        <v>32</v>
      </c>
      <c r="V190" t="s">
        <v>39</v>
      </c>
    </row>
    <row r="191" spans="1:22">
      <c r="A191">
        <v>189</v>
      </c>
      <c r="B191" t="s">
        <v>34</v>
      </c>
      <c r="C191">
        <v>18</v>
      </c>
      <c r="D191" t="s">
        <v>63</v>
      </c>
      <c r="E191" t="s">
        <v>44</v>
      </c>
      <c r="F191">
        <v>3244</v>
      </c>
      <c r="G191" t="s">
        <v>36</v>
      </c>
      <c r="H191" t="s">
        <v>37</v>
      </c>
      <c r="I191">
        <v>1</v>
      </c>
      <c r="J191" t="s">
        <v>38</v>
      </c>
      <c r="K191" t="s">
        <v>27</v>
      </c>
      <c r="L191">
        <v>4</v>
      </c>
      <c r="M191" t="s">
        <v>53</v>
      </c>
      <c r="N191">
        <v>33</v>
      </c>
      <c r="O191" t="s">
        <v>64</v>
      </c>
      <c r="P191" t="s">
        <v>29</v>
      </c>
      <c r="Q191">
        <v>2</v>
      </c>
      <c r="R191" t="s">
        <v>30</v>
      </c>
      <c r="S191">
        <v>1</v>
      </c>
      <c r="T191" t="s">
        <v>31</v>
      </c>
      <c r="U191" t="s">
        <v>32</v>
      </c>
      <c r="V191" t="s">
        <v>33</v>
      </c>
    </row>
    <row r="192" spans="1:22">
      <c r="A192">
        <v>190</v>
      </c>
      <c r="B192" t="s">
        <v>40</v>
      </c>
      <c r="C192">
        <v>24</v>
      </c>
      <c r="D192" t="s">
        <v>35</v>
      </c>
      <c r="E192" t="s">
        <v>61</v>
      </c>
      <c r="F192">
        <v>4591</v>
      </c>
      <c r="G192" t="s">
        <v>56</v>
      </c>
      <c r="H192" t="s">
        <v>37</v>
      </c>
      <c r="I192">
        <v>2</v>
      </c>
      <c r="J192" t="s">
        <v>26</v>
      </c>
      <c r="K192" t="s">
        <v>27</v>
      </c>
      <c r="L192">
        <v>3</v>
      </c>
      <c r="M192" t="s">
        <v>46</v>
      </c>
      <c r="N192">
        <v>54</v>
      </c>
      <c r="O192" t="s">
        <v>27</v>
      </c>
      <c r="P192" t="s">
        <v>29</v>
      </c>
      <c r="Q192">
        <v>3</v>
      </c>
      <c r="R192" t="s">
        <v>55</v>
      </c>
      <c r="S192">
        <v>1</v>
      </c>
      <c r="T192" t="s">
        <v>31</v>
      </c>
      <c r="U192" t="s">
        <v>32</v>
      </c>
      <c r="V192" t="s">
        <v>39</v>
      </c>
    </row>
    <row r="193" spans="1:22">
      <c r="A193">
        <v>191</v>
      </c>
      <c r="B193" t="s">
        <v>34</v>
      </c>
      <c r="C193">
        <v>48</v>
      </c>
      <c r="D193" t="s">
        <v>63</v>
      </c>
      <c r="E193" t="s">
        <v>61</v>
      </c>
      <c r="F193">
        <v>3844</v>
      </c>
      <c r="G193" t="s">
        <v>62</v>
      </c>
      <c r="H193" t="s">
        <v>42</v>
      </c>
      <c r="I193">
        <v>4</v>
      </c>
      <c r="J193" t="s">
        <v>26</v>
      </c>
      <c r="K193" t="s">
        <v>27</v>
      </c>
      <c r="L193">
        <v>4</v>
      </c>
      <c r="M193" t="s">
        <v>50</v>
      </c>
      <c r="N193">
        <v>34</v>
      </c>
      <c r="O193" t="s">
        <v>27</v>
      </c>
      <c r="P193" t="s">
        <v>47</v>
      </c>
      <c r="Q193">
        <v>1</v>
      </c>
      <c r="R193" t="s">
        <v>43</v>
      </c>
      <c r="S193">
        <v>2</v>
      </c>
      <c r="T193" t="s">
        <v>27</v>
      </c>
      <c r="U193" t="s">
        <v>32</v>
      </c>
      <c r="V193" t="s">
        <v>39</v>
      </c>
    </row>
    <row r="194" spans="1:22">
      <c r="A194">
        <v>192</v>
      </c>
      <c r="B194" t="s">
        <v>34</v>
      </c>
      <c r="C194">
        <v>27</v>
      </c>
      <c r="D194" t="s">
        <v>35</v>
      </c>
      <c r="E194" t="s">
        <v>61</v>
      </c>
      <c r="F194">
        <v>3915</v>
      </c>
      <c r="G194" t="s">
        <v>36</v>
      </c>
      <c r="H194" t="s">
        <v>37</v>
      </c>
      <c r="I194">
        <v>4</v>
      </c>
      <c r="J194" t="s">
        <v>26</v>
      </c>
      <c r="K194" t="s">
        <v>27</v>
      </c>
      <c r="L194">
        <v>2</v>
      </c>
      <c r="M194" t="s">
        <v>53</v>
      </c>
      <c r="N194">
        <v>36</v>
      </c>
      <c r="O194" t="s">
        <v>27</v>
      </c>
      <c r="P194" t="s">
        <v>29</v>
      </c>
      <c r="Q194">
        <v>1</v>
      </c>
      <c r="R194" t="s">
        <v>30</v>
      </c>
      <c r="S194">
        <v>2</v>
      </c>
      <c r="T194" t="s">
        <v>31</v>
      </c>
      <c r="U194" t="s">
        <v>32</v>
      </c>
      <c r="V194" t="s">
        <v>39</v>
      </c>
    </row>
    <row r="195" spans="1:22">
      <c r="A195">
        <v>193</v>
      </c>
      <c r="B195" t="s">
        <v>40</v>
      </c>
      <c r="C195">
        <v>6</v>
      </c>
      <c r="D195" t="s">
        <v>35</v>
      </c>
      <c r="E195" t="s">
        <v>23</v>
      </c>
      <c r="F195">
        <v>2108</v>
      </c>
      <c r="G195" t="s">
        <v>36</v>
      </c>
      <c r="H195" t="s">
        <v>42</v>
      </c>
      <c r="I195">
        <v>2</v>
      </c>
      <c r="J195" t="s">
        <v>59</v>
      </c>
      <c r="K195" t="s">
        <v>27</v>
      </c>
      <c r="L195">
        <v>2</v>
      </c>
      <c r="M195" t="s">
        <v>28</v>
      </c>
      <c r="N195">
        <v>29</v>
      </c>
      <c r="O195" t="s">
        <v>27</v>
      </c>
      <c r="P195" t="s">
        <v>54</v>
      </c>
      <c r="Q195">
        <v>1</v>
      </c>
      <c r="R195" t="s">
        <v>30</v>
      </c>
      <c r="S195">
        <v>1</v>
      </c>
      <c r="T195" t="s">
        <v>27</v>
      </c>
      <c r="U195" t="s">
        <v>32</v>
      </c>
      <c r="V195" t="s">
        <v>33</v>
      </c>
    </row>
    <row r="196" spans="1:22">
      <c r="A196">
        <v>194</v>
      </c>
      <c r="B196" t="s">
        <v>34</v>
      </c>
      <c r="C196">
        <v>45</v>
      </c>
      <c r="D196" t="s">
        <v>35</v>
      </c>
      <c r="E196" t="s">
        <v>23</v>
      </c>
      <c r="F196">
        <v>3031</v>
      </c>
      <c r="G196" t="s">
        <v>62</v>
      </c>
      <c r="H196" t="s">
        <v>37</v>
      </c>
      <c r="I196">
        <v>4</v>
      </c>
      <c r="J196" t="s">
        <v>26</v>
      </c>
      <c r="K196" t="s">
        <v>45</v>
      </c>
      <c r="L196">
        <v>4</v>
      </c>
      <c r="M196" t="s">
        <v>46</v>
      </c>
      <c r="N196">
        <v>21</v>
      </c>
      <c r="O196" t="s">
        <v>27</v>
      </c>
      <c r="P196" t="s">
        <v>54</v>
      </c>
      <c r="Q196">
        <v>1</v>
      </c>
      <c r="R196" t="s">
        <v>30</v>
      </c>
      <c r="S196">
        <v>1</v>
      </c>
      <c r="T196" t="s">
        <v>27</v>
      </c>
      <c r="U196" t="s">
        <v>32</v>
      </c>
      <c r="V196" t="s">
        <v>39</v>
      </c>
    </row>
    <row r="197" spans="1:22">
      <c r="A197">
        <v>195</v>
      </c>
      <c r="B197" t="s">
        <v>34</v>
      </c>
      <c r="C197">
        <v>9</v>
      </c>
      <c r="D197" t="s">
        <v>22</v>
      </c>
      <c r="E197" t="s">
        <v>41</v>
      </c>
      <c r="F197">
        <v>1501</v>
      </c>
      <c r="G197" t="s">
        <v>36</v>
      </c>
      <c r="H197" t="s">
        <v>25</v>
      </c>
      <c r="I197">
        <v>2</v>
      </c>
      <c r="J197" t="s">
        <v>38</v>
      </c>
      <c r="K197" t="s">
        <v>27</v>
      </c>
      <c r="L197">
        <v>3</v>
      </c>
      <c r="M197" t="s">
        <v>53</v>
      </c>
      <c r="N197">
        <v>34</v>
      </c>
      <c r="O197" t="s">
        <v>27</v>
      </c>
      <c r="P197" t="s">
        <v>29</v>
      </c>
      <c r="Q197">
        <v>2</v>
      </c>
      <c r="R197" t="s">
        <v>55</v>
      </c>
      <c r="S197">
        <v>1</v>
      </c>
      <c r="T197" t="s">
        <v>31</v>
      </c>
      <c r="U197" t="s">
        <v>32</v>
      </c>
      <c r="V197" t="s">
        <v>39</v>
      </c>
    </row>
    <row r="198" spans="1:22">
      <c r="A198">
        <v>196</v>
      </c>
      <c r="B198" t="s">
        <v>40</v>
      </c>
      <c r="C198">
        <v>6</v>
      </c>
      <c r="D198" t="s">
        <v>22</v>
      </c>
      <c r="E198" t="s">
        <v>23</v>
      </c>
      <c r="F198">
        <v>1382</v>
      </c>
      <c r="G198" t="s">
        <v>36</v>
      </c>
      <c r="H198" t="s">
        <v>37</v>
      </c>
      <c r="I198">
        <v>1</v>
      </c>
      <c r="J198" t="s">
        <v>38</v>
      </c>
      <c r="K198" t="s">
        <v>27</v>
      </c>
      <c r="L198">
        <v>1</v>
      </c>
      <c r="M198" t="s">
        <v>53</v>
      </c>
      <c r="N198">
        <v>28</v>
      </c>
      <c r="O198" t="s">
        <v>27</v>
      </c>
      <c r="P198" t="s">
        <v>29</v>
      </c>
      <c r="Q198">
        <v>2</v>
      </c>
      <c r="R198" t="s">
        <v>30</v>
      </c>
      <c r="S198">
        <v>1</v>
      </c>
      <c r="T198" t="s">
        <v>31</v>
      </c>
      <c r="U198" t="s">
        <v>32</v>
      </c>
      <c r="V198" t="s">
        <v>33</v>
      </c>
    </row>
    <row r="199" spans="1:22">
      <c r="A199">
        <v>197</v>
      </c>
      <c r="B199" t="s">
        <v>34</v>
      </c>
      <c r="C199">
        <v>12</v>
      </c>
      <c r="D199" t="s">
        <v>35</v>
      </c>
      <c r="E199" t="s">
        <v>44</v>
      </c>
      <c r="F199">
        <v>951</v>
      </c>
      <c r="G199" t="s">
        <v>62</v>
      </c>
      <c r="H199" t="s">
        <v>60</v>
      </c>
      <c r="I199">
        <v>4</v>
      </c>
      <c r="J199" t="s">
        <v>38</v>
      </c>
      <c r="K199" t="s">
        <v>27</v>
      </c>
      <c r="L199">
        <v>4</v>
      </c>
      <c r="M199" t="s">
        <v>53</v>
      </c>
      <c r="N199">
        <v>27</v>
      </c>
      <c r="O199" t="s">
        <v>64</v>
      </c>
      <c r="P199" t="s">
        <v>54</v>
      </c>
      <c r="Q199">
        <v>4</v>
      </c>
      <c r="R199" t="s">
        <v>30</v>
      </c>
      <c r="S199">
        <v>1</v>
      </c>
      <c r="T199" t="s">
        <v>27</v>
      </c>
      <c r="U199" t="s">
        <v>32</v>
      </c>
      <c r="V199" t="s">
        <v>39</v>
      </c>
    </row>
    <row r="200" spans="1:22">
      <c r="A200">
        <v>198</v>
      </c>
      <c r="B200" t="s">
        <v>34</v>
      </c>
      <c r="C200">
        <v>24</v>
      </c>
      <c r="D200" t="s">
        <v>35</v>
      </c>
      <c r="E200" t="s">
        <v>52</v>
      </c>
      <c r="F200">
        <v>2760</v>
      </c>
      <c r="G200" t="s">
        <v>24</v>
      </c>
      <c r="H200" t="s">
        <v>25</v>
      </c>
      <c r="I200">
        <v>4</v>
      </c>
      <c r="J200" t="s">
        <v>26</v>
      </c>
      <c r="K200" t="s">
        <v>27</v>
      </c>
      <c r="L200">
        <v>4</v>
      </c>
      <c r="M200" t="s">
        <v>50</v>
      </c>
      <c r="N200">
        <v>36</v>
      </c>
      <c r="O200" t="s">
        <v>64</v>
      </c>
      <c r="P200" t="s">
        <v>47</v>
      </c>
      <c r="Q200">
        <v>1</v>
      </c>
      <c r="R200" t="s">
        <v>30</v>
      </c>
      <c r="S200">
        <v>1</v>
      </c>
      <c r="T200" t="s">
        <v>31</v>
      </c>
      <c r="U200" t="s">
        <v>32</v>
      </c>
      <c r="V200" t="s">
        <v>33</v>
      </c>
    </row>
    <row r="201" spans="1:22">
      <c r="A201">
        <v>199</v>
      </c>
      <c r="B201" t="s">
        <v>34</v>
      </c>
      <c r="C201">
        <v>18</v>
      </c>
      <c r="D201" t="s">
        <v>48</v>
      </c>
      <c r="E201" t="s">
        <v>44</v>
      </c>
      <c r="F201">
        <v>4297</v>
      </c>
      <c r="G201" t="s">
        <v>36</v>
      </c>
      <c r="H201" t="s">
        <v>25</v>
      </c>
      <c r="I201">
        <v>4</v>
      </c>
      <c r="J201" t="s">
        <v>57</v>
      </c>
      <c r="K201" t="s">
        <v>27</v>
      </c>
      <c r="L201">
        <v>3</v>
      </c>
      <c r="M201" t="s">
        <v>50</v>
      </c>
      <c r="N201">
        <v>40</v>
      </c>
      <c r="O201" t="s">
        <v>27</v>
      </c>
      <c r="P201" t="s">
        <v>29</v>
      </c>
      <c r="Q201">
        <v>1</v>
      </c>
      <c r="R201" t="s">
        <v>55</v>
      </c>
      <c r="S201">
        <v>1</v>
      </c>
      <c r="T201" t="s">
        <v>31</v>
      </c>
      <c r="U201" t="s">
        <v>32</v>
      </c>
      <c r="V201" t="s">
        <v>39</v>
      </c>
    </row>
    <row r="202" spans="1:22">
      <c r="A202">
        <v>200</v>
      </c>
      <c r="B202" t="s">
        <v>40</v>
      </c>
      <c r="C202">
        <v>9</v>
      </c>
      <c r="D202" t="s">
        <v>22</v>
      </c>
      <c r="E202" t="s">
        <v>41</v>
      </c>
      <c r="F202">
        <v>936</v>
      </c>
      <c r="G202" t="s">
        <v>51</v>
      </c>
      <c r="H202" t="s">
        <v>25</v>
      </c>
      <c r="I202">
        <v>4</v>
      </c>
      <c r="J202" t="s">
        <v>26</v>
      </c>
      <c r="K202" t="s">
        <v>27</v>
      </c>
      <c r="L202">
        <v>2</v>
      </c>
      <c r="M202" t="s">
        <v>53</v>
      </c>
      <c r="N202">
        <v>52</v>
      </c>
      <c r="O202" t="s">
        <v>27</v>
      </c>
      <c r="P202" t="s">
        <v>29</v>
      </c>
      <c r="Q202">
        <v>2</v>
      </c>
      <c r="R202" t="s">
        <v>30</v>
      </c>
      <c r="S202">
        <v>1</v>
      </c>
      <c r="T202" t="s">
        <v>31</v>
      </c>
      <c r="U202" t="s">
        <v>32</v>
      </c>
      <c r="V202" t="s">
        <v>33</v>
      </c>
    </row>
    <row r="203" spans="1:22">
      <c r="A203">
        <v>201</v>
      </c>
      <c r="B203" t="s">
        <v>21</v>
      </c>
      <c r="C203">
        <v>12</v>
      </c>
      <c r="D203" t="s">
        <v>35</v>
      </c>
      <c r="E203" t="s">
        <v>49</v>
      </c>
      <c r="F203">
        <v>1168</v>
      </c>
      <c r="G203" t="s">
        <v>36</v>
      </c>
      <c r="H203" t="s">
        <v>37</v>
      </c>
      <c r="I203">
        <v>4</v>
      </c>
      <c r="J203" t="s">
        <v>59</v>
      </c>
      <c r="K203" t="s">
        <v>27</v>
      </c>
      <c r="L203">
        <v>3</v>
      </c>
      <c r="M203" t="s">
        <v>28</v>
      </c>
      <c r="N203">
        <v>27</v>
      </c>
      <c r="O203" t="s">
        <v>27</v>
      </c>
      <c r="P203" t="s">
        <v>29</v>
      </c>
      <c r="Q203">
        <v>1</v>
      </c>
      <c r="R203" t="s">
        <v>43</v>
      </c>
      <c r="S203">
        <v>1</v>
      </c>
      <c r="T203" t="s">
        <v>27</v>
      </c>
      <c r="U203" t="s">
        <v>32</v>
      </c>
      <c r="V203" t="s">
        <v>33</v>
      </c>
    </row>
    <row r="204" spans="1:22">
      <c r="A204">
        <v>202</v>
      </c>
      <c r="B204" t="s">
        <v>40</v>
      </c>
      <c r="C204">
        <v>27</v>
      </c>
      <c r="D204" t="s">
        <v>48</v>
      </c>
      <c r="E204" t="s">
        <v>61</v>
      </c>
      <c r="F204">
        <v>5117</v>
      </c>
      <c r="G204" t="s">
        <v>36</v>
      </c>
      <c r="H204" t="s">
        <v>42</v>
      </c>
      <c r="I204">
        <v>3</v>
      </c>
      <c r="J204" t="s">
        <v>26</v>
      </c>
      <c r="K204" t="s">
        <v>27</v>
      </c>
      <c r="L204">
        <v>4</v>
      </c>
      <c r="M204" t="s">
        <v>53</v>
      </c>
      <c r="N204">
        <v>26</v>
      </c>
      <c r="O204" t="s">
        <v>27</v>
      </c>
      <c r="P204" t="s">
        <v>29</v>
      </c>
      <c r="Q204">
        <v>2</v>
      </c>
      <c r="R204" t="s">
        <v>30</v>
      </c>
      <c r="S204">
        <v>1</v>
      </c>
      <c r="T204" t="s">
        <v>27</v>
      </c>
      <c r="U204" t="s">
        <v>32</v>
      </c>
      <c r="V204" t="s">
        <v>33</v>
      </c>
    </row>
    <row r="205" spans="1:22">
      <c r="A205">
        <v>203</v>
      </c>
      <c r="B205" t="s">
        <v>21</v>
      </c>
      <c r="C205">
        <v>12</v>
      </c>
      <c r="D205" t="s">
        <v>35</v>
      </c>
      <c r="E205" t="s">
        <v>74</v>
      </c>
      <c r="F205">
        <v>902</v>
      </c>
      <c r="G205" t="s">
        <v>36</v>
      </c>
      <c r="H205" t="s">
        <v>42</v>
      </c>
      <c r="I205">
        <v>4</v>
      </c>
      <c r="J205" t="s">
        <v>59</v>
      </c>
      <c r="K205" t="s">
        <v>27</v>
      </c>
      <c r="L205">
        <v>4</v>
      </c>
      <c r="M205" t="s">
        <v>46</v>
      </c>
      <c r="N205">
        <v>21</v>
      </c>
      <c r="O205" t="s">
        <v>27</v>
      </c>
      <c r="P205" t="s">
        <v>54</v>
      </c>
      <c r="Q205">
        <v>1</v>
      </c>
      <c r="R205" t="s">
        <v>30</v>
      </c>
      <c r="S205">
        <v>1</v>
      </c>
      <c r="T205" t="s">
        <v>27</v>
      </c>
      <c r="U205" t="s">
        <v>32</v>
      </c>
      <c r="V205" t="s">
        <v>39</v>
      </c>
    </row>
    <row r="206" spans="1:22">
      <c r="A206">
        <v>204</v>
      </c>
      <c r="B206" t="s">
        <v>40</v>
      </c>
      <c r="C206">
        <v>12</v>
      </c>
      <c r="D206" t="s">
        <v>22</v>
      </c>
      <c r="E206" t="s">
        <v>49</v>
      </c>
      <c r="F206">
        <v>1495</v>
      </c>
      <c r="G206" t="s">
        <v>36</v>
      </c>
      <c r="H206" t="s">
        <v>25</v>
      </c>
      <c r="I206">
        <v>4</v>
      </c>
      <c r="J206" t="s">
        <v>26</v>
      </c>
      <c r="K206" t="s">
        <v>27</v>
      </c>
      <c r="L206">
        <v>1</v>
      </c>
      <c r="M206" t="s">
        <v>28</v>
      </c>
      <c r="N206">
        <v>38</v>
      </c>
      <c r="O206" t="s">
        <v>27</v>
      </c>
      <c r="P206" t="s">
        <v>29</v>
      </c>
      <c r="Q206">
        <v>2</v>
      </c>
      <c r="R206" t="s">
        <v>43</v>
      </c>
      <c r="S206">
        <v>2</v>
      </c>
      <c r="T206" t="s">
        <v>27</v>
      </c>
      <c r="U206" t="s">
        <v>32</v>
      </c>
      <c r="V206" t="s">
        <v>33</v>
      </c>
    </row>
    <row r="207" spans="1:22">
      <c r="A207">
        <v>205</v>
      </c>
      <c r="B207" t="s">
        <v>21</v>
      </c>
      <c r="C207">
        <v>30</v>
      </c>
      <c r="D207" t="s">
        <v>22</v>
      </c>
      <c r="E207" t="s">
        <v>52</v>
      </c>
      <c r="F207">
        <v>10623</v>
      </c>
      <c r="G207" t="s">
        <v>36</v>
      </c>
      <c r="H207" t="s">
        <v>25</v>
      </c>
      <c r="I207">
        <v>3</v>
      </c>
      <c r="J207" t="s">
        <v>26</v>
      </c>
      <c r="K207" t="s">
        <v>27</v>
      </c>
      <c r="L207">
        <v>4</v>
      </c>
      <c r="M207" t="s">
        <v>50</v>
      </c>
      <c r="N207">
        <v>38</v>
      </c>
      <c r="O207" t="s">
        <v>27</v>
      </c>
      <c r="P207" t="s">
        <v>47</v>
      </c>
      <c r="Q207">
        <v>3</v>
      </c>
      <c r="R207" t="s">
        <v>55</v>
      </c>
      <c r="S207">
        <v>2</v>
      </c>
      <c r="T207" t="s">
        <v>31</v>
      </c>
      <c r="U207" t="s">
        <v>32</v>
      </c>
      <c r="V207" t="s">
        <v>33</v>
      </c>
    </row>
    <row r="208" spans="1:22">
      <c r="A208">
        <v>206</v>
      </c>
      <c r="B208" t="s">
        <v>40</v>
      </c>
      <c r="C208">
        <v>12</v>
      </c>
      <c r="D208" t="s">
        <v>22</v>
      </c>
      <c r="E208" t="s">
        <v>44</v>
      </c>
      <c r="F208">
        <v>1935</v>
      </c>
      <c r="G208" t="s">
        <v>36</v>
      </c>
      <c r="H208" t="s">
        <v>25</v>
      </c>
      <c r="I208">
        <v>4</v>
      </c>
      <c r="J208" t="s">
        <v>26</v>
      </c>
      <c r="K208" t="s">
        <v>27</v>
      </c>
      <c r="L208">
        <v>4</v>
      </c>
      <c r="M208" t="s">
        <v>28</v>
      </c>
      <c r="N208">
        <v>43</v>
      </c>
      <c r="O208" t="s">
        <v>27</v>
      </c>
      <c r="P208" t="s">
        <v>29</v>
      </c>
      <c r="Q208">
        <v>3</v>
      </c>
      <c r="R208" t="s">
        <v>30</v>
      </c>
      <c r="S208">
        <v>1</v>
      </c>
      <c r="T208" t="s">
        <v>31</v>
      </c>
      <c r="U208" t="s">
        <v>32</v>
      </c>
      <c r="V208" t="s">
        <v>33</v>
      </c>
    </row>
    <row r="209" spans="1:22">
      <c r="A209">
        <v>207</v>
      </c>
      <c r="B209" t="s">
        <v>34</v>
      </c>
      <c r="C209">
        <v>12</v>
      </c>
      <c r="D209" t="s">
        <v>22</v>
      </c>
      <c r="E209" t="s">
        <v>70</v>
      </c>
      <c r="F209">
        <v>1424</v>
      </c>
      <c r="G209" t="s">
        <v>36</v>
      </c>
      <c r="H209" t="s">
        <v>42</v>
      </c>
      <c r="I209">
        <v>4</v>
      </c>
      <c r="J209" t="s">
        <v>26</v>
      </c>
      <c r="K209" t="s">
        <v>27</v>
      </c>
      <c r="L209">
        <v>3</v>
      </c>
      <c r="M209" t="s">
        <v>46</v>
      </c>
      <c r="N209">
        <v>26</v>
      </c>
      <c r="O209" t="s">
        <v>27</v>
      </c>
      <c r="P209" t="s">
        <v>29</v>
      </c>
      <c r="Q209">
        <v>1</v>
      </c>
      <c r="R209" t="s">
        <v>30</v>
      </c>
      <c r="S209">
        <v>1</v>
      </c>
      <c r="T209" t="s">
        <v>27</v>
      </c>
      <c r="U209" t="s">
        <v>32</v>
      </c>
      <c r="V209" t="s">
        <v>33</v>
      </c>
    </row>
    <row r="210" spans="1:22">
      <c r="A210">
        <v>208</v>
      </c>
      <c r="B210" t="s">
        <v>21</v>
      </c>
      <c r="C210">
        <v>24</v>
      </c>
      <c r="D210" t="s">
        <v>35</v>
      </c>
      <c r="E210" t="s">
        <v>61</v>
      </c>
      <c r="F210">
        <v>6568</v>
      </c>
      <c r="G210" t="s">
        <v>36</v>
      </c>
      <c r="H210" t="s">
        <v>37</v>
      </c>
      <c r="I210">
        <v>2</v>
      </c>
      <c r="J210" t="s">
        <v>59</v>
      </c>
      <c r="K210" t="s">
        <v>27</v>
      </c>
      <c r="L210">
        <v>2</v>
      </c>
      <c r="M210" t="s">
        <v>53</v>
      </c>
      <c r="N210">
        <v>21</v>
      </c>
      <c r="O210" t="s">
        <v>68</v>
      </c>
      <c r="P210" t="s">
        <v>29</v>
      </c>
      <c r="Q210">
        <v>1</v>
      </c>
      <c r="R210" t="s">
        <v>43</v>
      </c>
      <c r="S210">
        <v>1</v>
      </c>
      <c r="T210" t="s">
        <v>27</v>
      </c>
      <c r="U210" t="s">
        <v>32</v>
      </c>
      <c r="V210" t="s">
        <v>33</v>
      </c>
    </row>
    <row r="211" spans="1:22">
      <c r="A211">
        <v>209</v>
      </c>
      <c r="B211" t="s">
        <v>40</v>
      </c>
      <c r="C211">
        <v>12</v>
      </c>
      <c r="D211" t="s">
        <v>35</v>
      </c>
      <c r="E211" t="s">
        <v>52</v>
      </c>
      <c r="F211">
        <v>1413</v>
      </c>
      <c r="G211" t="s">
        <v>56</v>
      </c>
      <c r="H211" t="s">
        <v>42</v>
      </c>
      <c r="I211">
        <v>3</v>
      </c>
      <c r="J211" t="s">
        <v>26</v>
      </c>
      <c r="K211" t="s">
        <v>27</v>
      </c>
      <c r="L211">
        <v>2</v>
      </c>
      <c r="M211" t="s">
        <v>46</v>
      </c>
      <c r="N211">
        <v>55</v>
      </c>
      <c r="O211" t="s">
        <v>27</v>
      </c>
      <c r="P211" t="s">
        <v>29</v>
      </c>
      <c r="Q211">
        <v>1</v>
      </c>
      <c r="R211" t="s">
        <v>30</v>
      </c>
      <c r="S211">
        <v>1</v>
      </c>
      <c r="T211" t="s">
        <v>27</v>
      </c>
      <c r="U211" t="s">
        <v>65</v>
      </c>
      <c r="V211" t="s">
        <v>33</v>
      </c>
    </row>
    <row r="212" spans="1:22">
      <c r="A212">
        <v>210</v>
      </c>
      <c r="B212" t="s">
        <v>40</v>
      </c>
      <c r="C212">
        <v>9</v>
      </c>
      <c r="D212" t="s">
        <v>22</v>
      </c>
      <c r="E212" t="s">
        <v>23</v>
      </c>
      <c r="F212">
        <v>3074</v>
      </c>
      <c r="G212" t="s">
        <v>24</v>
      </c>
      <c r="H212" t="s">
        <v>37</v>
      </c>
      <c r="I212">
        <v>1</v>
      </c>
      <c r="J212" t="s">
        <v>26</v>
      </c>
      <c r="K212" t="s">
        <v>27</v>
      </c>
      <c r="L212">
        <v>2</v>
      </c>
      <c r="M212" t="s">
        <v>28</v>
      </c>
      <c r="N212">
        <v>33</v>
      </c>
      <c r="O212" t="s">
        <v>27</v>
      </c>
      <c r="P212" t="s">
        <v>29</v>
      </c>
      <c r="Q212">
        <v>2</v>
      </c>
      <c r="R212" t="s">
        <v>30</v>
      </c>
      <c r="S212">
        <v>2</v>
      </c>
      <c r="T212" t="s">
        <v>27</v>
      </c>
      <c r="U212" t="s">
        <v>32</v>
      </c>
      <c r="V212" t="s">
        <v>33</v>
      </c>
    </row>
    <row r="213" spans="1:22">
      <c r="A213">
        <v>211</v>
      </c>
      <c r="B213" t="s">
        <v>40</v>
      </c>
      <c r="C213">
        <v>36</v>
      </c>
      <c r="D213" t="s">
        <v>35</v>
      </c>
      <c r="E213" t="s">
        <v>23</v>
      </c>
      <c r="F213">
        <v>3835</v>
      </c>
      <c r="G213" t="s">
        <v>24</v>
      </c>
      <c r="H213" t="s">
        <v>25</v>
      </c>
      <c r="I213">
        <v>2</v>
      </c>
      <c r="J213" t="s">
        <v>38</v>
      </c>
      <c r="K213" t="s">
        <v>27</v>
      </c>
      <c r="L213">
        <v>4</v>
      </c>
      <c r="M213" t="s">
        <v>28</v>
      </c>
      <c r="N213">
        <v>45</v>
      </c>
      <c r="O213" t="s">
        <v>27</v>
      </c>
      <c r="P213" t="s">
        <v>29</v>
      </c>
      <c r="Q213">
        <v>1</v>
      </c>
      <c r="R213" t="s">
        <v>43</v>
      </c>
      <c r="S213">
        <v>1</v>
      </c>
      <c r="T213" t="s">
        <v>31</v>
      </c>
      <c r="U213" t="s">
        <v>32</v>
      </c>
      <c r="V213" t="s">
        <v>33</v>
      </c>
    </row>
    <row r="214" spans="1:22">
      <c r="A214">
        <v>212</v>
      </c>
      <c r="B214" t="s">
        <v>21</v>
      </c>
      <c r="C214">
        <v>27</v>
      </c>
      <c r="D214" t="s">
        <v>63</v>
      </c>
      <c r="E214" t="s">
        <v>61</v>
      </c>
      <c r="F214">
        <v>5293</v>
      </c>
      <c r="G214" t="s">
        <v>36</v>
      </c>
      <c r="H214" t="s">
        <v>58</v>
      </c>
      <c r="I214">
        <v>2</v>
      </c>
      <c r="J214" t="s">
        <v>26</v>
      </c>
      <c r="K214" t="s">
        <v>27</v>
      </c>
      <c r="L214">
        <v>4</v>
      </c>
      <c r="M214" t="s">
        <v>46</v>
      </c>
      <c r="N214">
        <v>50</v>
      </c>
      <c r="O214" t="s">
        <v>68</v>
      </c>
      <c r="P214" t="s">
        <v>29</v>
      </c>
      <c r="Q214">
        <v>2</v>
      </c>
      <c r="R214" t="s">
        <v>30</v>
      </c>
      <c r="S214">
        <v>1</v>
      </c>
      <c r="T214" t="s">
        <v>31</v>
      </c>
      <c r="U214" t="s">
        <v>32</v>
      </c>
      <c r="V214" t="s">
        <v>39</v>
      </c>
    </row>
    <row r="215" spans="1:22">
      <c r="A215">
        <v>213</v>
      </c>
      <c r="B215" t="s">
        <v>66</v>
      </c>
      <c r="C215">
        <v>30</v>
      </c>
      <c r="D215" t="s">
        <v>48</v>
      </c>
      <c r="E215" t="s">
        <v>61</v>
      </c>
      <c r="F215">
        <v>1908</v>
      </c>
      <c r="G215" t="s">
        <v>36</v>
      </c>
      <c r="H215" t="s">
        <v>25</v>
      </c>
      <c r="I215">
        <v>4</v>
      </c>
      <c r="J215" t="s">
        <v>26</v>
      </c>
      <c r="K215" t="s">
        <v>27</v>
      </c>
      <c r="L215">
        <v>4</v>
      </c>
      <c r="M215" t="s">
        <v>28</v>
      </c>
      <c r="N215">
        <v>66</v>
      </c>
      <c r="O215" t="s">
        <v>27</v>
      </c>
      <c r="P215" t="s">
        <v>29</v>
      </c>
      <c r="Q215">
        <v>1</v>
      </c>
      <c r="R215" t="s">
        <v>55</v>
      </c>
      <c r="S215">
        <v>1</v>
      </c>
      <c r="T215" t="s">
        <v>31</v>
      </c>
      <c r="U215" t="s">
        <v>32</v>
      </c>
      <c r="V215" t="s">
        <v>39</v>
      </c>
    </row>
    <row r="216" spans="1:22">
      <c r="A216">
        <v>214</v>
      </c>
      <c r="B216" t="s">
        <v>40</v>
      </c>
      <c r="C216">
        <v>36</v>
      </c>
      <c r="D216" t="s">
        <v>22</v>
      </c>
      <c r="E216" t="s">
        <v>23</v>
      </c>
      <c r="F216">
        <v>3342</v>
      </c>
      <c r="G216" t="s">
        <v>24</v>
      </c>
      <c r="H216" t="s">
        <v>25</v>
      </c>
      <c r="I216">
        <v>4</v>
      </c>
      <c r="J216" t="s">
        <v>26</v>
      </c>
      <c r="K216" t="s">
        <v>27</v>
      </c>
      <c r="L216">
        <v>2</v>
      </c>
      <c r="M216" t="s">
        <v>53</v>
      </c>
      <c r="N216">
        <v>51</v>
      </c>
      <c r="O216" t="s">
        <v>27</v>
      </c>
      <c r="P216" t="s">
        <v>29</v>
      </c>
      <c r="Q216">
        <v>1</v>
      </c>
      <c r="R216" t="s">
        <v>30</v>
      </c>
      <c r="S216">
        <v>1</v>
      </c>
      <c r="T216" t="s">
        <v>31</v>
      </c>
      <c r="U216" t="s">
        <v>32</v>
      </c>
      <c r="V216" t="s">
        <v>33</v>
      </c>
    </row>
    <row r="217" spans="1:22">
      <c r="A217">
        <v>215</v>
      </c>
      <c r="B217" t="s">
        <v>34</v>
      </c>
      <c r="C217">
        <v>6</v>
      </c>
      <c r="D217" t="s">
        <v>22</v>
      </c>
      <c r="E217" t="s">
        <v>74</v>
      </c>
      <c r="F217">
        <v>932</v>
      </c>
      <c r="G217" t="s">
        <v>24</v>
      </c>
      <c r="H217" t="s">
        <v>42</v>
      </c>
      <c r="I217">
        <v>1</v>
      </c>
      <c r="J217" t="s">
        <v>38</v>
      </c>
      <c r="K217" t="s">
        <v>27</v>
      </c>
      <c r="L217">
        <v>3</v>
      </c>
      <c r="M217" t="s">
        <v>46</v>
      </c>
      <c r="N217">
        <v>39</v>
      </c>
      <c r="O217" t="s">
        <v>27</v>
      </c>
      <c r="P217" t="s">
        <v>29</v>
      </c>
      <c r="Q217">
        <v>2</v>
      </c>
      <c r="R217" t="s">
        <v>43</v>
      </c>
      <c r="S217">
        <v>1</v>
      </c>
      <c r="T217" t="s">
        <v>27</v>
      </c>
      <c r="U217" t="s">
        <v>32</v>
      </c>
      <c r="V217" t="s">
        <v>33</v>
      </c>
    </row>
    <row r="218" spans="1:22">
      <c r="A218">
        <v>216</v>
      </c>
      <c r="B218" t="s">
        <v>21</v>
      </c>
      <c r="C218">
        <v>18</v>
      </c>
      <c r="D218" t="s">
        <v>63</v>
      </c>
      <c r="E218" t="s">
        <v>61</v>
      </c>
      <c r="F218">
        <v>3104</v>
      </c>
      <c r="G218" t="s">
        <v>36</v>
      </c>
      <c r="H218" t="s">
        <v>42</v>
      </c>
      <c r="I218">
        <v>3</v>
      </c>
      <c r="J218" t="s">
        <v>26</v>
      </c>
      <c r="K218" t="s">
        <v>27</v>
      </c>
      <c r="L218">
        <v>1</v>
      </c>
      <c r="M218" t="s">
        <v>46</v>
      </c>
      <c r="N218">
        <v>31</v>
      </c>
      <c r="O218" t="s">
        <v>64</v>
      </c>
      <c r="P218" t="s">
        <v>29</v>
      </c>
      <c r="Q218">
        <v>1</v>
      </c>
      <c r="R218" t="s">
        <v>30</v>
      </c>
      <c r="S218">
        <v>1</v>
      </c>
      <c r="T218" t="s">
        <v>31</v>
      </c>
      <c r="U218" t="s">
        <v>32</v>
      </c>
      <c r="V218" t="s">
        <v>33</v>
      </c>
    </row>
    <row r="219" spans="1:22">
      <c r="A219">
        <v>217</v>
      </c>
      <c r="B219" t="s">
        <v>66</v>
      </c>
      <c r="C219">
        <v>36</v>
      </c>
      <c r="D219" t="s">
        <v>35</v>
      </c>
      <c r="E219" t="s">
        <v>23</v>
      </c>
      <c r="F219">
        <v>3913</v>
      </c>
      <c r="G219" t="s">
        <v>36</v>
      </c>
      <c r="H219" t="s">
        <v>37</v>
      </c>
      <c r="I219">
        <v>2</v>
      </c>
      <c r="J219" t="s">
        <v>26</v>
      </c>
      <c r="K219" t="s">
        <v>27</v>
      </c>
      <c r="L219">
        <v>2</v>
      </c>
      <c r="M219" t="s">
        <v>28</v>
      </c>
      <c r="N219">
        <v>23</v>
      </c>
      <c r="O219" t="s">
        <v>27</v>
      </c>
      <c r="P219" t="s">
        <v>29</v>
      </c>
      <c r="Q219">
        <v>1</v>
      </c>
      <c r="R219" t="s">
        <v>30</v>
      </c>
      <c r="S219">
        <v>1</v>
      </c>
      <c r="T219" t="s">
        <v>31</v>
      </c>
      <c r="U219" t="s">
        <v>32</v>
      </c>
      <c r="V219" t="s">
        <v>33</v>
      </c>
    </row>
    <row r="220" spans="1:22">
      <c r="A220">
        <v>218</v>
      </c>
      <c r="B220" t="s">
        <v>21</v>
      </c>
      <c r="C220">
        <v>24</v>
      </c>
      <c r="D220" t="s">
        <v>35</v>
      </c>
      <c r="E220" t="s">
        <v>44</v>
      </c>
      <c r="F220">
        <v>3021</v>
      </c>
      <c r="G220" t="s">
        <v>36</v>
      </c>
      <c r="H220" t="s">
        <v>37</v>
      </c>
      <c r="I220">
        <v>2</v>
      </c>
      <c r="J220" t="s">
        <v>57</v>
      </c>
      <c r="K220" t="s">
        <v>27</v>
      </c>
      <c r="L220">
        <v>2</v>
      </c>
      <c r="M220" t="s">
        <v>28</v>
      </c>
      <c r="N220">
        <v>24</v>
      </c>
      <c r="O220" t="s">
        <v>27</v>
      </c>
      <c r="P220" t="s">
        <v>54</v>
      </c>
      <c r="Q220">
        <v>1</v>
      </c>
      <c r="R220" t="s">
        <v>43</v>
      </c>
      <c r="S220">
        <v>1</v>
      </c>
      <c r="T220" t="s">
        <v>27</v>
      </c>
      <c r="U220" t="s">
        <v>32</v>
      </c>
      <c r="V220" t="s">
        <v>33</v>
      </c>
    </row>
    <row r="221" spans="1:22">
      <c r="A221">
        <v>219</v>
      </c>
      <c r="B221" t="s">
        <v>40</v>
      </c>
      <c r="C221">
        <v>10</v>
      </c>
      <c r="D221" t="s">
        <v>35</v>
      </c>
      <c r="E221" t="s">
        <v>49</v>
      </c>
      <c r="F221">
        <v>1364</v>
      </c>
      <c r="G221" t="s">
        <v>36</v>
      </c>
      <c r="H221" t="s">
        <v>37</v>
      </c>
      <c r="I221">
        <v>2</v>
      </c>
      <c r="J221" t="s">
        <v>38</v>
      </c>
      <c r="K221" t="s">
        <v>27</v>
      </c>
      <c r="L221">
        <v>4</v>
      </c>
      <c r="M221" t="s">
        <v>53</v>
      </c>
      <c r="N221">
        <v>64</v>
      </c>
      <c r="O221" t="s">
        <v>27</v>
      </c>
      <c r="P221" t="s">
        <v>29</v>
      </c>
      <c r="Q221">
        <v>1</v>
      </c>
      <c r="R221" t="s">
        <v>30</v>
      </c>
      <c r="S221">
        <v>1</v>
      </c>
      <c r="T221" t="s">
        <v>31</v>
      </c>
      <c r="U221" t="s">
        <v>32</v>
      </c>
      <c r="V221" t="s">
        <v>33</v>
      </c>
    </row>
    <row r="222" spans="1:22">
      <c r="A222">
        <v>220</v>
      </c>
      <c r="B222" t="s">
        <v>34</v>
      </c>
      <c r="C222">
        <v>12</v>
      </c>
      <c r="D222" t="s">
        <v>35</v>
      </c>
      <c r="E222" t="s">
        <v>23</v>
      </c>
      <c r="F222">
        <v>625</v>
      </c>
      <c r="G222" t="s">
        <v>36</v>
      </c>
      <c r="H222" t="s">
        <v>60</v>
      </c>
      <c r="I222">
        <v>4</v>
      </c>
      <c r="J222" t="s">
        <v>59</v>
      </c>
      <c r="K222" t="s">
        <v>45</v>
      </c>
      <c r="L222">
        <v>1</v>
      </c>
      <c r="M222" t="s">
        <v>28</v>
      </c>
      <c r="N222">
        <v>26</v>
      </c>
      <c r="O222" t="s">
        <v>64</v>
      </c>
      <c r="P222" t="s">
        <v>29</v>
      </c>
      <c r="Q222">
        <v>1</v>
      </c>
      <c r="R222" t="s">
        <v>43</v>
      </c>
      <c r="S222">
        <v>1</v>
      </c>
      <c r="T222" t="s">
        <v>27</v>
      </c>
      <c r="U222" t="s">
        <v>32</v>
      </c>
      <c r="V222" t="s">
        <v>33</v>
      </c>
    </row>
    <row r="223" spans="1:22">
      <c r="A223">
        <v>221</v>
      </c>
      <c r="B223" t="s">
        <v>21</v>
      </c>
      <c r="C223">
        <v>12</v>
      </c>
      <c r="D223" t="s">
        <v>35</v>
      </c>
      <c r="E223" t="s">
        <v>41</v>
      </c>
      <c r="F223">
        <v>1200</v>
      </c>
      <c r="G223" t="s">
        <v>24</v>
      </c>
      <c r="H223" t="s">
        <v>37</v>
      </c>
      <c r="I223">
        <v>4</v>
      </c>
      <c r="J223" t="s">
        <v>38</v>
      </c>
      <c r="K223" t="s">
        <v>27</v>
      </c>
      <c r="L223">
        <v>4</v>
      </c>
      <c r="M223" t="s">
        <v>46</v>
      </c>
      <c r="N223">
        <v>23</v>
      </c>
      <c r="O223" t="s">
        <v>64</v>
      </c>
      <c r="P223" t="s">
        <v>54</v>
      </c>
      <c r="Q223">
        <v>1</v>
      </c>
      <c r="R223" t="s">
        <v>30</v>
      </c>
      <c r="S223">
        <v>1</v>
      </c>
      <c r="T223" t="s">
        <v>31</v>
      </c>
      <c r="U223" t="s">
        <v>32</v>
      </c>
      <c r="V223" t="s">
        <v>33</v>
      </c>
    </row>
    <row r="224" spans="1:22">
      <c r="A224">
        <v>222</v>
      </c>
      <c r="B224" t="s">
        <v>40</v>
      </c>
      <c r="C224">
        <v>12</v>
      </c>
      <c r="D224" t="s">
        <v>35</v>
      </c>
      <c r="E224" t="s">
        <v>23</v>
      </c>
      <c r="F224">
        <v>707</v>
      </c>
      <c r="G224" t="s">
        <v>36</v>
      </c>
      <c r="H224" t="s">
        <v>37</v>
      </c>
      <c r="I224">
        <v>4</v>
      </c>
      <c r="J224" t="s">
        <v>26</v>
      </c>
      <c r="K224" t="s">
        <v>27</v>
      </c>
      <c r="L224">
        <v>2</v>
      </c>
      <c r="M224" t="s">
        <v>28</v>
      </c>
      <c r="N224">
        <v>30</v>
      </c>
      <c r="O224" t="s">
        <v>64</v>
      </c>
      <c r="P224" t="s">
        <v>29</v>
      </c>
      <c r="Q224">
        <v>2</v>
      </c>
      <c r="R224" t="s">
        <v>30</v>
      </c>
      <c r="S224">
        <v>1</v>
      </c>
      <c r="T224" t="s">
        <v>27</v>
      </c>
      <c r="U224" t="s">
        <v>32</v>
      </c>
      <c r="V224" t="s">
        <v>33</v>
      </c>
    </row>
    <row r="225" spans="1:22">
      <c r="A225">
        <v>223</v>
      </c>
      <c r="B225" t="s">
        <v>40</v>
      </c>
      <c r="C225">
        <v>24</v>
      </c>
      <c r="D225" t="s">
        <v>48</v>
      </c>
      <c r="E225" t="s">
        <v>61</v>
      </c>
      <c r="F225">
        <v>2978</v>
      </c>
      <c r="G225" t="s">
        <v>24</v>
      </c>
      <c r="H225" t="s">
        <v>37</v>
      </c>
      <c r="I225">
        <v>4</v>
      </c>
      <c r="J225" t="s">
        <v>26</v>
      </c>
      <c r="K225" t="s">
        <v>27</v>
      </c>
      <c r="L225">
        <v>4</v>
      </c>
      <c r="M225" t="s">
        <v>28</v>
      </c>
      <c r="N225">
        <v>32</v>
      </c>
      <c r="O225" t="s">
        <v>27</v>
      </c>
      <c r="P225" t="s">
        <v>29</v>
      </c>
      <c r="Q225">
        <v>2</v>
      </c>
      <c r="R225" t="s">
        <v>30</v>
      </c>
      <c r="S225">
        <v>2</v>
      </c>
      <c r="T225" t="s">
        <v>31</v>
      </c>
      <c r="U225" t="s">
        <v>32</v>
      </c>
      <c r="V225" t="s">
        <v>33</v>
      </c>
    </row>
    <row r="226" spans="1:22">
      <c r="A226">
        <v>224</v>
      </c>
      <c r="B226" t="s">
        <v>40</v>
      </c>
      <c r="C226">
        <v>15</v>
      </c>
      <c r="D226" t="s">
        <v>35</v>
      </c>
      <c r="E226" t="s">
        <v>52</v>
      </c>
      <c r="F226">
        <v>4657</v>
      </c>
      <c r="G226" t="s">
        <v>36</v>
      </c>
      <c r="H226" t="s">
        <v>37</v>
      </c>
      <c r="I226">
        <v>3</v>
      </c>
      <c r="J226" t="s">
        <v>26</v>
      </c>
      <c r="K226" t="s">
        <v>27</v>
      </c>
      <c r="L226">
        <v>2</v>
      </c>
      <c r="M226" t="s">
        <v>53</v>
      </c>
      <c r="N226">
        <v>30</v>
      </c>
      <c r="O226" t="s">
        <v>27</v>
      </c>
      <c r="P226" t="s">
        <v>29</v>
      </c>
      <c r="Q226">
        <v>1</v>
      </c>
      <c r="R226" t="s">
        <v>30</v>
      </c>
      <c r="S226">
        <v>1</v>
      </c>
      <c r="T226" t="s">
        <v>31</v>
      </c>
      <c r="U226" t="s">
        <v>32</v>
      </c>
      <c r="V226" t="s">
        <v>33</v>
      </c>
    </row>
    <row r="227" spans="1:22">
      <c r="A227">
        <v>225</v>
      </c>
      <c r="B227" t="s">
        <v>40</v>
      </c>
      <c r="C227">
        <v>36</v>
      </c>
      <c r="D227" t="s">
        <v>63</v>
      </c>
      <c r="E227" t="s">
        <v>71</v>
      </c>
      <c r="F227">
        <v>2613</v>
      </c>
      <c r="G227" t="s">
        <v>36</v>
      </c>
      <c r="H227" t="s">
        <v>37</v>
      </c>
      <c r="I227">
        <v>4</v>
      </c>
      <c r="J227" t="s">
        <v>26</v>
      </c>
      <c r="K227" t="s">
        <v>27</v>
      </c>
      <c r="L227">
        <v>2</v>
      </c>
      <c r="M227" t="s">
        <v>53</v>
      </c>
      <c r="N227">
        <v>27</v>
      </c>
      <c r="O227" t="s">
        <v>27</v>
      </c>
      <c r="P227" t="s">
        <v>29</v>
      </c>
      <c r="Q227">
        <v>2</v>
      </c>
      <c r="R227" t="s">
        <v>30</v>
      </c>
      <c r="S227">
        <v>1</v>
      </c>
      <c r="T227" t="s">
        <v>27</v>
      </c>
      <c r="U227" t="s">
        <v>32</v>
      </c>
      <c r="V227" t="s">
        <v>33</v>
      </c>
    </row>
    <row r="228" spans="1:22">
      <c r="A228">
        <v>226</v>
      </c>
      <c r="B228" t="s">
        <v>34</v>
      </c>
      <c r="C228">
        <v>48</v>
      </c>
      <c r="D228" t="s">
        <v>35</v>
      </c>
      <c r="E228" t="s">
        <v>23</v>
      </c>
      <c r="F228">
        <v>10961</v>
      </c>
      <c r="G228" t="s">
        <v>56</v>
      </c>
      <c r="H228" t="s">
        <v>42</v>
      </c>
      <c r="I228">
        <v>1</v>
      </c>
      <c r="J228" t="s">
        <v>26</v>
      </c>
      <c r="K228" t="s">
        <v>69</v>
      </c>
      <c r="L228">
        <v>2</v>
      </c>
      <c r="M228" t="s">
        <v>50</v>
      </c>
      <c r="N228">
        <v>27</v>
      </c>
      <c r="O228" t="s">
        <v>64</v>
      </c>
      <c r="P228" t="s">
        <v>29</v>
      </c>
      <c r="Q228">
        <v>2</v>
      </c>
      <c r="R228" t="s">
        <v>30</v>
      </c>
      <c r="S228">
        <v>1</v>
      </c>
      <c r="T228" t="s">
        <v>31</v>
      </c>
      <c r="U228" t="s">
        <v>32</v>
      </c>
      <c r="V228" t="s">
        <v>39</v>
      </c>
    </row>
    <row r="229" spans="1:22">
      <c r="A229">
        <v>227</v>
      </c>
      <c r="B229" t="s">
        <v>21</v>
      </c>
      <c r="C229">
        <v>12</v>
      </c>
      <c r="D229" t="s">
        <v>35</v>
      </c>
      <c r="E229" t="s">
        <v>44</v>
      </c>
      <c r="F229">
        <v>7865</v>
      </c>
      <c r="G229" t="s">
        <v>36</v>
      </c>
      <c r="H229" t="s">
        <v>25</v>
      </c>
      <c r="I229">
        <v>4</v>
      </c>
      <c r="J229" t="s">
        <v>26</v>
      </c>
      <c r="K229" t="s">
        <v>27</v>
      </c>
      <c r="L229">
        <v>4</v>
      </c>
      <c r="M229" t="s">
        <v>50</v>
      </c>
      <c r="N229">
        <v>53</v>
      </c>
      <c r="O229" t="s">
        <v>27</v>
      </c>
      <c r="P229" t="s">
        <v>47</v>
      </c>
      <c r="Q229">
        <v>1</v>
      </c>
      <c r="R229" t="s">
        <v>55</v>
      </c>
      <c r="S229">
        <v>1</v>
      </c>
      <c r="T229" t="s">
        <v>31</v>
      </c>
      <c r="U229" t="s">
        <v>32</v>
      </c>
      <c r="V229" t="s">
        <v>39</v>
      </c>
    </row>
    <row r="230" spans="1:22">
      <c r="A230">
        <v>228</v>
      </c>
      <c r="B230" t="s">
        <v>40</v>
      </c>
      <c r="C230">
        <v>9</v>
      </c>
      <c r="D230" t="s">
        <v>35</v>
      </c>
      <c r="E230" t="s">
        <v>23</v>
      </c>
      <c r="F230">
        <v>1478</v>
      </c>
      <c r="G230" t="s">
        <v>36</v>
      </c>
      <c r="H230" t="s">
        <v>42</v>
      </c>
      <c r="I230">
        <v>4</v>
      </c>
      <c r="J230" t="s">
        <v>26</v>
      </c>
      <c r="K230" t="s">
        <v>27</v>
      </c>
      <c r="L230">
        <v>2</v>
      </c>
      <c r="M230" t="s">
        <v>53</v>
      </c>
      <c r="N230">
        <v>22</v>
      </c>
      <c r="O230" t="s">
        <v>27</v>
      </c>
      <c r="P230" t="s">
        <v>29</v>
      </c>
      <c r="Q230">
        <v>1</v>
      </c>
      <c r="R230" t="s">
        <v>30</v>
      </c>
      <c r="S230">
        <v>1</v>
      </c>
      <c r="T230" t="s">
        <v>27</v>
      </c>
      <c r="U230" t="s">
        <v>32</v>
      </c>
      <c r="V230" t="s">
        <v>39</v>
      </c>
    </row>
    <row r="231" spans="1:22">
      <c r="A231">
        <v>229</v>
      </c>
      <c r="B231" t="s">
        <v>21</v>
      </c>
      <c r="C231">
        <v>24</v>
      </c>
      <c r="D231" t="s">
        <v>35</v>
      </c>
      <c r="E231" t="s">
        <v>44</v>
      </c>
      <c r="F231">
        <v>3149</v>
      </c>
      <c r="G231" t="s">
        <v>36</v>
      </c>
      <c r="H231" t="s">
        <v>60</v>
      </c>
      <c r="I231">
        <v>4</v>
      </c>
      <c r="J231" t="s">
        <v>26</v>
      </c>
      <c r="K231" t="s">
        <v>27</v>
      </c>
      <c r="L231">
        <v>1</v>
      </c>
      <c r="M231" t="s">
        <v>50</v>
      </c>
      <c r="N231">
        <v>22</v>
      </c>
      <c r="O231" t="s">
        <v>64</v>
      </c>
      <c r="P231" t="s">
        <v>47</v>
      </c>
      <c r="Q231">
        <v>1</v>
      </c>
      <c r="R231" t="s">
        <v>30</v>
      </c>
      <c r="S231">
        <v>1</v>
      </c>
      <c r="T231" t="s">
        <v>27</v>
      </c>
      <c r="U231" t="s">
        <v>32</v>
      </c>
      <c r="V231" t="s">
        <v>33</v>
      </c>
    </row>
    <row r="232" spans="1:22">
      <c r="A232">
        <v>230</v>
      </c>
      <c r="B232" t="s">
        <v>66</v>
      </c>
      <c r="C232">
        <v>36</v>
      </c>
      <c r="D232" t="s">
        <v>35</v>
      </c>
      <c r="E232" t="s">
        <v>23</v>
      </c>
      <c r="F232">
        <v>4210</v>
      </c>
      <c r="G232" t="s">
        <v>36</v>
      </c>
      <c r="H232" t="s">
        <v>37</v>
      </c>
      <c r="I232">
        <v>4</v>
      </c>
      <c r="J232" t="s">
        <v>26</v>
      </c>
      <c r="K232" t="s">
        <v>27</v>
      </c>
      <c r="L232">
        <v>2</v>
      </c>
      <c r="M232" t="s">
        <v>53</v>
      </c>
      <c r="N232">
        <v>26</v>
      </c>
      <c r="O232" t="s">
        <v>27</v>
      </c>
      <c r="P232" t="s">
        <v>29</v>
      </c>
      <c r="Q232">
        <v>1</v>
      </c>
      <c r="R232" t="s">
        <v>30</v>
      </c>
      <c r="S232">
        <v>1</v>
      </c>
      <c r="T232" t="s">
        <v>27</v>
      </c>
      <c r="U232" t="s">
        <v>32</v>
      </c>
      <c r="V232" t="s">
        <v>39</v>
      </c>
    </row>
    <row r="233" spans="1:22">
      <c r="A233">
        <v>231</v>
      </c>
      <c r="B233" t="s">
        <v>40</v>
      </c>
      <c r="C233">
        <v>9</v>
      </c>
      <c r="D233" t="s">
        <v>35</v>
      </c>
      <c r="E233" t="s">
        <v>49</v>
      </c>
      <c r="F233">
        <v>2507</v>
      </c>
      <c r="G233" t="s">
        <v>51</v>
      </c>
      <c r="H233" t="s">
        <v>25</v>
      </c>
      <c r="I233">
        <v>2</v>
      </c>
      <c r="J233" t="s">
        <v>26</v>
      </c>
      <c r="K233" t="s">
        <v>27</v>
      </c>
      <c r="L233">
        <v>4</v>
      </c>
      <c r="M233" t="s">
        <v>50</v>
      </c>
      <c r="N233">
        <v>51</v>
      </c>
      <c r="O233" t="s">
        <v>27</v>
      </c>
      <c r="P233" t="s">
        <v>47</v>
      </c>
      <c r="Q233">
        <v>1</v>
      </c>
      <c r="R233" t="s">
        <v>43</v>
      </c>
      <c r="S233">
        <v>1</v>
      </c>
      <c r="T233" t="s">
        <v>27</v>
      </c>
      <c r="U233" t="s">
        <v>32</v>
      </c>
      <c r="V233" t="s">
        <v>33</v>
      </c>
    </row>
    <row r="234" spans="1:22">
      <c r="A234">
        <v>232</v>
      </c>
      <c r="B234" t="s">
        <v>40</v>
      </c>
      <c r="C234">
        <v>12</v>
      </c>
      <c r="D234" t="s">
        <v>35</v>
      </c>
      <c r="E234" t="s">
        <v>23</v>
      </c>
      <c r="F234">
        <v>2141</v>
      </c>
      <c r="G234" t="s">
        <v>62</v>
      </c>
      <c r="H234" t="s">
        <v>42</v>
      </c>
      <c r="I234">
        <v>3</v>
      </c>
      <c r="J234" t="s">
        <v>26</v>
      </c>
      <c r="K234" t="s">
        <v>27</v>
      </c>
      <c r="L234">
        <v>1</v>
      </c>
      <c r="M234" t="s">
        <v>50</v>
      </c>
      <c r="N234">
        <v>35</v>
      </c>
      <c r="O234" t="s">
        <v>27</v>
      </c>
      <c r="P234" t="s">
        <v>29</v>
      </c>
      <c r="Q234">
        <v>1</v>
      </c>
      <c r="R234" t="s">
        <v>30</v>
      </c>
      <c r="S234">
        <v>1</v>
      </c>
      <c r="T234" t="s">
        <v>27</v>
      </c>
      <c r="U234" t="s">
        <v>32</v>
      </c>
      <c r="V234" t="s">
        <v>33</v>
      </c>
    </row>
    <row r="235" spans="1:22">
      <c r="A235">
        <v>233</v>
      </c>
      <c r="B235" t="s">
        <v>34</v>
      </c>
      <c r="C235">
        <v>18</v>
      </c>
      <c r="D235" t="s">
        <v>35</v>
      </c>
      <c r="E235" t="s">
        <v>23</v>
      </c>
      <c r="F235">
        <v>866</v>
      </c>
      <c r="G235" t="s">
        <v>36</v>
      </c>
      <c r="H235" t="s">
        <v>37</v>
      </c>
      <c r="I235">
        <v>4</v>
      </c>
      <c r="J235" t="s">
        <v>59</v>
      </c>
      <c r="K235" t="s">
        <v>45</v>
      </c>
      <c r="L235">
        <v>2</v>
      </c>
      <c r="M235" t="s">
        <v>28</v>
      </c>
      <c r="N235">
        <v>25</v>
      </c>
      <c r="O235" t="s">
        <v>27</v>
      </c>
      <c r="P235" t="s">
        <v>29</v>
      </c>
      <c r="Q235">
        <v>1</v>
      </c>
      <c r="R235" t="s">
        <v>43</v>
      </c>
      <c r="S235">
        <v>1</v>
      </c>
      <c r="T235" t="s">
        <v>27</v>
      </c>
      <c r="U235" t="s">
        <v>32</v>
      </c>
      <c r="V235" t="s">
        <v>33</v>
      </c>
    </row>
    <row r="236" spans="1:22">
      <c r="A236">
        <v>234</v>
      </c>
      <c r="B236" t="s">
        <v>40</v>
      </c>
      <c r="C236">
        <v>4</v>
      </c>
      <c r="D236" t="s">
        <v>22</v>
      </c>
      <c r="E236" t="s">
        <v>23</v>
      </c>
      <c r="F236">
        <v>1544</v>
      </c>
      <c r="G236" t="s">
        <v>36</v>
      </c>
      <c r="H236" t="s">
        <v>42</v>
      </c>
      <c r="I236">
        <v>2</v>
      </c>
      <c r="J236" t="s">
        <v>26</v>
      </c>
      <c r="K236" t="s">
        <v>27</v>
      </c>
      <c r="L236">
        <v>1</v>
      </c>
      <c r="M236" t="s">
        <v>28</v>
      </c>
      <c r="N236">
        <v>42</v>
      </c>
      <c r="O236" t="s">
        <v>27</v>
      </c>
      <c r="P236" t="s">
        <v>29</v>
      </c>
      <c r="Q236">
        <v>3</v>
      </c>
      <c r="R236" t="s">
        <v>43</v>
      </c>
      <c r="S236">
        <v>2</v>
      </c>
      <c r="T236" t="s">
        <v>27</v>
      </c>
      <c r="U236" t="s">
        <v>32</v>
      </c>
      <c r="V236" t="s">
        <v>33</v>
      </c>
    </row>
    <row r="237" spans="1:22">
      <c r="A237">
        <v>235</v>
      </c>
      <c r="B237" t="s">
        <v>21</v>
      </c>
      <c r="C237">
        <v>24</v>
      </c>
      <c r="D237" t="s">
        <v>35</v>
      </c>
      <c r="E237" t="s">
        <v>23</v>
      </c>
      <c r="F237">
        <v>1823</v>
      </c>
      <c r="G237" t="s">
        <v>36</v>
      </c>
      <c r="H237" t="s">
        <v>58</v>
      </c>
      <c r="I237">
        <v>4</v>
      </c>
      <c r="J237" t="s">
        <v>26</v>
      </c>
      <c r="K237" t="s">
        <v>27</v>
      </c>
      <c r="L237">
        <v>2</v>
      </c>
      <c r="M237" t="s">
        <v>53</v>
      </c>
      <c r="N237">
        <v>30</v>
      </c>
      <c r="O237" t="s">
        <v>68</v>
      </c>
      <c r="P237" t="s">
        <v>29</v>
      </c>
      <c r="Q237">
        <v>1</v>
      </c>
      <c r="R237" t="s">
        <v>55</v>
      </c>
      <c r="S237">
        <v>2</v>
      </c>
      <c r="T237" t="s">
        <v>27</v>
      </c>
      <c r="U237" t="s">
        <v>32</v>
      </c>
      <c r="V237" t="s">
        <v>39</v>
      </c>
    </row>
    <row r="238" spans="1:22">
      <c r="A238">
        <v>236</v>
      </c>
      <c r="B238" t="s">
        <v>34</v>
      </c>
      <c r="C238">
        <v>6</v>
      </c>
      <c r="D238" t="s">
        <v>35</v>
      </c>
      <c r="E238" t="s">
        <v>49</v>
      </c>
      <c r="F238">
        <v>14555</v>
      </c>
      <c r="G238" t="s">
        <v>24</v>
      </c>
      <c r="H238" t="s">
        <v>58</v>
      </c>
      <c r="I238">
        <v>1</v>
      </c>
      <c r="J238" t="s">
        <v>26</v>
      </c>
      <c r="K238" t="s">
        <v>27</v>
      </c>
      <c r="L238">
        <v>2</v>
      </c>
      <c r="M238" t="s">
        <v>46</v>
      </c>
      <c r="N238">
        <v>23</v>
      </c>
      <c r="O238" t="s">
        <v>27</v>
      </c>
      <c r="P238" t="s">
        <v>29</v>
      </c>
      <c r="Q238">
        <v>1</v>
      </c>
      <c r="R238" t="s">
        <v>72</v>
      </c>
      <c r="S238">
        <v>1</v>
      </c>
      <c r="T238" t="s">
        <v>31</v>
      </c>
      <c r="U238" t="s">
        <v>32</v>
      </c>
      <c r="V238" t="s">
        <v>39</v>
      </c>
    </row>
    <row r="239" spans="1:22">
      <c r="A239">
        <v>237</v>
      </c>
      <c r="B239" t="s">
        <v>34</v>
      </c>
      <c r="C239">
        <v>21</v>
      </c>
      <c r="D239" t="s">
        <v>35</v>
      </c>
      <c r="E239" t="s">
        <v>61</v>
      </c>
      <c r="F239">
        <v>2767</v>
      </c>
      <c r="G239" t="s">
        <v>62</v>
      </c>
      <c r="H239" t="s">
        <v>25</v>
      </c>
      <c r="I239">
        <v>4</v>
      </c>
      <c r="J239" t="s">
        <v>57</v>
      </c>
      <c r="K239" t="s">
        <v>27</v>
      </c>
      <c r="L239">
        <v>2</v>
      </c>
      <c r="M239" t="s">
        <v>53</v>
      </c>
      <c r="N239">
        <v>61</v>
      </c>
      <c r="O239" t="s">
        <v>64</v>
      </c>
      <c r="P239" t="s">
        <v>54</v>
      </c>
      <c r="Q239">
        <v>2</v>
      </c>
      <c r="R239" t="s">
        <v>43</v>
      </c>
      <c r="S239">
        <v>1</v>
      </c>
      <c r="T239" t="s">
        <v>27</v>
      </c>
      <c r="U239" t="s">
        <v>32</v>
      </c>
      <c r="V239" t="s">
        <v>39</v>
      </c>
    </row>
    <row r="240" spans="1:22">
      <c r="A240">
        <v>238</v>
      </c>
      <c r="B240" t="s">
        <v>40</v>
      </c>
      <c r="C240">
        <v>12</v>
      </c>
      <c r="D240" t="s">
        <v>22</v>
      </c>
      <c r="E240" t="s">
        <v>23</v>
      </c>
      <c r="F240">
        <v>1291</v>
      </c>
      <c r="G240" t="s">
        <v>36</v>
      </c>
      <c r="H240" t="s">
        <v>37</v>
      </c>
      <c r="I240">
        <v>4</v>
      </c>
      <c r="J240" t="s">
        <v>38</v>
      </c>
      <c r="K240" t="s">
        <v>27</v>
      </c>
      <c r="L240">
        <v>2</v>
      </c>
      <c r="M240" t="s">
        <v>46</v>
      </c>
      <c r="N240">
        <v>35</v>
      </c>
      <c r="O240" t="s">
        <v>27</v>
      </c>
      <c r="P240" t="s">
        <v>29</v>
      </c>
      <c r="Q240">
        <v>2</v>
      </c>
      <c r="R240" t="s">
        <v>30</v>
      </c>
      <c r="S240">
        <v>1</v>
      </c>
      <c r="T240" t="s">
        <v>27</v>
      </c>
      <c r="U240" t="s">
        <v>32</v>
      </c>
      <c r="V240" t="s">
        <v>33</v>
      </c>
    </row>
    <row r="241" spans="1:22">
      <c r="A241">
        <v>239</v>
      </c>
      <c r="B241" t="s">
        <v>21</v>
      </c>
      <c r="C241">
        <v>30</v>
      </c>
      <c r="D241" t="s">
        <v>35</v>
      </c>
      <c r="E241" t="s">
        <v>23</v>
      </c>
      <c r="F241">
        <v>2522</v>
      </c>
      <c r="G241" t="s">
        <v>36</v>
      </c>
      <c r="H241" t="s">
        <v>25</v>
      </c>
      <c r="I241">
        <v>1</v>
      </c>
      <c r="J241" t="s">
        <v>26</v>
      </c>
      <c r="K241" t="s">
        <v>45</v>
      </c>
      <c r="L241">
        <v>3</v>
      </c>
      <c r="M241" t="s">
        <v>46</v>
      </c>
      <c r="N241">
        <v>39</v>
      </c>
      <c r="O241" t="s">
        <v>27</v>
      </c>
      <c r="P241" t="s">
        <v>29</v>
      </c>
      <c r="Q241">
        <v>1</v>
      </c>
      <c r="R241" t="s">
        <v>30</v>
      </c>
      <c r="S241">
        <v>2</v>
      </c>
      <c r="T241" t="s">
        <v>27</v>
      </c>
      <c r="U241" t="s">
        <v>32</v>
      </c>
      <c r="V241" t="s">
        <v>33</v>
      </c>
    </row>
    <row r="242" spans="1:22">
      <c r="A242">
        <v>240</v>
      </c>
      <c r="B242" t="s">
        <v>21</v>
      </c>
      <c r="C242">
        <v>24</v>
      </c>
      <c r="D242" t="s">
        <v>35</v>
      </c>
      <c r="E242" t="s">
        <v>49</v>
      </c>
      <c r="F242">
        <v>915</v>
      </c>
      <c r="G242" t="s">
        <v>24</v>
      </c>
      <c r="H242" t="s">
        <v>25</v>
      </c>
      <c r="I242">
        <v>4</v>
      </c>
      <c r="J242" t="s">
        <v>38</v>
      </c>
      <c r="K242" t="s">
        <v>27</v>
      </c>
      <c r="L242">
        <v>2</v>
      </c>
      <c r="M242" t="s">
        <v>53</v>
      </c>
      <c r="N242">
        <v>29</v>
      </c>
      <c r="O242" t="s">
        <v>64</v>
      </c>
      <c r="P242" t="s">
        <v>29</v>
      </c>
      <c r="Q242">
        <v>1</v>
      </c>
      <c r="R242" t="s">
        <v>30</v>
      </c>
      <c r="S242">
        <v>1</v>
      </c>
      <c r="T242" t="s">
        <v>27</v>
      </c>
      <c r="U242" t="s">
        <v>32</v>
      </c>
      <c r="V242" t="s">
        <v>39</v>
      </c>
    </row>
    <row r="243" spans="1:22">
      <c r="A243">
        <v>241</v>
      </c>
      <c r="B243" t="s">
        <v>40</v>
      </c>
      <c r="C243">
        <v>6</v>
      </c>
      <c r="D243" t="s">
        <v>35</v>
      </c>
      <c r="E243" t="s">
        <v>23</v>
      </c>
      <c r="F243">
        <v>1595</v>
      </c>
      <c r="G243" t="s">
        <v>36</v>
      </c>
      <c r="H243" t="s">
        <v>42</v>
      </c>
      <c r="I243">
        <v>3</v>
      </c>
      <c r="J243" t="s">
        <v>26</v>
      </c>
      <c r="K243" t="s">
        <v>27</v>
      </c>
      <c r="L243">
        <v>2</v>
      </c>
      <c r="M243" t="s">
        <v>46</v>
      </c>
      <c r="N243">
        <v>51</v>
      </c>
      <c r="O243" t="s">
        <v>27</v>
      </c>
      <c r="P243" t="s">
        <v>29</v>
      </c>
      <c r="Q243">
        <v>1</v>
      </c>
      <c r="R243" t="s">
        <v>30</v>
      </c>
      <c r="S243">
        <v>2</v>
      </c>
      <c r="T243" t="s">
        <v>27</v>
      </c>
      <c r="U243" t="s">
        <v>32</v>
      </c>
      <c r="V243" t="s">
        <v>33</v>
      </c>
    </row>
    <row r="244" spans="1:22">
      <c r="A244">
        <v>242</v>
      </c>
      <c r="B244" t="s">
        <v>21</v>
      </c>
      <c r="C244">
        <v>48</v>
      </c>
      <c r="D244" t="s">
        <v>63</v>
      </c>
      <c r="E244" t="s">
        <v>52</v>
      </c>
      <c r="F244">
        <v>4605</v>
      </c>
      <c r="G244" t="s">
        <v>36</v>
      </c>
      <c r="H244" t="s">
        <v>25</v>
      </c>
      <c r="I244">
        <v>3</v>
      </c>
      <c r="J244" t="s">
        <v>26</v>
      </c>
      <c r="K244" t="s">
        <v>27</v>
      </c>
      <c r="L244">
        <v>4</v>
      </c>
      <c r="M244" t="s">
        <v>50</v>
      </c>
      <c r="N244">
        <v>24</v>
      </c>
      <c r="O244" t="s">
        <v>27</v>
      </c>
      <c r="P244" t="s">
        <v>47</v>
      </c>
      <c r="Q244">
        <v>2</v>
      </c>
      <c r="R244" t="s">
        <v>30</v>
      </c>
      <c r="S244">
        <v>2</v>
      </c>
      <c r="T244" t="s">
        <v>27</v>
      </c>
      <c r="U244" t="s">
        <v>32</v>
      </c>
      <c r="V244" t="s">
        <v>39</v>
      </c>
    </row>
    <row r="245" spans="1:22">
      <c r="A245">
        <v>243</v>
      </c>
      <c r="B245" t="s">
        <v>40</v>
      </c>
      <c r="C245">
        <v>12</v>
      </c>
      <c r="D245" t="s">
        <v>22</v>
      </c>
      <c r="E245" t="s">
        <v>61</v>
      </c>
      <c r="F245">
        <v>1185</v>
      </c>
      <c r="G245" t="s">
        <v>36</v>
      </c>
      <c r="H245" t="s">
        <v>37</v>
      </c>
      <c r="I245">
        <v>3</v>
      </c>
      <c r="J245" t="s">
        <v>38</v>
      </c>
      <c r="K245" t="s">
        <v>27</v>
      </c>
      <c r="L245">
        <v>2</v>
      </c>
      <c r="M245" t="s">
        <v>28</v>
      </c>
      <c r="N245">
        <v>27</v>
      </c>
      <c r="O245" t="s">
        <v>27</v>
      </c>
      <c r="P245" t="s">
        <v>29</v>
      </c>
      <c r="Q245">
        <v>2</v>
      </c>
      <c r="R245" t="s">
        <v>30</v>
      </c>
      <c r="S245">
        <v>1</v>
      </c>
      <c r="T245" t="s">
        <v>27</v>
      </c>
      <c r="U245" t="s">
        <v>32</v>
      </c>
      <c r="V245" t="s">
        <v>33</v>
      </c>
    </row>
    <row r="246" spans="1:22">
      <c r="A246">
        <v>244</v>
      </c>
      <c r="B246" t="s">
        <v>40</v>
      </c>
      <c r="C246">
        <v>12</v>
      </c>
      <c r="D246" t="s">
        <v>67</v>
      </c>
      <c r="E246" t="s">
        <v>74</v>
      </c>
      <c r="F246">
        <v>3447</v>
      </c>
      <c r="G246" t="s">
        <v>51</v>
      </c>
      <c r="H246" t="s">
        <v>37</v>
      </c>
      <c r="I246">
        <v>4</v>
      </c>
      <c r="J246" t="s">
        <v>38</v>
      </c>
      <c r="K246" t="s">
        <v>27</v>
      </c>
      <c r="L246">
        <v>3</v>
      </c>
      <c r="M246" t="s">
        <v>28</v>
      </c>
      <c r="N246">
        <v>35</v>
      </c>
      <c r="O246" t="s">
        <v>27</v>
      </c>
      <c r="P246" t="s">
        <v>29</v>
      </c>
      <c r="Q246">
        <v>1</v>
      </c>
      <c r="R246" t="s">
        <v>43</v>
      </c>
      <c r="S246">
        <v>2</v>
      </c>
      <c r="T246" t="s">
        <v>27</v>
      </c>
      <c r="U246" t="s">
        <v>32</v>
      </c>
      <c r="V246" t="s">
        <v>33</v>
      </c>
    </row>
    <row r="247" spans="1:22">
      <c r="A247">
        <v>245</v>
      </c>
      <c r="B247" t="s">
        <v>40</v>
      </c>
      <c r="C247">
        <v>24</v>
      </c>
      <c r="D247" t="s">
        <v>35</v>
      </c>
      <c r="E247" t="s">
        <v>61</v>
      </c>
      <c r="F247">
        <v>1258</v>
      </c>
      <c r="G247" t="s">
        <v>36</v>
      </c>
      <c r="H247" t="s">
        <v>42</v>
      </c>
      <c r="I247">
        <v>4</v>
      </c>
      <c r="J247" t="s">
        <v>26</v>
      </c>
      <c r="K247" t="s">
        <v>27</v>
      </c>
      <c r="L247">
        <v>1</v>
      </c>
      <c r="M247" t="s">
        <v>28</v>
      </c>
      <c r="N247">
        <v>25</v>
      </c>
      <c r="O247" t="s">
        <v>27</v>
      </c>
      <c r="P247" t="s">
        <v>29</v>
      </c>
      <c r="Q247">
        <v>1</v>
      </c>
      <c r="R247" t="s">
        <v>30</v>
      </c>
      <c r="S247">
        <v>1</v>
      </c>
      <c r="T247" t="s">
        <v>31</v>
      </c>
      <c r="U247" t="s">
        <v>32</v>
      </c>
      <c r="V247" t="s">
        <v>33</v>
      </c>
    </row>
    <row r="248" spans="1:22">
      <c r="A248">
        <v>246</v>
      </c>
      <c r="B248" t="s">
        <v>40</v>
      </c>
      <c r="C248">
        <v>12</v>
      </c>
      <c r="D248" t="s">
        <v>22</v>
      </c>
      <c r="E248" t="s">
        <v>23</v>
      </c>
      <c r="F248">
        <v>717</v>
      </c>
      <c r="G248" t="s">
        <v>36</v>
      </c>
      <c r="H248" t="s">
        <v>25</v>
      </c>
      <c r="I248">
        <v>4</v>
      </c>
      <c r="J248" t="s">
        <v>26</v>
      </c>
      <c r="K248" t="s">
        <v>27</v>
      </c>
      <c r="L248">
        <v>4</v>
      </c>
      <c r="M248" t="s">
        <v>28</v>
      </c>
      <c r="N248">
        <v>52</v>
      </c>
      <c r="O248" t="s">
        <v>27</v>
      </c>
      <c r="P248" t="s">
        <v>29</v>
      </c>
      <c r="Q248">
        <v>3</v>
      </c>
      <c r="R248" t="s">
        <v>30</v>
      </c>
      <c r="S248">
        <v>1</v>
      </c>
      <c r="T248" t="s">
        <v>27</v>
      </c>
      <c r="U248" t="s">
        <v>32</v>
      </c>
      <c r="V248" t="s">
        <v>33</v>
      </c>
    </row>
    <row r="249" spans="1:22">
      <c r="A249">
        <v>247</v>
      </c>
      <c r="B249" t="s">
        <v>40</v>
      </c>
      <c r="C249">
        <v>6</v>
      </c>
      <c r="D249" t="s">
        <v>63</v>
      </c>
      <c r="E249" t="s">
        <v>49</v>
      </c>
      <c r="F249">
        <v>1204</v>
      </c>
      <c r="G249" t="s">
        <v>62</v>
      </c>
      <c r="H249" t="s">
        <v>37</v>
      </c>
      <c r="I249">
        <v>4</v>
      </c>
      <c r="J249" t="s">
        <v>26</v>
      </c>
      <c r="K249" t="s">
        <v>27</v>
      </c>
      <c r="L249">
        <v>1</v>
      </c>
      <c r="M249" t="s">
        <v>50</v>
      </c>
      <c r="N249">
        <v>35</v>
      </c>
      <c r="O249" t="s">
        <v>64</v>
      </c>
      <c r="P249" t="s">
        <v>54</v>
      </c>
      <c r="Q249">
        <v>1</v>
      </c>
      <c r="R249" t="s">
        <v>30</v>
      </c>
      <c r="S249">
        <v>1</v>
      </c>
      <c r="T249" t="s">
        <v>27</v>
      </c>
      <c r="U249" t="s">
        <v>65</v>
      </c>
      <c r="V249" t="s">
        <v>33</v>
      </c>
    </row>
    <row r="250" spans="1:22">
      <c r="A250">
        <v>248</v>
      </c>
      <c r="B250" t="s">
        <v>66</v>
      </c>
      <c r="C250">
        <v>24</v>
      </c>
      <c r="D250" t="s">
        <v>35</v>
      </c>
      <c r="E250" t="s">
        <v>44</v>
      </c>
      <c r="F250">
        <v>1925</v>
      </c>
      <c r="G250" t="s">
        <v>36</v>
      </c>
      <c r="H250" t="s">
        <v>37</v>
      </c>
      <c r="I250">
        <v>2</v>
      </c>
      <c r="J250" t="s">
        <v>26</v>
      </c>
      <c r="K250" t="s">
        <v>27</v>
      </c>
      <c r="L250">
        <v>2</v>
      </c>
      <c r="M250" t="s">
        <v>28</v>
      </c>
      <c r="N250">
        <v>26</v>
      </c>
      <c r="O250" t="s">
        <v>27</v>
      </c>
      <c r="P250" t="s">
        <v>29</v>
      </c>
      <c r="Q250">
        <v>1</v>
      </c>
      <c r="R250" t="s">
        <v>30</v>
      </c>
      <c r="S250">
        <v>1</v>
      </c>
      <c r="T250" t="s">
        <v>27</v>
      </c>
      <c r="U250" t="s">
        <v>32</v>
      </c>
      <c r="V250" t="s">
        <v>33</v>
      </c>
    </row>
    <row r="251" spans="1:22">
      <c r="A251">
        <v>249</v>
      </c>
      <c r="B251" t="s">
        <v>40</v>
      </c>
      <c r="C251">
        <v>18</v>
      </c>
      <c r="D251" t="s">
        <v>35</v>
      </c>
      <c r="E251" t="s">
        <v>23</v>
      </c>
      <c r="F251">
        <v>433</v>
      </c>
      <c r="G251" t="s">
        <v>36</v>
      </c>
      <c r="H251" t="s">
        <v>58</v>
      </c>
      <c r="I251">
        <v>3</v>
      </c>
      <c r="J251" t="s">
        <v>38</v>
      </c>
      <c r="K251" t="s">
        <v>69</v>
      </c>
      <c r="L251">
        <v>4</v>
      </c>
      <c r="M251" t="s">
        <v>28</v>
      </c>
      <c r="N251">
        <v>22</v>
      </c>
      <c r="O251" t="s">
        <v>27</v>
      </c>
      <c r="P251" t="s">
        <v>54</v>
      </c>
      <c r="Q251">
        <v>1</v>
      </c>
      <c r="R251" t="s">
        <v>30</v>
      </c>
      <c r="S251">
        <v>1</v>
      </c>
      <c r="T251" t="s">
        <v>27</v>
      </c>
      <c r="U251" t="s">
        <v>32</v>
      </c>
      <c r="V251" t="s">
        <v>39</v>
      </c>
    </row>
    <row r="252" spans="1:22">
      <c r="A252">
        <v>250</v>
      </c>
      <c r="B252" t="s">
        <v>21</v>
      </c>
      <c r="C252">
        <v>6</v>
      </c>
      <c r="D252" t="s">
        <v>22</v>
      </c>
      <c r="E252" t="s">
        <v>49</v>
      </c>
      <c r="F252">
        <v>666</v>
      </c>
      <c r="G252" t="s">
        <v>56</v>
      </c>
      <c r="H252" t="s">
        <v>42</v>
      </c>
      <c r="I252">
        <v>3</v>
      </c>
      <c r="J252" t="s">
        <v>38</v>
      </c>
      <c r="K252" t="s">
        <v>27</v>
      </c>
      <c r="L252">
        <v>4</v>
      </c>
      <c r="M252" t="s">
        <v>28</v>
      </c>
      <c r="N252">
        <v>39</v>
      </c>
      <c r="O252" t="s">
        <v>27</v>
      </c>
      <c r="P252" t="s">
        <v>29</v>
      </c>
      <c r="Q252">
        <v>2</v>
      </c>
      <c r="R252" t="s">
        <v>43</v>
      </c>
      <c r="S252">
        <v>1</v>
      </c>
      <c r="T252" t="s">
        <v>31</v>
      </c>
      <c r="U252" t="s">
        <v>32</v>
      </c>
      <c r="V252" t="s">
        <v>33</v>
      </c>
    </row>
    <row r="253" spans="1:22">
      <c r="A253">
        <v>251</v>
      </c>
      <c r="B253" t="s">
        <v>66</v>
      </c>
      <c r="C253">
        <v>12</v>
      </c>
      <c r="D253" t="s">
        <v>35</v>
      </c>
      <c r="E253" t="s">
        <v>44</v>
      </c>
      <c r="F253">
        <v>2251</v>
      </c>
      <c r="G253" t="s">
        <v>36</v>
      </c>
      <c r="H253" t="s">
        <v>37</v>
      </c>
      <c r="I253">
        <v>1</v>
      </c>
      <c r="J253" t="s">
        <v>38</v>
      </c>
      <c r="K253" t="s">
        <v>27</v>
      </c>
      <c r="L253">
        <v>2</v>
      </c>
      <c r="M253" t="s">
        <v>53</v>
      </c>
      <c r="N253">
        <v>46</v>
      </c>
      <c r="O253" t="s">
        <v>27</v>
      </c>
      <c r="P253" t="s">
        <v>29</v>
      </c>
      <c r="Q253">
        <v>1</v>
      </c>
      <c r="R253" t="s">
        <v>43</v>
      </c>
      <c r="S253">
        <v>1</v>
      </c>
      <c r="T253" t="s">
        <v>27</v>
      </c>
      <c r="U253" t="s">
        <v>32</v>
      </c>
      <c r="V253" t="s">
        <v>33</v>
      </c>
    </row>
    <row r="254" spans="1:22">
      <c r="A254">
        <v>252</v>
      </c>
      <c r="B254" t="s">
        <v>34</v>
      </c>
      <c r="C254">
        <v>30</v>
      </c>
      <c r="D254" t="s">
        <v>35</v>
      </c>
      <c r="E254" t="s">
        <v>49</v>
      </c>
      <c r="F254">
        <v>2150</v>
      </c>
      <c r="G254" t="s">
        <v>36</v>
      </c>
      <c r="H254" t="s">
        <v>37</v>
      </c>
      <c r="I254">
        <v>4</v>
      </c>
      <c r="J254" t="s">
        <v>38</v>
      </c>
      <c r="K254" t="s">
        <v>45</v>
      </c>
      <c r="L254">
        <v>2</v>
      </c>
      <c r="M254" t="s">
        <v>50</v>
      </c>
      <c r="N254">
        <v>24</v>
      </c>
      <c r="O254" t="s">
        <v>64</v>
      </c>
      <c r="P254" t="s">
        <v>29</v>
      </c>
      <c r="Q254">
        <v>1</v>
      </c>
      <c r="R254" t="s">
        <v>30</v>
      </c>
      <c r="S254">
        <v>1</v>
      </c>
      <c r="T254" t="s">
        <v>27</v>
      </c>
      <c r="U254" t="s">
        <v>32</v>
      </c>
      <c r="V254" t="s">
        <v>39</v>
      </c>
    </row>
    <row r="255" spans="1:22">
      <c r="A255">
        <v>253</v>
      </c>
      <c r="B255" t="s">
        <v>40</v>
      </c>
      <c r="C255">
        <v>24</v>
      </c>
      <c r="D255" t="s">
        <v>48</v>
      </c>
      <c r="E255" t="s">
        <v>44</v>
      </c>
      <c r="F255">
        <v>4151</v>
      </c>
      <c r="G255" t="s">
        <v>62</v>
      </c>
      <c r="H255" t="s">
        <v>37</v>
      </c>
      <c r="I255">
        <v>2</v>
      </c>
      <c r="J255" t="s">
        <v>26</v>
      </c>
      <c r="K255" t="s">
        <v>27</v>
      </c>
      <c r="L255">
        <v>3</v>
      </c>
      <c r="M255" t="s">
        <v>46</v>
      </c>
      <c r="N255">
        <v>35</v>
      </c>
      <c r="O255" t="s">
        <v>27</v>
      </c>
      <c r="P255" t="s">
        <v>29</v>
      </c>
      <c r="Q255">
        <v>2</v>
      </c>
      <c r="R255" t="s">
        <v>30</v>
      </c>
      <c r="S255">
        <v>1</v>
      </c>
      <c r="T255" t="s">
        <v>27</v>
      </c>
      <c r="U255" t="s">
        <v>32</v>
      </c>
      <c r="V255" t="s">
        <v>33</v>
      </c>
    </row>
    <row r="256" spans="1:22">
      <c r="A256">
        <v>254</v>
      </c>
      <c r="B256" t="s">
        <v>34</v>
      </c>
      <c r="C256">
        <v>9</v>
      </c>
      <c r="D256" t="s">
        <v>35</v>
      </c>
      <c r="E256" t="s">
        <v>44</v>
      </c>
      <c r="F256">
        <v>2030</v>
      </c>
      <c r="G256" t="s">
        <v>24</v>
      </c>
      <c r="H256" t="s">
        <v>42</v>
      </c>
      <c r="I256">
        <v>2</v>
      </c>
      <c r="J256" t="s">
        <v>26</v>
      </c>
      <c r="K256" t="s">
        <v>27</v>
      </c>
      <c r="L256">
        <v>1</v>
      </c>
      <c r="M256" t="s">
        <v>53</v>
      </c>
      <c r="N256">
        <v>24</v>
      </c>
      <c r="O256" t="s">
        <v>27</v>
      </c>
      <c r="P256" t="s">
        <v>29</v>
      </c>
      <c r="Q256">
        <v>1</v>
      </c>
      <c r="R256" t="s">
        <v>30</v>
      </c>
      <c r="S256">
        <v>1</v>
      </c>
      <c r="T256" t="s">
        <v>31</v>
      </c>
      <c r="U256" t="s">
        <v>32</v>
      </c>
      <c r="V256" t="s">
        <v>33</v>
      </c>
    </row>
    <row r="257" spans="1:22">
      <c r="A257">
        <v>255</v>
      </c>
      <c r="B257" t="s">
        <v>34</v>
      </c>
      <c r="C257">
        <v>60</v>
      </c>
      <c r="D257" t="s">
        <v>48</v>
      </c>
      <c r="E257" t="s">
        <v>23</v>
      </c>
      <c r="F257">
        <v>7418</v>
      </c>
      <c r="G257" t="s">
        <v>24</v>
      </c>
      <c r="H257" t="s">
        <v>37</v>
      </c>
      <c r="I257">
        <v>1</v>
      </c>
      <c r="J257" t="s">
        <v>26</v>
      </c>
      <c r="K257" t="s">
        <v>27</v>
      </c>
      <c r="L257">
        <v>1</v>
      </c>
      <c r="M257" t="s">
        <v>28</v>
      </c>
      <c r="N257">
        <v>27</v>
      </c>
      <c r="O257" t="s">
        <v>27</v>
      </c>
      <c r="P257" t="s">
        <v>29</v>
      </c>
      <c r="Q257">
        <v>1</v>
      </c>
      <c r="R257" t="s">
        <v>43</v>
      </c>
      <c r="S257">
        <v>1</v>
      </c>
      <c r="T257" t="s">
        <v>27</v>
      </c>
      <c r="U257" t="s">
        <v>32</v>
      </c>
      <c r="V257" t="s">
        <v>33</v>
      </c>
    </row>
    <row r="258" spans="1:22">
      <c r="A258">
        <v>256</v>
      </c>
      <c r="B258" t="s">
        <v>40</v>
      </c>
      <c r="C258">
        <v>24</v>
      </c>
      <c r="D258" t="s">
        <v>22</v>
      </c>
      <c r="E258" t="s">
        <v>23</v>
      </c>
      <c r="F258">
        <v>2684</v>
      </c>
      <c r="G258" t="s">
        <v>36</v>
      </c>
      <c r="H258" t="s">
        <v>37</v>
      </c>
      <c r="I258">
        <v>4</v>
      </c>
      <c r="J258" t="s">
        <v>26</v>
      </c>
      <c r="K258" t="s">
        <v>27</v>
      </c>
      <c r="L258">
        <v>2</v>
      </c>
      <c r="M258" t="s">
        <v>28</v>
      </c>
      <c r="N258">
        <v>35</v>
      </c>
      <c r="O258" t="s">
        <v>27</v>
      </c>
      <c r="P258" t="s">
        <v>29</v>
      </c>
      <c r="Q258">
        <v>2</v>
      </c>
      <c r="R258" t="s">
        <v>43</v>
      </c>
      <c r="S258">
        <v>1</v>
      </c>
      <c r="T258" t="s">
        <v>27</v>
      </c>
      <c r="U258" t="s">
        <v>32</v>
      </c>
      <c r="V258" t="s">
        <v>33</v>
      </c>
    </row>
    <row r="259" spans="1:22">
      <c r="A259">
        <v>257</v>
      </c>
      <c r="B259" t="s">
        <v>21</v>
      </c>
      <c r="C259">
        <v>12</v>
      </c>
      <c r="D259" t="s">
        <v>67</v>
      </c>
      <c r="E259" t="s">
        <v>23</v>
      </c>
      <c r="F259">
        <v>2149</v>
      </c>
      <c r="G259" t="s">
        <v>36</v>
      </c>
      <c r="H259" t="s">
        <v>37</v>
      </c>
      <c r="I259">
        <v>4</v>
      </c>
      <c r="J259" t="s">
        <v>57</v>
      </c>
      <c r="K259" t="s">
        <v>27</v>
      </c>
      <c r="L259">
        <v>1</v>
      </c>
      <c r="M259" t="s">
        <v>50</v>
      </c>
      <c r="N259">
        <v>29</v>
      </c>
      <c r="O259" t="s">
        <v>27</v>
      </c>
      <c r="P259" t="s">
        <v>47</v>
      </c>
      <c r="Q259">
        <v>1</v>
      </c>
      <c r="R259" t="s">
        <v>30</v>
      </c>
      <c r="S259">
        <v>1</v>
      </c>
      <c r="T259" t="s">
        <v>27</v>
      </c>
      <c r="U259" t="s">
        <v>32</v>
      </c>
      <c r="V259" t="s">
        <v>39</v>
      </c>
    </row>
    <row r="260" spans="1:22">
      <c r="A260">
        <v>258</v>
      </c>
      <c r="B260" t="s">
        <v>40</v>
      </c>
      <c r="C260">
        <v>15</v>
      </c>
      <c r="D260" t="s">
        <v>35</v>
      </c>
      <c r="E260" t="s">
        <v>52</v>
      </c>
      <c r="F260">
        <v>3812</v>
      </c>
      <c r="G260" t="s">
        <v>62</v>
      </c>
      <c r="H260" t="s">
        <v>60</v>
      </c>
      <c r="I260">
        <v>1</v>
      </c>
      <c r="J260" t="s">
        <v>38</v>
      </c>
      <c r="K260" t="s">
        <v>27</v>
      </c>
      <c r="L260">
        <v>4</v>
      </c>
      <c r="M260" t="s">
        <v>53</v>
      </c>
      <c r="N260">
        <v>23</v>
      </c>
      <c r="O260" t="s">
        <v>27</v>
      </c>
      <c r="P260" t="s">
        <v>29</v>
      </c>
      <c r="Q260">
        <v>1</v>
      </c>
      <c r="R260" t="s">
        <v>30</v>
      </c>
      <c r="S260">
        <v>1</v>
      </c>
      <c r="T260" t="s">
        <v>31</v>
      </c>
      <c r="U260" t="s">
        <v>32</v>
      </c>
      <c r="V260" t="s">
        <v>33</v>
      </c>
    </row>
    <row r="261" spans="1:22">
      <c r="A261">
        <v>259</v>
      </c>
      <c r="B261" t="s">
        <v>40</v>
      </c>
      <c r="C261">
        <v>11</v>
      </c>
      <c r="D261" t="s">
        <v>22</v>
      </c>
      <c r="E261" t="s">
        <v>23</v>
      </c>
      <c r="F261">
        <v>1154</v>
      </c>
      <c r="G261" t="s">
        <v>62</v>
      </c>
      <c r="H261" t="s">
        <v>58</v>
      </c>
      <c r="I261">
        <v>4</v>
      </c>
      <c r="J261" t="s">
        <v>38</v>
      </c>
      <c r="K261" t="s">
        <v>27</v>
      </c>
      <c r="L261">
        <v>4</v>
      </c>
      <c r="M261" t="s">
        <v>28</v>
      </c>
      <c r="N261">
        <v>57</v>
      </c>
      <c r="O261" t="s">
        <v>27</v>
      </c>
      <c r="P261" t="s">
        <v>29</v>
      </c>
      <c r="Q261">
        <v>3</v>
      </c>
      <c r="R261" t="s">
        <v>43</v>
      </c>
      <c r="S261">
        <v>1</v>
      </c>
      <c r="T261" t="s">
        <v>27</v>
      </c>
      <c r="U261" t="s">
        <v>32</v>
      </c>
      <c r="V261" t="s">
        <v>33</v>
      </c>
    </row>
    <row r="262" spans="1:22">
      <c r="A262">
        <v>260</v>
      </c>
      <c r="B262" t="s">
        <v>21</v>
      </c>
      <c r="C262">
        <v>12</v>
      </c>
      <c r="D262" t="s">
        <v>35</v>
      </c>
      <c r="E262" t="s">
        <v>44</v>
      </c>
      <c r="F262">
        <v>1657</v>
      </c>
      <c r="G262" t="s">
        <v>36</v>
      </c>
      <c r="H262" t="s">
        <v>37</v>
      </c>
      <c r="I262">
        <v>2</v>
      </c>
      <c r="J262" t="s">
        <v>26</v>
      </c>
      <c r="K262" t="s">
        <v>27</v>
      </c>
      <c r="L262">
        <v>2</v>
      </c>
      <c r="M262" t="s">
        <v>28</v>
      </c>
      <c r="N262">
        <v>27</v>
      </c>
      <c r="O262" t="s">
        <v>27</v>
      </c>
      <c r="P262" t="s">
        <v>29</v>
      </c>
      <c r="Q262">
        <v>1</v>
      </c>
      <c r="R262" t="s">
        <v>30</v>
      </c>
      <c r="S262">
        <v>1</v>
      </c>
      <c r="T262" t="s">
        <v>27</v>
      </c>
      <c r="U262" t="s">
        <v>32</v>
      </c>
      <c r="V262" t="s">
        <v>33</v>
      </c>
    </row>
    <row r="263" spans="1:22">
      <c r="A263">
        <v>261</v>
      </c>
      <c r="B263" t="s">
        <v>21</v>
      </c>
      <c r="C263">
        <v>24</v>
      </c>
      <c r="D263" t="s">
        <v>35</v>
      </c>
      <c r="E263" t="s">
        <v>23</v>
      </c>
      <c r="F263">
        <v>1603</v>
      </c>
      <c r="G263" t="s">
        <v>36</v>
      </c>
      <c r="H263" t="s">
        <v>25</v>
      </c>
      <c r="I263">
        <v>4</v>
      </c>
      <c r="J263" t="s">
        <v>38</v>
      </c>
      <c r="K263" t="s">
        <v>27</v>
      </c>
      <c r="L263">
        <v>4</v>
      </c>
      <c r="M263" t="s">
        <v>53</v>
      </c>
      <c r="N263">
        <v>55</v>
      </c>
      <c r="O263" t="s">
        <v>27</v>
      </c>
      <c r="P263" t="s">
        <v>29</v>
      </c>
      <c r="Q263">
        <v>1</v>
      </c>
      <c r="R263" t="s">
        <v>30</v>
      </c>
      <c r="S263">
        <v>1</v>
      </c>
      <c r="T263" t="s">
        <v>27</v>
      </c>
      <c r="U263" t="s">
        <v>32</v>
      </c>
      <c r="V263" t="s">
        <v>33</v>
      </c>
    </row>
    <row r="264" spans="1:22">
      <c r="A264">
        <v>262</v>
      </c>
      <c r="B264" t="s">
        <v>21</v>
      </c>
      <c r="C264">
        <v>18</v>
      </c>
      <c r="D264" t="s">
        <v>22</v>
      </c>
      <c r="E264" t="s">
        <v>49</v>
      </c>
      <c r="F264">
        <v>5302</v>
      </c>
      <c r="G264" t="s">
        <v>36</v>
      </c>
      <c r="H264" t="s">
        <v>25</v>
      </c>
      <c r="I264">
        <v>2</v>
      </c>
      <c r="J264" t="s">
        <v>26</v>
      </c>
      <c r="K264" t="s">
        <v>27</v>
      </c>
      <c r="L264">
        <v>4</v>
      </c>
      <c r="M264" t="s">
        <v>50</v>
      </c>
      <c r="N264">
        <v>36</v>
      </c>
      <c r="O264" t="s">
        <v>27</v>
      </c>
      <c r="P264" t="s">
        <v>47</v>
      </c>
      <c r="Q264">
        <v>3</v>
      </c>
      <c r="R264" t="s">
        <v>55</v>
      </c>
      <c r="S264">
        <v>1</v>
      </c>
      <c r="T264" t="s">
        <v>31</v>
      </c>
      <c r="U264" t="s">
        <v>32</v>
      </c>
      <c r="V264" t="s">
        <v>33</v>
      </c>
    </row>
    <row r="265" spans="1:22">
      <c r="A265">
        <v>263</v>
      </c>
      <c r="B265" t="s">
        <v>40</v>
      </c>
      <c r="C265">
        <v>12</v>
      </c>
      <c r="D265" t="s">
        <v>22</v>
      </c>
      <c r="E265" t="s">
        <v>41</v>
      </c>
      <c r="F265">
        <v>2748</v>
      </c>
      <c r="G265" t="s">
        <v>36</v>
      </c>
      <c r="H265" t="s">
        <v>25</v>
      </c>
      <c r="I265">
        <v>2</v>
      </c>
      <c r="J265" t="s">
        <v>38</v>
      </c>
      <c r="K265" t="s">
        <v>27</v>
      </c>
      <c r="L265">
        <v>4</v>
      </c>
      <c r="M265" t="s">
        <v>50</v>
      </c>
      <c r="N265">
        <v>57</v>
      </c>
      <c r="O265" t="s">
        <v>64</v>
      </c>
      <c r="P265" t="s">
        <v>47</v>
      </c>
      <c r="Q265">
        <v>3</v>
      </c>
      <c r="R265" t="s">
        <v>43</v>
      </c>
      <c r="S265">
        <v>1</v>
      </c>
      <c r="T265" t="s">
        <v>27</v>
      </c>
      <c r="U265" t="s">
        <v>32</v>
      </c>
      <c r="V265" t="s">
        <v>33</v>
      </c>
    </row>
    <row r="266" spans="1:22">
      <c r="A266">
        <v>264</v>
      </c>
      <c r="B266" t="s">
        <v>40</v>
      </c>
      <c r="C266">
        <v>10</v>
      </c>
      <c r="D266" t="s">
        <v>22</v>
      </c>
      <c r="E266" t="s">
        <v>49</v>
      </c>
      <c r="F266">
        <v>1231</v>
      </c>
      <c r="G266" t="s">
        <v>36</v>
      </c>
      <c r="H266" t="s">
        <v>25</v>
      </c>
      <c r="I266">
        <v>3</v>
      </c>
      <c r="J266" t="s">
        <v>26</v>
      </c>
      <c r="K266" t="s">
        <v>27</v>
      </c>
      <c r="L266">
        <v>4</v>
      </c>
      <c r="M266" t="s">
        <v>28</v>
      </c>
      <c r="N266">
        <v>32</v>
      </c>
      <c r="O266" t="s">
        <v>27</v>
      </c>
      <c r="P266" t="s">
        <v>29</v>
      </c>
      <c r="Q266">
        <v>2</v>
      </c>
      <c r="R266" t="s">
        <v>43</v>
      </c>
      <c r="S266">
        <v>2</v>
      </c>
      <c r="T266" t="s">
        <v>27</v>
      </c>
      <c r="U266" t="s">
        <v>65</v>
      </c>
      <c r="V266" t="s">
        <v>33</v>
      </c>
    </row>
    <row r="267" spans="1:22">
      <c r="A267">
        <v>265</v>
      </c>
      <c r="B267" t="s">
        <v>34</v>
      </c>
      <c r="C267">
        <v>15</v>
      </c>
      <c r="D267" t="s">
        <v>35</v>
      </c>
      <c r="E267" t="s">
        <v>23</v>
      </c>
      <c r="F267">
        <v>802</v>
      </c>
      <c r="G267" t="s">
        <v>36</v>
      </c>
      <c r="H267" t="s">
        <v>25</v>
      </c>
      <c r="I267">
        <v>4</v>
      </c>
      <c r="J267" t="s">
        <v>26</v>
      </c>
      <c r="K267" t="s">
        <v>27</v>
      </c>
      <c r="L267">
        <v>3</v>
      </c>
      <c r="M267" t="s">
        <v>53</v>
      </c>
      <c r="N267">
        <v>37</v>
      </c>
      <c r="O267" t="s">
        <v>27</v>
      </c>
      <c r="P267" t="s">
        <v>29</v>
      </c>
      <c r="Q267">
        <v>1</v>
      </c>
      <c r="R267" t="s">
        <v>30</v>
      </c>
      <c r="S267">
        <v>2</v>
      </c>
      <c r="T267" t="s">
        <v>27</v>
      </c>
      <c r="U267" t="s">
        <v>32</v>
      </c>
      <c r="V267" t="s">
        <v>39</v>
      </c>
    </row>
    <row r="268" spans="1:22">
      <c r="A268">
        <v>266</v>
      </c>
      <c r="B268" t="s">
        <v>40</v>
      </c>
      <c r="C268">
        <v>36</v>
      </c>
      <c r="D268" t="s">
        <v>22</v>
      </c>
      <c r="E268" t="s">
        <v>61</v>
      </c>
      <c r="F268">
        <v>6304</v>
      </c>
      <c r="G268" t="s">
        <v>24</v>
      </c>
      <c r="H268" t="s">
        <v>25</v>
      </c>
      <c r="I268">
        <v>4</v>
      </c>
      <c r="J268" t="s">
        <v>26</v>
      </c>
      <c r="K268" t="s">
        <v>27</v>
      </c>
      <c r="L268">
        <v>4</v>
      </c>
      <c r="M268" t="s">
        <v>28</v>
      </c>
      <c r="N268">
        <v>36</v>
      </c>
      <c r="O268" t="s">
        <v>27</v>
      </c>
      <c r="P268" t="s">
        <v>29</v>
      </c>
      <c r="Q268">
        <v>2</v>
      </c>
      <c r="R268" t="s">
        <v>30</v>
      </c>
      <c r="S268">
        <v>1</v>
      </c>
      <c r="T268" t="s">
        <v>27</v>
      </c>
      <c r="U268" t="s">
        <v>32</v>
      </c>
      <c r="V268" t="s">
        <v>33</v>
      </c>
    </row>
    <row r="269" spans="1:22">
      <c r="A269">
        <v>267</v>
      </c>
      <c r="B269" t="s">
        <v>40</v>
      </c>
      <c r="C269">
        <v>24</v>
      </c>
      <c r="D269" t="s">
        <v>35</v>
      </c>
      <c r="E269" t="s">
        <v>23</v>
      </c>
      <c r="F269">
        <v>1533</v>
      </c>
      <c r="G269" t="s">
        <v>36</v>
      </c>
      <c r="H269" t="s">
        <v>60</v>
      </c>
      <c r="I269">
        <v>4</v>
      </c>
      <c r="J269" t="s">
        <v>38</v>
      </c>
      <c r="K269" t="s">
        <v>27</v>
      </c>
      <c r="L269">
        <v>3</v>
      </c>
      <c r="M269" t="s">
        <v>53</v>
      </c>
      <c r="N269">
        <v>38</v>
      </c>
      <c r="O269" t="s">
        <v>68</v>
      </c>
      <c r="P269" t="s">
        <v>29</v>
      </c>
      <c r="Q269">
        <v>1</v>
      </c>
      <c r="R269" t="s">
        <v>30</v>
      </c>
      <c r="S269">
        <v>1</v>
      </c>
      <c r="T269" t="s">
        <v>31</v>
      </c>
      <c r="U269" t="s">
        <v>32</v>
      </c>
      <c r="V269" t="s">
        <v>33</v>
      </c>
    </row>
    <row r="270" spans="1:22">
      <c r="A270">
        <v>268</v>
      </c>
      <c r="B270" t="s">
        <v>21</v>
      </c>
      <c r="C270">
        <v>14</v>
      </c>
      <c r="D270" t="s">
        <v>35</v>
      </c>
      <c r="E270" t="s">
        <v>49</v>
      </c>
      <c r="F270">
        <v>8978</v>
      </c>
      <c r="G270" t="s">
        <v>36</v>
      </c>
      <c r="H270" t="s">
        <v>25</v>
      </c>
      <c r="I270">
        <v>1</v>
      </c>
      <c r="J270" t="s">
        <v>57</v>
      </c>
      <c r="K270" t="s">
        <v>27</v>
      </c>
      <c r="L270">
        <v>4</v>
      </c>
      <c r="M270" t="s">
        <v>46</v>
      </c>
      <c r="N270">
        <v>45</v>
      </c>
      <c r="O270" t="s">
        <v>27</v>
      </c>
      <c r="P270" t="s">
        <v>29</v>
      </c>
      <c r="Q270">
        <v>1</v>
      </c>
      <c r="R270" t="s">
        <v>55</v>
      </c>
      <c r="S270">
        <v>1</v>
      </c>
      <c r="T270" t="s">
        <v>31</v>
      </c>
      <c r="U270" t="s">
        <v>65</v>
      </c>
      <c r="V270" t="s">
        <v>39</v>
      </c>
    </row>
    <row r="271" spans="1:22">
      <c r="A271">
        <v>269</v>
      </c>
      <c r="B271" t="s">
        <v>40</v>
      </c>
      <c r="C271">
        <v>24</v>
      </c>
      <c r="D271" t="s">
        <v>35</v>
      </c>
      <c r="E271" t="s">
        <v>23</v>
      </c>
      <c r="F271">
        <v>999</v>
      </c>
      <c r="G271" t="s">
        <v>24</v>
      </c>
      <c r="H271" t="s">
        <v>25</v>
      </c>
      <c r="I271">
        <v>4</v>
      </c>
      <c r="J271" t="s">
        <v>26</v>
      </c>
      <c r="K271" t="s">
        <v>27</v>
      </c>
      <c r="L271">
        <v>2</v>
      </c>
      <c r="M271" t="s">
        <v>53</v>
      </c>
      <c r="N271">
        <v>25</v>
      </c>
      <c r="O271" t="s">
        <v>27</v>
      </c>
      <c r="P271" t="s">
        <v>29</v>
      </c>
      <c r="Q271">
        <v>2</v>
      </c>
      <c r="R271" t="s">
        <v>30</v>
      </c>
      <c r="S271">
        <v>1</v>
      </c>
      <c r="T271" t="s">
        <v>27</v>
      </c>
      <c r="U271" t="s">
        <v>32</v>
      </c>
      <c r="V271" t="s">
        <v>33</v>
      </c>
    </row>
    <row r="272" spans="1:22">
      <c r="A272">
        <v>270</v>
      </c>
      <c r="B272" t="s">
        <v>40</v>
      </c>
      <c r="C272">
        <v>18</v>
      </c>
      <c r="D272" t="s">
        <v>35</v>
      </c>
      <c r="E272" t="s">
        <v>49</v>
      </c>
      <c r="F272">
        <v>2662</v>
      </c>
      <c r="G272" t="s">
        <v>24</v>
      </c>
      <c r="H272" t="s">
        <v>42</v>
      </c>
      <c r="I272">
        <v>4</v>
      </c>
      <c r="J272" t="s">
        <v>26</v>
      </c>
      <c r="K272" t="s">
        <v>27</v>
      </c>
      <c r="L272">
        <v>3</v>
      </c>
      <c r="M272" t="s">
        <v>46</v>
      </c>
      <c r="N272">
        <v>32</v>
      </c>
      <c r="O272" t="s">
        <v>27</v>
      </c>
      <c r="P272" t="s">
        <v>29</v>
      </c>
      <c r="Q272">
        <v>1</v>
      </c>
      <c r="R272" t="s">
        <v>30</v>
      </c>
      <c r="S272">
        <v>1</v>
      </c>
      <c r="T272" t="s">
        <v>27</v>
      </c>
      <c r="U272" t="s">
        <v>65</v>
      </c>
      <c r="V272" t="s">
        <v>33</v>
      </c>
    </row>
    <row r="273" spans="1:22">
      <c r="A273">
        <v>271</v>
      </c>
      <c r="B273" t="s">
        <v>40</v>
      </c>
      <c r="C273">
        <v>12</v>
      </c>
      <c r="D273" t="s">
        <v>22</v>
      </c>
      <c r="E273" t="s">
        <v>44</v>
      </c>
      <c r="F273">
        <v>1402</v>
      </c>
      <c r="G273" t="s">
        <v>51</v>
      </c>
      <c r="H273" t="s">
        <v>42</v>
      </c>
      <c r="I273">
        <v>3</v>
      </c>
      <c r="J273" t="s">
        <v>38</v>
      </c>
      <c r="K273" t="s">
        <v>27</v>
      </c>
      <c r="L273">
        <v>4</v>
      </c>
      <c r="M273" t="s">
        <v>53</v>
      </c>
      <c r="N273">
        <v>37</v>
      </c>
      <c r="O273" t="s">
        <v>27</v>
      </c>
      <c r="P273" t="s">
        <v>54</v>
      </c>
      <c r="Q273">
        <v>1</v>
      </c>
      <c r="R273" t="s">
        <v>30</v>
      </c>
      <c r="S273">
        <v>1</v>
      </c>
      <c r="T273" t="s">
        <v>31</v>
      </c>
      <c r="U273" t="s">
        <v>32</v>
      </c>
      <c r="V273" t="s">
        <v>33</v>
      </c>
    </row>
    <row r="274" spans="1:22">
      <c r="A274">
        <v>272</v>
      </c>
      <c r="B274" t="s">
        <v>34</v>
      </c>
      <c r="C274">
        <v>48</v>
      </c>
      <c r="D274" t="s">
        <v>67</v>
      </c>
      <c r="E274" t="s">
        <v>49</v>
      </c>
      <c r="F274">
        <v>12169</v>
      </c>
      <c r="G274" t="s">
        <v>24</v>
      </c>
      <c r="H274" t="s">
        <v>58</v>
      </c>
      <c r="I274">
        <v>4</v>
      </c>
      <c r="J274" t="s">
        <v>26</v>
      </c>
      <c r="K274" t="s">
        <v>69</v>
      </c>
      <c r="L274">
        <v>4</v>
      </c>
      <c r="M274" t="s">
        <v>50</v>
      </c>
      <c r="N274">
        <v>36</v>
      </c>
      <c r="O274" t="s">
        <v>27</v>
      </c>
      <c r="P274" t="s">
        <v>47</v>
      </c>
      <c r="Q274">
        <v>1</v>
      </c>
      <c r="R274" t="s">
        <v>55</v>
      </c>
      <c r="S274">
        <v>1</v>
      </c>
      <c r="T274" t="s">
        <v>31</v>
      </c>
      <c r="U274" t="s">
        <v>32</v>
      </c>
      <c r="V274" t="s">
        <v>33</v>
      </c>
    </row>
    <row r="275" spans="1:22">
      <c r="A275">
        <v>273</v>
      </c>
      <c r="B275" t="s">
        <v>34</v>
      </c>
      <c r="C275">
        <v>48</v>
      </c>
      <c r="D275" t="s">
        <v>35</v>
      </c>
      <c r="E275" t="s">
        <v>23</v>
      </c>
      <c r="F275">
        <v>3060</v>
      </c>
      <c r="G275" t="s">
        <v>36</v>
      </c>
      <c r="H275" t="s">
        <v>42</v>
      </c>
      <c r="I275">
        <v>4</v>
      </c>
      <c r="J275" t="s">
        <v>26</v>
      </c>
      <c r="K275" t="s">
        <v>27</v>
      </c>
      <c r="L275">
        <v>4</v>
      </c>
      <c r="M275" t="s">
        <v>28</v>
      </c>
      <c r="N275">
        <v>28</v>
      </c>
      <c r="O275" t="s">
        <v>27</v>
      </c>
      <c r="P275" t="s">
        <v>29</v>
      </c>
      <c r="Q275">
        <v>2</v>
      </c>
      <c r="R275" t="s">
        <v>30</v>
      </c>
      <c r="S275">
        <v>1</v>
      </c>
      <c r="T275" t="s">
        <v>27</v>
      </c>
      <c r="U275" t="s">
        <v>32</v>
      </c>
      <c r="V275" t="s">
        <v>39</v>
      </c>
    </row>
    <row r="276" spans="1:22">
      <c r="A276">
        <v>274</v>
      </c>
      <c r="B276" t="s">
        <v>21</v>
      </c>
      <c r="C276">
        <v>30</v>
      </c>
      <c r="D276" t="s">
        <v>35</v>
      </c>
      <c r="E276" t="s">
        <v>71</v>
      </c>
      <c r="F276">
        <v>11998</v>
      </c>
      <c r="G276" t="s">
        <v>36</v>
      </c>
      <c r="H276" t="s">
        <v>60</v>
      </c>
      <c r="I276">
        <v>1</v>
      </c>
      <c r="J276" t="s">
        <v>57</v>
      </c>
      <c r="K276" t="s">
        <v>27</v>
      </c>
      <c r="L276">
        <v>1</v>
      </c>
      <c r="M276" t="s">
        <v>50</v>
      </c>
      <c r="N276">
        <v>34</v>
      </c>
      <c r="O276" t="s">
        <v>27</v>
      </c>
      <c r="P276" t="s">
        <v>29</v>
      </c>
      <c r="Q276">
        <v>1</v>
      </c>
      <c r="R276" t="s">
        <v>43</v>
      </c>
      <c r="S276">
        <v>1</v>
      </c>
      <c r="T276" t="s">
        <v>31</v>
      </c>
      <c r="U276" t="s">
        <v>32</v>
      </c>
      <c r="V276" t="s">
        <v>39</v>
      </c>
    </row>
    <row r="277" spans="1:22">
      <c r="A277">
        <v>275</v>
      </c>
      <c r="B277" t="s">
        <v>40</v>
      </c>
      <c r="C277">
        <v>9</v>
      </c>
      <c r="D277" t="s">
        <v>35</v>
      </c>
      <c r="E277" t="s">
        <v>23</v>
      </c>
      <c r="F277">
        <v>2697</v>
      </c>
      <c r="G277" t="s">
        <v>36</v>
      </c>
      <c r="H277" t="s">
        <v>37</v>
      </c>
      <c r="I277">
        <v>1</v>
      </c>
      <c r="J277" t="s">
        <v>26</v>
      </c>
      <c r="K277" t="s">
        <v>27</v>
      </c>
      <c r="L277">
        <v>2</v>
      </c>
      <c r="M277" t="s">
        <v>28</v>
      </c>
      <c r="N277">
        <v>32</v>
      </c>
      <c r="O277" t="s">
        <v>27</v>
      </c>
      <c r="P277" t="s">
        <v>29</v>
      </c>
      <c r="Q277">
        <v>1</v>
      </c>
      <c r="R277" t="s">
        <v>30</v>
      </c>
      <c r="S277">
        <v>2</v>
      </c>
      <c r="T277" t="s">
        <v>27</v>
      </c>
      <c r="U277" t="s">
        <v>32</v>
      </c>
      <c r="V277" t="s">
        <v>33</v>
      </c>
    </row>
    <row r="278" spans="1:22">
      <c r="A278">
        <v>276</v>
      </c>
      <c r="B278" t="s">
        <v>40</v>
      </c>
      <c r="C278">
        <v>18</v>
      </c>
      <c r="D278" t="s">
        <v>22</v>
      </c>
      <c r="E278" t="s">
        <v>23</v>
      </c>
      <c r="F278">
        <v>2404</v>
      </c>
      <c r="G278" t="s">
        <v>36</v>
      </c>
      <c r="H278" t="s">
        <v>37</v>
      </c>
      <c r="I278">
        <v>2</v>
      </c>
      <c r="J278" t="s">
        <v>38</v>
      </c>
      <c r="K278" t="s">
        <v>27</v>
      </c>
      <c r="L278">
        <v>2</v>
      </c>
      <c r="M278" t="s">
        <v>53</v>
      </c>
      <c r="N278">
        <v>26</v>
      </c>
      <c r="O278" t="s">
        <v>27</v>
      </c>
      <c r="P278" t="s">
        <v>29</v>
      </c>
      <c r="Q278">
        <v>2</v>
      </c>
      <c r="R278" t="s">
        <v>30</v>
      </c>
      <c r="S278">
        <v>1</v>
      </c>
      <c r="T278" t="s">
        <v>27</v>
      </c>
      <c r="U278" t="s">
        <v>32</v>
      </c>
      <c r="V278" t="s">
        <v>33</v>
      </c>
    </row>
    <row r="279" spans="1:22">
      <c r="A279">
        <v>277</v>
      </c>
      <c r="B279" t="s">
        <v>21</v>
      </c>
      <c r="C279">
        <v>12</v>
      </c>
      <c r="D279" t="s">
        <v>35</v>
      </c>
      <c r="E279" t="s">
        <v>44</v>
      </c>
      <c r="F279">
        <v>1262</v>
      </c>
      <c r="G279" t="s">
        <v>24</v>
      </c>
      <c r="H279" t="s">
        <v>25</v>
      </c>
      <c r="I279">
        <v>2</v>
      </c>
      <c r="J279" t="s">
        <v>57</v>
      </c>
      <c r="K279" t="s">
        <v>27</v>
      </c>
      <c r="L279">
        <v>4</v>
      </c>
      <c r="M279" t="s">
        <v>46</v>
      </c>
      <c r="N279">
        <v>49</v>
      </c>
      <c r="O279" t="s">
        <v>27</v>
      </c>
      <c r="P279" t="s">
        <v>29</v>
      </c>
      <c r="Q279">
        <v>1</v>
      </c>
      <c r="R279" t="s">
        <v>43</v>
      </c>
      <c r="S279">
        <v>1</v>
      </c>
      <c r="T279" t="s">
        <v>31</v>
      </c>
      <c r="U279" t="s">
        <v>32</v>
      </c>
      <c r="V279" t="s">
        <v>33</v>
      </c>
    </row>
    <row r="280" spans="1:22">
      <c r="A280">
        <v>278</v>
      </c>
      <c r="B280" t="s">
        <v>40</v>
      </c>
      <c r="C280">
        <v>6</v>
      </c>
      <c r="D280" t="s">
        <v>35</v>
      </c>
      <c r="E280" t="s">
        <v>44</v>
      </c>
      <c r="F280">
        <v>4611</v>
      </c>
      <c r="G280" t="s">
        <v>36</v>
      </c>
      <c r="H280" t="s">
        <v>60</v>
      </c>
      <c r="I280">
        <v>1</v>
      </c>
      <c r="J280" t="s">
        <v>38</v>
      </c>
      <c r="K280" t="s">
        <v>27</v>
      </c>
      <c r="L280">
        <v>4</v>
      </c>
      <c r="M280" t="s">
        <v>46</v>
      </c>
      <c r="N280">
        <v>32</v>
      </c>
      <c r="O280" t="s">
        <v>27</v>
      </c>
      <c r="P280" t="s">
        <v>29</v>
      </c>
      <c r="Q280">
        <v>1</v>
      </c>
      <c r="R280" t="s">
        <v>30</v>
      </c>
      <c r="S280">
        <v>1</v>
      </c>
      <c r="T280" t="s">
        <v>27</v>
      </c>
      <c r="U280" t="s">
        <v>32</v>
      </c>
      <c r="V280" t="s">
        <v>39</v>
      </c>
    </row>
    <row r="281" spans="1:22">
      <c r="A281">
        <v>279</v>
      </c>
      <c r="B281" t="s">
        <v>40</v>
      </c>
      <c r="C281">
        <v>24</v>
      </c>
      <c r="D281" t="s">
        <v>35</v>
      </c>
      <c r="E281" t="s">
        <v>23</v>
      </c>
      <c r="F281">
        <v>1901</v>
      </c>
      <c r="G281" t="s">
        <v>62</v>
      </c>
      <c r="H281" t="s">
        <v>37</v>
      </c>
      <c r="I281">
        <v>4</v>
      </c>
      <c r="J281" t="s">
        <v>26</v>
      </c>
      <c r="K281" t="s">
        <v>27</v>
      </c>
      <c r="L281">
        <v>4</v>
      </c>
      <c r="M281" t="s">
        <v>53</v>
      </c>
      <c r="N281">
        <v>29</v>
      </c>
      <c r="O281" t="s">
        <v>27</v>
      </c>
      <c r="P281" t="s">
        <v>54</v>
      </c>
      <c r="Q281">
        <v>1</v>
      </c>
      <c r="R281" t="s">
        <v>55</v>
      </c>
      <c r="S281">
        <v>1</v>
      </c>
      <c r="T281" t="s">
        <v>31</v>
      </c>
      <c r="U281" t="s">
        <v>32</v>
      </c>
      <c r="V281" t="s">
        <v>33</v>
      </c>
    </row>
    <row r="282" spans="1:22">
      <c r="A282">
        <v>280</v>
      </c>
      <c r="B282" t="s">
        <v>40</v>
      </c>
      <c r="C282">
        <v>15</v>
      </c>
      <c r="D282" t="s">
        <v>22</v>
      </c>
      <c r="E282" t="s">
        <v>52</v>
      </c>
      <c r="F282">
        <v>3368</v>
      </c>
      <c r="G282" t="s">
        <v>56</v>
      </c>
      <c r="H282" t="s">
        <v>25</v>
      </c>
      <c r="I282">
        <v>3</v>
      </c>
      <c r="J282" t="s">
        <v>26</v>
      </c>
      <c r="K282" t="s">
        <v>27</v>
      </c>
      <c r="L282">
        <v>4</v>
      </c>
      <c r="M282" t="s">
        <v>50</v>
      </c>
      <c r="N282">
        <v>23</v>
      </c>
      <c r="O282" t="s">
        <v>27</v>
      </c>
      <c r="P282" t="s">
        <v>54</v>
      </c>
      <c r="Q282">
        <v>2</v>
      </c>
      <c r="R282" t="s">
        <v>30</v>
      </c>
      <c r="S282">
        <v>1</v>
      </c>
      <c r="T282" t="s">
        <v>31</v>
      </c>
      <c r="U282" t="s">
        <v>32</v>
      </c>
      <c r="V282" t="s">
        <v>33</v>
      </c>
    </row>
    <row r="283" spans="1:22">
      <c r="A283">
        <v>281</v>
      </c>
      <c r="B283" t="s">
        <v>40</v>
      </c>
      <c r="C283">
        <v>12</v>
      </c>
      <c r="D283" t="s">
        <v>35</v>
      </c>
      <c r="E283" t="s">
        <v>44</v>
      </c>
      <c r="F283">
        <v>1574</v>
      </c>
      <c r="G283" t="s">
        <v>36</v>
      </c>
      <c r="H283" t="s">
        <v>37</v>
      </c>
      <c r="I283">
        <v>4</v>
      </c>
      <c r="J283" t="s">
        <v>26</v>
      </c>
      <c r="K283" t="s">
        <v>27</v>
      </c>
      <c r="L283">
        <v>2</v>
      </c>
      <c r="M283" t="s">
        <v>28</v>
      </c>
      <c r="N283">
        <v>50</v>
      </c>
      <c r="O283" t="s">
        <v>27</v>
      </c>
      <c r="P283" t="s">
        <v>29</v>
      </c>
      <c r="Q283">
        <v>1</v>
      </c>
      <c r="R283" t="s">
        <v>30</v>
      </c>
      <c r="S283">
        <v>1</v>
      </c>
      <c r="T283" t="s">
        <v>27</v>
      </c>
      <c r="U283" t="s">
        <v>32</v>
      </c>
      <c r="V283" t="s">
        <v>33</v>
      </c>
    </row>
    <row r="284" spans="1:22">
      <c r="A284">
        <v>282</v>
      </c>
      <c r="B284" t="s">
        <v>66</v>
      </c>
      <c r="C284">
        <v>18</v>
      </c>
      <c r="D284" t="s">
        <v>67</v>
      </c>
      <c r="E284" t="s">
        <v>23</v>
      </c>
      <c r="F284">
        <v>1445</v>
      </c>
      <c r="G284" t="s">
        <v>24</v>
      </c>
      <c r="H284" t="s">
        <v>42</v>
      </c>
      <c r="I284">
        <v>4</v>
      </c>
      <c r="J284" t="s">
        <v>26</v>
      </c>
      <c r="K284" t="s">
        <v>27</v>
      </c>
      <c r="L284">
        <v>4</v>
      </c>
      <c r="M284" t="s">
        <v>53</v>
      </c>
      <c r="N284">
        <v>49</v>
      </c>
      <c r="O284" t="s">
        <v>64</v>
      </c>
      <c r="P284" t="s">
        <v>29</v>
      </c>
      <c r="Q284">
        <v>1</v>
      </c>
      <c r="R284" t="s">
        <v>43</v>
      </c>
      <c r="S284">
        <v>1</v>
      </c>
      <c r="T284" t="s">
        <v>27</v>
      </c>
      <c r="U284" t="s">
        <v>32</v>
      </c>
      <c r="V284" t="s">
        <v>33</v>
      </c>
    </row>
    <row r="285" spans="1:22">
      <c r="A285">
        <v>283</v>
      </c>
      <c r="B285" t="s">
        <v>40</v>
      </c>
      <c r="C285">
        <v>15</v>
      </c>
      <c r="D285" t="s">
        <v>22</v>
      </c>
      <c r="E285" t="s">
        <v>44</v>
      </c>
      <c r="F285">
        <v>1520</v>
      </c>
      <c r="G285" t="s">
        <v>24</v>
      </c>
      <c r="H285" t="s">
        <v>25</v>
      </c>
      <c r="I285">
        <v>4</v>
      </c>
      <c r="J285" t="s">
        <v>26</v>
      </c>
      <c r="K285" t="s">
        <v>27</v>
      </c>
      <c r="L285">
        <v>4</v>
      </c>
      <c r="M285" t="s">
        <v>46</v>
      </c>
      <c r="N285">
        <v>63</v>
      </c>
      <c r="O285" t="s">
        <v>27</v>
      </c>
      <c r="P285" t="s">
        <v>29</v>
      </c>
      <c r="Q285">
        <v>1</v>
      </c>
      <c r="R285" t="s">
        <v>30</v>
      </c>
      <c r="S285">
        <v>1</v>
      </c>
      <c r="T285" t="s">
        <v>27</v>
      </c>
      <c r="U285" t="s">
        <v>32</v>
      </c>
      <c r="V285" t="s">
        <v>33</v>
      </c>
    </row>
    <row r="286" spans="1:22">
      <c r="A286">
        <v>284</v>
      </c>
      <c r="B286" t="s">
        <v>34</v>
      </c>
      <c r="C286">
        <v>24</v>
      </c>
      <c r="D286" t="s">
        <v>22</v>
      </c>
      <c r="E286" t="s">
        <v>49</v>
      </c>
      <c r="F286">
        <v>3878</v>
      </c>
      <c r="G286" t="s">
        <v>62</v>
      </c>
      <c r="H286" t="s">
        <v>60</v>
      </c>
      <c r="I286">
        <v>4</v>
      </c>
      <c r="J286" t="s">
        <v>57</v>
      </c>
      <c r="K286" t="s">
        <v>27</v>
      </c>
      <c r="L286">
        <v>2</v>
      </c>
      <c r="M286" t="s">
        <v>53</v>
      </c>
      <c r="N286">
        <v>37</v>
      </c>
      <c r="O286" t="s">
        <v>27</v>
      </c>
      <c r="P286" t="s">
        <v>29</v>
      </c>
      <c r="Q286">
        <v>1</v>
      </c>
      <c r="R286" t="s">
        <v>30</v>
      </c>
      <c r="S286">
        <v>1</v>
      </c>
      <c r="T286" t="s">
        <v>31</v>
      </c>
      <c r="U286" t="s">
        <v>32</v>
      </c>
      <c r="V286" t="s">
        <v>33</v>
      </c>
    </row>
    <row r="287" spans="1:22">
      <c r="A287">
        <v>285</v>
      </c>
      <c r="B287" t="s">
        <v>21</v>
      </c>
      <c r="C287">
        <v>47</v>
      </c>
      <c r="D287" t="s">
        <v>35</v>
      </c>
      <c r="E287" t="s">
        <v>49</v>
      </c>
      <c r="F287">
        <v>10722</v>
      </c>
      <c r="G287" t="s">
        <v>36</v>
      </c>
      <c r="H287" t="s">
        <v>60</v>
      </c>
      <c r="I287">
        <v>1</v>
      </c>
      <c r="J287" t="s">
        <v>38</v>
      </c>
      <c r="K287" t="s">
        <v>27</v>
      </c>
      <c r="L287">
        <v>1</v>
      </c>
      <c r="M287" t="s">
        <v>28</v>
      </c>
      <c r="N287">
        <v>35</v>
      </c>
      <c r="O287" t="s">
        <v>27</v>
      </c>
      <c r="P287" t="s">
        <v>29</v>
      </c>
      <c r="Q287">
        <v>1</v>
      </c>
      <c r="R287" t="s">
        <v>43</v>
      </c>
      <c r="S287">
        <v>1</v>
      </c>
      <c r="T287" t="s">
        <v>31</v>
      </c>
      <c r="U287" t="s">
        <v>32</v>
      </c>
      <c r="V287" t="s">
        <v>33</v>
      </c>
    </row>
    <row r="288" spans="1:22">
      <c r="A288">
        <v>286</v>
      </c>
      <c r="B288" t="s">
        <v>21</v>
      </c>
      <c r="C288">
        <v>48</v>
      </c>
      <c r="D288" t="s">
        <v>35</v>
      </c>
      <c r="E288" t="s">
        <v>52</v>
      </c>
      <c r="F288">
        <v>4788</v>
      </c>
      <c r="G288" t="s">
        <v>36</v>
      </c>
      <c r="H288" t="s">
        <v>42</v>
      </c>
      <c r="I288">
        <v>4</v>
      </c>
      <c r="J288" t="s">
        <v>26</v>
      </c>
      <c r="K288" t="s">
        <v>27</v>
      </c>
      <c r="L288">
        <v>3</v>
      </c>
      <c r="M288" t="s">
        <v>46</v>
      </c>
      <c r="N288">
        <v>26</v>
      </c>
      <c r="O288" t="s">
        <v>27</v>
      </c>
      <c r="P288" t="s">
        <v>29</v>
      </c>
      <c r="Q288">
        <v>1</v>
      </c>
      <c r="R288" t="s">
        <v>30</v>
      </c>
      <c r="S288">
        <v>2</v>
      </c>
      <c r="T288" t="s">
        <v>27</v>
      </c>
      <c r="U288" t="s">
        <v>32</v>
      </c>
      <c r="V288" t="s">
        <v>33</v>
      </c>
    </row>
    <row r="289" spans="1:22">
      <c r="A289">
        <v>287</v>
      </c>
      <c r="B289" t="s">
        <v>34</v>
      </c>
      <c r="C289">
        <v>48</v>
      </c>
      <c r="D289" t="s">
        <v>48</v>
      </c>
      <c r="E289" t="s">
        <v>73</v>
      </c>
      <c r="F289">
        <v>7582</v>
      </c>
      <c r="G289" t="s">
        <v>62</v>
      </c>
      <c r="H289" t="s">
        <v>58</v>
      </c>
      <c r="I289">
        <v>2</v>
      </c>
      <c r="J289" t="s">
        <v>26</v>
      </c>
      <c r="K289" t="s">
        <v>27</v>
      </c>
      <c r="L289">
        <v>4</v>
      </c>
      <c r="M289" t="s">
        <v>50</v>
      </c>
      <c r="N289">
        <v>31</v>
      </c>
      <c r="O289" t="s">
        <v>27</v>
      </c>
      <c r="P289" t="s">
        <v>47</v>
      </c>
      <c r="Q289">
        <v>1</v>
      </c>
      <c r="R289" t="s">
        <v>55</v>
      </c>
      <c r="S289">
        <v>1</v>
      </c>
      <c r="T289" t="s">
        <v>31</v>
      </c>
      <c r="U289" t="s">
        <v>32</v>
      </c>
      <c r="V289" t="s">
        <v>33</v>
      </c>
    </row>
    <row r="290" spans="1:22">
      <c r="A290">
        <v>288</v>
      </c>
      <c r="B290" t="s">
        <v>34</v>
      </c>
      <c r="C290">
        <v>12</v>
      </c>
      <c r="D290" t="s">
        <v>35</v>
      </c>
      <c r="E290" t="s">
        <v>23</v>
      </c>
      <c r="F290">
        <v>1092</v>
      </c>
      <c r="G290" t="s">
        <v>36</v>
      </c>
      <c r="H290" t="s">
        <v>37</v>
      </c>
      <c r="I290">
        <v>4</v>
      </c>
      <c r="J290" t="s">
        <v>38</v>
      </c>
      <c r="K290" t="s">
        <v>45</v>
      </c>
      <c r="L290">
        <v>4</v>
      </c>
      <c r="M290" t="s">
        <v>28</v>
      </c>
      <c r="N290">
        <v>49</v>
      </c>
      <c r="O290" t="s">
        <v>27</v>
      </c>
      <c r="P290" t="s">
        <v>29</v>
      </c>
      <c r="Q290">
        <v>2</v>
      </c>
      <c r="R290" t="s">
        <v>30</v>
      </c>
      <c r="S290">
        <v>1</v>
      </c>
      <c r="T290" t="s">
        <v>31</v>
      </c>
      <c r="U290" t="s">
        <v>32</v>
      </c>
      <c r="V290" t="s">
        <v>33</v>
      </c>
    </row>
    <row r="291" spans="1:22">
      <c r="A291">
        <v>289</v>
      </c>
      <c r="B291" t="s">
        <v>21</v>
      </c>
      <c r="C291">
        <v>24</v>
      </c>
      <c r="D291" t="s">
        <v>48</v>
      </c>
      <c r="E291" t="s">
        <v>23</v>
      </c>
      <c r="F291">
        <v>1024</v>
      </c>
      <c r="G291" t="s">
        <v>36</v>
      </c>
      <c r="H291" t="s">
        <v>60</v>
      </c>
      <c r="I291">
        <v>4</v>
      </c>
      <c r="J291" t="s">
        <v>59</v>
      </c>
      <c r="K291" t="s">
        <v>27</v>
      </c>
      <c r="L291">
        <v>4</v>
      </c>
      <c r="M291" t="s">
        <v>28</v>
      </c>
      <c r="N291">
        <v>48</v>
      </c>
      <c r="O291" t="s">
        <v>68</v>
      </c>
      <c r="P291" t="s">
        <v>29</v>
      </c>
      <c r="Q291">
        <v>1</v>
      </c>
      <c r="R291" t="s">
        <v>30</v>
      </c>
      <c r="S291">
        <v>1</v>
      </c>
      <c r="T291" t="s">
        <v>27</v>
      </c>
      <c r="U291" t="s">
        <v>32</v>
      </c>
      <c r="V291" t="s">
        <v>39</v>
      </c>
    </row>
    <row r="292" spans="1:22">
      <c r="A292">
        <v>290</v>
      </c>
      <c r="B292" t="s">
        <v>40</v>
      </c>
      <c r="C292">
        <v>12</v>
      </c>
      <c r="D292" t="s">
        <v>35</v>
      </c>
      <c r="E292" t="s">
        <v>61</v>
      </c>
      <c r="F292">
        <v>1076</v>
      </c>
      <c r="G292" t="s">
        <v>36</v>
      </c>
      <c r="H292" t="s">
        <v>37</v>
      </c>
      <c r="I292">
        <v>2</v>
      </c>
      <c r="J292" t="s">
        <v>59</v>
      </c>
      <c r="K292" t="s">
        <v>27</v>
      </c>
      <c r="L292">
        <v>2</v>
      </c>
      <c r="M292" t="s">
        <v>28</v>
      </c>
      <c r="N292">
        <v>26</v>
      </c>
      <c r="O292" t="s">
        <v>27</v>
      </c>
      <c r="P292" t="s">
        <v>29</v>
      </c>
      <c r="Q292">
        <v>1</v>
      </c>
      <c r="R292" t="s">
        <v>30</v>
      </c>
      <c r="S292">
        <v>1</v>
      </c>
      <c r="T292" t="s">
        <v>31</v>
      </c>
      <c r="U292" t="s">
        <v>65</v>
      </c>
      <c r="V292" t="s">
        <v>33</v>
      </c>
    </row>
    <row r="293" spans="1:22">
      <c r="A293">
        <v>291</v>
      </c>
      <c r="B293" t="s">
        <v>34</v>
      </c>
      <c r="C293">
        <v>36</v>
      </c>
      <c r="D293" t="s">
        <v>35</v>
      </c>
      <c r="E293" t="s">
        <v>52</v>
      </c>
      <c r="F293">
        <v>9398</v>
      </c>
      <c r="G293" t="s">
        <v>36</v>
      </c>
      <c r="H293" t="s">
        <v>60</v>
      </c>
      <c r="I293">
        <v>1</v>
      </c>
      <c r="J293" t="s">
        <v>59</v>
      </c>
      <c r="K293" t="s">
        <v>27</v>
      </c>
      <c r="L293">
        <v>4</v>
      </c>
      <c r="M293" t="s">
        <v>53</v>
      </c>
      <c r="N293">
        <v>28</v>
      </c>
      <c r="O293" t="s">
        <v>27</v>
      </c>
      <c r="P293" t="s">
        <v>54</v>
      </c>
      <c r="Q293">
        <v>1</v>
      </c>
      <c r="R293" t="s">
        <v>55</v>
      </c>
      <c r="S293">
        <v>1</v>
      </c>
      <c r="T293" t="s">
        <v>31</v>
      </c>
      <c r="U293" t="s">
        <v>32</v>
      </c>
      <c r="V293" t="s">
        <v>39</v>
      </c>
    </row>
    <row r="294" spans="1:22">
      <c r="A294">
        <v>292</v>
      </c>
      <c r="B294" t="s">
        <v>21</v>
      </c>
      <c r="C294">
        <v>24</v>
      </c>
      <c r="D294" t="s">
        <v>22</v>
      </c>
      <c r="E294" t="s">
        <v>52</v>
      </c>
      <c r="F294">
        <v>6419</v>
      </c>
      <c r="G294" t="s">
        <v>36</v>
      </c>
      <c r="H294" t="s">
        <v>25</v>
      </c>
      <c r="I294">
        <v>2</v>
      </c>
      <c r="J294" t="s">
        <v>38</v>
      </c>
      <c r="K294" t="s">
        <v>27</v>
      </c>
      <c r="L294">
        <v>4</v>
      </c>
      <c r="M294" t="s">
        <v>50</v>
      </c>
      <c r="N294">
        <v>44</v>
      </c>
      <c r="O294" t="s">
        <v>27</v>
      </c>
      <c r="P294" t="s">
        <v>47</v>
      </c>
      <c r="Q294">
        <v>2</v>
      </c>
      <c r="R294" t="s">
        <v>55</v>
      </c>
      <c r="S294">
        <v>2</v>
      </c>
      <c r="T294" t="s">
        <v>31</v>
      </c>
      <c r="U294" t="s">
        <v>32</v>
      </c>
      <c r="V294" t="s">
        <v>33</v>
      </c>
    </row>
    <row r="295" spans="1:22">
      <c r="A295">
        <v>293</v>
      </c>
      <c r="B295" t="s">
        <v>66</v>
      </c>
      <c r="C295">
        <v>42</v>
      </c>
      <c r="D295" t="s">
        <v>22</v>
      </c>
      <c r="E295" t="s">
        <v>52</v>
      </c>
      <c r="F295">
        <v>4796</v>
      </c>
      <c r="G295" t="s">
        <v>36</v>
      </c>
      <c r="H295" t="s">
        <v>25</v>
      </c>
      <c r="I295">
        <v>4</v>
      </c>
      <c r="J295" t="s">
        <v>26</v>
      </c>
      <c r="K295" t="s">
        <v>27</v>
      </c>
      <c r="L295">
        <v>4</v>
      </c>
      <c r="M295" t="s">
        <v>50</v>
      </c>
      <c r="N295">
        <v>56</v>
      </c>
      <c r="O295" t="s">
        <v>27</v>
      </c>
      <c r="P295" t="s">
        <v>47</v>
      </c>
      <c r="Q295">
        <v>1</v>
      </c>
      <c r="R295" t="s">
        <v>30</v>
      </c>
      <c r="S295">
        <v>1</v>
      </c>
      <c r="T295" t="s">
        <v>27</v>
      </c>
      <c r="U295" t="s">
        <v>32</v>
      </c>
      <c r="V295" t="s">
        <v>33</v>
      </c>
    </row>
    <row r="296" spans="1:22">
      <c r="A296">
        <v>294</v>
      </c>
      <c r="B296" t="s">
        <v>40</v>
      </c>
      <c r="C296">
        <v>48</v>
      </c>
      <c r="D296" t="s">
        <v>22</v>
      </c>
      <c r="E296" t="s">
        <v>61</v>
      </c>
      <c r="F296">
        <v>7629</v>
      </c>
      <c r="G296" t="s">
        <v>24</v>
      </c>
      <c r="H296" t="s">
        <v>25</v>
      </c>
      <c r="I296">
        <v>4</v>
      </c>
      <c r="J296" t="s">
        <v>57</v>
      </c>
      <c r="K296" t="s">
        <v>27</v>
      </c>
      <c r="L296">
        <v>2</v>
      </c>
      <c r="M296" t="s">
        <v>53</v>
      </c>
      <c r="N296">
        <v>46</v>
      </c>
      <c r="O296" t="s">
        <v>64</v>
      </c>
      <c r="P296" t="s">
        <v>29</v>
      </c>
      <c r="Q296">
        <v>2</v>
      </c>
      <c r="R296" t="s">
        <v>55</v>
      </c>
      <c r="S296">
        <v>2</v>
      </c>
      <c r="T296" t="s">
        <v>27</v>
      </c>
      <c r="U296" t="s">
        <v>32</v>
      </c>
      <c r="V296" t="s">
        <v>33</v>
      </c>
    </row>
    <row r="297" spans="1:22">
      <c r="A297">
        <v>295</v>
      </c>
      <c r="B297" t="s">
        <v>34</v>
      </c>
      <c r="C297">
        <v>48</v>
      </c>
      <c r="D297" t="s">
        <v>35</v>
      </c>
      <c r="E297" t="s">
        <v>44</v>
      </c>
      <c r="F297">
        <v>9960</v>
      </c>
      <c r="G297" t="s">
        <v>36</v>
      </c>
      <c r="H297" t="s">
        <v>60</v>
      </c>
      <c r="I297">
        <v>1</v>
      </c>
      <c r="J297" t="s">
        <v>38</v>
      </c>
      <c r="K297" t="s">
        <v>27</v>
      </c>
      <c r="L297">
        <v>2</v>
      </c>
      <c r="M297" t="s">
        <v>53</v>
      </c>
      <c r="N297">
        <v>26</v>
      </c>
      <c r="O297" t="s">
        <v>27</v>
      </c>
      <c r="P297" t="s">
        <v>29</v>
      </c>
      <c r="Q297">
        <v>1</v>
      </c>
      <c r="R297" t="s">
        <v>30</v>
      </c>
      <c r="S297">
        <v>1</v>
      </c>
      <c r="T297" t="s">
        <v>31</v>
      </c>
      <c r="U297" t="s">
        <v>32</v>
      </c>
      <c r="V297" t="s">
        <v>39</v>
      </c>
    </row>
    <row r="298" spans="1:22">
      <c r="A298">
        <v>296</v>
      </c>
      <c r="B298" t="s">
        <v>40</v>
      </c>
      <c r="C298">
        <v>12</v>
      </c>
      <c r="D298" t="s">
        <v>35</v>
      </c>
      <c r="E298" t="s">
        <v>52</v>
      </c>
      <c r="F298">
        <v>4675</v>
      </c>
      <c r="G298" t="s">
        <v>24</v>
      </c>
      <c r="H298" t="s">
        <v>60</v>
      </c>
      <c r="I298">
        <v>1</v>
      </c>
      <c r="J298" t="s">
        <v>38</v>
      </c>
      <c r="K298" t="s">
        <v>27</v>
      </c>
      <c r="L298">
        <v>4</v>
      </c>
      <c r="M298" t="s">
        <v>53</v>
      </c>
      <c r="N298">
        <v>20</v>
      </c>
      <c r="O298" t="s">
        <v>27</v>
      </c>
      <c r="P298" t="s">
        <v>54</v>
      </c>
      <c r="Q298">
        <v>1</v>
      </c>
      <c r="R298" t="s">
        <v>30</v>
      </c>
      <c r="S298">
        <v>1</v>
      </c>
      <c r="T298" t="s">
        <v>27</v>
      </c>
      <c r="U298" t="s">
        <v>32</v>
      </c>
      <c r="V298" t="s">
        <v>33</v>
      </c>
    </row>
    <row r="299" spans="1:22">
      <c r="A299">
        <v>297</v>
      </c>
      <c r="B299" t="s">
        <v>40</v>
      </c>
      <c r="C299">
        <v>10</v>
      </c>
      <c r="D299" t="s">
        <v>35</v>
      </c>
      <c r="E299" t="s">
        <v>49</v>
      </c>
      <c r="F299">
        <v>1287</v>
      </c>
      <c r="G299" t="s">
        <v>24</v>
      </c>
      <c r="H299" t="s">
        <v>25</v>
      </c>
      <c r="I299">
        <v>4</v>
      </c>
      <c r="J299" t="s">
        <v>26</v>
      </c>
      <c r="K299" t="s">
        <v>69</v>
      </c>
      <c r="L299">
        <v>2</v>
      </c>
      <c r="M299" t="s">
        <v>46</v>
      </c>
      <c r="N299">
        <v>45</v>
      </c>
      <c r="O299" t="s">
        <v>27</v>
      </c>
      <c r="P299" t="s">
        <v>29</v>
      </c>
      <c r="Q299">
        <v>1</v>
      </c>
      <c r="R299" t="s">
        <v>43</v>
      </c>
      <c r="S299">
        <v>1</v>
      </c>
      <c r="T299" t="s">
        <v>27</v>
      </c>
      <c r="U299" t="s">
        <v>65</v>
      </c>
      <c r="V299" t="s">
        <v>33</v>
      </c>
    </row>
    <row r="300" spans="1:22">
      <c r="A300">
        <v>298</v>
      </c>
      <c r="B300" t="s">
        <v>40</v>
      </c>
      <c r="C300">
        <v>18</v>
      </c>
      <c r="D300" t="s">
        <v>35</v>
      </c>
      <c r="E300" t="s">
        <v>44</v>
      </c>
      <c r="F300">
        <v>2515</v>
      </c>
      <c r="G300" t="s">
        <v>36</v>
      </c>
      <c r="H300" t="s">
        <v>37</v>
      </c>
      <c r="I300">
        <v>3</v>
      </c>
      <c r="J300" t="s">
        <v>26</v>
      </c>
      <c r="K300" t="s">
        <v>27</v>
      </c>
      <c r="L300">
        <v>4</v>
      </c>
      <c r="M300" t="s">
        <v>28</v>
      </c>
      <c r="N300">
        <v>43</v>
      </c>
      <c r="O300" t="s">
        <v>27</v>
      </c>
      <c r="P300" t="s">
        <v>29</v>
      </c>
      <c r="Q300">
        <v>1</v>
      </c>
      <c r="R300" t="s">
        <v>30</v>
      </c>
      <c r="S300">
        <v>1</v>
      </c>
      <c r="T300" t="s">
        <v>31</v>
      </c>
      <c r="U300" t="s">
        <v>32</v>
      </c>
      <c r="V300" t="s">
        <v>33</v>
      </c>
    </row>
    <row r="301" spans="1:22">
      <c r="A301">
        <v>299</v>
      </c>
      <c r="B301" t="s">
        <v>34</v>
      </c>
      <c r="C301">
        <v>21</v>
      </c>
      <c r="D301" t="s">
        <v>22</v>
      </c>
      <c r="E301" t="s">
        <v>44</v>
      </c>
      <c r="F301">
        <v>2745</v>
      </c>
      <c r="G301" t="s">
        <v>56</v>
      </c>
      <c r="H301" t="s">
        <v>42</v>
      </c>
      <c r="I301">
        <v>3</v>
      </c>
      <c r="J301" t="s">
        <v>26</v>
      </c>
      <c r="K301" t="s">
        <v>27</v>
      </c>
      <c r="L301">
        <v>2</v>
      </c>
      <c r="M301" t="s">
        <v>53</v>
      </c>
      <c r="N301">
        <v>32</v>
      </c>
      <c r="O301" t="s">
        <v>27</v>
      </c>
      <c r="P301" t="s">
        <v>29</v>
      </c>
      <c r="Q301">
        <v>2</v>
      </c>
      <c r="R301" t="s">
        <v>30</v>
      </c>
      <c r="S301">
        <v>1</v>
      </c>
      <c r="T301" t="s">
        <v>31</v>
      </c>
      <c r="U301" t="s">
        <v>32</v>
      </c>
      <c r="V301" t="s">
        <v>33</v>
      </c>
    </row>
    <row r="302" spans="1:22">
      <c r="A302">
        <v>300</v>
      </c>
      <c r="B302" t="s">
        <v>40</v>
      </c>
      <c r="C302">
        <v>6</v>
      </c>
      <c r="D302" t="s">
        <v>35</v>
      </c>
      <c r="E302" t="s">
        <v>49</v>
      </c>
      <c r="F302">
        <v>672</v>
      </c>
      <c r="G302" t="s">
        <v>36</v>
      </c>
      <c r="H302" t="s">
        <v>58</v>
      </c>
      <c r="I302">
        <v>1</v>
      </c>
      <c r="J302" t="s">
        <v>38</v>
      </c>
      <c r="K302" t="s">
        <v>27</v>
      </c>
      <c r="L302">
        <v>4</v>
      </c>
      <c r="M302" t="s">
        <v>28</v>
      </c>
      <c r="N302">
        <v>54</v>
      </c>
      <c r="O302" t="s">
        <v>27</v>
      </c>
      <c r="P302" t="s">
        <v>29</v>
      </c>
      <c r="Q302">
        <v>1</v>
      </c>
      <c r="R302" t="s">
        <v>72</v>
      </c>
      <c r="S302">
        <v>1</v>
      </c>
      <c r="T302" t="s">
        <v>31</v>
      </c>
      <c r="U302" t="s">
        <v>32</v>
      </c>
      <c r="V302" t="s">
        <v>33</v>
      </c>
    </row>
    <row r="303" spans="1:22">
      <c r="A303">
        <v>301</v>
      </c>
      <c r="B303" t="s">
        <v>34</v>
      </c>
      <c r="C303">
        <v>36</v>
      </c>
      <c r="D303" t="s">
        <v>63</v>
      </c>
      <c r="E303" t="s">
        <v>23</v>
      </c>
      <c r="F303">
        <v>3804</v>
      </c>
      <c r="G303" t="s">
        <v>36</v>
      </c>
      <c r="H303" t="s">
        <v>37</v>
      </c>
      <c r="I303">
        <v>4</v>
      </c>
      <c r="J303" t="s">
        <v>38</v>
      </c>
      <c r="K303" t="s">
        <v>27</v>
      </c>
      <c r="L303">
        <v>1</v>
      </c>
      <c r="M303" t="s">
        <v>53</v>
      </c>
      <c r="N303">
        <v>42</v>
      </c>
      <c r="O303" t="s">
        <v>27</v>
      </c>
      <c r="P303" t="s">
        <v>29</v>
      </c>
      <c r="Q303">
        <v>1</v>
      </c>
      <c r="R303" t="s">
        <v>30</v>
      </c>
      <c r="S303">
        <v>1</v>
      </c>
      <c r="T303" t="s">
        <v>31</v>
      </c>
      <c r="U303" t="s">
        <v>32</v>
      </c>
      <c r="V303" t="s">
        <v>39</v>
      </c>
    </row>
    <row r="304" spans="1:22">
      <c r="A304">
        <v>302</v>
      </c>
      <c r="B304" t="s">
        <v>66</v>
      </c>
      <c r="C304">
        <v>24</v>
      </c>
      <c r="D304" t="s">
        <v>22</v>
      </c>
      <c r="E304" t="s">
        <v>49</v>
      </c>
      <c r="F304">
        <v>1344</v>
      </c>
      <c r="G304" t="s">
        <v>24</v>
      </c>
      <c r="H304" t="s">
        <v>42</v>
      </c>
      <c r="I304">
        <v>4</v>
      </c>
      <c r="J304" t="s">
        <v>26</v>
      </c>
      <c r="K304" t="s">
        <v>27</v>
      </c>
      <c r="L304">
        <v>2</v>
      </c>
      <c r="M304" t="s">
        <v>28</v>
      </c>
      <c r="N304">
        <v>37</v>
      </c>
      <c r="O304" t="s">
        <v>64</v>
      </c>
      <c r="P304" t="s">
        <v>29</v>
      </c>
      <c r="Q304">
        <v>2</v>
      </c>
      <c r="R304" t="s">
        <v>43</v>
      </c>
      <c r="S304">
        <v>2</v>
      </c>
      <c r="T304" t="s">
        <v>27</v>
      </c>
      <c r="U304" t="s">
        <v>32</v>
      </c>
      <c r="V304" t="s">
        <v>39</v>
      </c>
    </row>
    <row r="305" spans="1:22">
      <c r="A305">
        <v>303</v>
      </c>
      <c r="B305" t="s">
        <v>21</v>
      </c>
      <c r="C305">
        <v>10</v>
      </c>
      <c r="D305" t="s">
        <v>22</v>
      </c>
      <c r="E305" t="s">
        <v>49</v>
      </c>
      <c r="F305">
        <v>1038</v>
      </c>
      <c r="G305" t="s">
        <v>36</v>
      </c>
      <c r="H305" t="s">
        <v>42</v>
      </c>
      <c r="I305">
        <v>4</v>
      </c>
      <c r="J305" t="s">
        <v>26</v>
      </c>
      <c r="K305" t="s">
        <v>69</v>
      </c>
      <c r="L305">
        <v>3</v>
      </c>
      <c r="M305" t="s">
        <v>46</v>
      </c>
      <c r="N305">
        <v>49</v>
      </c>
      <c r="O305" t="s">
        <v>27</v>
      </c>
      <c r="P305" t="s">
        <v>29</v>
      </c>
      <c r="Q305">
        <v>2</v>
      </c>
      <c r="R305" t="s">
        <v>30</v>
      </c>
      <c r="S305">
        <v>1</v>
      </c>
      <c r="T305" t="s">
        <v>31</v>
      </c>
      <c r="U305" t="s">
        <v>32</v>
      </c>
      <c r="V305" t="s">
        <v>33</v>
      </c>
    </row>
    <row r="306" spans="1:22">
      <c r="A306">
        <v>304</v>
      </c>
      <c r="B306" t="s">
        <v>40</v>
      </c>
      <c r="C306">
        <v>48</v>
      </c>
      <c r="D306" t="s">
        <v>22</v>
      </c>
      <c r="E306" t="s">
        <v>49</v>
      </c>
      <c r="F306">
        <v>10127</v>
      </c>
      <c r="G306" t="s">
        <v>51</v>
      </c>
      <c r="H306" t="s">
        <v>37</v>
      </c>
      <c r="I306">
        <v>2</v>
      </c>
      <c r="J306" t="s">
        <v>26</v>
      </c>
      <c r="K306" t="s">
        <v>27</v>
      </c>
      <c r="L306">
        <v>2</v>
      </c>
      <c r="M306" t="s">
        <v>50</v>
      </c>
      <c r="N306">
        <v>44</v>
      </c>
      <c r="O306" t="s">
        <v>64</v>
      </c>
      <c r="P306" t="s">
        <v>47</v>
      </c>
      <c r="Q306">
        <v>1</v>
      </c>
      <c r="R306" t="s">
        <v>30</v>
      </c>
      <c r="S306">
        <v>1</v>
      </c>
      <c r="T306" t="s">
        <v>27</v>
      </c>
      <c r="U306" t="s">
        <v>32</v>
      </c>
      <c r="V306" t="s">
        <v>39</v>
      </c>
    </row>
    <row r="307" spans="1:22">
      <c r="A307">
        <v>305</v>
      </c>
      <c r="B307" t="s">
        <v>40</v>
      </c>
      <c r="C307">
        <v>6</v>
      </c>
      <c r="D307" t="s">
        <v>35</v>
      </c>
      <c r="E307" t="s">
        <v>44</v>
      </c>
      <c r="F307">
        <v>1543</v>
      </c>
      <c r="G307" t="s">
        <v>56</v>
      </c>
      <c r="H307" t="s">
        <v>37</v>
      </c>
      <c r="I307">
        <v>4</v>
      </c>
      <c r="J307" t="s">
        <v>57</v>
      </c>
      <c r="K307" t="s">
        <v>27</v>
      </c>
      <c r="L307">
        <v>2</v>
      </c>
      <c r="M307" t="s">
        <v>28</v>
      </c>
      <c r="N307">
        <v>33</v>
      </c>
      <c r="O307" t="s">
        <v>27</v>
      </c>
      <c r="P307" t="s">
        <v>29</v>
      </c>
      <c r="Q307">
        <v>1</v>
      </c>
      <c r="R307" t="s">
        <v>30</v>
      </c>
      <c r="S307">
        <v>1</v>
      </c>
      <c r="T307" t="s">
        <v>27</v>
      </c>
      <c r="U307" t="s">
        <v>32</v>
      </c>
      <c r="V307" t="s">
        <v>33</v>
      </c>
    </row>
    <row r="308" spans="1:22">
      <c r="A308">
        <v>306</v>
      </c>
      <c r="B308" t="s">
        <v>40</v>
      </c>
      <c r="C308">
        <v>30</v>
      </c>
      <c r="D308" t="s">
        <v>35</v>
      </c>
      <c r="E308" t="s">
        <v>52</v>
      </c>
      <c r="F308">
        <v>4811</v>
      </c>
      <c r="G308" t="s">
        <v>24</v>
      </c>
      <c r="H308" t="s">
        <v>42</v>
      </c>
      <c r="I308">
        <v>2</v>
      </c>
      <c r="J308" t="s">
        <v>38</v>
      </c>
      <c r="K308" t="s">
        <v>27</v>
      </c>
      <c r="L308">
        <v>4</v>
      </c>
      <c r="M308" t="s">
        <v>46</v>
      </c>
      <c r="N308">
        <v>24</v>
      </c>
      <c r="O308" t="s">
        <v>68</v>
      </c>
      <c r="P308" t="s">
        <v>54</v>
      </c>
      <c r="Q308">
        <v>1</v>
      </c>
      <c r="R308" t="s">
        <v>43</v>
      </c>
      <c r="S308">
        <v>1</v>
      </c>
      <c r="T308" t="s">
        <v>27</v>
      </c>
      <c r="U308" t="s">
        <v>32</v>
      </c>
      <c r="V308" t="s">
        <v>33</v>
      </c>
    </row>
    <row r="309" spans="1:22">
      <c r="A309">
        <v>307</v>
      </c>
      <c r="B309" t="s">
        <v>21</v>
      </c>
      <c r="C309">
        <v>12</v>
      </c>
      <c r="D309" t="s">
        <v>35</v>
      </c>
      <c r="E309" t="s">
        <v>23</v>
      </c>
      <c r="F309">
        <v>727</v>
      </c>
      <c r="G309" t="s">
        <v>62</v>
      </c>
      <c r="H309" t="s">
        <v>60</v>
      </c>
      <c r="I309">
        <v>4</v>
      </c>
      <c r="J309" t="s">
        <v>59</v>
      </c>
      <c r="K309" t="s">
        <v>27</v>
      </c>
      <c r="L309">
        <v>3</v>
      </c>
      <c r="M309" t="s">
        <v>50</v>
      </c>
      <c r="N309">
        <v>33</v>
      </c>
      <c r="O309" t="s">
        <v>27</v>
      </c>
      <c r="P309" t="s">
        <v>29</v>
      </c>
      <c r="Q309">
        <v>1</v>
      </c>
      <c r="R309" t="s">
        <v>43</v>
      </c>
      <c r="S309">
        <v>1</v>
      </c>
      <c r="T309" t="s">
        <v>31</v>
      </c>
      <c r="U309" t="s">
        <v>32</v>
      </c>
      <c r="V309" t="s">
        <v>39</v>
      </c>
    </row>
    <row r="310" spans="1:22">
      <c r="A310">
        <v>308</v>
      </c>
      <c r="B310" t="s">
        <v>34</v>
      </c>
      <c r="C310">
        <v>8</v>
      </c>
      <c r="D310" t="s">
        <v>35</v>
      </c>
      <c r="E310" t="s">
        <v>44</v>
      </c>
      <c r="F310">
        <v>1237</v>
      </c>
      <c r="G310" t="s">
        <v>36</v>
      </c>
      <c r="H310" t="s">
        <v>37</v>
      </c>
      <c r="I310">
        <v>3</v>
      </c>
      <c r="J310" t="s">
        <v>38</v>
      </c>
      <c r="K310" t="s">
        <v>27</v>
      </c>
      <c r="L310">
        <v>4</v>
      </c>
      <c r="M310" t="s">
        <v>28</v>
      </c>
      <c r="N310">
        <v>24</v>
      </c>
      <c r="O310" t="s">
        <v>27</v>
      </c>
      <c r="P310" t="s">
        <v>29</v>
      </c>
      <c r="Q310">
        <v>1</v>
      </c>
      <c r="R310" t="s">
        <v>30</v>
      </c>
      <c r="S310">
        <v>1</v>
      </c>
      <c r="T310" t="s">
        <v>27</v>
      </c>
      <c r="U310" t="s">
        <v>32</v>
      </c>
      <c r="V310" t="s">
        <v>39</v>
      </c>
    </row>
    <row r="311" spans="1:22">
      <c r="A311">
        <v>309</v>
      </c>
      <c r="B311" t="s">
        <v>34</v>
      </c>
      <c r="C311">
        <v>9</v>
      </c>
      <c r="D311" t="s">
        <v>35</v>
      </c>
      <c r="E311" t="s">
        <v>49</v>
      </c>
      <c r="F311">
        <v>276</v>
      </c>
      <c r="G311" t="s">
        <v>36</v>
      </c>
      <c r="H311" t="s">
        <v>37</v>
      </c>
      <c r="I311">
        <v>4</v>
      </c>
      <c r="J311" t="s">
        <v>59</v>
      </c>
      <c r="K311" t="s">
        <v>27</v>
      </c>
      <c r="L311">
        <v>4</v>
      </c>
      <c r="M311" t="s">
        <v>28</v>
      </c>
      <c r="N311">
        <v>22</v>
      </c>
      <c r="O311" t="s">
        <v>27</v>
      </c>
      <c r="P311" t="s">
        <v>54</v>
      </c>
      <c r="Q311">
        <v>1</v>
      </c>
      <c r="R311" t="s">
        <v>43</v>
      </c>
      <c r="S311">
        <v>1</v>
      </c>
      <c r="T311" t="s">
        <v>27</v>
      </c>
      <c r="U311" t="s">
        <v>32</v>
      </c>
      <c r="V311" t="s">
        <v>33</v>
      </c>
    </row>
    <row r="312" spans="1:22">
      <c r="A312">
        <v>310</v>
      </c>
      <c r="B312" t="s">
        <v>34</v>
      </c>
      <c r="C312">
        <v>48</v>
      </c>
      <c r="D312" t="s">
        <v>35</v>
      </c>
      <c r="E312" t="s">
        <v>73</v>
      </c>
      <c r="F312">
        <v>5381</v>
      </c>
      <c r="G312" t="s">
        <v>24</v>
      </c>
      <c r="H312" t="s">
        <v>58</v>
      </c>
      <c r="I312">
        <v>3</v>
      </c>
      <c r="J312" t="s">
        <v>26</v>
      </c>
      <c r="K312" t="s">
        <v>27</v>
      </c>
      <c r="L312">
        <v>4</v>
      </c>
      <c r="M312" t="s">
        <v>50</v>
      </c>
      <c r="N312">
        <v>40</v>
      </c>
      <c r="O312" t="s">
        <v>64</v>
      </c>
      <c r="P312" t="s">
        <v>47</v>
      </c>
      <c r="Q312">
        <v>1</v>
      </c>
      <c r="R312" t="s">
        <v>72</v>
      </c>
      <c r="S312">
        <v>1</v>
      </c>
      <c r="T312" t="s">
        <v>31</v>
      </c>
      <c r="U312" t="s">
        <v>32</v>
      </c>
      <c r="V312" t="s">
        <v>33</v>
      </c>
    </row>
    <row r="313" spans="1:22">
      <c r="A313">
        <v>311</v>
      </c>
      <c r="B313" t="s">
        <v>40</v>
      </c>
      <c r="C313">
        <v>24</v>
      </c>
      <c r="D313" t="s">
        <v>35</v>
      </c>
      <c r="E313" t="s">
        <v>44</v>
      </c>
      <c r="F313">
        <v>5511</v>
      </c>
      <c r="G313" t="s">
        <v>62</v>
      </c>
      <c r="H313" t="s">
        <v>37</v>
      </c>
      <c r="I313">
        <v>4</v>
      </c>
      <c r="J313" t="s">
        <v>26</v>
      </c>
      <c r="K313" t="s">
        <v>27</v>
      </c>
      <c r="L313">
        <v>1</v>
      </c>
      <c r="M313" t="s">
        <v>53</v>
      </c>
      <c r="N313">
        <v>25</v>
      </c>
      <c r="O313" t="s">
        <v>68</v>
      </c>
      <c r="P313" t="s">
        <v>29</v>
      </c>
      <c r="Q313">
        <v>1</v>
      </c>
      <c r="R313" t="s">
        <v>30</v>
      </c>
      <c r="S313">
        <v>1</v>
      </c>
      <c r="T313" t="s">
        <v>27</v>
      </c>
      <c r="U313" t="s">
        <v>32</v>
      </c>
      <c r="V313" t="s">
        <v>33</v>
      </c>
    </row>
    <row r="314" spans="1:22">
      <c r="A314">
        <v>312</v>
      </c>
      <c r="B314" t="s">
        <v>66</v>
      </c>
      <c r="C314">
        <v>24</v>
      </c>
      <c r="D314" t="s">
        <v>35</v>
      </c>
      <c r="E314" t="s">
        <v>44</v>
      </c>
      <c r="F314">
        <v>3749</v>
      </c>
      <c r="G314" t="s">
        <v>36</v>
      </c>
      <c r="H314" t="s">
        <v>60</v>
      </c>
      <c r="I314">
        <v>2</v>
      </c>
      <c r="J314" t="s">
        <v>38</v>
      </c>
      <c r="K314" t="s">
        <v>27</v>
      </c>
      <c r="L314">
        <v>4</v>
      </c>
      <c r="M314" t="s">
        <v>53</v>
      </c>
      <c r="N314">
        <v>26</v>
      </c>
      <c r="O314" t="s">
        <v>27</v>
      </c>
      <c r="P314" t="s">
        <v>29</v>
      </c>
      <c r="Q314">
        <v>1</v>
      </c>
      <c r="R314" t="s">
        <v>30</v>
      </c>
      <c r="S314">
        <v>1</v>
      </c>
      <c r="T314" t="s">
        <v>27</v>
      </c>
      <c r="U314" t="s">
        <v>32</v>
      </c>
      <c r="V314" t="s">
        <v>33</v>
      </c>
    </row>
    <row r="315" spans="1:22">
      <c r="A315">
        <v>313</v>
      </c>
      <c r="B315" t="s">
        <v>34</v>
      </c>
      <c r="C315">
        <v>12</v>
      </c>
      <c r="D315" t="s">
        <v>35</v>
      </c>
      <c r="E315" t="s">
        <v>49</v>
      </c>
      <c r="F315">
        <v>685</v>
      </c>
      <c r="G315" t="s">
        <v>36</v>
      </c>
      <c r="H315" t="s">
        <v>42</v>
      </c>
      <c r="I315">
        <v>2</v>
      </c>
      <c r="J315" t="s">
        <v>59</v>
      </c>
      <c r="K315" t="s">
        <v>27</v>
      </c>
      <c r="L315">
        <v>3</v>
      </c>
      <c r="M315" t="s">
        <v>53</v>
      </c>
      <c r="N315">
        <v>25</v>
      </c>
      <c r="O315" t="s">
        <v>64</v>
      </c>
      <c r="P315" t="s">
        <v>29</v>
      </c>
      <c r="Q315">
        <v>1</v>
      </c>
      <c r="R315" t="s">
        <v>43</v>
      </c>
      <c r="S315">
        <v>1</v>
      </c>
      <c r="T315" t="s">
        <v>27</v>
      </c>
      <c r="U315" t="s">
        <v>32</v>
      </c>
      <c r="V315" t="s">
        <v>39</v>
      </c>
    </row>
    <row r="316" spans="1:22">
      <c r="A316">
        <v>314</v>
      </c>
      <c r="B316" t="s">
        <v>66</v>
      </c>
      <c r="C316">
        <v>4</v>
      </c>
      <c r="D316" t="s">
        <v>35</v>
      </c>
      <c r="E316" t="s">
        <v>49</v>
      </c>
      <c r="F316">
        <v>1494</v>
      </c>
      <c r="G316" t="s">
        <v>24</v>
      </c>
      <c r="H316" t="s">
        <v>60</v>
      </c>
      <c r="I316">
        <v>1</v>
      </c>
      <c r="J316" t="s">
        <v>26</v>
      </c>
      <c r="K316" t="s">
        <v>27</v>
      </c>
      <c r="L316">
        <v>2</v>
      </c>
      <c r="M316" t="s">
        <v>28</v>
      </c>
      <c r="N316">
        <v>29</v>
      </c>
      <c r="O316" t="s">
        <v>27</v>
      </c>
      <c r="P316" t="s">
        <v>29</v>
      </c>
      <c r="Q316">
        <v>1</v>
      </c>
      <c r="R316" t="s">
        <v>43</v>
      </c>
      <c r="S316">
        <v>2</v>
      </c>
      <c r="T316" t="s">
        <v>27</v>
      </c>
      <c r="U316" t="s">
        <v>65</v>
      </c>
      <c r="V316" t="s">
        <v>33</v>
      </c>
    </row>
    <row r="317" spans="1:22">
      <c r="A317">
        <v>315</v>
      </c>
      <c r="B317" t="s">
        <v>21</v>
      </c>
      <c r="C317">
        <v>36</v>
      </c>
      <c r="D317" t="s">
        <v>67</v>
      </c>
      <c r="E317" t="s">
        <v>44</v>
      </c>
      <c r="F317">
        <v>2746</v>
      </c>
      <c r="G317" t="s">
        <v>36</v>
      </c>
      <c r="H317" t="s">
        <v>25</v>
      </c>
      <c r="I317">
        <v>4</v>
      </c>
      <c r="J317" t="s">
        <v>26</v>
      </c>
      <c r="K317" t="s">
        <v>27</v>
      </c>
      <c r="L317">
        <v>4</v>
      </c>
      <c r="M317" t="s">
        <v>53</v>
      </c>
      <c r="N317">
        <v>31</v>
      </c>
      <c r="O317" t="s">
        <v>64</v>
      </c>
      <c r="P317" t="s">
        <v>29</v>
      </c>
      <c r="Q317">
        <v>1</v>
      </c>
      <c r="R317" t="s">
        <v>30</v>
      </c>
      <c r="S317">
        <v>1</v>
      </c>
      <c r="T317" t="s">
        <v>27</v>
      </c>
      <c r="U317" t="s">
        <v>32</v>
      </c>
      <c r="V317" t="s">
        <v>39</v>
      </c>
    </row>
    <row r="318" spans="1:22">
      <c r="A318">
        <v>316</v>
      </c>
      <c r="B318" t="s">
        <v>21</v>
      </c>
      <c r="C318">
        <v>12</v>
      </c>
      <c r="D318" t="s">
        <v>35</v>
      </c>
      <c r="E318" t="s">
        <v>44</v>
      </c>
      <c r="F318">
        <v>708</v>
      </c>
      <c r="G318" t="s">
        <v>36</v>
      </c>
      <c r="H318" t="s">
        <v>37</v>
      </c>
      <c r="I318">
        <v>2</v>
      </c>
      <c r="J318" t="s">
        <v>26</v>
      </c>
      <c r="K318" t="s">
        <v>45</v>
      </c>
      <c r="L318">
        <v>3</v>
      </c>
      <c r="M318" t="s">
        <v>46</v>
      </c>
      <c r="N318">
        <v>38</v>
      </c>
      <c r="O318" t="s">
        <v>27</v>
      </c>
      <c r="P318" t="s">
        <v>29</v>
      </c>
      <c r="Q318">
        <v>1</v>
      </c>
      <c r="R318" t="s">
        <v>43</v>
      </c>
      <c r="S318">
        <v>2</v>
      </c>
      <c r="T318" t="s">
        <v>27</v>
      </c>
      <c r="U318" t="s">
        <v>32</v>
      </c>
      <c r="V318" t="s">
        <v>33</v>
      </c>
    </row>
    <row r="319" spans="1:22">
      <c r="A319">
        <v>317</v>
      </c>
      <c r="B319" t="s">
        <v>34</v>
      </c>
      <c r="C319">
        <v>24</v>
      </c>
      <c r="D319" t="s">
        <v>35</v>
      </c>
      <c r="E319" t="s">
        <v>44</v>
      </c>
      <c r="F319">
        <v>4351</v>
      </c>
      <c r="G319" t="s">
        <v>24</v>
      </c>
      <c r="H319" t="s">
        <v>37</v>
      </c>
      <c r="I319">
        <v>1</v>
      </c>
      <c r="J319" t="s">
        <v>38</v>
      </c>
      <c r="K319" t="s">
        <v>27</v>
      </c>
      <c r="L319">
        <v>4</v>
      </c>
      <c r="M319" t="s">
        <v>46</v>
      </c>
      <c r="N319">
        <v>48</v>
      </c>
      <c r="O319" t="s">
        <v>27</v>
      </c>
      <c r="P319" t="s">
        <v>29</v>
      </c>
      <c r="Q319">
        <v>1</v>
      </c>
      <c r="R319" t="s">
        <v>43</v>
      </c>
      <c r="S319">
        <v>1</v>
      </c>
      <c r="T319" t="s">
        <v>31</v>
      </c>
      <c r="U319" t="s">
        <v>32</v>
      </c>
      <c r="V319" t="s">
        <v>33</v>
      </c>
    </row>
    <row r="320" spans="1:22">
      <c r="A320">
        <v>318</v>
      </c>
      <c r="B320" t="s">
        <v>40</v>
      </c>
      <c r="C320">
        <v>12</v>
      </c>
      <c r="D320" t="s">
        <v>22</v>
      </c>
      <c r="E320" t="s">
        <v>41</v>
      </c>
      <c r="F320">
        <v>701</v>
      </c>
      <c r="G320" t="s">
        <v>36</v>
      </c>
      <c r="H320" t="s">
        <v>37</v>
      </c>
      <c r="I320">
        <v>4</v>
      </c>
      <c r="J320" t="s">
        <v>26</v>
      </c>
      <c r="K320" t="s">
        <v>27</v>
      </c>
      <c r="L320">
        <v>2</v>
      </c>
      <c r="M320" t="s">
        <v>53</v>
      </c>
      <c r="N320">
        <v>32</v>
      </c>
      <c r="O320" t="s">
        <v>27</v>
      </c>
      <c r="P320" t="s">
        <v>29</v>
      </c>
      <c r="Q320">
        <v>2</v>
      </c>
      <c r="R320" t="s">
        <v>30</v>
      </c>
      <c r="S320">
        <v>1</v>
      </c>
      <c r="T320" t="s">
        <v>27</v>
      </c>
      <c r="U320" t="s">
        <v>32</v>
      </c>
      <c r="V320" t="s">
        <v>33</v>
      </c>
    </row>
    <row r="321" spans="1:22">
      <c r="A321">
        <v>319</v>
      </c>
      <c r="B321" t="s">
        <v>21</v>
      </c>
      <c r="C321">
        <v>15</v>
      </c>
      <c r="D321" t="s">
        <v>48</v>
      </c>
      <c r="E321" t="s">
        <v>44</v>
      </c>
      <c r="F321">
        <v>3643</v>
      </c>
      <c r="G321" t="s">
        <v>36</v>
      </c>
      <c r="H321" t="s">
        <v>25</v>
      </c>
      <c r="I321">
        <v>1</v>
      </c>
      <c r="J321" t="s">
        <v>38</v>
      </c>
      <c r="K321" t="s">
        <v>27</v>
      </c>
      <c r="L321">
        <v>4</v>
      </c>
      <c r="M321" t="s">
        <v>46</v>
      </c>
      <c r="N321">
        <v>27</v>
      </c>
      <c r="O321" t="s">
        <v>27</v>
      </c>
      <c r="P321" t="s">
        <v>29</v>
      </c>
      <c r="Q321">
        <v>2</v>
      </c>
      <c r="R321" t="s">
        <v>43</v>
      </c>
      <c r="S321">
        <v>1</v>
      </c>
      <c r="T321" t="s">
        <v>27</v>
      </c>
      <c r="U321" t="s">
        <v>32</v>
      </c>
      <c r="V321" t="s">
        <v>33</v>
      </c>
    </row>
    <row r="322" spans="1:22">
      <c r="A322">
        <v>320</v>
      </c>
      <c r="B322" t="s">
        <v>34</v>
      </c>
      <c r="C322">
        <v>30</v>
      </c>
      <c r="D322" t="s">
        <v>22</v>
      </c>
      <c r="E322" t="s">
        <v>49</v>
      </c>
      <c r="F322">
        <v>4249</v>
      </c>
      <c r="G322" t="s">
        <v>36</v>
      </c>
      <c r="H322" t="s">
        <v>58</v>
      </c>
      <c r="I322">
        <v>4</v>
      </c>
      <c r="J322" t="s">
        <v>59</v>
      </c>
      <c r="K322" t="s">
        <v>27</v>
      </c>
      <c r="L322">
        <v>2</v>
      </c>
      <c r="M322" t="s">
        <v>53</v>
      </c>
      <c r="N322">
        <v>28</v>
      </c>
      <c r="O322" t="s">
        <v>27</v>
      </c>
      <c r="P322" t="s">
        <v>29</v>
      </c>
      <c r="Q322">
        <v>2</v>
      </c>
      <c r="R322" t="s">
        <v>55</v>
      </c>
      <c r="S322">
        <v>1</v>
      </c>
      <c r="T322" t="s">
        <v>27</v>
      </c>
      <c r="U322" t="s">
        <v>32</v>
      </c>
      <c r="V322" t="s">
        <v>39</v>
      </c>
    </row>
    <row r="323" spans="1:22">
      <c r="A323">
        <v>321</v>
      </c>
      <c r="B323" t="s">
        <v>21</v>
      </c>
      <c r="C323">
        <v>24</v>
      </c>
      <c r="D323" t="s">
        <v>35</v>
      </c>
      <c r="E323" t="s">
        <v>23</v>
      </c>
      <c r="F323">
        <v>1938</v>
      </c>
      <c r="G323" t="s">
        <v>36</v>
      </c>
      <c r="H323" t="s">
        <v>60</v>
      </c>
      <c r="I323">
        <v>4</v>
      </c>
      <c r="J323" t="s">
        <v>57</v>
      </c>
      <c r="K323" t="s">
        <v>27</v>
      </c>
      <c r="L323">
        <v>3</v>
      </c>
      <c r="M323" t="s">
        <v>46</v>
      </c>
      <c r="N323">
        <v>32</v>
      </c>
      <c r="O323" t="s">
        <v>27</v>
      </c>
      <c r="P323" t="s">
        <v>29</v>
      </c>
      <c r="Q323">
        <v>1</v>
      </c>
      <c r="R323" t="s">
        <v>30</v>
      </c>
      <c r="S323">
        <v>1</v>
      </c>
      <c r="T323" t="s">
        <v>27</v>
      </c>
      <c r="U323" t="s">
        <v>32</v>
      </c>
      <c r="V323" t="s">
        <v>39</v>
      </c>
    </row>
    <row r="324" spans="1:22">
      <c r="A324">
        <v>322</v>
      </c>
      <c r="B324" t="s">
        <v>21</v>
      </c>
      <c r="C324">
        <v>24</v>
      </c>
      <c r="D324" t="s">
        <v>35</v>
      </c>
      <c r="E324" t="s">
        <v>52</v>
      </c>
      <c r="F324">
        <v>2910</v>
      </c>
      <c r="G324" t="s">
        <v>36</v>
      </c>
      <c r="H324" t="s">
        <v>42</v>
      </c>
      <c r="I324">
        <v>2</v>
      </c>
      <c r="J324" t="s">
        <v>26</v>
      </c>
      <c r="K324" t="s">
        <v>27</v>
      </c>
      <c r="L324">
        <v>1</v>
      </c>
      <c r="M324" t="s">
        <v>50</v>
      </c>
      <c r="N324">
        <v>34</v>
      </c>
      <c r="O324" t="s">
        <v>27</v>
      </c>
      <c r="P324" t="s">
        <v>47</v>
      </c>
      <c r="Q324">
        <v>1</v>
      </c>
      <c r="R324" t="s">
        <v>55</v>
      </c>
      <c r="S324">
        <v>1</v>
      </c>
      <c r="T324" t="s">
        <v>31</v>
      </c>
      <c r="U324" t="s">
        <v>32</v>
      </c>
      <c r="V324" t="s">
        <v>33</v>
      </c>
    </row>
    <row r="325" spans="1:22">
      <c r="A325">
        <v>323</v>
      </c>
      <c r="B325" t="s">
        <v>21</v>
      </c>
      <c r="C325">
        <v>18</v>
      </c>
      <c r="D325" t="s">
        <v>35</v>
      </c>
      <c r="E325" t="s">
        <v>44</v>
      </c>
      <c r="F325">
        <v>2659</v>
      </c>
      <c r="G325" t="s">
        <v>56</v>
      </c>
      <c r="H325" t="s">
        <v>37</v>
      </c>
      <c r="I325">
        <v>4</v>
      </c>
      <c r="J325" t="s">
        <v>26</v>
      </c>
      <c r="K325" t="s">
        <v>27</v>
      </c>
      <c r="L325">
        <v>2</v>
      </c>
      <c r="M325" t="s">
        <v>53</v>
      </c>
      <c r="N325">
        <v>28</v>
      </c>
      <c r="O325" t="s">
        <v>27</v>
      </c>
      <c r="P325" t="s">
        <v>29</v>
      </c>
      <c r="Q325">
        <v>1</v>
      </c>
      <c r="R325" t="s">
        <v>30</v>
      </c>
      <c r="S325">
        <v>1</v>
      </c>
      <c r="T325" t="s">
        <v>27</v>
      </c>
      <c r="U325" t="s">
        <v>32</v>
      </c>
      <c r="V325" t="s">
        <v>33</v>
      </c>
    </row>
    <row r="326" spans="1:22">
      <c r="A326">
        <v>324</v>
      </c>
      <c r="B326" t="s">
        <v>40</v>
      </c>
      <c r="C326">
        <v>18</v>
      </c>
      <c r="D326" t="s">
        <v>22</v>
      </c>
      <c r="E326" t="s">
        <v>49</v>
      </c>
      <c r="F326">
        <v>1028</v>
      </c>
      <c r="G326" t="s">
        <v>36</v>
      </c>
      <c r="H326" t="s">
        <v>37</v>
      </c>
      <c r="I326">
        <v>4</v>
      </c>
      <c r="J326" t="s">
        <v>38</v>
      </c>
      <c r="K326" t="s">
        <v>27</v>
      </c>
      <c r="L326">
        <v>3</v>
      </c>
      <c r="M326" t="s">
        <v>28</v>
      </c>
      <c r="N326">
        <v>36</v>
      </c>
      <c r="O326" t="s">
        <v>27</v>
      </c>
      <c r="P326" t="s">
        <v>29</v>
      </c>
      <c r="Q326">
        <v>2</v>
      </c>
      <c r="R326" t="s">
        <v>30</v>
      </c>
      <c r="S326">
        <v>1</v>
      </c>
      <c r="T326" t="s">
        <v>27</v>
      </c>
      <c r="U326" t="s">
        <v>32</v>
      </c>
      <c r="V326" t="s">
        <v>33</v>
      </c>
    </row>
    <row r="327" spans="1:22">
      <c r="A327">
        <v>325</v>
      </c>
      <c r="B327" t="s">
        <v>21</v>
      </c>
      <c r="C327">
        <v>8</v>
      </c>
      <c r="D327" t="s">
        <v>22</v>
      </c>
      <c r="E327" t="s">
        <v>49</v>
      </c>
      <c r="F327">
        <v>3398</v>
      </c>
      <c r="G327" t="s">
        <v>36</v>
      </c>
      <c r="H327" t="s">
        <v>42</v>
      </c>
      <c r="I327">
        <v>1</v>
      </c>
      <c r="J327" t="s">
        <v>26</v>
      </c>
      <c r="K327" t="s">
        <v>27</v>
      </c>
      <c r="L327">
        <v>4</v>
      </c>
      <c r="M327" t="s">
        <v>28</v>
      </c>
      <c r="N327">
        <v>39</v>
      </c>
      <c r="O327" t="s">
        <v>27</v>
      </c>
      <c r="P327" t="s">
        <v>29</v>
      </c>
      <c r="Q327">
        <v>2</v>
      </c>
      <c r="R327" t="s">
        <v>43</v>
      </c>
      <c r="S327">
        <v>1</v>
      </c>
      <c r="T327" t="s">
        <v>27</v>
      </c>
      <c r="U327" t="s">
        <v>65</v>
      </c>
      <c r="V327" t="s">
        <v>33</v>
      </c>
    </row>
    <row r="328" spans="1:22">
      <c r="A328">
        <v>326</v>
      </c>
      <c r="B328" t="s">
        <v>40</v>
      </c>
      <c r="C328">
        <v>12</v>
      </c>
      <c r="D328" t="s">
        <v>22</v>
      </c>
      <c r="E328" t="s">
        <v>44</v>
      </c>
      <c r="F328">
        <v>5801</v>
      </c>
      <c r="G328" t="s">
        <v>24</v>
      </c>
      <c r="H328" t="s">
        <v>25</v>
      </c>
      <c r="I328">
        <v>2</v>
      </c>
      <c r="J328" t="s">
        <v>26</v>
      </c>
      <c r="K328" t="s">
        <v>27</v>
      </c>
      <c r="L328">
        <v>4</v>
      </c>
      <c r="M328" t="s">
        <v>46</v>
      </c>
      <c r="N328">
        <v>49</v>
      </c>
      <c r="O328" t="s">
        <v>27</v>
      </c>
      <c r="P328" t="s">
        <v>54</v>
      </c>
      <c r="Q328">
        <v>1</v>
      </c>
      <c r="R328" t="s">
        <v>30</v>
      </c>
      <c r="S328">
        <v>1</v>
      </c>
      <c r="T328" t="s">
        <v>31</v>
      </c>
      <c r="U328" t="s">
        <v>32</v>
      </c>
      <c r="V328" t="s">
        <v>33</v>
      </c>
    </row>
    <row r="329" spans="1:22">
      <c r="A329">
        <v>327</v>
      </c>
      <c r="B329" t="s">
        <v>40</v>
      </c>
      <c r="C329">
        <v>24</v>
      </c>
      <c r="D329" t="s">
        <v>35</v>
      </c>
      <c r="E329" t="s">
        <v>49</v>
      </c>
      <c r="F329">
        <v>1525</v>
      </c>
      <c r="G329" t="s">
        <v>56</v>
      </c>
      <c r="H329" t="s">
        <v>42</v>
      </c>
      <c r="I329">
        <v>4</v>
      </c>
      <c r="J329" t="s">
        <v>38</v>
      </c>
      <c r="K329" t="s">
        <v>27</v>
      </c>
      <c r="L329">
        <v>3</v>
      </c>
      <c r="M329" t="s">
        <v>53</v>
      </c>
      <c r="N329">
        <v>34</v>
      </c>
      <c r="O329" t="s">
        <v>27</v>
      </c>
      <c r="P329" t="s">
        <v>29</v>
      </c>
      <c r="Q329">
        <v>1</v>
      </c>
      <c r="R329" t="s">
        <v>30</v>
      </c>
      <c r="S329">
        <v>2</v>
      </c>
      <c r="T329" t="s">
        <v>31</v>
      </c>
      <c r="U329" t="s">
        <v>32</v>
      </c>
      <c r="V329" t="s">
        <v>33</v>
      </c>
    </row>
    <row r="330" spans="1:22">
      <c r="A330">
        <v>328</v>
      </c>
      <c r="B330" t="s">
        <v>66</v>
      </c>
      <c r="C330">
        <v>36</v>
      </c>
      <c r="D330" t="s">
        <v>35</v>
      </c>
      <c r="E330" t="s">
        <v>23</v>
      </c>
      <c r="F330">
        <v>4473</v>
      </c>
      <c r="G330" t="s">
        <v>36</v>
      </c>
      <c r="H330" t="s">
        <v>25</v>
      </c>
      <c r="I330">
        <v>4</v>
      </c>
      <c r="J330" t="s">
        <v>26</v>
      </c>
      <c r="K330" t="s">
        <v>27</v>
      </c>
      <c r="L330">
        <v>2</v>
      </c>
      <c r="M330" t="s">
        <v>53</v>
      </c>
      <c r="N330">
        <v>31</v>
      </c>
      <c r="O330" t="s">
        <v>27</v>
      </c>
      <c r="P330" t="s">
        <v>29</v>
      </c>
      <c r="Q330">
        <v>1</v>
      </c>
      <c r="R330" t="s">
        <v>30</v>
      </c>
      <c r="S330">
        <v>1</v>
      </c>
      <c r="T330" t="s">
        <v>27</v>
      </c>
      <c r="U330" t="s">
        <v>32</v>
      </c>
      <c r="V330" t="s">
        <v>33</v>
      </c>
    </row>
    <row r="331" spans="1:22">
      <c r="A331">
        <v>329</v>
      </c>
      <c r="B331" t="s">
        <v>34</v>
      </c>
      <c r="C331">
        <v>6</v>
      </c>
      <c r="D331" t="s">
        <v>35</v>
      </c>
      <c r="E331" t="s">
        <v>23</v>
      </c>
      <c r="F331">
        <v>1068</v>
      </c>
      <c r="G331" t="s">
        <v>36</v>
      </c>
      <c r="H331" t="s">
        <v>25</v>
      </c>
      <c r="I331">
        <v>4</v>
      </c>
      <c r="J331" t="s">
        <v>26</v>
      </c>
      <c r="K331" t="s">
        <v>27</v>
      </c>
      <c r="L331">
        <v>4</v>
      </c>
      <c r="M331" t="s">
        <v>53</v>
      </c>
      <c r="N331">
        <v>28</v>
      </c>
      <c r="O331" t="s">
        <v>27</v>
      </c>
      <c r="P331" t="s">
        <v>29</v>
      </c>
      <c r="Q331">
        <v>1</v>
      </c>
      <c r="R331" t="s">
        <v>30</v>
      </c>
      <c r="S331">
        <v>2</v>
      </c>
      <c r="T331" t="s">
        <v>27</v>
      </c>
      <c r="U331" t="s">
        <v>32</v>
      </c>
      <c r="V331" t="s">
        <v>33</v>
      </c>
    </row>
    <row r="332" spans="1:22">
      <c r="A332">
        <v>330</v>
      </c>
      <c r="B332" t="s">
        <v>21</v>
      </c>
      <c r="C332">
        <v>24</v>
      </c>
      <c r="D332" t="s">
        <v>22</v>
      </c>
      <c r="E332" t="s">
        <v>52</v>
      </c>
      <c r="F332">
        <v>6615</v>
      </c>
      <c r="G332" t="s">
        <v>36</v>
      </c>
      <c r="H332" t="s">
        <v>58</v>
      </c>
      <c r="I332">
        <v>2</v>
      </c>
      <c r="J332" t="s">
        <v>26</v>
      </c>
      <c r="K332" t="s">
        <v>27</v>
      </c>
      <c r="L332">
        <v>4</v>
      </c>
      <c r="M332" t="s">
        <v>50</v>
      </c>
      <c r="N332">
        <v>75</v>
      </c>
      <c r="O332" t="s">
        <v>27</v>
      </c>
      <c r="P332" t="s">
        <v>47</v>
      </c>
      <c r="Q332">
        <v>2</v>
      </c>
      <c r="R332" t="s">
        <v>55</v>
      </c>
      <c r="S332">
        <v>1</v>
      </c>
      <c r="T332" t="s">
        <v>31</v>
      </c>
      <c r="U332" t="s">
        <v>32</v>
      </c>
      <c r="V332" t="s">
        <v>33</v>
      </c>
    </row>
    <row r="333" spans="1:22">
      <c r="A333">
        <v>331</v>
      </c>
      <c r="B333" t="s">
        <v>40</v>
      </c>
      <c r="C333">
        <v>18</v>
      </c>
      <c r="D333" t="s">
        <v>22</v>
      </c>
      <c r="E333" t="s">
        <v>41</v>
      </c>
      <c r="F333">
        <v>1864</v>
      </c>
      <c r="G333" t="s">
        <v>62</v>
      </c>
      <c r="H333" t="s">
        <v>37</v>
      </c>
      <c r="I333">
        <v>4</v>
      </c>
      <c r="J333" t="s">
        <v>38</v>
      </c>
      <c r="K333" t="s">
        <v>27</v>
      </c>
      <c r="L333">
        <v>2</v>
      </c>
      <c r="M333" t="s">
        <v>28</v>
      </c>
      <c r="N333">
        <v>30</v>
      </c>
      <c r="O333" t="s">
        <v>27</v>
      </c>
      <c r="P333" t="s">
        <v>29</v>
      </c>
      <c r="Q333">
        <v>2</v>
      </c>
      <c r="R333" t="s">
        <v>30</v>
      </c>
      <c r="S333">
        <v>1</v>
      </c>
      <c r="T333" t="s">
        <v>27</v>
      </c>
      <c r="U333" t="s">
        <v>32</v>
      </c>
      <c r="V333" t="s">
        <v>39</v>
      </c>
    </row>
    <row r="334" spans="1:22">
      <c r="A334">
        <v>332</v>
      </c>
      <c r="B334" t="s">
        <v>34</v>
      </c>
      <c r="C334">
        <v>60</v>
      </c>
      <c r="D334" t="s">
        <v>35</v>
      </c>
      <c r="E334" t="s">
        <v>49</v>
      </c>
      <c r="F334">
        <v>7408</v>
      </c>
      <c r="G334" t="s">
        <v>62</v>
      </c>
      <c r="H334" t="s">
        <v>60</v>
      </c>
      <c r="I334">
        <v>4</v>
      </c>
      <c r="J334" t="s">
        <v>38</v>
      </c>
      <c r="K334" t="s">
        <v>27</v>
      </c>
      <c r="L334">
        <v>2</v>
      </c>
      <c r="M334" t="s">
        <v>46</v>
      </c>
      <c r="N334">
        <v>24</v>
      </c>
      <c r="O334" t="s">
        <v>27</v>
      </c>
      <c r="P334" t="s">
        <v>29</v>
      </c>
      <c r="Q334">
        <v>1</v>
      </c>
      <c r="R334" t="s">
        <v>55</v>
      </c>
      <c r="S334">
        <v>1</v>
      </c>
      <c r="T334" t="s">
        <v>27</v>
      </c>
      <c r="U334" t="s">
        <v>32</v>
      </c>
      <c r="V334" t="s">
        <v>39</v>
      </c>
    </row>
    <row r="335" spans="1:22">
      <c r="A335">
        <v>333</v>
      </c>
      <c r="B335" t="s">
        <v>40</v>
      </c>
      <c r="C335">
        <v>48</v>
      </c>
      <c r="D335" t="s">
        <v>22</v>
      </c>
      <c r="E335" t="s">
        <v>52</v>
      </c>
      <c r="F335">
        <v>11590</v>
      </c>
      <c r="G335" t="s">
        <v>62</v>
      </c>
      <c r="H335" t="s">
        <v>37</v>
      </c>
      <c r="I335">
        <v>2</v>
      </c>
      <c r="J335" t="s">
        <v>38</v>
      </c>
      <c r="K335" t="s">
        <v>27</v>
      </c>
      <c r="L335">
        <v>4</v>
      </c>
      <c r="M335" t="s">
        <v>53</v>
      </c>
      <c r="N335">
        <v>24</v>
      </c>
      <c r="O335" t="s">
        <v>64</v>
      </c>
      <c r="P335" t="s">
        <v>54</v>
      </c>
      <c r="Q335">
        <v>2</v>
      </c>
      <c r="R335" t="s">
        <v>43</v>
      </c>
      <c r="S335">
        <v>1</v>
      </c>
      <c r="T335" t="s">
        <v>27</v>
      </c>
      <c r="U335" t="s">
        <v>32</v>
      </c>
      <c r="V335" t="s">
        <v>39</v>
      </c>
    </row>
    <row r="336" spans="1:22">
      <c r="A336">
        <v>334</v>
      </c>
      <c r="B336" t="s">
        <v>21</v>
      </c>
      <c r="C336">
        <v>24</v>
      </c>
      <c r="D336" t="s">
        <v>63</v>
      </c>
      <c r="E336" t="s">
        <v>44</v>
      </c>
      <c r="F336">
        <v>4110</v>
      </c>
      <c r="G336" t="s">
        <v>36</v>
      </c>
      <c r="H336" t="s">
        <v>25</v>
      </c>
      <c r="I336">
        <v>3</v>
      </c>
      <c r="J336" t="s">
        <v>26</v>
      </c>
      <c r="K336" t="s">
        <v>27</v>
      </c>
      <c r="L336">
        <v>4</v>
      </c>
      <c r="M336" t="s">
        <v>50</v>
      </c>
      <c r="N336">
        <v>23</v>
      </c>
      <c r="O336" t="s">
        <v>64</v>
      </c>
      <c r="P336" t="s">
        <v>54</v>
      </c>
      <c r="Q336">
        <v>2</v>
      </c>
      <c r="R336" t="s">
        <v>30</v>
      </c>
      <c r="S336">
        <v>2</v>
      </c>
      <c r="T336" t="s">
        <v>27</v>
      </c>
      <c r="U336" t="s">
        <v>32</v>
      </c>
      <c r="V336" t="s">
        <v>39</v>
      </c>
    </row>
    <row r="337" spans="1:22">
      <c r="A337">
        <v>335</v>
      </c>
      <c r="B337" t="s">
        <v>21</v>
      </c>
      <c r="C337">
        <v>6</v>
      </c>
      <c r="D337" t="s">
        <v>22</v>
      </c>
      <c r="E337" t="s">
        <v>44</v>
      </c>
      <c r="F337">
        <v>3384</v>
      </c>
      <c r="G337" t="s">
        <v>36</v>
      </c>
      <c r="H337" t="s">
        <v>37</v>
      </c>
      <c r="I337">
        <v>1</v>
      </c>
      <c r="J337" t="s">
        <v>57</v>
      </c>
      <c r="K337" t="s">
        <v>27</v>
      </c>
      <c r="L337">
        <v>4</v>
      </c>
      <c r="M337" t="s">
        <v>28</v>
      </c>
      <c r="N337">
        <v>44</v>
      </c>
      <c r="O337" t="s">
        <v>27</v>
      </c>
      <c r="P337" t="s">
        <v>54</v>
      </c>
      <c r="Q337">
        <v>1</v>
      </c>
      <c r="R337" t="s">
        <v>55</v>
      </c>
      <c r="S337">
        <v>1</v>
      </c>
      <c r="T337" t="s">
        <v>31</v>
      </c>
      <c r="U337" t="s">
        <v>32</v>
      </c>
      <c r="V337" t="s">
        <v>39</v>
      </c>
    </row>
    <row r="338" spans="1:22">
      <c r="A338">
        <v>336</v>
      </c>
      <c r="B338" t="s">
        <v>34</v>
      </c>
      <c r="C338">
        <v>13</v>
      </c>
      <c r="D338" t="s">
        <v>35</v>
      </c>
      <c r="E338" t="s">
        <v>23</v>
      </c>
      <c r="F338">
        <v>2101</v>
      </c>
      <c r="G338" t="s">
        <v>36</v>
      </c>
      <c r="H338" t="s">
        <v>60</v>
      </c>
      <c r="I338">
        <v>2</v>
      </c>
      <c r="J338" t="s">
        <v>38</v>
      </c>
      <c r="K338" t="s">
        <v>45</v>
      </c>
      <c r="L338">
        <v>4</v>
      </c>
      <c r="M338" t="s">
        <v>46</v>
      </c>
      <c r="N338">
        <v>23</v>
      </c>
      <c r="O338" t="s">
        <v>27</v>
      </c>
      <c r="P338" t="s">
        <v>29</v>
      </c>
      <c r="Q338">
        <v>1</v>
      </c>
      <c r="R338" t="s">
        <v>43</v>
      </c>
      <c r="S338">
        <v>1</v>
      </c>
      <c r="T338" t="s">
        <v>27</v>
      </c>
      <c r="U338" t="s">
        <v>32</v>
      </c>
      <c r="V338" t="s">
        <v>33</v>
      </c>
    </row>
    <row r="339" spans="1:22">
      <c r="A339">
        <v>337</v>
      </c>
      <c r="B339" t="s">
        <v>21</v>
      </c>
      <c r="C339">
        <v>15</v>
      </c>
      <c r="D339" t="s">
        <v>35</v>
      </c>
      <c r="E339" t="s">
        <v>70</v>
      </c>
      <c r="F339">
        <v>1275</v>
      </c>
      <c r="G339" t="s">
        <v>24</v>
      </c>
      <c r="H339" t="s">
        <v>37</v>
      </c>
      <c r="I339">
        <v>4</v>
      </c>
      <c r="J339" t="s">
        <v>38</v>
      </c>
      <c r="K339" t="s">
        <v>27</v>
      </c>
      <c r="L339">
        <v>2</v>
      </c>
      <c r="M339" t="s">
        <v>53</v>
      </c>
      <c r="N339">
        <v>24</v>
      </c>
      <c r="O339" t="s">
        <v>27</v>
      </c>
      <c r="P339" t="s">
        <v>54</v>
      </c>
      <c r="Q339">
        <v>1</v>
      </c>
      <c r="R339" t="s">
        <v>30</v>
      </c>
      <c r="S339">
        <v>1</v>
      </c>
      <c r="T339" t="s">
        <v>27</v>
      </c>
      <c r="U339" t="s">
        <v>32</v>
      </c>
      <c r="V339" t="s">
        <v>39</v>
      </c>
    </row>
    <row r="340" spans="1:22">
      <c r="A340">
        <v>338</v>
      </c>
      <c r="B340" t="s">
        <v>21</v>
      </c>
      <c r="C340">
        <v>24</v>
      </c>
      <c r="D340" t="s">
        <v>35</v>
      </c>
      <c r="E340" t="s">
        <v>44</v>
      </c>
      <c r="F340">
        <v>4169</v>
      </c>
      <c r="G340" t="s">
        <v>36</v>
      </c>
      <c r="H340" t="s">
        <v>37</v>
      </c>
      <c r="I340">
        <v>4</v>
      </c>
      <c r="J340" t="s">
        <v>26</v>
      </c>
      <c r="K340" t="s">
        <v>27</v>
      </c>
      <c r="L340">
        <v>4</v>
      </c>
      <c r="M340" t="s">
        <v>46</v>
      </c>
      <c r="N340">
        <v>28</v>
      </c>
      <c r="O340" t="s">
        <v>27</v>
      </c>
      <c r="P340" t="s">
        <v>29</v>
      </c>
      <c r="Q340">
        <v>1</v>
      </c>
      <c r="R340" t="s">
        <v>30</v>
      </c>
      <c r="S340">
        <v>1</v>
      </c>
      <c r="T340" t="s">
        <v>27</v>
      </c>
      <c r="U340" t="s">
        <v>32</v>
      </c>
      <c r="V340" t="s">
        <v>33</v>
      </c>
    </row>
    <row r="341" spans="1:22">
      <c r="A341">
        <v>339</v>
      </c>
      <c r="B341" t="s">
        <v>34</v>
      </c>
      <c r="C341">
        <v>10</v>
      </c>
      <c r="D341" t="s">
        <v>35</v>
      </c>
      <c r="E341" t="s">
        <v>44</v>
      </c>
      <c r="F341">
        <v>1521</v>
      </c>
      <c r="G341" t="s">
        <v>36</v>
      </c>
      <c r="H341" t="s">
        <v>37</v>
      </c>
      <c r="I341">
        <v>4</v>
      </c>
      <c r="J341" t="s">
        <v>57</v>
      </c>
      <c r="K341" t="s">
        <v>27</v>
      </c>
      <c r="L341">
        <v>2</v>
      </c>
      <c r="M341" t="s">
        <v>53</v>
      </c>
      <c r="N341">
        <v>31</v>
      </c>
      <c r="O341" t="s">
        <v>27</v>
      </c>
      <c r="P341" t="s">
        <v>29</v>
      </c>
      <c r="Q341">
        <v>1</v>
      </c>
      <c r="R341" t="s">
        <v>43</v>
      </c>
      <c r="S341">
        <v>1</v>
      </c>
      <c r="T341" t="s">
        <v>27</v>
      </c>
      <c r="U341" t="s">
        <v>32</v>
      </c>
      <c r="V341" t="s">
        <v>33</v>
      </c>
    </row>
    <row r="342" spans="1:22">
      <c r="A342">
        <v>340</v>
      </c>
      <c r="B342" t="s">
        <v>34</v>
      </c>
      <c r="C342">
        <v>24</v>
      </c>
      <c r="D342" t="s">
        <v>22</v>
      </c>
      <c r="E342" t="s">
        <v>41</v>
      </c>
      <c r="F342">
        <v>5743</v>
      </c>
      <c r="G342" t="s">
        <v>36</v>
      </c>
      <c r="H342" t="s">
        <v>60</v>
      </c>
      <c r="I342">
        <v>2</v>
      </c>
      <c r="J342" t="s">
        <v>38</v>
      </c>
      <c r="K342" t="s">
        <v>27</v>
      </c>
      <c r="L342">
        <v>4</v>
      </c>
      <c r="M342" t="s">
        <v>50</v>
      </c>
      <c r="N342">
        <v>24</v>
      </c>
      <c r="O342" t="s">
        <v>27</v>
      </c>
      <c r="P342" t="s">
        <v>47</v>
      </c>
      <c r="Q342">
        <v>2</v>
      </c>
      <c r="R342" t="s">
        <v>30</v>
      </c>
      <c r="S342">
        <v>1</v>
      </c>
      <c r="T342" t="s">
        <v>31</v>
      </c>
      <c r="U342" t="s">
        <v>32</v>
      </c>
      <c r="V342" t="s">
        <v>33</v>
      </c>
    </row>
    <row r="343" spans="1:22">
      <c r="A343">
        <v>341</v>
      </c>
      <c r="B343" t="s">
        <v>21</v>
      </c>
      <c r="C343">
        <v>21</v>
      </c>
      <c r="D343" t="s">
        <v>35</v>
      </c>
      <c r="E343" t="s">
        <v>44</v>
      </c>
      <c r="F343">
        <v>3599</v>
      </c>
      <c r="G343" t="s">
        <v>36</v>
      </c>
      <c r="H343" t="s">
        <v>42</v>
      </c>
      <c r="I343">
        <v>1</v>
      </c>
      <c r="J343" t="s">
        <v>38</v>
      </c>
      <c r="K343" t="s">
        <v>27</v>
      </c>
      <c r="L343">
        <v>4</v>
      </c>
      <c r="M343" t="s">
        <v>53</v>
      </c>
      <c r="N343">
        <v>26</v>
      </c>
      <c r="O343" t="s">
        <v>27</v>
      </c>
      <c r="P343" t="s">
        <v>54</v>
      </c>
      <c r="Q343">
        <v>1</v>
      </c>
      <c r="R343" t="s">
        <v>43</v>
      </c>
      <c r="S343">
        <v>1</v>
      </c>
      <c r="T343" t="s">
        <v>27</v>
      </c>
      <c r="U343" t="s">
        <v>32</v>
      </c>
      <c r="V343" t="s">
        <v>33</v>
      </c>
    </row>
    <row r="344" spans="1:22">
      <c r="A344">
        <v>342</v>
      </c>
      <c r="B344" t="s">
        <v>34</v>
      </c>
      <c r="C344">
        <v>18</v>
      </c>
      <c r="D344" t="s">
        <v>35</v>
      </c>
      <c r="E344" t="s">
        <v>23</v>
      </c>
      <c r="F344">
        <v>3213</v>
      </c>
      <c r="G344" t="s">
        <v>51</v>
      </c>
      <c r="H344" t="s">
        <v>60</v>
      </c>
      <c r="I344">
        <v>1</v>
      </c>
      <c r="J344" t="s">
        <v>59</v>
      </c>
      <c r="K344" t="s">
        <v>27</v>
      </c>
      <c r="L344">
        <v>3</v>
      </c>
      <c r="M344" t="s">
        <v>28</v>
      </c>
      <c r="N344">
        <v>25</v>
      </c>
      <c r="O344" t="s">
        <v>27</v>
      </c>
      <c r="P344" t="s">
        <v>54</v>
      </c>
      <c r="Q344">
        <v>1</v>
      </c>
      <c r="R344" t="s">
        <v>30</v>
      </c>
      <c r="S344">
        <v>1</v>
      </c>
      <c r="T344" t="s">
        <v>27</v>
      </c>
      <c r="U344" t="s">
        <v>32</v>
      </c>
      <c r="V344" t="s">
        <v>33</v>
      </c>
    </row>
    <row r="345" spans="1:22">
      <c r="A345">
        <v>343</v>
      </c>
      <c r="B345" t="s">
        <v>34</v>
      </c>
      <c r="C345">
        <v>18</v>
      </c>
      <c r="D345" t="s">
        <v>35</v>
      </c>
      <c r="E345" t="s">
        <v>61</v>
      </c>
      <c r="F345">
        <v>4439</v>
      </c>
      <c r="G345" t="s">
        <v>36</v>
      </c>
      <c r="H345" t="s">
        <v>25</v>
      </c>
      <c r="I345">
        <v>1</v>
      </c>
      <c r="J345" t="s">
        <v>26</v>
      </c>
      <c r="K345" t="s">
        <v>69</v>
      </c>
      <c r="L345">
        <v>1</v>
      </c>
      <c r="M345" t="s">
        <v>28</v>
      </c>
      <c r="N345">
        <v>33</v>
      </c>
      <c r="O345" t="s">
        <v>64</v>
      </c>
      <c r="P345" t="s">
        <v>29</v>
      </c>
      <c r="Q345">
        <v>1</v>
      </c>
      <c r="R345" t="s">
        <v>55</v>
      </c>
      <c r="S345">
        <v>1</v>
      </c>
      <c r="T345" t="s">
        <v>31</v>
      </c>
      <c r="U345" t="s">
        <v>32</v>
      </c>
      <c r="V345" t="s">
        <v>33</v>
      </c>
    </row>
    <row r="346" spans="1:22">
      <c r="A346">
        <v>344</v>
      </c>
      <c r="B346" t="s">
        <v>66</v>
      </c>
      <c r="C346">
        <v>10</v>
      </c>
      <c r="D346" t="s">
        <v>35</v>
      </c>
      <c r="E346" t="s">
        <v>49</v>
      </c>
      <c r="F346">
        <v>3949</v>
      </c>
      <c r="G346" t="s">
        <v>36</v>
      </c>
      <c r="H346" t="s">
        <v>60</v>
      </c>
      <c r="I346">
        <v>1</v>
      </c>
      <c r="J346" t="s">
        <v>26</v>
      </c>
      <c r="K346" t="s">
        <v>45</v>
      </c>
      <c r="L346">
        <v>1</v>
      </c>
      <c r="M346" t="s">
        <v>46</v>
      </c>
      <c r="N346">
        <v>37</v>
      </c>
      <c r="O346" t="s">
        <v>27</v>
      </c>
      <c r="P346" t="s">
        <v>29</v>
      </c>
      <c r="Q346">
        <v>1</v>
      </c>
      <c r="R346" t="s">
        <v>43</v>
      </c>
      <c r="S346">
        <v>2</v>
      </c>
      <c r="T346" t="s">
        <v>27</v>
      </c>
      <c r="U346" t="s">
        <v>32</v>
      </c>
      <c r="V346" t="s">
        <v>33</v>
      </c>
    </row>
    <row r="347" spans="1:22">
      <c r="A347">
        <v>345</v>
      </c>
      <c r="B347" t="s">
        <v>40</v>
      </c>
      <c r="C347">
        <v>15</v>
      </c>
      <c r="D347" t="s">
        <v>22</v>
      </c>
      <c r="E347" t="s">
        <v>23</v>
      </c>
      <c r="F347">
        <v>1459</v>
      </c>
      <c r="G347" t="s">
        <v>36</v>
      </c>
      <c r="H347" t="s">
        <v>37</v>
      </c>
      <c r="I347">
        <v>4</v>
      </c>
      <c r="J347" t="s">
        <v>38</v>
      </c>
      <c r="K347" t="s">
        <v>27</v>
      </c>
      <c r="L347">
        <v>2</v>
      </c>
      <c r="M347" t="s">
        <v>53</v>
      </c>
      <c r="N347">
        <v>43</v>
      </c>
      <c r="O347" t="s">
        <v>27</v>
      </c>
      <c r="P347" t="s">
        <v>29</v>
      </c>
      <c r="Q347">
        <v>1</v>
      </c>
      <c r="R347" t="s">
        <v>43</v>
      </c>
      <c r="S347">
        <v>1</v>
      </c>
      <c r="T347" t="s">
        <v>27</v>
      </c>
      <c r="U347" t="s">
        <v>32</v>
      </c>
      <c r="V347" t="s">
        <v>33</v>
      </c>
    </row>
    <row r="348" spans="1:22">
      <c r="A348">
        <v>346</v>
      </c>
      <c r="B348" t="s">
        <v>34</v>
      </c>
      <c r="C348">
        <v>13</v>
      </c>
      <c r="D348" t="s">
        <v>22</v>
      </c>
      <c r="E348" t="s">
        <v>23</v>
      </c>
      <c r="F348">
        <v>882</v>
      </c>
      <c r="G348" t="s">
        <v>36</v>
      </c>
      <c r="H348" t="s">
        <v>60</v>
      </c>
      <c r="I348">
        <v>4</v>
      </c>
      <c r="J348" t="s">
        <v>26</v>
      </c>
      <c r="K348" t="s">
        <v>45</v>
      </c>
      <c r="L348">
        <v>4</v>
      </c>
      <c r="M348" t="s">
        <v>28</v>
      </c>
      <c r="N348">
        <v>23</v>
      </c>
      <c r="O348" t="s">
        <v>27</v>
      </c>
      <c r="P348" t="s">
        <v>29</v>
      </c>
      <c r="Q348">
        <v>2</v>
      </c>
      <c r="R348" t="s">
        <v>30</v>
      </c>
      <c r="S348">
        <v>1</v>
      </c>
      <c r="T348" t="s">
        <v>27</v>
      </c>
      <c r="U348" t="s">
        <v>32</v>
      </c>
      <c r="V348" t="s">
        <v>33</v>
      </c>
    </row>
    <row r="349" spans="1:22">
      <c r="A349">
        <v>347</v>
      </c>
      <c r="B349" t="s">
        <v>34</v>
      </c>
      <c r="C349">
        <v>24</v>
      </c>
      <c r="D349" t="s">
        <v>35</v>
      </c>
      <c r="E349" t="s">
        <v>23</v>
      </c>
      <c r="F349">
        <v>3758</v>
      </c>
      <c r="G349" t="s">
        <v>51</v>
      </c>
      <c r="H349" t="s">
        <v>58</v>
      </c>
      <c r="I349">
        <v>1</v>
      </c>
      <c r="J349" t="s">
        <v>38</v>
      </c>
      <c r="K349" t="s">
        <v>27</v>
      </c>
      <c r="L349">
        <v>4</v>
      </c>
      <c r="M349" t="s">
        <v>50</v>
      </c>
      <c r="N349">
        <v>23</v>
      </c>
      <c r="O349" t="s">
        <v>27</v>
      </c>
      <c r="P349" t="s">
        <v>54</v>
      </c>
      <c r="Q349">
        <v>1</v>
      </c>
      <c r="R349" t="s">
        <v>72</v>
      </c>
      <c r="S349">
        <v>1</v>
      </c>
      <c r="T349" t="s">
        <v>27</v>
      </c>
      <c r="U349" t="s">
        <v>32</v>
      </c>
      <c r="V349" t="s">
        <v>33</v>
      </c>
    </row>
    <row r="350" spans="1:22">
      <c r="A350">
        <v>348</v>
      </c>
      <c r="B350" t="s">
        <v>40</v>
      </c>
      <c r="C350">
        <v>6</v>
      </c>
      <c r="D350" t="s">
        <v>48</v>
      </c>
      <c r="E350" t="s">
        <v>61</v>
      </c>
      <c r="F350">
        <v>1743</v>
      </c>
      <c r="G350" t="s">
        <v>62</v>
      </c>
      <c r="H350" t="s">
        <v>37</v>
      </c>
      <c r="I350">
        <v>1</v>
      </c>
      <c r="J350" t="s">
        <v>26</v>
      </c>
      <c r="K350" t="s">
        <v>27</v>
      </c>
      <c r="L350">
        <v>2</v>
      </c>
      <c r="M350" t="s">
        <v>28</v>
      </c>
      <c r="N350">
        <v>34</v>
      </c>
      <c r="O350" t="s">
        <v>27</v>
      </c>
      <c r="P350" t="s">
        <v>29</v>
      </c>
      <c r="Q350">
        <v>2</v>
      </c>
      <c r="R350" t="s">
        <v>43</v>
      </c>
      <c r="S350">
        <v>1</v>
      </c>
      <c r="T350" t="s">
        <v>27</v>
      </c>
      <c r="U350" t="s">
        <v>32</v>
      </c>
      <c r="V350" t="s">
        <v>33</v>
      </c>
    </row>
    <row r="351" spans="1:22">
      <c r="A351">
        <v>349</v>
      </c>
      <c r="B351" t="s">
        <v>34</v>
      </c>
      <c r="C351">
        <v>9</v>
      </c>
      <c r="D351" t="s">
        <v>22</v>
      </c>
      <c r="E351" t="s">
        <v>41</v>
      </c>
      <c r="F351">
        <v>1136</v>
      </c>
      <c r="G351" t="s">
        <v>56</v>
      </c>
      <c r="H351" t="s">
        <v>25</v>
      </c>
      <c r="I351">
        <v>4</v>
      </c>
      <c r="J351" t="s">
        <v>26</v>
      </c>
      <c r="K351" t="s">
        <v>27</v>
      </c>
      <c r="L351">
        <v>3</v>
      </c>
      <c r="M351" t="s">
        <v>50</v>
      </c>
      <c r="N351">
        <v>32</v>
      </c>
      <c r="O351" t="s">
        <v>27</v>
      </c>
      <c r="P351" t="s">
        <v>47</v>
      </c>
      <c r="Q351">
        <v>2</v>
      </c>
      <c r="R351" t="s">
        <v>30</v>
      </c>
      <c r="S351">
        <v>2</v>
      </c>
      <c r="T351" t="s">
        <v>27</v>
      </c>
      <c r="U351" t="s">
        <v>32</v>
      </c>
      <c r="V351" t="s">
        <v>39</v>
      </c>
    </row>
    <row r="352" spans="1:22">
      <c r="A352">
        <v>350</v>
      </c>
      <c r="B352" t="s">
        <v>40</v>
      </c>
      <c r="C352">
        <v>9</v>
      </c>
      <c r="D352" t="s">
        <v>35</v>
      </c>
      <c r="E352" t="s">
        <v>70</v>
      </c>
      <c r="F352">
        <v>1236</v>
      </c>
      <c r="G352" t="s">
        <v>36</v>
      </c>
      <c r="H352" t="s">
        <v>60</v>
      </c>
      <c r="I352">
        <v>1</v>
      </c>
      <c r="J352" t="s">
        <v>38</v>
      </c>
      <c r="K352" t="s">
        <v>27</v>
      </c>
      <c r="L352">
        <v>4</v>
      </c>
      <c r="M352" t="s">
        <v>28</v>
      </c>
      <c r="N352">
        <v>23</v>
      </c>
      <c r="O352" t="s">
        <v>27</v>
      </c>
      <c r="P352" t="s">
        <v>54</v>
      </c>
      <c r="Q352">
        <v>1</v>
      </c>
      <c r="R352" t="s">
        <v>30</v>
      </c>
      <c r="S352">
        <v>1</v>
      </c>
      <c r="T352" t="s">
        <v>31</v>
      </c>
      <c r="U352" t="s">
        <v>32</v>
      </c>
      <c r="V352" t="s">
        <v>33</v>
      </c>
    </row>
    <row r="353" spans="1:22">
      <c r="A353">
        <v>351</v>
      </c>
      <c r="B353" t="s">
        <v>34</v>
      </c>
      <c r="C353">
        <v>9</v>
      </c>
      <c r="D353" t="s">
        <v>35</v>
      </c>
      <c r="E353" t="s">
        <v>44</v>
      </c>
      <c r="F353">
        <v>959</v>
      </c>
      <c r="G353" t="s">
        <v>36</v>
      </c>
      <c r="H353" t="s">
        <v>37</v>
      </c>
      <c r="I353">
        <v>1</v>
      </c>
      <c r="J353" t="s">
        <v>38</v>
      </c>
      <c r="K353" t="s">
        <v>27</v>
      </c>
      <c r="L353">
        <v>2</v>
      </c>
      <c r="M353" t="s">
        <v>53</v>
      </c>
      <c r="N353">
        <v>29</v>
      </c>
      <c r="O353" t="s">
        <v>27</v>
      </c>
      <c r="P353" t="s">
        <v>29</v>
      </c>
      <c r="Q353">
        <v>1</v>
      </c>
      <c r="R353" t="s">
        <v>30</v>
      </c>
      <c r="S353">
        <v>1</v>
      </c>
      <c r="T353" t="s">
        <v>27</v>
      </c>
      <c r="U353" t="s">
        <v>65</v>
      </c>
      <c r="V353" t="s">
        <v>39</v>
      </c>
    </row>
    <row r="354" spans="1:22">
      <c r="A354">
        <v>352</v>
      </c>
      <c r="B354" t="s">
        <v>40</v>
      </c>
      <c r="C354">
        <v>18</v>
      </c>
      <c r="D354" t="s">
        <v>22</v>
      </c>
      <c r="E354" t="s">
        <v>52</v>
      </c>
      <c r="F354">
        <v>3229</v>
      </c>
      <c r="G354" t="s">
        <v>24</v>
      </c>
      <c r="H354" t="s">
        <v>58</v>
      </c>
      <c r="I354">
        <v>2</v>
      </c>
      <c r="J354" t="s">
        <v>26</v>
      </c>
      <c r="K354" t="s">
        <v>27</v>
      </c>
      <c r="L354">
        <v>4</v>
      </c>
      <c r="M354" t="s">
        <v>50</v>
      </c>
      <c r="N354">
        <v>38</v>
      </c>
      <c r="O354" t="s">
        <v>27</v>
      </c>
      <c r="P354" t="s">
        <v>29</v>
      </c>
      <c r="Q354">
        <v>1</v>
      </c>
      <c r="R354" t="s">
        <v>55</v>
      </c>
      <c r="S354">
        <v>1</v>
      </c>
      <c r="T354" t="s">
        <v>31</v>
      </c>
      <c r="U354" t="s">
        <v>32</v>
      </c>
      <c r="V354" t="s">
        <v>33</v>
      </c>
    </row>
    <row r="355" spans="1:22">
      <c r="A355">
        <v>353</v>
      </c>
      <c r="B355" t="s">
        <v>21</v>
      </c>
      <c r="C355">
        <v>12</v>
      </c>
      <c r="D355" t="s">
        <v>63</v>
      </c>
      <c r="E355" t="s">
        <v>23</v>
      </c>
      <c r="F355">
        <v>6199</v>
      </c>
      <c r="G355" t="s">
        <v>36</v>
      </c>
      <c r="H355" t="s">
        <v>37</v>
      </c>
      <c r="I355">
        <v>4</v>
      </c>
      <c r="J355" t="s">
        <v>26</v>
      </c>
      <c r="K355" t="s">
        <v>27</v>
      </c>
      <c r="L355">
        <v>2</v>
      </c>
      <c r="M355" t="s">
        <v>46</v>
      </c>
      <c r="N355">
        <v>28</v>
      </c>
      <c r="O355" t="s">
        <v>27</v>
      </c>
      <c r="P355" t="s">
        <v>54</v>
      </c>
      <c r="Q355">
        <v>2</v>
      </c>
      <c r="R355" t="s">
        <v>30</v>
      </c>
      <c r="S355">
        <v>1</v>
      </c>
      <c r="T355" t="s">
        <v>31</v>
      </c>
      <c r="U355" t="s">
        <v>32</v>
      </c>
      <c r="V355" t="s">
        <v>39</v>
      </c>
    </row>
    <row r="356" spans="1:22">
      <c r="A356">
        <v>354</v>
      </c>
      <c r="B356" t="s">
        <v>40</v>
      </c>
      <c r="C356">
        <v>10</v>
      </c>
      <c r="D356" t="s">
        <v>35</v>
      </c>
      <c r="E356" t="s">
        <v>41</v>
      </c>
      <c r="F356">
        <v>727</v>
      </c>
      <c r="G356" t="s">
        <v>51</v>
      </c>
      <c r="H356" t="s">
        <v>25</v>
      </c>
      <c r="I356">
        <v>4</v>
      </c>
      <c r="J356" t="s">
        <v>26</v>
      </c>
      <c r="K356" t="s">
        <v>27</v>
      </c>
      <c r="L356">
        <v>4</v>
      </c>
      <c r="M356" t="s">
        <v>50</v>
      </c>
      <c r="N356">
        <v>46</v>
      </c>
      <c r="O356" t="s">
        <v>27</v>
      </c>
      <c r="P356" t="s">
        <v>47</v>
      </c>
      <c r="Q356">
        <v>1</v>
      </c>
      <c r="R356" t="s">
        <v>30</v>
      </c>
      <c r="S356">
        <v>1</v>
      </c>
      <c r="T356" t="s">
        <v>31</v>
      </c>
      <c r="U356" t="s">
        <v>32</v>
      </c>
      <c r="V356" t="s">
        <v>33</v>
      </c>
    </row>
    <row r="357" spans="1:22">
      <c r="A357">
        <v>355</v>
      </c>
      <c r="B357" t="s">
        <v>34</v>
      </c>
      <c r="C357">
        <v>24</v>
      </c>
      <c r="D357" t="s">
        <v>35</v>
      </c>
      <c r="E357" t="s">
        <v>49</v>
      </c>
      <c r="F357">
        <v>1246</v>
      </c>
      <c r="G357" t="s">
        <v>36</v>
      </c>
      <c r="H357" t="s">
        <v>60</v>
      </c>
      <c r="I357">
        <v>4</v>
      </c>
      <c r="J357" t="s">
        <v>26</v>
      </c>
      <c r="K357" t="s">
        <v>27</v>
      </c>
      <c r="L357">
        <v>2</v>
      </c>
      <c r="M357" t="s">
        <v>28</v>
      </c>
      <c r="N357">
        <v>23</v>
      </c>
      <c r="O357" t="s">
        <v>68</v>
      </c>
      <c r="P357" t="s">
        <v>29</v>
      </c>
      <c r="Q357">
        <v>1</v>
      </c>
      <c r="R357" t="s">
        <v>43</v>
      </c>
      <c r="S357">
        <v>1</v>
      </c>
      <c r="T357" t="s">
        <v>27</v>
      </c>
      <c r="U357" t="s">
        <v>32</v>
      </c>
      <c r="V357" t="s">
        <v>39</v>
      </c>
    </row>
    <row r="358" spans="1:22">
      <c r="A358">
        <v>356</v>
      </c>
      <c r="B358" t="s">
        <v>40</v>
      </c>
      <c r="C358">
        <v>12</v>
      </c>
      <c r="D358" t="s">
        <v>22</v>
      </c>
      <c r="E358" t="s">
        <v>23</v>
      </c>
      <c r="F358">
        <v>2331</v>
      </c>
      <c r="G358" t="s">
        <v>24</v>
      </c>
      <c r="H358" t="s">
        <v>25</v>
      </c>
      <c r="I358">
        <v>1</v>
      </c>
      <c r="J358" t="s">
        <v>26</v>
      </c>
      <c r="K358" t="s">
        <v>69</v>
      </c>
      <c r="L358">
        <v>4</v>
      </c>
      <c r="M358" t="s">
        <v>28</v>
      </c>
      <c r="N358">
        <v>49</v>
      </c>
      <c r="O358" t="s">
        <v>27</v>
      </c>
      <c r="P358" t="s">
        <v>29</v>
      </c>
      <c r="Q358">
        <v>1</v>
      </c>
      <c r="R358" t="s">
        <v>30</v>
      </c>
      <c r="S358">
        <v>1</v>
      </c>
      <c r="T358" t="s">
        <v>31</v>
      </c>
      <c r="U358" t="s">
        <v>32</v>
      </c>
      <c r="V358" t="s">
        <v>33</v>
      </c>
    </row>
    <row r="359" spans="1:22">
      <c r="A359">
        <v>357</v>
      </c>
      <c r="B359" t="s">
        <v>40</v>
      </c>
      <c r="C359">
        <v>36</v>
      </c>
      <c r="D359" t="s">
        <v>48</v>
      </c>
      <c r="E359" t="s">
        <v>23</v>
      </c>
      <c r="F359">
        <v>4463</v>
      </c>
      <c r="G359" t="s">
        <v>36</v>
      </c>
      <c r="H359" t="s">
        <v>37</v>
      </c>
      <c r="I359">
        <v>4</v>
      </c>
      <c r="J359" t="s">
        <v>26</v>
      </c>
      <c r="K359" t="s">
        <v>27</v>
      </c>
      <c r="L359">
        <v>2</v>
      </c>
      <c r="M359" t="s">
        <v>53</v>
      </c>
      <c r="N359">
        <v>26</v>
      </c>
      <c r="O359" t="s">
        <v>27</v>
      </c>
      <c r="P359" t="s">
        <v>29</v>
      </c>
      <c r="Q359">
        <v>2</v>
      </c>
      <c r="R359" t="s">
        <v>55</v>
      </c>
      <c r="S359">
        <v>1</v>
      </c>
      <c r="T359" t="s">
        <v>31</v>
      </c>
      <c r="U359" t="s">
        <v>32</v>
      </c>
      <c r="V359" t="s">
        <v>39</v>
      </c>
    </row>
    <row r="360" spans="1:22">
      <c r="A360">
        <v>358</v>
      </c>
      <c r="B360" t="s">
        <v>40</v>
      </c>
      <c r="C360">
        <v>12</v>
      </c>
      <c r="D360" t="s">
        <v>35</v>
      </c>
      <c r="E360" t="s">
        <v>23</v>
      </c>
      <c r="F360">
        <v>776</v>
      </c>
      <c r="G360" t="s">
        <v>36</v>
      </c>
      <c r="H360" t="s">
        <v>37</v>
      </c>
      <c r="I360">
        <v>4</v>
      </c>
      <c r="J360" t="s">
        <v>59</v>
      </c>
      <c r="K360" t="s">
        <v>27</v>
      </c>
      <c r="L360">
        <v>2</v>
      </c>
      <c r="M360" t="s">
        <v>28</v>
      </c>
      <c r="N360">
        <v>28</v>
      </c>
      <c r="O360" t="s">
        <v>27</v>
      </c>
      <c r="P360" t="s">
        <v>29</v>
      </c>
      <c r="Q360">
        <v>1</v>
      </c>
      <c r="R360" t="s">
        <v>30</v>
      </c>
      <c r="S360">
        <v>1</v>
      </c>
      <c r="T360" t="s">
        <v>27</v>
      </c>
      <c r="U360" t="s">
        <v>32</v>
      </c>
      <c r="V360" t="s">
        <v>33</v>
      </c>
    </row>
    <row r="361" spans="1:22">
      <c r="A361">
        <v>359</v>
      </c>
      <c r="B361" t="s">
        <v>21</v>
      </c>
      <c r="C361">
        <v>30</v>
      </c>
      <c r="D361" t="s">
        <v>35</v>
      </c>
      <c r="E361" t="s">
        <v>44</v>
      </c>
      <c r="F361">
        <v>2406</v>
      </c>
      <c r="G361" t="s">
        <v>36</v>
      </c>
      <c r="H361" t="s">
        <v>42</v>
      </c>
      <c r="I361">
        <v>4</v>
      </c>
      <c r="J361" t="s">
        <v>38</v>
      </c>
      <c r="K361" t="s">
        <v>27</v>
      </c>
      <c r="L361">
        <v>4</v>
      </c>
      <c r="M361" t="s">
        <v>28</v>
      </c>
      <c r="N361">
        <v>23</v>
      </c>
      <c r="O361" t="s">
        <v>27</v>
      </c>
      <c r="P361" t="s">
        <v>54</v>
      </c>
      <c r="Q361">
        <v>1</v>
      </c>
      <c r="R361" t="s">
        <v>30</v>
      </c>
      <c r="S361">
        <v>1</v>
      </c>
      <c r="T361" t="s">
        <v>27</v>
      </c>
      <c r="U361" t="s">
        <v>32</v>
      </c>
      <c r="V361" t="s">
        <v>39</v>
      </c>
    </row>
    <row r="362" spans="1:22">
      <c r="A362">
        <v>360</v>
      </c>
      <c r="B362" t="s">
        <v>34</v>
      </c>
      <c r="C362">
        <v>18</v>
      </c>
      <c r="D362" t="s">
        <v>35</v>
      </c>
      <c r="E362" t="s">
        <v>41</v>
      </c>
      <c r="F362">
        <v>1239</v>
      </c>
      <c r="G362" t="s">
        <v>24</v>
      </c>
      <c r="H362" t="s">
        <v>37</v>
      </c>
      <c r="I362">
        <v>4</v>
      </c>
      <c r="J362" t="s">
        <v>26</v>
      </c>
      <c r="K362" t="s">
        <v>27</v>
      </c>
      <c r="L362">
        <v>4</v>
      </c>
      <c r="M362" t="s">
        <v>50</v>
      </c>
      <c r="N362">
        <v>61</v>
      </c>
      <c r="O362" t="s">
        <v>27</v>
      </c>
      <c r="P362" t="s">
        <v>47</v>
      </c>
      <c r="Q362">
        <v>1</v>
      </c>
      <c r="R362" t="s">
        <v>30</v>
      </c>
      <c r="S362">
        <v>1</v>
      </c>
      <c r="T362" t="s">
        <v>27</v>
      </c>
      <c r="U362" t="s">
        <v>32</v>
      </c>
      <c r="V362" t="s">
        <v>33</v>
      </c>
    </row>
    <row r="363" spans="1:22">
      <c r="A363">
        <v>361</v>
      </c>
      <c r="B363" t="s">
        <v>66</v>
      </c>
      <c r="C363">
        <v>12</v>
      </c>
      <c r="D363" t="s">
        <v>35</v>
      </c>
      <c r="E363" t="s">
        <v>23</v>
      </c>
      <c r="F363">
        <v>3399</v>
      </c>
      <c r="G363" t="s">
        <v>24</v>
      </c>
      <c r="H363" t="s">
        <v>25</v>
      </c>
      <c r="I363">
        <v>2</v>
      </c>
      <c r="J363" t="s">
        <v>26</v>
      </c>
      <c r="K363" t="s">
        <v>27</v>
      </c>
      <c r="L363">
        <v>3</v>
      </c>
      <c r="M363" t="s">
        <v>53</v>
      </c>
      <c r="N363">
        <v>37</v>
      </c>
      <c r="O363" t="s">
        <v>27</v>
      </c>
      <c r="P363" t="s">
        <v>29</v>
      </c>
      <c r="Q363">
        <v>1</v>
      </c>
      <c r="R363" t="s">
        <v>55</v>
      </c>
      <c r="S363">
        <v>1</v>
      </c>
      <c r="T363" t="s">
        <v>27</v>
      </c>
      <c r="U363" t="s">
        <v>32</v>
      </c>
      <c r="V363" t="s">
        <v>33</v>
      </c>
    </row>
    <row r="364" spans="1:22">
      <c r="A364">
        <v>362</v>
      </c>
      <c r="B364" t="s">
        <v>66</v>
      </c>
      <c r="C364">
        <v>12</v>
      </c>
      <c r="D364" t="s">
        <v>48</v>
      </c>
      <c r="E364" t="s">
        <v>49</v>
      </c>
      <c r="F364">
        <v>2247</v>
      </c>
      <c r="G364" t="s">
        <v>36</v>
      </c>
      <c r="H364" t="s">
        <v>37</v>
      </c>
      <c r="I364">
        <v>2</v>
      </c>
      <c r="J364" t="s">
        <v>38</v>
      </c>
      <c r="K364" t="s">
        <v>27</v>
      </c>
      <c r="L364">
        <v>2</v>
      </c>
      <c r="M364" t="s">
        <v>53</v>
      </c>
      <c r="N364">
        <v>36</v>
      </c>
      <c r="O364" t="s">
        <v>68</v>
      </c>
      <c r="P364" t="s">
        <v>29</v>
      </c>
      <c r="Q364">
        <v>2</v>
      </c>
      <c r="R364" t="s">
        <v>30</v>
      </c>
      <c r="S364">
        <v>1</v>
      </c>
      <c r="T364" t="s">
        <v>31</v>
      </c>
      <c r="U364" t="s">
        <v>32</v>
      </c>
      <c r="V364" t="s">
        <v>33</v>
      </c>
    </row>
    <row r="365" spans="1:22">
      <c r="A365">
        <v>363</v>
      </c>
      <c r="B365" t="s">
        <v>40</v>
      </c>
      <c r="C365">
        <v>6</v>
      </c>
      <c r="D365" t="s">
        <v>35</v>
      </c>
      <c r="E365" t="s">
        <v>44</v>
      </c>
      <c r="F365">
        <v>1766</v>
      </c>
      <c r="G365" t="s">
        <v>36</v>
      </c>
      <c r="H365" t="s">
        <v>37</v>
      </c>
      <c r="I365">
        <v>1</v>
      </c>
      <c r="J365" t="s">
        <v>59</v>
      </c>
      <c r="K365" t="s">
        <v>27</v>
      </c>
      <c r="L365">
        <v>2</v>
      </c>
      <c r="M365" t="s">
        <v>46</v>
      </c>
      <c r="N365">
        <v>21</v>
      </c>
      <c r="O365" t="s">
        <v>27</v>
      </c>
      <c r="P365" t="s">
        <v>54</v>
      </c>
      <c r="Q365">
        <v>1</v>
      </c>
      <c r="R365" t="s">
        <v>30</v>
      </c>
      <c r="S365">
        <v>1</v>
      </c>
      <c r="T365" t="s">
        <v>27</v>
      </c>
      <c r="U365" t="s">
        <v>32</v>
      </c>
      <c r="V365" t="s">
        <v>33</v>
      </c>
    </row>
    <row r="366" spans="1:22">
      <c r="A366">
        <v>364</v>
      </c>
      <c r="B366" t="s">
        <v>21</v>
      </c>
      <c r="C366">
        <v>18</v>
      </c>
      <c r="D366" t="s">
        <v>35</v>
      </c>
      <c r="E366" t="s">
        <v>44</v>
      </c>
      <c r="F366">
        <v>2473</v>
      </c>
      <c r="G366" t="s">
        <v>36</v>
      </c>
      <c r="H366" t="s">
        <v>58</v>
      </c>
      <c r="I366">
        <v>4</v>
      </c>
      <c r="J366" t="s">
        <v>26</v>
      </c>
      <c r="K366" t="s">
        <v>27</v>
      </c>
      <c r="L366">
        <v>1</v>
      </c>
      <c r="M366" t="s">
        <v>53</v>
      </c>
      <c r="N366">
        <v>25</v>
      </c>
      <c r="O366" t="s">
        <v>27</v>
      </c>
      <c r="P366" t="s">
        <v>29</v>
      </c>
      <c r="Q366">
        <v>1</v>
      </c>
      <c r="R366" t="s">
        <v>72</v>
      </c>
      <c r="S366">
        <v>1</v>
      </c>
      <c r="T366" t="s">
        <v>27</v>
      </c>
      <c r="U366" t="s">
        <v>32</v>
      </c>
      <c r="V366" t="s">
        <v>39</v>
      </c>
    </row>
    <row r="367" spans="1:22">
      <c r="A367">
        <v>365</v>
      </c>
      <c r="B367" t="s">
        <v>40</v>
      </c>
      <c r="C367">
        <v>12</v>
      </c>
      <c r="D367" t="s">
        <v>35</v>
      </c>
      <c r="E367" t="s">
        <v>61</v>
      </c>
      <c r="F367">
        <v>1542</v>
      </c>
      <c r="G367" t="s">
        <v>36</v>
      </c>
      <c r="H367" t="s">
        <v>42</v>
      </c>
      <c r="I367">
        <v>2</v>
      </c>
      <c r="J367" t="s">
        <v>26</v>
      </c>
      <c r="K367" t="s">
        <v>27</v>
      </c>
      <c r="L367">
        <v>4</v>
      </c>
      <c r="M367" t="s">
        <v>53</v>
      </c>
      <c r="N367">
        <v>36</v>
      </c>
      <c r="O367" t="s">
        <v>27</v>
      </c>
      <c r="P367" t="s">
        <v>29</v>
      </c>
      <c r="Q367">
        <v>1</v>
      </c>
      <c r="R367" t="s">
        <v>30</v>
      </c>
      <c r="S367">
        <v>1</v>
      </c>
      <c r="T367" t="s">
        <v>31</v>
      </c>
      <c r="U367" t="s">
        <v>32</v>
      </c>
      <c r="V367" t="s">
        <v>33</v>
      </c>
    </row>
    <row r="368" spans="1:22">
      <c r="A368">
        <v>366</v>
      </c>
      <c r="B368" t="s">
        <v>40</v>
      </c>
      <c r="C368">
        <v>18</v>
      </c>
      <c r="D368" t="s">
        <v>22</v>
      </c>
      <c r="E368" t="s">
        <v>52</v>
      </c>
      <c r="F368">
        <v>3850</v>
      </c>
      <c r="G368" t="s">
        <v>36</v>
      </c>
      <c r="H368" t="s">
        <v>42</v>
      </c>
      <c r="I368">
        <v>3</v>
      </c>
      <c r="J368" t="s">
        <v>26</v>
      </c>
      <c r="K368" t="s">
        <v>27</v>
      </c>
      <c r="L368">
        <v>1</v>
      </c>
      <c r="M368" t="s">
        <v>53</v>
      </c>
      <c r="N368">
        <v>27</v>
      </c>
      <c r="O368" t="s">
        <v>27</v>
      </c>
      <c r="P368" t="s">
        <v>29</v>
      </c>
      <c r="Q368">
        <v>2</v>
      </c>
      <c r="R368" t="s">
        <v>30</v>
      </c>
      <c r="S368">
        <v>1</v>
      </c>
      <c r="T368" t="s">
        <v>27</v>
      </c>
      <c r="U368" t="s">
        <v>32</v>
      </c>
      <c r="V368" t="s">
        <v>33</v>
      </c>
    </row>
    <row r="369" spans="1:22">
      <c r="A369">
        <v>367</v>
      </c>
      <c r="B369" t="s">
        <v>21</v>
      </c>
      <c r="C369">
        <v>18</v>
      </c>
      <c r="D369" t="s">
        <v>35</v>
      </c>
      <c r="E369" t="s">
        <v>44</v>
      </c>
      <c r="F369">
        <v>3650</v>
      </c>
      <c r="G369" t="s">
        <v>36</v>
      </c>
      <c r="H369" t="s">
        <v>60</v>
      </c>
      <c r="I369">
        <v>1</v>
      </c>
      <c r="J369" t="s">
        <v>38</v>
      </c>
      <c r="K369" t="s">
        <v>27</v>
      </c>
      <c r="L369">
        <v>4</v>
      </c>
      <c r="M369" t="s">
        <v>53</v>
      </c>
      <c r="N369">
        <v>22</v>
      </c>
      <c r="O369" t="s">
        <v>27</v>
      </c>
      <c r="P369" t="s">
        <v>54</v>
      </c>
      <c r="Q369">
        <v>1</v>
      </c>
      <c r="R369" t="s">
        <v>30</v>
      </c>
      <c r="S369">
        <v>1</v>
      </c>
      <c r="T369" t="s">
        <v>27</v>
      </c>
      <c r="U369" t="s">
        <v>32</v>
      </c>
      <c r="V369" t="s">
        <v>33</v>
      </c>
    </row>
    <row r="370" spans="1:22">
      <c r="A370">
        <v>368</v>
      </c>
      <c r="B370" t="s">
        <v>21</v>
      </c>
      <c r="C370">
        <v>36</v>
      </c>
      <c r="D370" t="s">
        <v>35</v>
      </c>
      <c r="E370" t="s">
        <v>44</v>
      </c>
      <c r="F370">
        <v>3446</v>
      </c>
      <c r="G370" t="s">
        <v>36</v>
      </c>
      <c r="H370" t="s">
        <v>25</v>
      </c>
      <c r="I370">
        <v>4</v>
      </c>
      <c r="J370" t="s">
        <v>26</v>
      </c>
      <c r="K370" t="s">
        <v>27</v>
      </c>
      <c r="L370">
        <v>2</v>
      </c>
      <c r="M370" t="s">
        <v>53</v>
      </c>
      <c r="N370">
        <v>42</v>
      </c>
      <c r="O370" t="s">
        <v>27</v>
      </c>
      <c r="P370" t="s">
        <v>29</v>
      </c>
      <c r="Q370">
        <v>1</v>
      </c>
      <c r="R370" t="s">
        <v>30</v>
      </c>
      <c r="S370">
        <v>2</v>
      </c>
      <c r="T370" t="s">
        <v>27</v>
      </c>
      <c r="U370" t="s">
        <v>32</v>
      </c>
      <c r="V370" t="s">
        <v>39</v>
      </c>
    </row>
    <row r="371" spans="1:22">
      <c r="A371">
        <v>369</v>
      </c>
      <c r="B371" t="s">
        <v>34</v>
      </c>
      <c r="C371">
        <v>18</v>
      </c>
      <c r="D371" t="s">
        <v>35</v>
      </c>
      <c r="E371" t="s">
        <v>44</v>
      </c>
      <c r="F371">
        <v>3001</v>
      </c>
      <c r="G371" t="s">
        <v>36</v>
      </c>
      <c r="H371" t="s">
        <v>42</v>
      </c>
      <c r="I371">
        <v>2</v>
      </c>
      <c r="J371" t="s">
        <v>38</v>
      </c>
      <c r="K371" t="s">
        <v>27</v>
      </c>
      <c r="L371">
        <v>4</v>
      </c>
      <c r="M371" t="s">
        <v>28</v>
      </c>
      <c r="N371">
        <v>40</v>
      </c>
      <c r="O371" t="s">
        <v>27</v>
      </c>
      <c r="P371" t="s">
        <v>54</v>
      </c>
      <c r="Q371">
        <v>1</v>
      </c>
      <c r="R371" t="s">
        <v>30</v>
      </c>
      <c r="S371">
        <v>1</v>
      </c>
      <c r="T371" t="s">
        <v>27</v>
      </c>
      <c r="U371" t="s">
        <v>32</v>
      </c>
      <c r="V371" t="s">
        <v>33</v>
      </c>
    </row>
    <row r="372" spans="1:22">
      <c r="A372">
        <v>370</v>
      </c>
      <c r="B372" t="s">
        <v>40</v>
      </c>
      <c r="C372">
        <v>36</v>
      </c>
      <c r="D372" t="s">
        <v>35</v>
      </c>
      <c r="E372" t="s">
        <v>49</v>
      </c>
      <c r="F372">
        <v>3079</v>
      </c>
      <c r="G372" t="s">
        <v>24</v>
      </c>
      <c r="H372" t="s">
        <v>37</v>
      </c>
      <c r="I372">
        <v>4</v>
      </c>
      <c r="J372" t="s">
        <v>26</v>
      </c>
      <c r="K372" t="s">
        <v>27</v>
      </c>
      <c r="L372">
        <v>4</v>
      </c>
      <c r="M372" t="s">
        <v>28</v>
      </c>
      <c r="N372">
        <v>36</v>
      </c>
      <c r="O372" t="s">
        <v>27</v>
      </c>
      <c r="P372" t="s">
        <v>29</v>
      </c>
      <c r="Q372">
        <v>1</v>
      </c>
      <c r="R372" t="s">
        <v>30</v>
      </c>
      <c r="S372">
        <v>1</v>
      </c>
      <c r="T372" t="s">
        <v>27</v>
      </c>
      <c r="U372" t="s">
        <v>32</v>
      </c>
      <c r="V372" t="s">
        <v>33</v>
      </c>
    </row>
    <row r="373" spans="1:22">
      <c r="A373">
        <v>371</v>
      </c>
      <c r="B373" t="s">
        <v>40</v>
      </c>
      <c r="C373">
        <v>18</v>
      </c>
      <c r="D373" t="s">
        <v>22</v>
      </c>
      <c r="E373" t="s">
        <v>23</v>
      </c>
      <c r="F373">
        <v>6070</v>
      </c>
      <c r="G373" t="s">
        <v>36</v>
      </c>
      <c r="H373" t="s">
        <v>25</v>
      </c>
      <c r="I373">
        <v>3</v>
      </c>
      <c r="J373" t="s">
        <v>26</v>
      </c>
      <c r="K373" t="s">
        <v>27</v>
      </c>
      <c r="L373">
        <v>4</v>
      </c>
      <c r="M373" t="s">
        <v>53</v>
      </c>
      <c r="N373">
        <v>33</v>
      </c>
      <c r="O373" t="s">
        <v>27</v>
      </c>
      <c r="P373" t="s">
        <v>29</v>
      </c>
      <c r="Q373">
        <v>2</v>
      </c>
      <c r="R373" t="s">
        <v>30</v>
      </c>
      <c r="S373">
        <v>1</v>
      </c>
      <c r="T373" t="s">
        <v>31</v>
      </c>
      <c r="U373" t="s">
        <v>32</v>
      </c>
      <c r="V373" t="s">
        <v>33</v>
      </c>
    </row>
    <row r="374" spans="1:22">
      <c r="A374">
        <v>372</v>
      </c>
      <c r="B374" t="s">
        <v>40</v>
      </c>
      <c r="C374">
        <v>10</v>
      </c>
      <c r="D374" t="s">
        <v>22</v>
      </c>
      <c r="E374" t="s">
        <v>44</v>
      </c>
      <c r="F374">
        <v>2146</v>
      </c>
      <c r="G374" t="s">
        <v>36</v>
      </c>
      <c r="H374" t="s">
        <v>60</v>
      </c>
      <c r="I374">
        <v>1</v>
      </c>
      <c r="J374" t="s">
        <v>38</v>
      </c>
      <c r="K374" t="s">
        <v>27</v>
      </c>
      <c r="L374">
        <v>3</v>
      </c>
      <c r="M374" t="s">
        <v>28</v>
      </c>
      <c r="N374">
        <v>23</v>
      </c>
      <c r="O374" t="s">
        <v>27</v>
      </c>
      <c r="P374" t="s">
        <v>54</v>
      </c>
      <c r="Q374">
        <v>2</v>
      </c>
      <c r="R374" t="s">
        <v>30</v>
      </c>
      <c r="S374">
        <v>1</v>
      </c>
      <c r="T374" t="s">
        <v>27</v>
      </c>
      <c r="U374" t="s">
        <v>32</v>
      </c>
      <c r="V374" t="s">
        <v>33</v>
      </c>
    </row>
    <row r="375" spans="1:22">
      <c r="A375">
        <v>373</v>
      </c>
      <c r="B375" t="s">
        <v>40</v>
      </c>
      <c r="C375">
        <v>60</v>
      </c>
      <c r="D375" t="s">
        <v>22</v>
      </c>
      <c r="E375" t="s">
        <v>49</v>
      </c>
      <c r="F375">
        <v>13756</v>
      </c>
      <c r="G375" t="s">
        <v>24</v>
      </c>
      <c r="H375" t="s">
        <v>25</v>
      </c>
      <c r="I375">
        <v>2</v>
      </c>
      <c r="J375" t="s">
        <v>26</v>
      </c>
      <c r="K375" t="s">
        <v>27</v>
      </c>
      <c r="L375">
        <v>4</v>
      </c>
      <c r="M375" t="s">
        <v>50</v>
      </c>
      <c r="N375">
        <v>63</v>
      </c>
      <c r="O375" t="s">
        <v>64</v>
      </c>
      <c r="P375" t="s">
        <v>47</v>
      </c>
      <c r="Q375">
        <v>1</v>
      </c>
      <c r="R375" t="s">
        <v>55</v>
      </c>
      <c r="S375">
        <v>1</v>
      </c>
      <c r="T375" t="s">
        <v>31</v>
      </c>
      <c r="U375" t="s">
        <v>32</v>
      </c>
      <c r="V375" t="s">
        <v>33</v>
      </c>
    </row>
    <row r="376" spans="1:22">
      <c r="A376">
        <v>374</v>
      </c>
      <c r="B376" t="s">
        <v>34</v>
      </c>
      <c r="C376">
        <v>60</v>
      </c>
      <c r="D376" t="s">
        <v>67</v>
      </c>
      <c r="E376" t="s">
        <v>73</v>
      </c>
      <c r="F376">
        <v>14782</v>
      </c>
      <c r="G376" t="s">
        <v>62</v>
      </c>
      <c r="H376" t="s">
        <v>25</v>
      </c>
      <c r="I376">
        <v>3</v>
      </c>
      <c r="J376" t="s">
        <v>38</v>
      </c>
      <c r="K376" t="s">
        <v>27</v>
      </c>
      <c r="L376">
        <v>4</v>
      </c>
      <c r="M376" t="s">
        <v>50</v>
      </c>
      <c r="N376">
        <v>60</v>
      </c>
      <c r="O376" t="s">
        <v>64</v>
      </c>
      <c r="P376" t="s">
        <v>47</v>
      </c>
      <c r="Q376">
        <v>2</v>
      </c>
      <c r="R376" t="s">
        <v>55</v>
      </c>
      <c r="S376">
        <v>1</v>
      </c>
      <c r="T376" t="s">
        <v>31</v>
      </c>
      <c r="U376" t="s">
        <v>32</v>
      </c>
      <c r="V376" t="s">
        <v>39</v>
      </c>
    </row>
    <row r="377" spans="1:22">
      <c r="A377">
        <v>375</v>
      </c>
      <c r="B377" t="s">
        <v>21</v>
      </c>
      <c r="C377">
        <v>48</v>
      </c>
      <c r="D377" t="s">
        <v>67</v>
      </c>
      <c r="E377" t="s">
        <v>61</v>
      </c>
      <c r="F377">
        <v>7685</v>
      </c>
      <c r="G377" t="s">
        <v>36</v>
      </c>
      <c r="H377" t="s">
        <v>42</v>
      </c>
      <c r="I377">
        <v>2</v>
      </c>
      <c r="J377" t="s">
        <v>38</v>
      </c>
      <c r="K377" t="s">
        <v>45</v>
      </c>
      <c r="L377">
        <v>4</v>
      </c>
      <c r="M377" t="s">
        <v>53</v>
      </c>
      <c r="N377">
        <v>37</v>
      </c>
      <c r="O377" t="s">
        <v>27</v>
      </c>
      <c r="P377" t="s">
        <v>54</v>
      </c>
      <c r="Q377">
        <v>1</v>
      </c>
      <c r="R377" t="s">
        <v>30</v>
      </c>
      <c r="S377">
        <v>1</v>
      </c>
      <c r="T377" t="s">
        <v>27</v>
      </c>
      <c r="U377" t="s">
        <v>32</v>
      </c>
      <c r="V377" t="s">
        <v>39</v>
      </c>
    </row>
    <row r="378" spans="1:22">
      <c r="A378">
        <v>376</v>
      </c>
      <c r="B378" t="s">
        <v>40</v>
      </c>
      <c r="C378">
        <v>18</v>
      </c>
      <c r="D378" t="s">
        <v>48</v>
      </c>
      <c r="E378" t="s">
        <v>23</v>
      </c>
      <c r="F378">
        <v>2320</v>
      </c>
      <c r="G378" t="s">
        <v>36</v>
      </c>
      <c r="H378" t="s">
        <v>58</v>
      </c>
      <c r="I378">
        <v>2</v>
      </c>
      <c r="J378" t="s">
        <v>59</v>
      </c>
      <c r="K378" t="s">
        <v>27</v>
      </c>
      <c r="L378">
        <v>3</v>
      </c>
      <c r="M378" t="s">
        <v>28</v>
      </c>
      <c r="N378">
        <v>34</v>
      </c>
      <c r="O378" t="s">
        <v>27</v>
      </c>
      <c r="P378" t="s">
        <v>29</v>
      </c>
      <c r="Q378">
        <v>2</v>
      </c>
      <c r="R378" t="s">
        <v>30</v>
      </c>
      <c r="S378">
        <v>1</v>
      </c>
      <c r="T378" t="s">
        <v>27</v>
      </c>
      <c r="U378" t="s">
        <v>32</v>
      </c>
      <c r="V378" t="s">
        <v>33</v>
      </c>
    </row>
    <row r="379" spans="1:22">
      <c r="A379">
        <v>377</v>
      </c>
      <c r="B379" t="s">
        <v>40</v>
      </c>
      <c r="C379">
        <v>7</v>
      </c>
      <c r="D379" t="s">
        <v>48</v>
      </c>
      <c r="E379" t="s">
        <v>23</v>
      </c>
      <c r="F379">
        <v>846</v>
      </c>
      <c r="G379" t="s">
        <v>24</v>
      </c>
      <c r="H379" t="s">
        <v>25</v>
      </c>
      <c r="I379">
        <v>3</v>
      </c>
      <c r="J379" t="s">
        <v>26</v>
      </c>
      <c r="K379" t="s">
        <v>27</v>
      </c>
      <c r="L379">
        <v>4</v>
      </c>
      <c r="M379" t="s">
        <v>50</v>
      </c>
      <c r="N379">
        <v>36</v>
      </c>
      <c r="O379" t="s">
        <v>27</v>
      </c>
      <c r="P379" t="s">
        <v>47</v>
      </c>
      <c r="Q379">
        <v>1</v>
      </c>
      <c r="R379" t="s">
        <v>30</v>
      </c>
      <c r="S379">
        <v>1</v>
      </c>
      <c r="T379" t="s">
        <v>27</v>
      </c>
      <c r="U379" t="s">
        <v>32</v>
      </c>
      <c r="V379" t="s">
        <v>33</v>
      </c>
    </row>
    <row r="380" spans="1:22">
      <c r="A380">
        <v>378</v>
      </c>
      <c r="B380" t="s">
        <v>34</v>
      </c>
      <c r="C380">
        <v>36</v>
      </c>
      <c r="D380" t="s">
        <v>35</v>
      </c>
      <c r="E380" t="s">
        <v>49</v>
      </c>
      <c r="F380">
        <v>14318</v>
      </c>
      <c r="G380" t="s">
        <v>36</v>
      </c>
      <c r="H380" t="s">
        <v>25</v>
      </c>
      <c r="I380">
        <v>4</v>
      </c>
      <c r="J380" t="s">
        <v>26</v>
      </c>
      <c r="K380" t="s">
        <v>27</v>
      </c>
      <c r="L380">
        <v>2</v>
      </c>
      <c r="M380" t="s">
        <v>50</v>
      </c>
      <c r="N380">
        <v>57</v>
      </c>
      <c r="O380" t="s">
        <v>27</v>
      </c>
      <c r="P380" t="s">
        <v>47</v>
      </c>
      <c r="Q380">
        <v>1</v>
      </c>
      <c r="R380" t="s">
        <v>55</v>
      </c>
      <c r="S380">
        <v>1</v>
      </c>
      <c r="T380" t="s">
        <v>31</v>
      </c>
      <c r="U380" t="s">
        <v>32</v>
      </c>
      <c r="V380" t="s">
        <v>39</v>
      </c>
    </row>
    <row r="381" spans="1:22">
      <c r="A381">
        <v>379</v>
      </c>
      <c r="B381" t="s">
        <v>40</v>
      </c>
      <c r="C381">
        <v>6</v>
      </c>
      <c r="D381" t="s">
        <v>22</v>
      </c>
      <c r="E381" t="s">
        <v>49</v>
      </c>
      <c r="F381">
        <v>362</v>
      </c>
      <c r="G381" t="s">
        <v>62</v>
      </c>
      <c r="H381" t="s">
        <v>37</v>
      </c>
      <c r="I381">
        <v>4</v>
      </c>
      <c r="J381" t="s">
        <v>38</v>
      </c>
      <c r="K381" t="s">
        <v>27</v>
      </c>
      <c r="L381">
        <v>4</v>
      </c>
      <c r="M381" t="s">
        <v>53</v>
      </c>
      <c r="N381">
        <v>52</v>
      </c>
      <c r="O381" t="s">
        <v>27</v>
      </c>
      <c r="P381" t="s">
        <v>29</v>
      </c>
      <c r="Q381">
        <v>2</v>
      </c>
      <c r="R381" t="s">
        <v>43</v>
      </c>
      <c r="S381">
        <v>1</v>
      </c>
      <c r="T381" t="s">
        <v>27</v>
      </c>
      <c r="U381" t="s">
        <v>32</v>
      </c>
      <c r="V381" t="s">
        <v>33</v>
      </c>
    </row>
    <row r="382" spans="1:22">
      <c r="A382">
        <v>380</v>
      </c>
      <c r="B382" t="s">
        <v>21</v>
      </c>
      <c r="C382">
        <v>20</v>
      </c>
      <c r="D382" t="s">
        <v>35</v>
      </c>
      <c r="E382" t="s">
        <v>44</v>
      </c>
      <c r="F382">
        <v>2212</v>
      </c>
      <c r="G382" t="s">
        <v>24</v>
      </c>
      <c r="H382" t="s">
        <v>42</v>
      </c>
      <c r="I382">
        <v>4</v>
      </c>
      <c r="J382" t="s">
        <v>26</v>
      </c>
      <c r="K382" t="s">
        <v>27</v>
      </c>
      <c r="L382">
        <v>4</v>
      </c>
      <c r="M382" t="s">
        <v>53</v>
      </c>
      <c r="N382">
        <v>39</v>
      </c>
      <c r="O382" t="s">
        <v>27</v>
      </c>
      <c r="P382" t="s">
        <v>29</v>
      </c>
      <c r="Q382">
        <v>1</v>
      </c>
      <c r="R382" t="s">
        <v>30</v>
      </c>
      <c r="S382">
        <v>1</v>
      </c>
      <c r="T382" t="s">
        <v>31</v>
      </c>
      <c r="U382" t="s">
        <v>32</v>
      </c>
      <c r="V382" t="s">
        <v>33</v>
      </c>
    </row>
    <row r="383" spans="1:22">
      <c r="A383">
        <v>381</v>
      </c>
      <c r="B383" t="s">
        <v>34</v>
      </c>
      <c r="C383">
        <v>18</v>
      </c>
      <c r="D383" t="s">
        <v>35</v>
      </c>
      <c r="E383" t="s">
        <v>52</v>
      </c>
      <c r="F383">
        <v>12976</v>
      </c>
      <c r="G383" t="s">
        <v>36</v>
      </c>
      <c r="H383" t="s">
        <v>58</v>
      </c>
      <c r="I383">
        <v>3</v>
      </c>
      <c r="J383" t="s">
        <v>38</v>
      </c>
      <c r="K383" t="s">
        <v>27</v>
      </c>
      <c r="L383">
        <v>4</v>
      </c>
      <c r="M383" t="s">
        <v>50</v>
      </c>
      <c r="N383">
        <v>38</v>
      </c>
      <c r="O383" t="s">
        <v>27</v>
      </c>
      <c r="P383" t="s">
        <v>47</v>
      </c>
      <c r="Q383">
        <v>1</v>
      </c>
      <c r="R383" t="s">
        <v>55</v>
      </c>
      <c r="S383">
        <v>1</v>
      </c>
      <c r="T383" t="s">
        <v>31</v>
      </c>
      <c r="U383" t="s">
        <v>32</v>
      </c>
      <c r="V383" t="s">
        <v>39</v>
      </c>
    </row>
    <row r="384" spans="1:22">
      <c r="A384">
        <v>382</v>
      </c>
      <c r="B384" t="s">
        <v>40</v>
      </c>
      <c r="C384">
        <v>22</v>
      </c>
      <c r="D384" t="s">
        <v>35</v>
      </c>
      <c r="E384" t="s">
        <v>49</v>
      </c>
      <c r="F384">
        <v>1283</v>
      </c>
      <c r="G384" t="s">
        <v>24</v>
      </c>
      <c r="H384" t="s">
        <v>42</v>
      </c>
      <c r="I384">
        <v>4</v>
      </c>
      <c r="J384" t="s">
        <v>38</v>
      </c>
      <c r="K384" t="s">
        <v>27</v>
      </c>
      <c r="L384">
        <v>4</v>
      </c>
      <c r="M384" t="s">
        <v>46</v>
      </c>
      <c r="N384">
        <v>25</v>
      </c>
      <c r="O384" t="s">
        <v>27</v>
      </c>
      <c r="P384" t="s">
        <v>54</v>
      </c>
      <c r="Q384">
        <v>1</v>
      </c>
      <c r="R384" t="s">
        <v>30</v>
      </c>
      <c r="S384">
        <v>1</v>
      </c>
      <c r="T384" t="s">
        <v>27</v>
      </c>
      <c r="U384" t="s">
        <v>32</v>
      </c>
      <c r="V384" t="s">
        <v>33</v>
      </c>
    </row>
    <row r="385" spans="1:22">
      <c r="A385">
        <v>383</v>
      </c>
      <c r="B385" t="s">
        <v>66</v>
      </c>
      <c r="C385">
        <v>12</v>
      </c>
      <c r="D385" t="s">
        <v>35</v>
      </c>
      <c r="E385" t="s">
        <v>49</v>
      </c>
      <c r="F385">
        <v>1330</v>
      </c>
      <c r="G385" t="s">
        <v>36</v>
      </c>
      <c r="H385" t="s">
        <v>60</v>
      </c>
      <c r="I385">
        <v>4</v>
      </c>
      <c r="J385" t="s">
        <v>26</v>
      </c>
      <c r="K385" t="s">
        <v>27</v>
      </c>
      <c r="L385">
        <v>1</v>
      </c>
      <c r="M385" t="s">
        <v>28</v>
      </c>
      <c r="N385">
        <v>26</v>
      </c>
      <c r="O385" t="s">
        <v>27</v>
      </c>
      <c r="P385" t="s">
        <v>29</v>
      </c>
      <c r="Q385">
        <v>1</v>
      </c>
      <c r="R385" t="s">
        <v>30</v>
      </c>
      <c r="S385">
        <v>1</v>
      </c>
      <c r="T385" t="s">
        <v>27</v>
      </c>
      <c r="U385" t="s">
        <v>32</v>
      </c>
      <c r="V385" t="s">
        <v>33</v>
      </c>
    </row>
    <row r="386" spans="1:22">
      <c r="A386">
        <v>384</v>
      </c>
      <c r="B386" t="s">
        <v>40</v>
      </c>
      <c r="C386">
        <v>30</v>
      </c>
      <c r="D386" t="s">
        <v>48</v>
      </c>
      <c r="E386" t="s">
        <v>61</v>
      </c>
      <c r="F386">
        <v>4272</v>
      </c>
      <c r="G386" t="s">
        <v>62</v>
      </c>
      <c r="H386" t="s">
        <v>37</v>
      </c>
      <c r="I386">
        <v>2</v>
      </c>
      <c r="J386" t="s">
        <v>26</v>
      </c>
      <c r="K386" t="s">
        <v>27</v>
      </c>
      <c r="L386">
        <v>2</v>
      </c>
      <c r="M386" t="s">
        <v>46</v>
      </c>
      <c r="N386">
        <v>26</v>
      </c>
      <c r="O386" t="s">
        <v>27</v>
      </c>
      <c r="P386" t="s">
        <v>29</v>
      </c>
      <c r="Q386">
        <v>2</v>
      </c>
      <c r="R386" t="s">
        <v>43</v>
      </c>
      <c r="S386">
        <v>1</v>
      </c>
      <c r="T386" t="s">
        <v>27</v>
      </c>
      <c r="U386" t="s">
        <v>32</v>
      </c>
      <c r="V386" t="s">
        <v>33</v>
      </c>
    </row>
    <row r="387" spans="1:22">
      <c r="A387">
        <v>385</v>
      </c>
      <c r="B387" t="s">
        <v>40</v>
      </c>
      <c r="C387">
        <v>18</v>
      </c>
      <c r="D387" t="s">
        <v>22</v>
      </c>
      <c r="E387" t="s">
        <v>23</v>
      </c>
      <c r="F387">
        <v>2238</v>
      </c>
      <c r="G387" t="s">
        <v>36</v>
      </c>
      <c r="H387" t="s">
        <v>37</v>
      </c>
      <c r="I387">
        <v>2</v>
      </c>
      <c r="J387" t="s">
        <v>38</v>
      </c>
      <c r="K387" t="s">
        <v>27</v>
      </c>
      <c r="L387">
        <v>1</v>
      </c>
      <c r="M387" t="s">
        <v>53</v>
      </c>
      <c r="N387">
        <v>25</v>
      </c>
      <c r="O387" t="s">
        <v>27</v>
      </c>
      <c r="P387" t="s">
        <v>29</v>
      </c>
      <c r="Q387">
        <v>2</v>
      </c>
      <c r="R387" t="s">
        <v>30</v>
      </c>
      <c r="S387">
        <v>1</v>
      </c>
      <c r="T387" t="s">
        <v>27</v>
      </c>
      <c r="U387" t="s">
        <v>32</v>
      </c>
      <c r="V387" t="s">
        <v>33</v>
      </c>
    </row>
    <row r="388" spans="1:22">
      <c r="A388">
        <v>386</v>
      </c>
      <c r="B388" t="s">
        <v>40</v>
      </c>
      <c r="C388">
        <v>18</v>
      </c>
      <c r="D388" t="s">
        <v>35</v>
      </c>
      <c r="E388" t="s">
        <v>23</v>
      </c>
      <c r="F388">
        <v>1126</v>
      </c>
      <c r="G388" t="s">
        <v>24</v>
      </c>
      <c r="H388" t="s">
        <v>60</v>
      </c>
      <c r="I388">
        <v>4</v>
      </c>
      <c r="J388" t="s">
        <v>38</v>
      </c>
      <c r="K388" t="s">
        <v>27</v>
      </c>
      <c r="L388">
        <v>2</v>
      </c>
      <c r="M388" t="s">
        <v>28</v>
      </c>
      <c r="N388">
        <v>21</v>
      </c>
      <c r="O388" t="s">
        <v>27</v>
      </c>
      <c r="P388" t="s">
        <v>54</v>
      </c>
      <c r="Q388">
        <v>1</v>
      </c>
      <c r="R388" t="s">
        <v>30</v>
      </c>
      <c r="S388">
        <v>1</v>
      </c>
      <c r="T388" t="s">
        <v>31</v>
      </c>
      <c r="U388" t="s">
        <v>32</v>
      </c>
      <c r="V388" t="s">
        <v>33</v>
      </c>
    </row>
    <row r="389" spans="1:22">
      <c r="A389">
        <v>387</v>
      </c>
      <c r="B389" t="s">
        <v>34</v>
      </c>
      <c r="C389">
        <v>18</v>
      </c>
      <c r="D389" t="s">
        <v>22</v>
      </c>
      <c r="E389" t="s">
        <v>44</v>
      </c>
      <c r="F389">
        <v>7374</v>
      </c>
      <c r="G389" t="s">
        <v>36</v>
      </c>
      <c r="H389" t="s">
        <v>58</v>
      </c>
      <c r="I389">
        <v>4</v>
      </c>
      <c r="J389" t="s">
        <v>26</v>
      </c>
      <c r="K389" t="s">
        <v>27</v>
      </c>
      <c r="L389">
        <v>4</v>
      </c>
      <c r="M389" t="s">
        <v>46</v>
      </c>
      <c r="N389">
        <v>40</v>
      </c>
      <c r="O389" t="s">
        <v>68</v>
      </c>
      <c r="P389" t="s">
        <v>29</v>
      </c>
      <c r="Q389">
        <v>2</v>
      </c>
      <c r="R389" t="s">
        <v>55</v>
      </c>
      <c r="S389">
        <v>1</v>
      </c>
      <c r="T389" t="s">
        <v>31</v>
      </c>
      <c r="U389" t="s">
        <v>32</v>
      </c>
      <c r="V389" t="s">
        <v>33</v>
      </c>
    </row>
    <row r="390" spans="1:22">
      <c r="A390">
        <v>388</v>
      </c>
      <c r="B390" t="s">
        <v>34</v>
      </c>
      <c r="C390">
        <v>15</v>
      </c>
      <c r="D390" t="s">
        <v>22</v>
      </c>
      <c r="E390" t="s">
        <v>61</v>
      </c>
      <c r="F390">
        <v>2326</v>
      </c>
      <c r="G390" t="s">
        <v>51</v>
      </c>
      <c r="H390" t="s">
        <v>37</v>
      </c>
      <c r="I390">
        <v>2</v>
      </c>
      <c r="J390" t="s">
        <v>26</v>
      </c>
      <c r="K390" t="s">
        <v>27</v>
      </c>
      <c r="L390">
        <v>4</v>
      </c>
      <c r="M390" t="s">
        <v>53</v>
      </c>
      <c r="N390">
        <v>27</v>
      </c>
      <c r="O390" t="s">
        <v>64</v>
      </c>
      <c r="P390" t="s">
        <v>29</v>
      </c>
      <c r="Q390">
        <v>1</v>
      </c>
      <c r="R390" t="s">
        <v>30</v>
      </c>
      <c r="S390">
        <v>1</v>
      </c>
      <c r="T390" t="s">
        <v>27</v>
      </c>
      <c r="U390" t="s">
        <v>32</v>
      </c>
      <c r="V390" t="s">
        <v>33</v>
      </c>
    </row>
    <row r="391" spans="1:22">
      <c r="A391">
        <v>389</v>
      </c>
      <c r="B391" t="s">
        <v>40</v>
      </c>
      <c r="C391">
        <v>9</v>
      </c>
      <c r="D391" t="s">
        <v>35</v>
      </c>
      <c r="E391" t="s">
        <v>61</v>
      </c>
      <c r="F391">
        <v>1449</v>
      </c>
      <c r="G391" t="s">
        <v>36</v>
      </c>
      <c r="H391" t="s">
        <v>42</v>
      </c>
      <c r="I391">
        <v>3</v>
      </c>
      <c r="J391" t="s">
        <v>38</v>
      </c>
      <c r="K391" t="s">
        <v>27</v>
      </c>
      <c r="L391">
        <v>2</v>
      </c>
      <c r="M391" t="s">
        <v>53</v>
      </c>
      <c r="N391">
        <v>27</v>
      </c>
      <c r="O391" t="s">
        <v>27</v>
      </c>
      <c r="P391" t="s">
        <v>29</v>
      </c>
      <c r="Q391">
        <v>2</v>
      </c>
      <c r="R391" t="s">
        <v>30</v>
      </c>
      <c r="S391">
        <v>1</v>
      </c>
      <c r="T391" t="s">
        <v>27</v>
      </c>
      <c r="U391" t="s">
        <v>32</v>
      </c>
      <c r="V391" t="s">
        <v>33</v>
      </c>
    </row>
    <row r="392" spans="1:22">
      <c r="A392">
        <v>390</v>
      </c>
      <c r="B392" t="s">
        <v>40</v>
      </c>
      <c r="C392">
        <v>18</v>
      </c>
      <c r="D392" t="s">
        <v>35</v>
      </c>
      <c r="E392" t="s">
        <v>49</v>
      </c>
      <c r="F392">
        <v>1820</v>
      </c>
      <c r="G392" t="s">
        <v>36</v>
      </c>
      <c r="H392" t="s">
        <v>37</v>
      </c>
      <c r="I392">
        <v>2</v>
      </c>
      <c r="J392" t="s">
        <v>59</v>
      </c>
      <c r="K392" t="s">
        <v>27</v>
      </c>
      <c r="L392">
        <v>2</v>
      </c>
      <c r="M392" t="s">
        <v>46</v>
      </c>
      <c r="N392">
        <v>30</v>
      </c>
      <c r="O392" t="s">
        <v>27</v>
      </c>
      <c r="P392" t="s">
        <v>29</v>
      </c>
      <c r="Q392">
        <v>1</v>
      </c>
      <c r="R392" t="s">
        <v>55</v>
      </c>
      <c r="S392">
        <v>1</v>
      </c>
      <c r="T392" t="s">
        <v>31</v>
      </c>
      <c r="U392" t="s">
        <v>32</v>
      </c>
      <c r="V392" t="s">
        <v>33</v>
      </c>
    </row>
    <row r="393" spans="1:22">
      <c r="A393">
        <v>391</v>
      </c>
      <c r="B393" t="s">
        <v>34</v>
      </c>
      <c r="C393">
        <v>12</v>
      </c>
      <c r="D393" t="s">
        <v>35</v>
      </c>
      <c r="E393" t="s">
        <v>44</v>
      </c>
      <c r="F393">
        <v>983</v>
      </c>
      <c r="G393" t="s">
        <v>56</v>
      </c>
      <c r="H393" t="s">
        <v>60</v>
      </c>
      <c r="I393">
        <v>1</v>
      </c>
      <c r="J393" t="s">
        <v>38</v>
      </c>
      <c r="K393" t="s">
        <v>27</v>
      </c>
      <c r="L393">
        <v>4</v>
      </c>
      <c r="M393" t="s">
        <v>28</v>
      </c>
      <c r="N393">
        <v>19</v>
      </c>
      <c r="O393" t="s">
        <v>27</v>
      </c>
      <c r="P393" t="s">
        <v>54</v>
      </c>
      <c r="Q393">
        <v>1</v>
      </c>
      <c r="R393" t="s">
        <v>43</v>
      </c>
      <c r="S393">
        <v>1</v>
      </c>
      <c r="T393" t="s">
        <v>27</v>
      </c>
      <c r="U393" t="s">
        <v>32</v>
      </c>
      <c r="V393" t="s">
        <v>33</v>
      </c>
    </row>
    <row r="394" spans="1:22">
      <c r="A394">
        <v>392</v>
      </c>
      <c r="B394" t="s">
        <v>21</v>
      </c>
      <c r="C394">
        <v>36</v>
      </c>
      <c r="D394" t="s">
        <v>35</v>
      </c>
      <c r="E394" t="s">
        <v>49</v>
      </c>
      <c r="F394">
        <v>3249</v>
      </c>
      <c r="G394" t="s">
        <v>36</v>
      </c>
      <c r="H394" t="s">
        <v>42</v>
      </c>
      <c r="I394">
        <v>2</v>
      </c>
      <c r="J394" t="s">
        <v>26</v>
      </c>
      <c r="K394" t="s">
        <v>27</v>
      </c>
      <c r="L394">
        <v>4</v>
      </c>
      <c r="M394" t="s">
        <v>50</v>
      </c>
      <c r="N394">
        <v>39</v>
      </c>
      <c r="O394" t="s">
        <v>64</v>
      </c>
      <c r="P394" t="s">
        <v>47</v>
      </c>
      <c r="Q394">
        <v>1</v>
      </c>
      <c r="R394" t="s">
        <v>55</v>
      </c>
      <c r="S394">
        <v>2</v>
      </c>
      <c r="T394" t="s">
        <v>31</v>
      </c>
      <c r="U394" t="s">
        <v>32</v>
      </c>
      <c r="V394" t="s">
        <v>33</v>
      </c>
    </row>
    <row r="395" spans="1:22">
      <c r="A395">
        <v>393</v>
      </c>
      <c r="B395" t="s">
        <v>21</v>
      </c>
      <c r="C395">
        <v>6</v>
      </c>
      <c r="D395" t="s">
        <v>22</v>
      </c>
      <c r="E395" t="s">
        <v>23</v>
      </c>
      <c r="F395">
        <v>1957</v>
      </c>
      <c r="G395" t="s">
        <v>36</v>
      </c>
      <c r="H395" t="s">
        <v>42</v>
      </c>
      <c r="I395">
        <v>1</v>
      </c>
      <c r="J395" t="s">
        <v>38</v>
      </c>
      <c r="K395" t="s">
        <v>27</v>
      </c>
      <c r="L395">
        <v>4</v>
      </c>
      <c r="M395" t="s">
        <v>53</v>
      </c>
      <c r="N395">
        <v>31</v>
      </c>
      <c r="O395" t="s">
        <v>27</v>
      </c>
      <c r="P395" t="s">
        <v>29</v>
      </c>
      <c r="Q395">
        <v>1</v>
      </c>
      <c r="R395" t="s">
        <v>30</v>
      </c>
      <c r="S395">
        <v>1</v>
      </c>
      <c r="T395" t="s">
        <v>27</v>
      </c>
      <c r="U395" t="s">
        <v>32</v>
      </c>
      <c r="V395" t="s">
        <v>33</v>
      </c>
    </row>
    <row r="396" spans="1:22">
      <c r="A396">
        <v>394</v>
      </c>
      <c r="B396" t="s">
        <v>40</v>
      </c>
      <c r="C396">
        <v>9</v>
      </c>
      <c r="D396" t="s">
        <v>22</v>
      </c>
      <c r="E396" t="s">
        <v>44</v>
      </c>
      <c r="F396">
        <v>2406</v>
      </c>
      <c r="G396" t="s">
        <v>36</v>
      </c>
      <c r="H396" t="s">
        <v>58</v>
      </c>
      <c r="I396">
        <v>2</v>
      </c>
      <c r="J396" t="s">
        <v>26</v>
      </c>
      <c r="K396" t="s">
        <v>27</v>
      </c>
      <c r="L396">
        <v>3</v>
      </c>
      <c r="M396" t="s">
        <v>53</v>
      </c>
      <c r="N396">
        <v>31</v>
      </c>
      <c r="O396" t="s">
        <v>27</v>
      </c>
      <c r="P396" t="s">
        <v>29</v>
      </c>
      <c r="Q396">
        <v>1</v>
      </c>
      <c r="R396" t="s">
        <v>55</v>
      </c>
      <c r="S396">
        <v>1</v>
      </c>
      <c r="T396" t="s">
        <v>27</v>
      </c>
      <c r="U396" t="s">
        <v>32</v>
      </c>
      <c r="V396" t="s">
        <v>33</v>
      </c>
    </row>
    <row r="397" spans="1:22">
      <c r="A397">
        <v>395</v>
      </c>
      <c r="B397" t="s">
        <v>34</v>
      </c>
      <c r="C397">
        <v>39</v>
      </c>
      <c r="D397" t="s">
        <v>48</v>
      </c>
      <c r="E397" t="s">
        <v>41</v>
      </c>
      <c r="F397">
        <v>11760</v>
      </c>
      <c r="G397" t="s">
        <v>62</v>
      </c>
      <c r="H397" t="s">
        <v>42</v>
      </c>
      <c r="I397">
        <v>2</v>
      </c>
      <c r="J397" t="s">
        <v>26</v>
      </c>
      <c r="K397" t="s">
        <v>27</v>
      </c>
      <c r="L397">
        <v>3</v>
      </c>
      <c r="M397" t="s">
        <v>50</v>
      </c>
      <c r="N397">
        <v>32</v>
      </c>
      <c r="O397" t="s">
        <v>27</v>
      </c>
      <c r="P397" t="s">
        <v>54</v>
      </c>
      <c r="Q397">
        <v>1</v>
      </c>
      <c r="R397" t="s">
        <v>30</v>
      </c>
      <c r="S397">
        <v>1</v>
      </c>
      <c r="T397" t="s">
        <v>31</v>
      </c>
      <c r="U397" t="s">
        <v>32</v>
      </c>
      <c r="V397" t="s">
        <v>33</v>
      </c>
    </row>
    <row r="398" spans="1:22">
      <c r="A398">
        <v>396</v>
      </c>
      <c r="B398" t="s">
        <v>21</v>
      </c>
      <c r="C398">
        <v>12</v>
      </c>
      <c r="D398" t="s">
        <v>35</v>
      </c>
      <c r="E398" t="s">
        <v>44</v>
      </c>
      <c r="F398">
        <v>2578</v>
      </c>
      <c r="G398" t="s">
        <v>36</v>
      </c>
      <c r="H398" t="s">
        <v>58</v>
      </c>
      <c r="I398">
        <v>3</v>
      </c>
      <c r="J398" t="s">
        <v>38</v>
      </c>
      <c r="K398" t="s">
        <v>27</v>
      </c>
      <c r="L398">
        <v>4</v>
      </c>
      <c r="M398" t="s">
        <v>50</v>
      </c>
      <c r="N398">
        <v>55</v>
      </c>
      <c r="O398" t="s">
        <v>27</v>
      </c>
      <c r="P398" t="s">
        <v>47</v>
      </c>
      <c r="Q398">
        <v>1</v>
      </c>
      <c r="R398" t="s">
        <v>55</v>
      </c>
      <c r="S398">
        <v>1</v>
      </c>
      <c r="T398" t="s">
        <v>27</v>
      </c>
      <c r="U398" t="s">
        <v>32</v>
      </c>
      <c r="V398" t="s">
        <v>33</v>
      </c>
    </row>
    <row r="399" spans="1:22">
      <c r="A399">
        <v>397</v>
      </c>
      <c r="B399" t="s">
        <v>21</v>
      </c>
      <c r="C399">
        <v>36</v>
      </c>
      <c r="D399" t="s">
        <v>22</v>
      </c>
      <c r="E399" t="s">
        <v>44</v>
      </c>
      <c r="F399">
        <v>2348</v>
      </c>
      <c r="G399" t="s">
        <v>36</v>
      </c>
      <c r="H399" t="s">
        <v>37</v>
      </c>
      <c r="I399">
        <v>3</v>
      </c>
      <c r="J399" t="s">
        <v>59</v>
      </c>
      <c r="K399" t="s">
        <v>27</v>
      </c>
      <c r="L399">
        <v>2</v>
      </c>
      <c r="M399" t="s">
        <v>46</v>
      </c>
      <c r="N399">
        <v>46</v>
      </c>
      <c r="O399" t="s">
        <v>27</v>
      </c>
      <c r="P399" t="s">
        <v>29</v>
      </c>
      <c r="Q399">
        <v>2</v>
      </c>
      <c r="R399" t="s">
        <v>30</v>
      </c>
      <c r="S399">
        <v>1</v>
      </c>
      <c r="T399" t="s">
        <v>31</v>
      </c>
      <c r="U399" t="s">
        <v>32</v>
      </c>
      <c r="V399" t="s">
        <v>33</v>
      </c>
    </row>
    <row r="400" spans="1:22">
      <c r="A400">
        <v>398</v>
      </c>
      <c r="B400" t="s">
        <v>34</v>
      </c>
      <c r="C400">
        <v>12</v>
      </c>
      <c r="D400" t="s">
        <v>35</v>
      </c>
      <c r="E400" t="s">
        <v>49</v>
      </c>
      <c r="F400">
        <v>1223</v>
      </c>
      <c r="G400" t="s">
        <v>36</v>
      </c>
      <c r="H400" t="s">
        <v>25</v>
      </c>
      <c r="I400">
        <v>1</v>
      </c>
      <c r="J400" t="s">
        <v>57</v>
      </c>
      <c r="K400" t="s">
        <v>27</v>
      </c>
      <c r="L400">
        <v>1</v>
      </c>
      <c r="M400" t="s">
        <v>28</v>
      </c>
      <c r="N400">
        <v>46</v>
      </c>
      <c r="O400" t="s">
        <v>27</v>
      </c>
      <c r="P400" t="s">
        <v>54</v>
      </c>
      <c r="Q400">
        <v>2</v>
      </c>
      <c r="R400" t="s">
        <v>30</v>
      </c>
      <c r="S400">
        <v>1</v>
      </c>
      <c r="T400" t="s">
        <v>27</v>
      </c>
      <c r="U400" t="s">
        <v>32</v>
      </c>
      <c r="V400" t="s">
        <v>39</v>
      </c>
    </row>
    <row r="401" spans="1:22">
      <c r="A401">
        <v>399</v>
      </c>
      <c r="B401" t="s">
        <v>40</v>
      </c>
      <c r="C401">
        <v>24</v>
      </c>
      <c r="D401" t="s">
        <v>22</v>
      </c>
      <c r="E401" t="s">
        <v>23</v>
      </c>
      <c r="F401">
        <v>1516</v>
      </c>
      <c r="G401" t="s">
        <v>56</v>
      </c>
      <c r="H401" t="s">
        <v>37</v>
      </c>
      <c r="I401">
        <v>4</v>
      </c>
      <c r="J401" t="s">
        <v>38</v>
      </c>
      <c r="K401" t="s">
        <v>27</v>
      </c>
      <c r="L401">
        <v>1</v>
      </c>
      <c r="M401" t="s">
        <v>28</v>
      </c>
      <c r="N401">
        <v>43</v>
      </c>
      <c r="O401" t="s">
        <v>27</v>
      </c>
      <c r="P401" t="s">
        <v>29</v>
      </c>
      <c r="Q401">
        <v>2</v>
      </c>
      <c r="R401" t="s">
        <v>43</v>
      </c>
      <c r="S401">
        <v>1</v>
      </c>
      <c r="T401" t="s">
        <v>27</v>
      </c>
      <c r="U401" t="s">
        <v>32</v>
      </c>
      <c r="V401" t="s">
        <v>33</v>
      </c>
    </row>
    <row r="402" spans="1:22">
      <c r="A402">
        <v>400</v>
      </c>
      <c r="B402" t="s">
        <v>40</v>
      </c>
      <c r="C402">
        <v>18</v>
      </c>
      <c r="D402" t="s">
        <v>35</v>
      </c>
      <c r="E402" t="s">
        <v>23</v>
      </c>
      <c r="F402">
        <v>1473</v>
      </c>
      <c r="G402" t="s">
        <v>36</v>
      </c>
      <c r="H402" t="s">
        <v>60</v>
      </c>
      <c r="I402">
        <v>3</v>
      </c>
      <c r="J402" t="s">
        <v>59</v>
      </c>
      <c r="K402" t="s">
        <v>27</v>
      </c>
      <c r="L402">
        <v>4</v>
      </c>
      <c r="M402" t="s">
        <v>28</v>
      </c>
      <c r="N402">
        <v>39</v>
      </c>
      <c r="O402" t="s">
        <v>27</v>
      </c>
      <c r="P402" t="s">
        <v>29</v>
      </c>
      <c r="Q402">
        <v>1</v>
      </c>
      <c r="R402" t="s">
        <v>30</v>
      </c>
      <c r="S402">
        <v>1</v>
      </c>
      <c r="T402" t="s">
        <v>31</v>
      </c>
      <c r="U402" t="s">
        <v>32</v>
      </c>
      <c r="V402" t="s">
        <v>33</v>
      </c>
    </row>
    <row r="403" spans="1:22">
      <c r="A403">
        <v>401</v>
      </c>
      <c r="B403" t="s">
        <v>34</v>
      </c>
      <c r="C403">
        <v>18</v>
      </c>
      <c r="D403" t="s">
        <v>22</v>
      </c>
      <c r="E403" t="s">
        <v>61</v>
      </c>
      <c r="F403">
        <v>1887</v>
      </c>
      <c r="G403" t="s">
        <v>24</v>
      </c>
      <c r="H403" t="s">
        <v>37</v>
      </c>
      <c r="I403">
        <v>4</v>
      </c>
      <c r="J403" t="s">
        <v>59</v>
      </c>
      <c r="K403" t="s">
        <v>27</v>
      </c>
      <c r="L403">
        <v>4</v>
      </c>
      <c r="M403" t="s">
        <v>28</v>
      </c>
      <c r="N403">
        <v>28</v>
      </c>
      <c r="O403" t="s">
        <v>64</v>
      </c>
      <c r="P403" t="s">
        <v>29</v>
      </c>
      <c r="Q403">
        <v>2</v>
      </c>
      <c r="R403" t="s">
        <v>30</v>
      </c>
      <c r="S403">
        <v>1</v>
      </c>
      <c r="T403" t="s">
        <v>27</v>
      </c>
      <c r="U403" t="s">
        <v>32</v>
      </c>
      <c r="V403" t="s">
        <v>33</v>
      </c>
    </row>
    <row r="404" spans="1:22">
      <c r="A404">
        <v>402</v>
      </c>
      <c r="B404" t="s">
        <v>40</v>
      </c>
      <c r="C404">
        <v>24</v>
      </c>
      <c r="D404" t="s">
        <v>48</v>
      </c>
      <c r="E404" t="s">
        <v>61</v>
      </c>
      <c r="F404">
        <v>8648</v>
      </c>
      <c r="G404" t="s">
        <v>36</v>
      </c>
      <c r="H404" t="s">
        <v>60</v>
      </c>
      <c r="I404">
        <v>2</v>
      </c>
      <c r="J404" t="s">
        <v>26</v>
      </c>
      <c r="K404" t="s">
        <v>27</v>
      </c>
      <c r="L404">
        <v>2</v>
      </c>
      <c r="M404" t="s">
        <v>53</v>
      </c>
      <c r="N404">
        <v>27</v>
      </c>
      <c r="O404" t="s">
        <v>64</v>
      </c>
      <c r="P404" t="s">
        <v>29</v>
      </c>
      <c r="Q404">
        <v>2</v>
      </c>
      <c r="R404" t="s">
        <v>30</v>
      </c>
      <c r="S404">
        <v>1</v>
      </c>
      <c r="T404" t="s">
        <v>31</v>
      </c>
      <c r="U404" t="s">
        <v>32</v>
      </c>
      <c r="V404" t="s">
        <v>39</v>
      </c>
    </row>
    <row r="405" spans="1:22">
      <c r="A405">
        <v>403</v>
      </c>
      <c r="B405" t="s">
        <v>40</v>
      </c>
      <c r="C405">
        <v>14</v>
      </c>
      <c r="D405" t="s">
        <v>48</v>
      </c>
      <c r="E405" t="s">
        <v>49</v>
      </c>
      <c r="F405">
        <v>802</v>
      </c>
      <c r="G405" t="s">
        <v>36</v>
      </c>
      <c r="H405" t="s">
        <v>37</v>
      </c>
      <c r="I405">
        <v>4</v>
      </c>
      <c r="J405" t="s">
        <v>26</v>
      </c>
      <c r="K405" t="s">
        <v>27</v>
      </c>
      <c r="L405">
        <v>2</v>
      </c>
      <c r="M405" t="s">
        <v>53</v>
      </c>
      <c r="N405">
        <v>27</v>
      </c>
      <c r="O405" t="s">
        <v>27</v>
      </c>
      <c r="P405" t="s">
        <v>29</v>
      </c>
      <c r="Q405">
        <v>2</v>
      </c>
      <c r="R405" t="s">
        <v>43</v>
      </c>
      <c r="S405">
        <v>1</v>
      </c>
      <c r="T405" t="s">
        <v>27</v>
      </c>
      <c r="U405" t="s">
        <v>32</v>
      </c>
      <c r="V405" t="s">
        <v>33</v>
      </c>
    </row>
    <row r="406" spans="1:22">
      <c r="A406">
        <v>404</v>
      </c>
      <c r="B406" t="s">
        <v>34</v>
      </c>
      <c r="C406">
        <v>18</v>
      </c>
      <c r="D406" t="s">
        <v>48</v>
      </c>
      <c r="E406" t="s">
        <v>49</v>
      </c>
      <c r="F406">
        <v>2899</v>
      </c>
      <c r="G406" t="s">
        <v>24</v>
      </c>
      <c r="H406" t="s">
        <v>25</v>
      </c>
      <c r="I406">
        <v>4</v>
      </c>
      <c r="J406" t="s">
        <v>26</v>
      </c>
      <c r="K406" t="s">
        <v>27</v>
      </c>
      <c r="L406">
        <v>4</v>
      </c>
      <c r="M406" t="s">
        <v>53</v>
      </c>
      <c r="N406">
        <v>43</v>
      </c>
      <c r="O406" t="s">
        <v>27</v>
      </c>
      <c r="P406" t="s">
        <v>29</v>
      </c>
      <c r="Q406">
        <v>1</v>
      </c>
      <c r="R406" t="s">
        <v>30</v>
      </c>
      <c r="S406">
        <v>2</v>
      </c>
      <c r="T406" t="s">
        <v>27</v>
      </c>
      <c r="U406" t="s">
        <v>32</v>
      </c>
      <c r="V406" t="s">
        <v>33</v>
      </c>
    </row>
    <row r="407" spans="1:22">
      <c r="A407">
        <v>405</v>
      </c>
      <c r="B407" t="s">
        <v>34</v>
      </c>
      <c r="C407">
        <v>24</v>
      </c>
      <c r="D407" t="s">
        <v>35</v>
      </c>
      <c r="E407" t="s">
        <v>23</v>
      </c>
      <c r="F407">
        <v>2039</v>
      </c>
      <c r="G407" t="s">
        <v>36</v>
      </c>
      <c r="H407" t="s">
        <v>60</v>
      </c>
      <c r="I407">
        <v>1</v>
      </c>
      <c r="J407" t="s">
        <v>59</v>
      </c>
      <c r="K407" t="s">
        <v>27</v>
      </c>
      <c r="L407">
        <v>1</v>
      </c>
      <c r="M407" t="s">
        <v>46</v>
      </c>
      <c r="N407">
        <v>22</v>
      </c>
      <c r="O407" t="s">
        <v>27</v>
      </c>
      <c r="P407" t="s">
        <v>29</v>
      </c>
      <c r="Q407">
        <v>1</v>
      </c>
      <c r="R407" t="s">
        <v>30</v>
      </c>
      <c r="S407">
        <v>1</v>
      </c>
      <c r="T407" t="s">
        <v>31</v>
      </c>
      <c r="U407" t="s">
        <v>32</v>
      </c>
      <c r="V407" t="s">
        <v>39</v>
      </c>
    </row>
    <row r="408" spans="1:22">
      <c r="A408">
        <v>406</v>
      </c>
      <c r="B408" t="s">
        <v>40</v>
      </c>
      <c r="C408">
        <v>24</v>
      </c>
      <c r="D408" t="s">
        <v>22</v>
      </c>
      <c r="E408" t="s">
        <v>52</v>
      </c>
      <c r="F408">
        <v>2197</v>
      </c>
      <c r="G408" t="s">
        <v>24</v>
      </c>
      <c r="H408" t="s">
        <v>42</v>
      </c>
      <c r="I408">
        <v>4</v>
      </c>
      <c r="J408" t="s">
        <v>26</v>
      </c>
      <c r="K408" t="s">
        <v>27</v>
      </c>
      <c r="L408">
        <v>4</v>
      </c>
      <c r="M408" t="s">
        <v>53</v>
      </c>
      <c r="N408">
        <v>43</v>
      </c>
      <c r="O408" t="s">
        <v>27</v>
      </c>
      <c r="P408" t="s">
        <v>29</v>
      </c>
      <c r="Q408">
        <v>2</v>
      </c>
      <c r="R408" t="s">
        <v>30</v>
      </c>
      <c r="S408">
        <v>2</v>
      </c>
      <c r="T408" t="s">
        <v>31</v>
      </c>
      <c r="U408" t="s">
        <v>32</v>
      </c>
      <c r="V408" t="s">
        <v>33</v>
      </c>
    </row>
    <row r="409" spans="1:22">
      <c r="A409">
        <v>407</v>
      </c>
      <c r="B409" t="s">
        <v>21</v>
      </c>
      <c r="C409">
        <v>15</v>
      </c>
      <c r="D409" t="s">
        <v>35</v>
      </c>
      <c r="E409" t="s">
        <v>23</v>
      </c>
      <c r="F409">
        <v>1053</v>
      </c>
      <c r="G409" t="s">
        <v>36</v>
      </c>
      <c r="H409" t="s">
        <v>60</v>
      </c>
      <c r="I409">
        <v>4</v>
      </c>
      <c r="J409" t="s">
        <v>59</v>
      </c>
      <c r="K409" t="s">
        <v>27</v>
      </c>
      <c r="L409">
        <v>2</v>
      </c>
      <c r="M409" t="s">
        <v>28</v>
      </c>
      <c r="N409">
        <v>27</v>
      </c>
      <c r="O409" t="s">
        <v>27</v>
      </c>
      <c r="P409" t="s">
        <v>29</v>
      </c>
      <c r="Q409">
        <v>1</v>
      </c>
      <c r="R409" t="s">
        <v>30</v>
      </c>
      <c r="S409">
        <v>1</v>
      </c>
      <c r="T409" t="s">
        <v>27</v>
      </c>
      <c r="U409" t="s">
        <v>65</v>
      </c>
      <c r="V409" t="s">
        <v>33</v>
      </c>
    </row>
    <row r="410" spans="1:22">
      <c r="A410">
        <v>408</v>
      </c>
      <c r="B410" t="s">
        <v>40</v>
      </c>
      <c r="C410">
        <v>24</v>
      </c>
      <c r="D410" t="s">
        <v>35</v>
      </c>
      <c r="E410" t="s">
        <v>23</v>
      </c>
      <c r="F410">
        <v>3235</v>
      </c>
      <c r="G410" t="s">
        <v>51</v>
      </c>
      <c r="H410" t="s">
        <v>25</v>
      </c>
      <c r="I410">
        <v>3</v>
      </c>
      <c r="J410" t="s">
        <v>57</v>
      </c>
      <c r="K410" t="s">
        <v>27</v>
      </c>
      <c r="L410">
        <v>2</v>
      </c>
      <c r="M410" t="s">
        <v>53</v>
      </c>
      <c r="N410">
        <v>26</v>
      </c>
      <c r="O410" t="s">
        <v>27</v>
      </c>
      <c r="P410" t="s">
        <v>29</v>
      </c>
      <c r="Q410">
        <v>1</v>
      </c>
      <c r="R410" t="s">
        <v>55</v>
      </c>
      <c r="S410">
        <v>1</v>
      </c>
      <c r="T410" t="s">
        <v>31</v>
      </c>
      <c r="U410" t="s">
        <v>32</v>
      </c>
      <c r="V410" t="s">
        <v>33</v>
      </c>
    </row>
    <row r="411" spans="1:22">
      <c r="A411">
        <v>409</v>
      </c>
      <c r="B411" t="s">
        <v>66</v>
      </c>
      <c r="C411">
        <v>12</v>
      </c>
      <c r="D411" t="s">
        <v>22</v>
      </c>
      <c r="E411" t="s">
        <v>49</v>
      </c>
      <c r="F411">
        <v>939</v>
      </c>
      <c r="G411" t="s">
        <v>51</v>
      </c>
      <c r="H411" t="s">
        <v>42</v>
      </c>
      <c r="I411">
        <v>4</v>
      </c>
      <c r="J411" t="s">
        <v>59</v>
      </c>
      <c r="K411" t="s">
        <v>27</v>
      </c>
      <c r="L411">
        <v>2</v>
      </c>
      <c r="M411" t="s">
        <v>28</v>
      </c>
      <c r="N411">
        <v>28</v>
      </c>
      <c r="O411" t="s">
        <v>27</v>
      </c>
      <c r="P411" t="s">
        <v>29</v>
      </c>
      <c r="Q411">
        <v>3</v>
      </c>
      <c r="R411" t="s">
        <v>30</v>
      </c>
      <c r="S411">
        <v>1</v>
      </c>
      <c r="T411" t="s">
        <v>31</v>
      </c>
      <c r="U411" t="s">
        <v>32</v>
      </c>
      <c r="V411" t="s">
        <v>39</v>
      </c>
    </row>
    <row r="412" spans="1:22">
      <c r="A412">
        <v>410</v>
      </c>
      <c r="B412" t="s">
        <v>34</v>
      </c>
      <c r="C412">
        <v>24</v>
      </c>
      <c r="D412" t="s">
        <v>35</v>
      </c>
      <c r="E412" t="s">
        <v>23</v>
      </c>
      <c r="F412">
        <v>1967</v>
      </c>
      <c r="G412" t="s">
        <v>36</v>
      </c>
      <c r="H412" t="s">
        <v>25</v>
      </c>
      <c r="I412">
        <v>4</v>
      </c>
      <c r="J412" t="s">
        <v>38</v>
      </c>
      <c r="K412" t="s">
        <v>27</v>
      </c>
      <c r="L412">
        <v>4</v>
      </c>
      <c r="M412" t="s">
        <v>53</v>
      </c>
      <c r="N412">
        <v>20</v>
      </c>
      <c r="O412" t="s">
        <v>27</v>
      </c>
      <c r="P412" t="s">
        <v>29</v>
      </c>
      <c r="Q412">
        <v>1</v>
      </c>
      <c r="R412" t="s">
        <v>30</v>
      </c>
      <c r="S412">
        <v>1</v>
      </c>
      <c r="T412" t="s">
        <v>31</v>
      </c>
      <c r="U412" t="s">
        <v>32</v>
      </c>
      <c r="V412" t="s">
        <v>33</v>
      </c>
    </row>
    <row r="413" spans="1:22">
      <c r="A413">
        <v>411</v>
      </c>
      <c r="B413" t="s">
        <v>40</v>
      </c>
      <c r="C413">
        <v>33</v>
      </c>
      <c r="D413" t="s">
        <v>22</v>
      </c>
      <c r="E413" t="s">
        <v>52</v>
      </c>
      <c r="F413">
        <v>7253</v>
      </c>
      <c r="G413" t="s">
        <v>36</v>
      </c>
      <c r="H413" t="s">
        <v>42</v>
      </c>
      <c r="I413">
        <v>3</v>
      </c>
      <c r="J413" t="s">
        <v>26</v>
      </c>
      <c r="K413" t="s">
        <v>27</v>
      </c>
      <c r="L413">
        <v>2</v>
      </c>
      <c r="M413" t="s">
        <v>53</v>
      </c>
      <c r="N413">
        <v>35</v>
      </c>
      <c r="O413" t="s">
        <v>27</v>
      </c>
      <c r="P413" t="s">
        <v>29</v>
      </c>
      <c r="Q413">
        <v>2</v>
      </c>
      <c r="R413" t="s">
        <v>55</v>
      </c>
      <c r="S413">
        <v>1</v>
      </c>
      <c r="T413" t="s">
        <v>31</v>
      </c>
      <c r="U413" t="s">
        <v>32</v>
      </c>
      <c r="V413" t="s">
        <v>33</v>
      </c>
    </row>
    <row r="414" spans="1:22">
      <c r="A414">
        <v>412</v>
      </c>
      <c r="B414" t="s">
        <v>40</v>
      </c>
      <c r="C414">
        <v>12</v>
      </c>
      <c r="D414" t="s">
        <v>22</v>
      </c>
      <c r="E414" t="s">
        <v>61</v>
      </c>
      <c r="F414">
        <v>2292</v>
      </c>
      <c r="G414" t="s">
        <v>36</v>
      </c>
      <c r="H414" t="s">
        <v>58</v>
      </c>
      <c r="I414">
        <v>4</v>
      </c>
      <c r="J414" t="s">
        <v>26</v>
      </c>
      <c r="K414" t="s">
        <v>27</v>
      </c>
      <c r="L414">
        <v>2</v>
      </c>
      <c r="M414" t="s">
        <v>53</v>
      </c>
      <c r="N414">
        <v>42</v>
      </c>
      <c r="O414" t="s">
        <v>68</v>
      </c>
      <c r="P414" t="s">
        <v>29</v>
      </c>
      <c r="Q414">
        <v>2</v>
      </c>
      <c r="R414" t="s">
        <v>55</v>
      </c>
      <c r="S414">
        <v>1</v>
      </c>
      <c r="T414" t="s">
        <v>31</v>
      </c>
      <c r="U414" t="s">
        <v>32</v>
      </c>
      <c r="V414" t="s">
        <v>39</v>
      </c>
    </row>
    <row r="415" spans="1:22">
      <c r="A415">
        <v>413</v>
      </c>
      <c r="B415" t="s">
        <v>40</v>
      </c>
      <c r="C415">
        <v>10</v>
      </c>
      <c r="D415" t="s">
        <v>35</v>
      </c>
      <c r="E415" t="s">
        <v>49</v>
      </c>
      <c r="F415">
        <v>1597</v>
      </c>
      <c r="G415" t="s">
        <v>51</v>
      </c>
      <c r="H415" t="s">
        <v>37</v>
      </c>
      <c r="I415">
        <v>3</v>
      </c>
      <c r="J415" t="s">
        <v>26</v>
      </c>
      <c r="K415" t="s">
        <v>27</v>
      </c>
      <c r="L415">
        <v>2</v>
      </c>
      <c r="M415" t="s">
        <v>50</v>
      </c>
      <c r="N415">
        <v>40</v>
      </c>
      <c r="O415" t="s">
        <v>27</v>
      </c>
      <c r="P415" t="s">
        <v>54</v>
      </c>
      <c r="Q415">
        <v>1</v>
      </c>
      <c r="R415" t="s">
        <v>43</v>
      </c>
      <c r="S415">
        <v>2</v>
      </c>
      <c r="T415" t="s">
        <v>27</v>
      </c>
      <c r="U415" t="s">
        <v>65</v>
      </c>
      <c r="V415" t="s">
        <v>33</v>
      </c>
    </row>
    <row r="416" spans="1:22">
      <c r="A416">
        <v>414</v>
      </c>
      <c r="B416" t="s">
        <v>21</v>
      </c>
      <c r="C416">
        <v>24</v>
      </c>
      <c r="D416" t="s">
        <v>35</v>
      </c>
      <c r="E416" t="s">
        <v>49</v>
      </c>
      <c r="F416">
        <v>1381</v>
      </c>
      <c r="G416" t="s">
        <v>24</v>
      </c>
      <c r="H416" t="s">
        <v>37</v>
      </c>
      <c r="I416">
        <v>4</v>
      </c>
      <c r="J416" t="s">
        <v>38</v>
      </c>
      <c r="K416" t="s">
        <v>27</v>
      </c>
      <c r="L416">
        <v>2</v>
      </c>
      <c r="M416" t="s">
        <v>46</v>
      </c>
      <c r="N416">
        <v>35</v>
      </c>
      <c r="O416" t="s">
        <v>27</v>
      </c>
      <c r="P416" t="s">
        <v>29</v>
      </c>
      <c r="Q416">
        <v>1</v>
      </c>
      <c r="R416" t="s">
        <v>30</v>
      </c>
      <c r="S416">
        <v>1</v>
      </c>
      <c r="T416" t="s">
        <v>27</v>
      </c>
      <c r="U416" t="s">
        <v>32</v>
      </c>
      <c r="V416" t="s">
        <v>39</v>
      </c>
    </row>
    <row r="417" spans="1:22">
      <c r="A417">
        <v>415</v>
      </c>
      <c r="B417" t="s">
        <v>40</v>
      </c>
      <c r="C417">
        <v>36</v>
      </c>
      <c r="D417" t="s">
        <v>22</v>
      </c>
      <c r="E417" t="s">
        <v>52</v>
      </c>
      <c r="F417">
        <v>5842</v>
      </c>
      <c r="G417" t="s">
        <v>36</v>
      </c>
      <c r="H417" t="s">
        <v>25</v>
      </c>
      <c r="I417">
        <v>2</v>
      </c>
      <c r="J417" t="s">
        <v>26</v>
      </c>
      <c r="K417" t="s">
        <v>27</v>
      </c>
      <c r="L417">
        <v>2</v>
      </c>
      <c r="M417" t="s">
        <v>46</v>
      </c>
      <c r="N417">
        <v>35</v>
      </c>
      <c r="O417" t="s">
        <v>27</v>
      </c>
      <c r="P417" t="s">
        <v>29</v>
      </c>
      <c r="Q417">
        <v>2</v>
      </c>
      <c r="R417" t="s">
        <v>30</v>
      </c>
      <c r="S417">
        <v>2</v>
      </c>
      <c r="T417" t="s">
        <v>31</v>
      </c>
      <c r="U417" t="s">
        <v>32</v>
      </c>
      <c r="V417" t="s">
        <v>33</v>
      </c>
    </row>
    <row r="418" spans="1:22">
      <c r="A418">
        <v>416</v>
      </c>
      <c r="B418" t="s">
        <v>21</v>
      </c>
      <c r="C418">
        <v>12</v>
      </c>
      <c r="D418" t="s">
        <v>35</v>
      </c>
      <c r="E418" t="s">
        <v>49</v>
      </c>
      <c r="F418">
        <v>2579</v>
      </c>
      <c r="G418" t="s">
        <v>36</v>
      </c>
      <c r="H418" t="s">
        <v>60</v>
      </c>
      <c r="I418">
        <v>4</v>
      </c>
      <c r="J418" t="s">
        <v>26</v>
      </c>
      <c r="K418" t="s">
        <v>27</v>
      </c>
      <c r="L418">
        <v>1</v>
      </c>
      <c r="M418" t="s">
        <v>28</v>
      </c>
      <c r="N418">
        <v>33</v>
      </c>
      <c r="O418" t="s">
        <v>27</v>
      </c>
      <c r="P418" t="s">
        <v>29</v>
      </c>
      <c r="Q418">
        <v>1</v>
      </c>
      <c r="R418" t="s">
        <v>43</v>
      </c>
      <c r="S418">
        <v>2</v>
      </c>
      <c r="T418" t="s">
        <v>27</v>
      </c>
      <c r="U418" t="s">
        <v>32</v>
      </c>
      <c r="V418" t="s">
        <v>39</v>
      </c>
    </row>
    <row r="419" spans="1:22">
      <c r="A419">
        <v>417</v>
      </c>
      <c r="B419" t="s">
        <v>21</v>
      </c>
      <c r="C419">
        <v>18</v>
      </c>
      <c r="D419" t="s">
        <v>48</v>
      </c>
      <c r="E419" t="s">
        <v>41</v>
      </c>
      <c r="F419">
        <v>8471</v>
      </c>
      <c r="G419" t="s">
        <v>24</v>
      </c>
      <c r="H419" t="s">
        <v>37</v>
      </c>
      <c r="I419">
        <v>1</v>
      </c>
      <c r="J419" t="s">
        <v>38</v>
      </c>
      <c r="K419" t="s">
        <v>27</v>
      </c>
      <c r="L419">
        <v>2</v>
      </c>
      <c r="M419" t="s">
        <v>53</v>
      </c>
      <c r="N419">
        <v>23</v>
      </c>
      <c r="O419" t="s">
        <v>27</v>
      </c>
      <c r="P419" t="s">
        <v>54</v>
      </c>
      <c r="Q419">
        <v>2</v>
      </c>
      <c r="R419" t="s">
        <v>30</v>
      </c>
      <c r="S419">
        <v>1</v>
      </c>
      <c r="T419" t="s">
        <v>31</v>
      </c>
      <c r="U419" t="s">
        <v>32</v>
      </c>
      <c r="V419" t="s">
        <v>33</v>
      </c>
    </row>
    <row r="420" spans="1:22">
      <c r="A420">
        <v>418</v>
      </c>
      <c r="B420" t="s">
        <v>40</v>
      </c>
      <c r="C420">
        <v>21</v>
      </c>
      <c r="D420" t="s">
        <v>35</v>
      </c>
      <c r="E420" t="s">
        <v>49</v>
      </c>
      <c r="F420">
        <v>2782</v>
      </c>
      <c r="G420" t="s">
        <v>51</v>
      </c>
      <c r="H420" t="s">
        <v>42</v>
      </c>
      <c r="I420">
        <v>1</v>
      </c>
      <c r="J420" t="s">
        <v>38</v>
      </c>
      <c r="K420" t="s">
        <v>27</v>
      </c>
      <c r="L420">
        <v>2</v>
      </c>
      <c r="M420" t="s">
        <v>53</v>
      </c>
      <c r="N420">
        <v>31</v>
      </c>
      <c r="O420" t="s">
        <v>64</v>
      </c>
      <c r="P420" t="s">
        <v>29</v>
      </c>
      <c r="Q420">
        <v>1</v>
      </c>
      <c r="R420" t="s">
        <v>55</v>
      </c>
      <c r="S420">
        <v>1</v>
      </c>
      <c r="T420" t="s">
        <v>27</v>
      </c>
      <c r="U420" t="s">
        <v>32</v>
      </c>
      <c r="V420" t="s">
        <v>33</v>
      </c>
    </row>
    <row r="421" spans="1:22">
      <c r="A421">
        <v>419</v>
      </c>
      <c r="B421" t="s">
        <v>34</v>
      </c>
      <c r="C421">
        <v>18</v>
      </c>
      <c r="D421" t="s">
        <v>35</v>
      </c>
      <c r="E421" t="s">
        <v>49</v>
      </c>
      <c r="F421">
        <v>1042</v>
      </c>
      <c r="G421" t="s">
        <v>24</v>
      </c>
      <c r="H421" t="s">
        <v>37</v>
      </c>
      <c r="I421">
        <v>4</v>
      </c>
      <c r="J421" t="s">
        <v>38</v>
      </c>
      <c r="K421" t="s">
        <v>27</v>
      </c>
      <c r="L421">
        <v>2</v>
      </c>
      <c r="M421" t="s">
        <v>46</v>
      </c>
      <c r="N421">
        <v>33</v>
      </c>
      <c r="O421" t="s">
        <v>27</v>
      </c>
      <c r="P421" t="s">
        <v>29</v>
      </c>
      <c r="Q421">
        <v>1</v>
      </c>
      <c r="R421" t="s">
        <v>30</v>
      </c>
      <c r="S421">
        <v>1</v>
      </c>
      <c r="T421" t="s">
        <v>27</v>
      </c>
      <c r="U421" t="s">
        <v>32</v>
      </c>
      <c r="V421" t="s">
        <v>39</v>
      </c>
    </row>
    <row r="422" spans="1:22">
      <c r="A422">
        <v>420</v>
      </c>
      <c r="B422" t="s">
        <v>40</v>
      </c>
      <c r="C422">
        <v>15</v>
      </c>
      <c r="D422" t="s">
        <v>35</v>
      </c>
      <c r="E422" t="s">
        <v>49</v>
      </c>
      <c r="F422">
        <v>3186</v>
      </c>
      <c r="G422" t="s">
        <v>56</v>
      </c>
      <c r="H422" t="s">
        <v>42</v>
      </c>
      <c r="I422">
        <v>2</v>
      </c>
      <c r="J422" t="s">
        <v>38</v>
      </c>
      <c r="K422" t="s">
        <v>27</v>
      </c>
      <c r="L422">
        <v>3</v>
      </c>
      <c r="M422" t="s">
        <v>53</v>
      </c>
      <c r="N422">
        <v>20</v>
      </c>
      <c r="O422" t="s">
        <v>27</v>
      </c>
      <c r="P422" t="s">
        <v>54</v>
      </c>
      <c r="Q422">
        <v>1</v>
      </c>
      <c r="R422" t="s">
        <v>30</v>
      </c>
      <c r="S422">
        <v>1</v>
      </c>
      <c r="T422" t="s">
        <v>27</v>
      </c>
      <c r="U422" t="s">
        <v>32</v>
      </c>
      <c r="V422" t="s">
        <v>33</v>
      </c>
    </row>
    <row r="423" spans="1:22">
      <c r="A423">
        <v>421</v>
      </c>
      <c r="B423" t="s">
        <v>34</v>
      </c>
      <c r="C423">
        <v>12</v>
      </c>
      <c r="D423" t="s">
        <v>35</v>
      </c>
      <c r="E423" t="s">
        <v>52</v>
      </c>
      <c r="F423">
        <v>2028</v>
      </c>
      <c r="G423" t="s">
        <v>24</v>
      </c>
      <c r="H423" t="s">
        <v>37</v>
      </c>
      <c r="I423">
        <v>4</v>
      </c>
      <c r="J423" t="s">
        <v>26</v>
      </c>
      <c r="K423" t="s">
        <v>27</v>
      </c>
      <c r="L423">
        <v>2</v>
      </c>
      <c r="M423" t="s">
        <v>53</v>
      </c>
      <c r="N423">
        <v>30</v>
      </c>
      <c r="O423" t="s">
        <v>27</v>
      </c>
      <c r="P423" t="s">
        <v>29</v>
      </c>
      <c r="Q423">
        <v>1</v>
      </c>
      <c r="R423" t="s">
        <v>30</v>
      </c>
      <c r="S423">
        <v>1</v>
      </c>
      <c r="T423" t="s">
        <v>27</v>
      </c>
      <c r="U423" t="s">
        <v>32</v>
      </c>
      <c r="V423" t="s">
        <v>33</v>
      </c>
    </row>
    <row r="424" spans="1:22">
      <c r="A424">
        <v>422</v>
      </c>
      <c r="B424" t="s">
        <v>34</v>
      </c>
      <c r="C424">
        <v>12</v>
      </c>
      <c r="D424" t="s">
        <v>22</v>
      </c>
      <c r="E424" t="s">
        <v>49</v>
      </c>
      <c r="F424">
        <v>958</v>
      </c>
      <c r="G424" t="s">
        <v>36</v>
      </c>
      <c r="H424" t="s">
        <v>42</v>
      </c>
      <c r="I424">
        <v>2</v>
      </c>
      <c r="J424" t="s">
        <v>26</v>
      </c>
      <c r="K424" t="s">
        <v>27</v>
      </c>
      <c r="L424">
        <v>3</v>
      </c>
      <c r="M424" t="s">
        <v>28</v>
      </c>
      <c r="N424">
        <v>47</v>
      </c>
      <c r="O424" t="s">
        <v>27</v>
      </c>
      <c r="P424" t="s">
        <v>29</v>
      </c>
      <c r="Q424">
        <v>2</v>
      </c>
      <c r="R424" t="s">
        <v>43</v>
      </c>
      <c r="S424">
        <v>2</v>
      </c>
      <c r="T424" t="s">
        <v>27</v>
      </c>
      <c r="U424" t="s">
        <v>32</v>
      </c>
      <c r="V424" t="s">
        <v>33</v>
      </c>
    </row>
    <row r="425" spans="1:22">
      <c r="A425">
        <v>423</v>
      </c>
      <c r="B425" t="s">
        <v>40</v>
      </c>
      <c r="C425">
        <v>21</v>
      </c>
      <c r="D425" t="s">
        <v>48</v>
      </c>
      <c r="E425" t="s">
        <v>44</v>
      </c>
      <c r="F425">
        <v>1591</v>
      </c>
      <c r="G425" t="s">
        <v>62</v>
      </c>
      <c r="H425" t="s">
        <v>42</v>
      </c>
      <c r="I425">
        <v>4</v>
      </c>
      <c r="J425" t="s">
        <v>26</v>
      </c>
      <c r="K425" t="s">
        <v>27</v>
      </c>
      <c r="L425">
        <v>3</v>
      </c>
      <c r="M425" t="s">
        <v>28</v>
      </c>
      <c r="N425">
        <v>34</v>
      </c>
      <c r="O425" t="s">
        <v>27</v>
      </c>
      <c r="P425" t="s">
        <v>29</v>
      </c>
      <c r="Q425">
        <v>2</v>
      </c>
      <c r="R425" t="s">
        <v>55</v>
      </c>
      <c r="S425">
        <v>1</v>
      </c>
      <c r="T425" t="s">
        <v>27</v>
      </c>
      <c r="U425" t="s">
        <v>32</v>
      </c>
      <c r="V425" t="s">
        <v>33</v>
      </c>
    </row>
    <row r="426" spans="1:22">
      <c r="A426">
        <v>424</v>
      </c>
      <c r="B426" t="s">
        <v>34</v>
      </c>
      <c r="C426">
        <v>12</v>
      </c>
      <c r="D426" t="s">
        <v>35</v>
      </c>
      <c r="E426" t="s">
        <v>44</v>
      </c>
      <c r="F426">
        <v>2762</v>
      </c>
      <c r="G426" t="s">
        <v>24</v>
      </c>
      <c r="H426" t="s">
        <v>25</v>
      </c>
      <c r="I426">
        <v>1</v>
      </c>
      <c r="J426" t="s">
        <v>38</v>
      </c>
      <c r="K426" t="s">
        <v>27</v>
      </c>
      <c r="L426">
        <v>2</v>
      </c>
      <c r="M426" t="s">
        <v>46</v>
      </c>
      <c r="N426">
        <v>25</v>
      </c>
      <c r="O426" t="s">
        <v>64</v>
      </c>
      <c r="P426" t="s">
        <v>29</v>
      </c>
      <c r="Q426">
        <v>1</v>
      </c>
      <c r="R426" t="s">
        <v>30</v>
      </c>
      <c r="S426">
        <v>1</v>
      </c>
      <c r="T426" t="s">
        <v>31</v>
      </c>
      <c r="U426" t="s">
        <v>32</v>
      </c>
      <c r="V426" t="s">
        <v>39</v>
      </c>
    </row>
    <row r="427" spans="1:22">
      <c r="A427">
        <v>425</v>
      </c>
      <c r="B427" t="s">
        <v>34</v>
      </c>
      <c r="C427">
        <v>18</v>
      </c>
      <c r="D427" t="s">
        <v>35</v>
      </c>
      <c r="E427" t="s">
        <v>52</v>
      </c>
      <c r="F427">
        <v>2779</v>
      </c>
      <c r="G427" t="s">
        <v>36</v>
      </c>
      <c r="H427" t="s">
        <v>37</v>
      </c>
      <c r="I427">
        <v>1</v>
      </c>
      <c r="J427" t="s">
        <v>59</v>
      </c>
      <c r="K427" t="s">
        <v>27</v>
      </c>
      <c r="L427">
        <v>3</v>
      </c>
      <c r="M427" t="s">
        <v>53</v>
      </c>
      <c r="N427">
        <v>21</v>
      </c>
      <c r="O427" t="s">
        <v>27</v>
      </c>
      <c r="P427" t="s">
        <v>54</v>
      </c>
      <c r="Q427">
        <v>1</v>
      </c>
      <c r="R427" t="s">
        <v>30</v>
      </c>
      <c r="S427">
        <v>1</v>
      </c>
      <c r="T427" t="s">
        <v>31</v>
      </c>
      <c r="U427" t="s">
        <v>32</v>
      </c>
      <c r="V427" t="s">
        <v>33</v>
      </c>
    </row>
    <row r="428" spans="1:22">
      <c r="A428">
        <v>426</v>
      </c>
      <c r="B428" t="s">
        <v>40</v>
      </c>
      <c r="C428">
        <v>28</v>
      </c>
      <c r="D428" t="s">
        <v>22</v>
      </c>
      <c r="E428" t="s">
        <v>23</v>
      </c>
      <c r="F428">
        <v>2743</v>
      </c>
      <c r="G428" t="s">
        <v>36</v>
      </c>
      <c r="H428" t="s">
        <v>25</v>
      </c>
      <c r="I428">
        <v>4</v>
      </c>
      <c r="J428" t="s">
        <v>26</v>
      </c>
      <c r="K428" t="s">
        <v>27</v>
      </c>
      <c r="L428">
        <v>2</v>
      </c>
      <c r="M428" t="s">
        <v>53</v>
      </c>
      <c r="N428">
        <v>29</v>
      </c>
      <c r="O428" t="s">
        <v>27</v>
      </c>
      <c r="P428" t="s">
        <v>29</v>
      </c>
      <c r="Q428">
        <v>2</v>
      </c>
      <c r="R428" t="s">
        <v>30</v>
      </c>
      <c r="S428">
        <v>1</v>
      </c>
      <c r="T428" t="s">
        <v>27</v>
      </c>
      <c r="U428" t="s">
        <v>32</v>
      </c>
      <c r="V428" t="s">
        <v>33</v>
      </c>
    </row>
    <row r="429" spans="1:22">
      <c r="A429">
        <v>427</v>
      </c>
      <c r="B429" t="s">
        <v>40</v>
      </c>
      <c r="C429">
        <v>18</v>
      </c>
      <c r="D429" t="s">
        <v>22</v>
      </c>
      <c r="E429" t="s">
        <v>23</v>
      </c>
      <c r="F429">
        <v>1149</v>
      </c>
      <c r="G429" t="s">
        <v>56</v>
      </c>
      <c r="H429" t="s">
        <v>37</v>
      </c>
      <c r="I429">
        <v>4</v>
      </c>
      <c r="J429" t="s">
        <v>26</v>
      </c>
      <c r="K429" t="s">
        <v>27</v>
      </c>
      <c r="L429">
        <v>3</v>
      </c>
      <c r="M429" t="s">
        <v>28</v>
      </c>
      <c r="N429">
        <v>46</v>
      </c>
      <c r="O429" t="s">
        <v>27</v>
      </c>
      <c r="P429" t="s">
        <v>29</v>
      </c>
      <c r="Q429">
        <v>2</v>
      </c>
      <c r="R429" t="s">
        <v>30</v>
      </c>
      <c r="S429">
        <v>1</v>
      </c>
      <c r="T429" t="s">
        <v>27</v>
      </c>
      <c r="U429" t="s">
        <v>32</v>
      </c>
      <c r="V429" t="s">
        <v>33</v>
      </c>
    </row>
    <row r="430" spans="1:22">
      <c r="A430">
        <v>428</v>
      </c>
      <c r="B430" t="s">
        <v>40</v>
      </c>
      <c r="C430">
        <v>9</v>
      </c>
      <c r="D430" t="s">
        <v>35</v>
      </c>
      <c r="E430" t="s">
        <v>44</v>
      </c>
      <c r="F430">
        <v>1313</v>
      </c>
      <c r="G430" t="s">
        <v>36</v>
      </c>
      <c r="H430" t="s">
        <v>25</v>
      </c>
      <c r="I430">
        <v>1</v>
      </c>
      <c r="J430" t="s">
        <v>26</v>
      </c>
      <c r="K430" t="s">
        <v>27</v>
      </c>
      <c r="L430">
        <v>4</v>
      </c>
      <c r="M430" t="s">
        <v>53</v>
      </c>
      <c r="N430">
        <v>20</v>
      </c>
      <c r="O430" t="s">
        <v>27</v>
      </c>
      <c r="P430" t="s">
        <v>29</v>
      </c>
      <c r="Q430">
        <v>1</v>
      </c>
      <c r="R430" t="s">
        <v>30</v>
      </c>
      <c r="S430">
        <v>1</v>
      </c>
      <c r="T430" t="s">
        <v>27</v>
      </c>
      <c r="U430" t="s">
        <v>32</v>
      </c>
      <c r="V430" t="s">
        <v>33</v>
      </c>
    </row>
    <row r="431" spans="1:22">
      <c r="A431">
        <v>429</v>
      </c>
      <c r="B431" t="s">
        <v>21</v>
      </c>
      <c r="C431">
        <v>18</v>
      </c>
      <c r="D431" t="s">
        <v>22</v>
      </c>
      <c r="E431" t="s">
        <v>71</v>
      </c>
      <c r="F431">
        <v>1190</v>
      </c>
      <c r="G431" t="s">
        <v>36</v>
      </c>
      <c r="H431" t="s">
        <v>58</v>
      </c>
      <c r="I431">
        <v>2</v>
      </c>
      <c r="J431" t="s">
        <v>38</v>
      </c>
      <c r="K431" t="s">
        <v>27</v>
      </c>
      <c r="L431">
        <v>4</v>
      </c>
      <c r="M431" t="s">
        <v>50</v>
      </c>
      <c r="N431">
        <v>55</v>
      </c>
      <c r="O431" t="s">
        <v>27</v>
      </c>
      <c r="P431" t="s">
        <v>47</v>
      </c>
      <c r="Q431">
        <v>3</v>
      </c>
      <c r="R431" t="s">
        <v>72</v>
      </c>
      <c r="S431">
        <v>2</v>
      </c>
      <c r="T431" t="s">
        <v>27</v>
      </c>
      <c r="U431" t="s">
        <v>32</v>
      </c>
      <c r="V431" t="s">
        <v>39</v>
      </c>
    </row>
    <row r="432" spans="1:22">
      <c r="A432">
        <v>430</v>
      </c>
      <c r="B432" t="s">
        <v>40</v>
      </c>
      <c r="C432">
        <v>5</v>
      </c>
      <c r="D432" t="s">
        <v>35</v>
      </c>
      <c r="E432" t="s">
        <v>61</v>
      </c>
      <c r="F432">
        <v>3448</v>
      </c>
      <c r="G432" t="s">
        <v>36</v>
      </c>
      <c r="H432" t="s">
        <v>42</v>
      </c>
      <c r="I432">
        <v>1</v>
      </c>
      <c r="J432" t="s">
        <v>26</v>
      </c>
      <c r="K432" t="s">
        <v>27</v>
      </c>
      <c r="L432">
        <v>4</v>
      </c>
      <c r="M432" t="s">
        <v>28</v>
      </c>
      <c r="N432">
        <v>74</v>
      </c>
      <c r="O432" t="s">
        <v>27</v>
      </c>
      <c r="P432" t="s">
        <v>29</v>
      </c>
      <c r="Q432">
        <v>1</v>
      </c>
      <c r="R432" t="s">
        <v>43</v>
      </c>
      <c r="S432">
        <v>1</v>
      </c>
      <c r="T432" t="s">
        <v>27</v>
      </c>
      <c r="U432" t="s">
        <v>32</v>
      </c>
      <c r="V432" t="s">
        <v>33</v>
      </c>
    </row>
    <row r="433" spans="1:22">
      <c r="A433">
        <v>431</v>
      </c>
      <c r="B433" t="s">
        <v>34</v>
      </c>
      <c r="C433">
        <v>24</v>
      </c>
      <c r="D433" t="s">
        <v>35</v>
      </c>
      <c r="E433" t="s">
        <v>73</v>
      </c>
      <c r="F433">
        <v>11328</v>
      </c>
      <c r="G433" t="s">
        <v>36</v>
      </c>
      <c r="H433" t="s">
        <v>37</v>
      </c>
      <c r="I433">
        <v>2</v>
      </c>
      <c r="J433" t="s">
        <v>26</v>
      </c>
      <c r="K433" t="s">
        <v>69</v>
      </c>
      <c r="L433">
        <v>3</v>
      </c>
      <c r="M433" t="s">
        <v>53</v>
      </c>
      <c r="N433">
        <v>29</v>
      </c>
      <c r="O433" t="s">
        <v>64</v>
      </c>
      <c r="P433" t="s">
        <v>29</v>
      </c>
      <c r="Q433">
        <v>2</v>
      </c>
      <c r="R433" t="s">
        <v>55</v>
      </c>
      <c r="S433">
        <v>1</v>
      </c>
      <c r="T433" t="s">
        <v>31</v>
      </c>
      <c r="U433" t="s">
        <v>32</v>
      </c>
      <c r="V433" t="s">
        <v>39</v>
      </c>
    </row>
    <row r="434" spans="1:22">
      <c r="A434">
        <v>432</v>
      </c>
      <c r="B434" t="s">
        <v>21</v>
      </c>
      <c r="C434">
        <v>6</v>
      </c>
      <c r="D434" t="s">
        <v>22</v>
      </c>
      <c r="E434" t="s">
        <v>44</v>
      </c>
      <c r="F434">
        <v>1872</v>
      </c>
      <c r="G434" t="s">
        <v>36</v>
      </c>
      <c r="H434" t="s">
        <v>58</v>
      </c>
      <c r="I434">
        <v>4</v>
      </c>
      <c r="J434" t="s">
        <v>26</v>
      </c>
      <c r="K434" t="s">
        <v>27</v>
      </c>
      <c r="L434">
        <v>4</v>
      </c>
      <c r="M434" t="s">
        <v>50</v>
      </c>
      <c r="N434">
        <v>36</v>
      </c>
      <c r="O434" t="s">
        <v>27</v>
      </c>
      <c r="P434" t="s">
        <v>47</v>
      </c>
      <c r="Q434">
        <v>3</v>
      </c>
      <c r="R434" t="s">
        <v>55</v>
      </c>
      <c r="S434">
        <v>1</v>
      </c>
      <c r="T434" t="s">
        <v>31</v>
      </c>
      <c r="U434" t="s">
        <v>32</v>
      </c>
      <c r="V434" t="s">
        <v>33</v>
      </c>
    </row>
    <row r="435" spans="1:22">
      <c r="A435">
        <v>433</v>
      </c>
      <c r="B435" t="s">
        <v>40</v>
      </c>
      <c r="C435">
        <v>24</v>
      </c>
      <c r="D435" t="s">
        <v>22</v>
      </c>
      <c r="E435" t="s">
        <v>71</v>
      </c>
      <c r="F435">
        <v>2058</v>
      </c>
      <c r="G435" t="s">
        <v>36</v>
      </c>
      <c r="H435" t="s">
        <v>37</v>
      </c>
      <c r="I435">
        <v>4</v>
      </c>
      <c r="J435" t="s">
        <v>57</v>
      </c>
      <c r="K435" t="s">
        <v>27</v>
      </c>
      <c r="L435">
        <v>2</v>
      </c>
      <c r="M435" t="s">
        <v>28</v>
      </c>
      <c r="N435">
        <v>33</v>
      </c>
      <c r="O435" t="s">
        <v>27</v>
      </c>
      <c r="P435" t="s">
        <v>29</v>
      </c>
      <c r="Q435">
        <v>2</v>
      </c>
      <c r="R435" t="s">
        <v>30</v>
      </c>
      <c r="S435">
        <v>1</v>
      </c>
      <c r="T435" t="s">
        <v>31</v>
      </c>
      <c r="U435" t="s">
        <v>32</v>
      </c>
      <c r="V435" t="s">
        <v>33</v>
      </c>
    </row>
    <row r="436" spans="1:22">
      <c r="A436">
        <v>434</v>
      </c>
      <c r="B436" t="s">
        <v>21</v>
      </c>
      <c r="C436">
        <v>9</v>
      </c>
      <c r="D436" t="s">
        <v>35</v>
      </c>
      <c r="E436" t="s">
        <v>44</v>
      </c>
      <c r="F436">
        <v>2136</v>
      </c>
      <c r="G436" t="s">
        <v>36</v>
      </c>
      <c r="H436" t="s">
        <v>37</v>
      </c>
      <c r="I436">
        <v>3</v>
      </c>
      <c r="J436" t="s">
        <v>26</v>
      </c>
      <c r="K436" t="s">
        <v>27</v>
      </c>
      <c r="L436">
        <v>2</v>
      </c>
      <c r="M436" t="s">
        <v>28</v>
      </c>
      <c r="N436">
        <v>25</v>
      </c>
      <c r="O436" t="s">
        <v>27</v>
      </c>
      <c r="P436" t="s">
        <v>29</v>
      </c>
      <c r="Q436">
        <v>1</v>
      </c>
      <c r="R436" t="s">
        <v>30</v>
      </c>
      <c r="S436">
        <v>1</v>
      </c>
      <c r="T436" t="s">
        <v>27</v>
      </c>
      <c r="U436" t="s">
        <v>32</v>
      </c>
      <c r="V436" t="s">
        <v>33</v>
      </c>
    </row>
    <row r="437" spans="1:22">
      <c r="A437">
        <v>435</v>
      </c>
      <c r="B437" t="s">
        <v>34</v>
      </c>
      <c r="C437">
        <v>12</v>
      </c>
      <c r="D437" t="s">
        <v>35</v>
      </c>
      <c r="E437" t="s">
        <v>23</v>
      </c>
      <c r="F437">
        <v>1484</v>
      </c>
      <c r="G437" t="s">
        <v>24</v>
      </c>
      <c r="H437" t="s">
        <v>37</v>
      </c>
      <c r="I437">
        <v>2</v>
      </c>
      <c r="J437" t="s">
        <v>59</v>
      </c>
      <c r="K437" t="s">
        <v>27</v>
      </c>
      <c r="L437">
        <v>1</v>
      </c>
      <c r="M437" t="s">
        <v>28</v>
      </c>
      <c r="N437">
        <v>25</v>
      </c>
      <c r="O437" t="s">
        <v>27</v>
      </c>
      <c r="P437" t="s">
        <v>29</v>
      </c>
      <c r="Q437">
        <v>1</v>
      </c>
      <c r="R437" t="s">
        <v>30</v>
      </c>
      <c r="S437">
        <v>1</v>
      </c>
      <c r="T437" t="s">
        <v>31</v>
      </c>
      <c r="U437" t="s">
        <v>32</v>
      </c>
      <c r="V437" t="s">
        <v>39</v>
      </c>
    </row>
    <row r="438" spans="1:22">
      <c r="A438">
        <v>436</v>
      </c>
      <c r="B438" t="s">
        <v>40</v>
      </c>
      <c r="C438">
        <v>6</v>
      </c>
      <c r="D438" t="s">
        <v>35</v>
      </c>
      <c r="E438" t="s">
        <v>71</v>
      </c>
      <c r="F438">
        <v>660</v>
      </c>
      <c r="G438" t="s">
        <v>51</v>
      </c>
      <c r="H438" t="s">
        <v>42</v>
      </c>
      <c r="I438">
        <v>2</v>
      </c>
      <c r="J438" t="s">
        <v>59</v>
      </c>
      <c r="K438" t="s">
        <v>27</v>
      </c>
      <c r="L438">
        <v>4</v>
      </c>
      <c r="M438" t="s">
        <v>28</v>
      </c>
      <c r="N438">
        <v>23</v>
      </c>
      <c r="O438" t="s">
        <v>27</v>
      </c>
      <c r="P438" t="s">
        <v>54</v>
      </c>
      <c r="Q438">
        <v>1</v>
      </c>
      <c r="R438" t="s">
        <v>43</v>
      </c>
      <c r="S438">
        <v>1</v>
      </c>
      <c r="T438" t="s">
        <v>27</v>
      </c>
      <c r="U438" t="s">
        <v>32</v>
      </c>
      <c r="V438" t="s">
        <v>33</v>
      </c>
    </row>
    <row r="439" spans="1:22">
      <c r="A439">
        <v>437</v>
      </c>
      <c r="B439" t="s">
        <v>40</v>
      </c>
      <c r="C439">
        <v>24</v>
      </c>
      <c r="D439" t="s">
        <v>22</v>
      </c>
      <c r="E439" t="s">
        <v>49</v>
      </c>
      <c r="F439">
        <v>1287</v>
      </c>
      <c r="G439" t="s">
        <v>56</v>
      </c>
      <c r="H439" t="s">
        <v>25</v>
      </c>
      <c r="I439">
        <v>4</v>
      </c>
      <c r="J439" t="s">
        <v>38</v>
      </c>
      <c r="K439" t="s">
        <v>27</v>
      </c>
      <c r="L439">
        <v>4</v>
      </c>
      <c r="M439" t="s">
        <v>28</v>
      </c>
      <c r="N439">
        <v>37</v>
      </c>
      <c r="O439" t="s">
        <v>27</v>
      </c>
      <c r="P439" t="s">
        <v>29</v>
      </c>
      <c r="Q439">
        <v>2</v>
      </c>
      <c r="R439" t="s">
        <v>30</v>
      </c>
      <c r="S439">
        <v>1</v>
      </c>
      <c r="T439" t="s">
        <v>31</v>
      </c>
      <c r="U439" t="s">
        <v>32</v>
      </c>
      <c r="V439" t="s">
        <v>33</v>
      </c>
    </row>
    <row r="440" spans="1:22">
      <c r="A440">
        <v>438</v>
      </c>
      <c r="B440" t="s">
        <v>21</v>
      </c>
      <c r="C440">
        <v>42</v>
      </c>
      <c r="D440" t="s">
        <v>22</v>
      </c>
      <c r="E440" t="s">
        <v>71</v>
      </c>
      <c r="F440">
        <v>3394</v>
      </c>
      <c r="G440" t="s">
        <v>36</v>
      </c>
      <c r="H440" t="s">
        <v>58</v>
      </c>
      <c r="I440">
        <v>4</v>
      </c>
      <c r="J440" t="s">
        <v>26</v>
      </c>
      <c r="K440" t="s">
        <v>69</v>
      </c>
      <c r="L440">
        <v>4</v>
      </c>
      <c r="M440" t="s">
        <v>53</v>
      </c>
      <c r="N440">
        <v>65</v>
      </c>
      <c r="O440" t="s">
        <v>27</v>
      </c>
      <c r="P440" t="s">
        <v>29</v>
      </c>
      <c r="Q440">
        <v>2</v>
      </c>
      <c r="R440" t="s">
        <v>72</v>
      </c>
      <c r="S440">
        <v>1</v>
      </c>
      <c r="T440" t="s">
        <v>27</v>
      </c>
      <c r="U440" t="s">
        <v>32</v>
      </c>
      <c r="V440" t="s">
        <v>33</v>
      </c>
    </row>
    <row r="441" spans="1:22">
      <c r="A441">
        <v>439</v>
      </c>
      <c r="B441" t="s">
        <v>66</v>
      </c>
      <c r="C441">
        <v>12</v>
      </c>
      <c r="D441" t="s">
        <v>67</v>
      </c>
      <c r="E441" t="s">
        <v>61</v>
      </c>
      <c r="F441">
        <v>609</v>
      </c>
      <c r="G441" t="s">
        <v>36</v>
      </c>
      <c r="H441" t="s">
        <v>60</v>
      </c>
      <c r="I441">
        <v>4</v>
      </c>
      <c r="J441" t="s">
        <v>38</v>
      </c>
      <c r="K441" t="s">
        <v>27</v>
      </c>
      <c r="L441">
        <v>1</v>
      </c>
      <c r="M441" t="s">
        <v>28</v>
      </c>
      <c r="N441">
        <v>26</v>
      </c>
      <c r="O441" t="s">
        <v>27</v>
      </c>
      <c r="P441" t="s">
        <v>29</v>
      </c>
      <c r="Q441">
        <v>1</v>
      </c>
      <c r="R441" t="s">
        <v>72</v>
      </c>
      <c r="S441">
        <v>1</v>
      </c>
      <c r="T441" t="s">
        <v>27</v>
      </c>
      <c r="U441" t="s">
        <v>32</v>
      </c>
      <c r="V441" t="s">
        <v>39</v>
      </c>
    </row>
    <row r="442" spans="1:22">
      <c r="A442">
        <v>440</v>
      </c>
      <c r="B442" t="s">
        <v>40</v>
      </c>
      <c r="C442">
        <v>12</v>
      </c>
      <c r="D442" t="s">
        <v>35</v>
      </c>
      <c r="E442" t="s">
        <v>49</v>
      </c>
      <c r="F442">
        <v>1884</v>
      </c>
      <c r="G442" t="s">
        <v>36</v>
      </c>
      <c r="H442" t="s">
        <v>25</v>
      </c>
      <c r="I442">
        <v>4</v>
      </c>
      <c r="J442" t="s">
        <v>26</v>
      </c>
      <c r="K442" t="s">
        <v>27</v>
      </c>
      <c r="L442">
        <v>4</v>
      </c>
      <c r="M442" t="s">
        <v>53</v>
      </c>
      <c r="N442">
        <v>39</v>
      </c>
      <c r="O442" t="s">
        <v>27</v>
      </c>
      <c r="P442" t="s">
        <v>29</v>
      </c>
      <c r="Q442">
        <v>1</v>
      </c>
      <c r="R442" t="s">
        <v>55</v>
      </c>
      <c r="S442">
        <v>1</v>
      </c>
      <c r="T442" t="s">
        <v>31</v>
      </c>
      <c r="U442" t="s">
        <v>32</v>
      </c>
      <c r="V442" t="s">
        <v>33</v>
      </c>
    </row>
    <row r="443" spans="1:22">
      <c r="A443">
        <v>441</v>
      </c>
      <c r="B443" t="s">
        <v>21</v>
      </c>
      <c r="C443">
        <v>12</v>
      </c>
      <c r="D443" t="s">
        <v>35</v>
      </c>
      <c r="E443" t="s">
        <v>44</v>
      </c>
      <c r="F443">
        <v>1620</v>
      </c>
      <c r="G443" t="s">
        <v>36</v>
      </c>
      <c r="H443" t="s">
        <v>37</v>
      </c>
      <c r="I443">
        <v>2</v>
      </c>
      <c r="J443" t="s">
        <v>38</v>
      </c>
      <c r="K443" t="s">
        <v>69</v>
      </c>
      <c r="L443">
        <v>3</v>
      </c>
      <c r="M443" t="s">
        <v>46</v>
      </c>
      <c r="N443">
        <v>30</v>
      </c>
      <c r="O443" t="s">
        <v>27</v>
      </c>
      <c r="P443" t="s">
        <v>29</v>
      </c>
      <c r="Q443">
        <v>1</v>
      </c>
      <c r="R443" t="s">
        <v>30</v>
      </c>
      <c r="S443">
        <v>1</v>
      </c>
      <c r="T443" t="s">
        <v>27</v>
      </c>
      <c r="U443" t="s">
        <v>32</v>
      </c>
      <c r="V443" t="s">
        <v>33</v>
      </c>
    </row>
    <row r="444" spans="1:22">
      <c r="A444">
        <v>442</v>
      </c>
      <c r="B444" t="s">
        <v>34</v>
      </c>
      <c r="C444">
        <v>20</v>
      </c>
      <c r="D444" t="s">
        <v>48</v>
      </c>
      <c r="E444" t="s">
        <v>73</v>
      </c>
      <c r="F444">
        <v>2629</v>
      </c>
      <c r="G444" t="s">
        <v>36</v>
      </c>
      <c r="H444" t="s">
        <v>37</v>
      </c>
      <c r="I444">
        <v>2</v>
      </c>
      <c r="J444" t="s">
        <v>26</v>
      </c>
      <c r="K444" t="s">
        <v>27</v>
      </c>
      <c r="L444">
        <v>3</v>
      </c>
      <c r="M444" t="s">
        <v>53</v>
      </c>
      <c r="N444">
        <v>29</v>
      </c>
      <c r="O444" t="s">
        <v>64</v>
      </c>
      <c r="P444" t="s">
        <v>29</v>
      </c>
      <c r="Q444">
        <v>2</v>
      </c>
      <c r="R444" t="s">
        <v>30</v>
      </c>
      <c r="S444">
        <v>1</v>
      </c>
      <c r="T444" t="s">
        <v>31</v>
      </c>
      <c r="U444" t="s">
        <v>32</v>
      </c>
      <c r="V444" t="s">
        <v>33</v>
      </c>
    </row>
    <row r="445" spans="1:22">
      <c r="A445">
        <v>443</v>
      </c>
      <c r="B445" t="s">
        <v>40</v>
      </c>
      <c r="C445">
        <v>12</v>
      </c>
      <c r="D445" t="s">
        <v>35</v>
      </c>
      <c r="E445" t="s">
        <v>41</v>
      </c>
      <c r="F445">
        <v>719</v>
      </c>
      <c r="G445" t="s">
        <v>36</v>
      </c>
      <c r="H445" t="s">
        <v>25</v>
      </c>
      <c r="I445">
        <v>4</v>
      </c>
      <c r="J445" t="s">
        <v>26</v>
      </c>
      <c r="K445" t="s">
        <v>27</v>
      </c>
      <c r="L445">
        <v>4</v>
      </c>
      <c r="M445" t="s">
        <v>53</v>
      </c>
      <c r="N445">
        <v>41</v>
      </c>
      <c r="O445" t="s">
        <v>64</v>
      </c>
      <c r="P445" t="s">
        <v>29</v>
      </c>
      <c r="Q445">
        <v>1</v>
      </c>
      <c r="R445" t="s">
        <v>43</v>
      </c>
      <c r="S445">
        <v>2</v>
      </c>
      <c r="T445" t="s">
        <v>27</v>
      </c>
      <c r="U445" t="s">
        <v>32</v>
      </c>
      <c r="V445" t="s">
        <v>39</v>
      </c>
    </row>
    <row r="446" spans="1:22">
      <c r="A446">
        <v>444</v>
      </c>
      <c r="B446" t="s">
        <v>34</v>
      </c>
      <c r="C446">
        <v>48</v>
      </c>
      <c r="D446" t="s">
        <v>22</v>
      </c>
      <c r="E446" t="s">
        <v>44</v>
      </c>
      <c r="F446">
        <v>5096</v>
      </c>
      <c r="G446" t="s">
        <v>36</v>
      </c>
      <c r="H446" t="s">
        <v>37</v>
      </c>
      <c r="I446">
        <v>2</v>
      </c>
      <c r="J446" t="s">
        <v>38</v>
      </c>
      <c r="K446" t="s">
        <v>27</v>
      </c>
      <c r="L446">
        <v>3</v>
      </c>
      <c r="M446" t="s">
        <v>53</v>
      </c>
      <c r="N446">
        <v>30</v>
      </c>
      <c r="O446" t="s">
        <v>27</v>
      </c>
      <c r="P446" t="s">
        <v>29</v>
      </c>
      <c r="Q446">
        <v>1</v>
      </c>
      <c r="R446" t="s">
        <v>55</v>
      </c>
      <c r="S446">
        <v>1</v>
      </c>
      <c r="T446" t="s">
        <v>31</v>
      </c>
      <c r="U446" t="s">
        <v>32</v>
      </c>
      <c r="V446" t="s">
        <v>39</v>
      </c>
    </row>
    <row r="447" spans="1:22">
      <c r="A447">
        <v>445</v>
      </c>
      <c r="B447" t="s">
        <v>40</v>
      </c>
      <c r="C447">
        <v>9</v>
      </c>
      <c r="D447" t="s">
        <v>22</v>
      </c>
      <c r="E447" t="s">
        <v>41</v>
      </c>
      <c r="F447">
        <v>1244</v>
      </c>
      <c r="G447" t="s">
        <v>24</v>
      </c>
      <c r="H447" t="s">
        <v>25</v>
      </c>
      <c r="I447">
        <v>4</v>
      </c>
      <c r="J447" t="s">
        <v>38</v>
      </c>
      <c r="K447" t="s">
        <v>27</v>
      </c>
      <c r="L447">
        <v>4</v>
      </c>
      <c r="M447" t="s">
        <v>46</v>
      </c>
      <c r="N447">
        <v>41</v>
      </c>
      <c r="O447" t="s">
        <v>27</v>
      </c>
      <c r="P447" t="s">
        <v>54</v>
      </c>
      <c r="Q447">
        <v>2</v>
      </c>
      <c r="R447" t="s">
        <v>43</v>
      </c>
      <c r="S447">
        <v>1</v>
      </c>
      <c r="T447" t="s">
        <v>27</v>
      </c>
      <c r="U447" t="s">
        <v>32</v>
      </c>
      <c r="V447" t="s">
        <v>33</v>
      </c>
    </row>
    <row r="448" spans="1:22">
      <c r="A448">
        <v>446</v>
      </c>
      <c r="B448" t="s">
        <v>21</v>
      </c>
      <c r="C448">
        <v>36</v>
      </c>
      <c r="D448" t="s">
        <v>35</v>
      </c>
      <c r="E448" t="s">
        <v>49</v>
      </c>
      <c r="F448">
        <v>1842</v>
      </c>
      <c r="G448" t="s">
        <v>36</v>
      </c>
      <c r="H448" t="s">
        <v>60</v>
      </c>
      <c r="I448">
        <v>4</v>
      </c>
      <c r="J448" t="s">
        <v>38</v>
      </c>
      <c r="K448" t="s">
        <v>27</v>
      </c>
      <c r="L448">
        <v>4</v>
      </c>
      <c r="M448" t="s">
        <v>53</v>
      </c>
      <c r="N448">
        <v>34</v>
      </c>
      <c r="O448" t="s">
        <v>27</v>
      </c>
      <c r="P448" t="s">
        <v>29</v>
      </c>
      <c r="Q448">
        <v>1</v>
      </c>
      <c r="R448" t="s">
        <v>30</v>
      </c>
      <c r="S448">
        <v>1</v>
      </c>
      <c r="T448" t="s">
        <v>31</v>
      </c>
      <c r="U448" t="s">
        <v>32</v>
      </c>
      <c r="V448" t="s">
        <v>39</v>
      </c>
    </row>
    <row r="449" spans="1:22">
      <c r="A449">
        <v>447</v>
      </c>
      <c r="B449" t="s">
        <v>34</v>
      </c>
      <c r="C449">
        <v>7</v>
      </c>
      <c r="D449" t="s">
        <v>35</v>
      </c>
      <c r="E449" t="s">
        <v>23</v>
      </c>
      <c r="F449">
        <v>2576</v>
      </c>
      <c r="G449" t="s">
        <v>36</v>
      </c>
      <c r="H449" t="s">
        <v>37</v>
      </c>
      <c r="I449">
        <v>2</v>
      </c>
      <c r="J449" t="s">
        <v>26</v>
      </c>
      <c r="K449" t="s">
        <v>45</v>
      </c>
      <c r="L449">
        <v>2</v>
      </c>
      <c r="M449" t="s">
        <v>28</v>
      </c>
      <c r="N449">
        <v>35</v>
      </c>
      <c r="O449" t="s">
        <v>27</v>
      </c>
      <c r="P449" t="s">
        <v>29</v>
      </c>
      <c r="Q449">
        <v>1</v>
      </c>
      <c r="R449" t="s">
        <v>30</v>
      </c>
      <c r="S449">
        <v>1</v>
      </c>
      <c r="T449" t="s">
        <v>27</v>
      </c>
      <c r="U449" t="s">
        <v>32</v>
      </c>
      <c r="V449" t="s">
        <v>33</v>
      </c>
    </row>
    <row r="450" spans="1:22">
      <c r="A450">
        <v>448</v>
      </c>
      <c r="B450" t="s">
        <v>66</v>
      </c>
      <c r="C450">
        <v>12</v>
      </c>
      <c r="D450" t="s">
        <v>35</v>
      </c>
      <c r="E450" t="s">
        <v>44</v>
      </c>
      <c r="F450">
        <v>1424</v>
      </c>
      <c r="G450" t="s">
        <v>24</v>
      </c>
      <c r="H450" t="s">
        <v>25</v>
      </c>
      <c r="I450">
        <v>3</v>
      </c>
      <c r="J450" t="s">
        <v>38</v>
      </c>
      <c r="K450" t="s">
        <v>27</v>
      </c>
      <c r="L450">
        <v>4</v>
      </c>
      <c r="M450" t="s">
        <v>28</v>
      </c>
      <c r="N450">
        <v>55</v>
      </c>
      <c r="O450" t="s">
        <v>27</v>
      </c>
      <c r="P450" t="s">
        <v>29</v>
      </c>
      <c r="Q450">
        <v>1</v>
      </c>
      <c r="R450" t="s">
        <v>55</v>
      </c>
      <c r="S450">
        <v>1</v>
      </c>
      <c r="T450" t="s">
        <v>31</v>
      </c>
      <c r="U450" t="s">
        <v>32</v>
      </c>
      <c r="V450" t="s">
        <v>33</v>
      </c>
    </row>
    <row r="451" spans="1:22">
      <c r="A451">
        <v>449</v>
      </c>
      <c r="B451" t="s">
        <v>34</v>
      </c>
      <c r="C451">
        <v>15</v>
      </c>
      <c r="D451" t="s">
        <v>48</v>
      </c>
      <c r="E451" t="s">
        <v>71</v>
      </c>
      <c r="F451">
        <v>1512</v>
      </c>
      <c r="G451" t="s">
        <v>56</v>
      </c>
      <c r="H451" t="s">
        <v>37</v>
      </c>
      <c r="I451">
        <v>3</v>
      </c>
      <c r="J451" t="s">
        <v>59</v>
      </c>
      <c r="K451" t="s">
        <v>27</v>
      </c>
      <c r="L451">
        <v>3</v>
      </c>
      <c r="M451" t="s">
        <v>46</v>
      </c>
      <c r="N451">
        <v>61</v>
      </c>
      <c r="O451" t="s">
        <v>68</v>
      </c>
      <c r="P451" t="s">
        <v>29</v>
      </c>
      <c r="Q451">
        <v>2</v>
      </c>
      <c r="R451" t="s">
        <v>30</v>
      </c>
      <c r="S451">
        <v>1</v>
      </c>
      <c r="T451" t="s">
        <v>27</v>
      </c>
      <c r="U451" t="s">
        <v>32</v>
      </c>
      <c r="V451" t="s">
        <v>39</v>
      </c>
    </row>
    <row r="452" spans="1:22">
      <c r="A452">
        <v>450</v>
      </c>
      <c r="B452" t="s">
        <v>40</v>
      </c>
      <c r="C452">
        <v>36</v>
      </c>
      <c r="D452" t="s">
        <v>22</v>
      </c>
      <c r="E452" t="s">
        <v>52</v>
      </c>
      <c r="F452">
        <v>11054</v>
      </c>
      <c r="G452" t="s">
        <v>24</v>
      </c>
      <c r="H452" t="s">
        <v>37</v>
      </c>
      <c r="I452">
        <v>4</v>
      </c>
      <c r="J452" t="s">
        <v>26</v>
      </c>
      <c r="K452" t="s">
        <v>27</v>
      </c>
      <c r="L452">
        <v>2</v>
      </c>
      <c r="M452" t="s">
        <v>53</v>
      </c>
      <c r="N452">
        <v>30</v>
      </c>
      <c r="O452" t="s">
        <v>27</v>
      </c>
      <c r="P452" t="s">
        <v>29</v>
      </c>
      <c r="Q452">
        <v>1</v>
      </c>
      <c r="R452" t="s">
        <v>55</v>
      </c>
      <c r="S452">
        <v>1</v>
      </c>
      <c r="T452" t="s">
        <v>31</v>
      </c>
      <c r="U452" t="s">
        <v>32</v>
      </c>
      <c r="V452" t="s">
        <v>33</v>
      </c>
    </row>
    <row r="453" spans="1:22">
      <c r="A453">
        <v>451</v>
      </c>
      <c r="B453" t="s">
        <v>40</v>
      </c>
      <c r="C453">
        <v>6</v>
      </c>
      <c r="D453" t="s">
        <v>35</v>
      </c>
      <c r="E453" t="s">
        <v>23</v>
      </c>
      <c r="F453">
        <v>518</v>
      </c>
      <c r="G453" t="s">
        <v>36</v>
      </c>
      <c r="H453" t="s">
        <v>37</v>
      </c>
      <c r="I453">
        <v>3</v>
      </c>
      <c r="J453" t="s">
        <v>38</v>
      </c>
      <c r="K453" t="s">
        <v>27</v>
      </c>
      <c r="L453">
        <v>1</v>
      </c>
      <c r="M453" t="s">
        <v>28</v>
      </c>
      <c r="N453">
        <v>29</v>
      </c>
      <c r="O453" t="s">
        <v>27</v>
      </c>
      <c r="P453" t="s">
        <v>29</v>
      </c>
      <c r="Q453">
        <v>1</v>
      </c>
      <c r="R453" t="s">
        <v>30</v>
      </c>
      <c r="S453">
        <v>1</v>
      </c>
      <c r="T453" t="s">
        <v>27</v>
      </c>
      <c r="U453" t="s">
        <v>32</v>
      </c>
      <c r="V453" t="s">
        <v>33</v>
      </c>
    </row>
    <row r="454" spans="1:22">
      <c r="A454">
        <v>452</v>
      </c>
      <c r="B454" t="s">
        <v>40</v>
      </c>
      <c r="C454">
        <v>12</v>
      </c>
      <c r="D454" t="s">
        <v>63</v>
      </c>
      <c r="E454" t="s">
        <v>44</v>
      </c>
      <c r="F454">
        <v>2759</v>
      </c>
      <c r="G454" t="s">
        <v>36</v>
      </c>
      <c r="H454" t="s">
        <v>25</v>
      </c>
      <c r="I454">
        <v>2</v>
      </c>
      <c r="J454" t="s">
        <v>26</v>
      </c>
      <c r="K454" t="s">
        <v>27</v>
      </c>
      <c r="L454">
        <v>4</v>
      </c>
      <c r="M454" t="s">
        <v>46</v>
      </c>
      <c r="N454">
        <v>34</v>
      </c>
      <c r="O454" t="s">
        <v>27</v>
      </c>
      <c r="P454" t="s">
        <v>29</v>
      </c>
      <c r="Q454">
        <v>2</v>
      </c>
      <c r="R454" t="s">
        <v>30</v>
      </c>
      <c r="S454">
        <v>1</v>
      </c>
      <c r="T454" t="s">
        <v>27</v>
      </c>
      <c r="U454" t="s">
        <v>32</v>
      </c>
      <c r="V454" t="s">
        <v>33</v>
      </c>
    </row>
    <row r="455" spans="1:22">
      <c r="A455">
        <v>453</v>
      </c>
      <c r="B455" t="s">
        <v>40</v>
      </c>
      <c r="C455">
        <v>24</v>
      </c>
      <c r="D455" t="s">
        <v>35</v>
      </c>
      <c r="E455" t="s">
        <v>52</v>
      </c>
      <c r="F455">
        <v>2670</v>
      </c>
      <c r="G455" t="s">
        <v>36</v>
      </c>
      <c r="H455" t="s">
        <v>25</v>
      </c>
      <c r="I455">
        <v>4</v>
      </c>
      <c r="J455" t="s">
        <v>26</v>
      </c>
      <c r="K455" t="s">
        <v>27</v>
      </c>
      <c r="L455">
        <v>4</v>
      </c>
      <c r="M455" t="s">
        <v>53</v>
      </c>
      <c r="N455">
        <v>35</v>
      </c>
      <c r="O455" t="s">
        <v>27</v>
      </c>
      <c r="P455" t="s">
        <v>29</v>
      </c>
      <c r="Q455">
        <v>1</v>
      </c>
      <c r="R455" t="s">
        <v>55</v>
      </c>
      <c r="S455">
        <v>1</v>
      </c>
      <c r="T455" t="s">
        <v>31</v>
      </c>
      <c r="U455" t="s">
        <v>32</v>
      </c>
      <c r="V455" t="s">
        <v>33</v>
      </c>
    </row>
    <row r="456" spans="1:22">
      <c r="A456">
        <v>454</v>
      </c>
      <c r="B456" t="s">
        <v>21</v>
      </c>
      <c r="C456">
        <v>24</v>
      </c>
      <c r="D456" t="s">
        <v>35</v>
      </c>
      <c r="E456" t="s">
        <v>49</v>
      </c>
      <c r="F456">
        <v>4817</v>
      </c>
      <c r="G456" t="s">
        <v>36</v>
      </c>
      <c r="H456" t="s">
        <v>42</v>
      </c>
      <c r="I456">
        <v>2</v>
      </c>
      <c r="J456" t="s">
        <v>26</v>
      </c>
      <c r="K456" t="s">
        <v>69</v>
      </c>
      <c r="L456">
        <v>3</v>
      </c>
      <c r="M456" t="s">
        <v>46</v>
      </c>
      <c r="N456">
        <v>31</v>
      </c>
      <c r="O456" t="s">
        <v>27</v>
      </c>
      <c r="P456" t="s">
        <v>29</v>
      </c>
      <c r="Q456">
        <v>1</v>
      </c>
      <c r="R456" t="s">
        <v>30</v>
      </c>
      <c r="S456">
        <v>1</v>
      </c>
      <c r="T456" t="s">
        <v>31</v>
      </c>
      <c r="U456" t="s">
        <v>32</v>
      </c>
      <c r="V456" t="s">
        <v>39</v>
      </c>
    </row>
    <row r="457" spans="1:22">
      <c r="A457">
        <v>455</v>
      </c>
      <c r="B457" t="s">
        <v>40</v>
      </c>
      <c r="C457">
        <v>24</v>
      </c>
      <c r="D457" t="s">
        <v>35</v>
      </c>
      <c r="E457" t="s">
        <v>52</v>
      </c>
      <c r="F457">
        <v>2679</v>
      </c>
      <c r="G457" t="s">
        <v>36</v>
      </c>
      <c r="H457" t="s">
        <v>60</v>
      </c>
      <c r="I457">
        <v>4</v>
      </c>
      <c r="J457" t="s">
        <v>38</v>
      </c>
      <c r="K457" t="s">
        <v>27</v>
      </c>
      <c r="L457">
        <v>1</v>
      </c>
      <c r="M457" t="s">
        <v>50</v>
      </c>
      <c r="N457">
        <v>29</v>
      </c>
      <c r="O457" t="s">
        <v>27</v>
      </c>
      <c r="P457" t="s">
        <v>29</v>
      </c>
      <c r="Q457">
        <v>1</v>
      </c>
      <c r="R457" t="s">
        <v>55</v>
      </c>
      <c r="S457">
        <v>1</v>
      </c>
      <c r="T457" t="s">
        <v>31</v>
      </c>
      <c r="U457" t="s">
        <v>32</v>
      </c>
      <c r="V457" t="s">
        <v>33</v>
      </c>
    </row>
    <row r="458" spans="1:22">
      <c r="A458">
        <v>456</v>
      </c>
      <c r="B458" t="s">
        <v>21</v>
      </c>
      <c r="C458">
        <v>11</v>
      </c>
      <c r="D458" t="s">
        <v>22</v>
      </c>
      <c r="E458" t="s">
        <v>49</v>
      </c>
      <c r="F458">
        <v>3905</v>
      </c>
      <c r="G458" t="s">
        <v>36</v>
      </c>
      <c r="H458" t="s">
        <v>37</v>
      </c>
      <c r="I458">
        <v>2</v>
      </c>
      <c r="J458" t="s">
        <v>26</v>
      </c>
      <c r="K458" t="s">
        <v>27</v>
      </c>
      <c r="L458">
        <v>2</v>
      </c>
      <c r="M458" t="s">
        <v>28</v>
      </c>
      <c r="N458">
        <v>36</v>
      </c>
      <c r="O458" t="s">
        <v>27</v>
      </c>
      <c r="P458" t="s">
        <v>54</v>
      </c>
      <c r="Q458">
        <v>2</v>
      </c>
      <c r="R458" t="s">
        <v>30</v>
      </c>
      <c r="S458">
        <v>2</v>
      </c>
      <c r="T458" t="s">
        <v>27</v>
      </c>
      <c r="U458" t="s">
        <v>32</v>
      </c>
      <c r="V458" t="s">
        <v>33</v>
      </c>
    </row>
    <row r="459" spans="1:22">
      <c r="A459">
        <v>457</v>
      </c>
      <c r="B459" t="s">
        <v>21</v>
      </c>
      <c r="C459">
        <v>12</v>
      </c>
      <c r="D459" t="s">
        <v>35</v>
      </c>
      <c r="E459" t="s">
        <v>52</v>
      </c>
      <c r="F459">
        <v>3386</v>
      </c>
      <c r="G459" t="s">
        <v>36</v>
      </c>
      <c r="H459" t="s">
        <v>25</v>
      </c>
      <c r="I459">
        <v>3</v>
      </c>
      <c r="J459" t="s">
        <v>26</v>
      </c>
      <c r="K459" t="s">
        <v>27</v>
      </c>
      <c r="L459">
        <v>4</v>
      </c>
      <c r="M459" t="s">
        <v>50</v>
      </c>
      <c r="N459">
        <v>35</v>
      </c>
      <c r="O459" t="s">
        <v>27</v>
      </c>
      <c r="P459" t="s">
        <v>47</v>
      </c>
      <c r="Q459">
        <v>1</v>
      </c>
      <c r="R459" t="s">
        <v>30</v>
      </c>
      <c r="S459">
        <v>1</v>
      </c>
      <c r="T459" t="s">
        <v>31</v>
      </c>
      <c r="U459" t="s">
        <v>32</v>
      </c>
      <c r="V459" t="s">
        <v>39</v>
      </c>
    </row>
    <row r="460" spans="1:22">
      <c r="A460">
        <v>458</v>
      </c>
      <c r="B460" t="s">
        <v>21</v>
      </c>
      <c r="C460">
        <v>6</v>
      </c>
      <c r="D460" t="s">
        <v>35</v>
      </c>
      <c r="E460" t="s">
        <v>70</v>
      </c>
      <c r="F460">
        <v>343</v>
      </c>
      <c r="G460" t="s">
        <v>36</v>
      </c>
      <c r="H460" t="s">
        <v>60</v>
      </c>
      <c r="I460">
        <v>4</v>
      </c>
      <c r="J460" t="s">
        <v>38</v>
      </c>
      <c r="K460" t="s">
        <v>27</v>
      </c>
      <c r="L460">
        <v>1</v>
      </c>
      <c r="M460" t="s">
        <v>28</v>
      </c>
      <c r="N460">
        <v>27</v>
      </c>
      <c r="O460" t="s">
        <v>27</v>
      </c>
      <c r="P460" t="s">
        <v>29</v>
      </c>
      <c r="Q460">
        <v>1</v>
      </c>
      <c r="R460" t="s">
        <v>30</v>
      </c>
      <c r="S460">
        <v>1</v>
      </c>
      <c r="T460" t="s">
        <v>27</v>
      </c>
      <c r="U460" t="s">
        <v>32</v>
      </c>
      <c r="V460" t="s">
        <v>33</v>
      </c>
    </row>
    <row r="461" spans="1:22">
      <c r="A461">
        <v>459</v>
      </c>
      <c r="B461" t="s">
        <v>40</v>
      </c>
      <c r="C461">
        <v>18</v>
      </c>
      <c r="D461" t="s">
        <v>35</v>
      </c>
      <c r="E461" t="s">
        <v>23</v>
      </c>
      <c r="F461">
        <v>4594</v>
      </c>
      <c r="G461" t="s">
        <v>36</v>
      </c>
      <c r="H461" t="s">
        <v>60</v>
      </c>
      <c r="I461">
        <v>3</v>
      </c>
      <c r="J461" t="s">
        <v>26</v>
      </c>
      <c r="K461" t="s">
        <v>27</v>
      </c>
      <c r="L461">
        <v>2</v>
      </c>
      <c r="M461" t="s">
        <v>53</v>
      </c>
      <c r="N461">
        <v>32</v>
      </c>
      <c r="O461" t="s">
        <v>27</v>
      </c>
      <c r="P461" t="s">
        <v>29</v>
      </c>
      <c r="Q461">
        <v>1</v>
      </c>
      <c r="R461" t="s">
        <v>30</v>
      </c>
      <c r="S461">
        <v>1</v>
      </c>
      <c r="T461" t="s">
        <v>31</v>
      </c>
      <c r="U461" t="s">
        <v>32</v>
      </c>
      <c r="V461" t="s">
        <v>33</v>
      </c>
    </row>
    <row r="462" spans="1:22">
      <c r="A462">
        <v>460</v>
      </c>
      <c r="B462" t="s">
        <v>21</v>
      </c>
      <c r="C462">
        <v>36</v>
      </c>
      <c r="D462" t="s">
        <v>35</v>
      </c>
      <c r="E462" t="s">
        <v>44</v>
      </c>
      <c r="F462">
        <v>3620</v>
      </c>
      <c r="G462" t="s">
        <v>36</v>
      </c>
      <c r="H462" t="s">
        <v>37</v>
      </c>
      <c r="I462">
        <v>1</v>
      </c>
      <c r="J462" t="s">
        <v>26</v>
      </c>
      <c r="K462" t="s">
        <v>45</v>
      </c>
      <c r="L462">
        <v>2</v>
      </c>
      <c r="M462" t="s">
        <v>46</v>
      </c>
      <c r="N462">
        <v>37</v>
      </c>
      <c r="O462" t="s">
        <v>27</v>
      </c>
      <c r="P462" t="s">
        <v>29</v>
      </c>
      <c r="Q462">
        <v>1</v>
      </c>
      <c r="R462" t="s">
        <v>30</v>
      </c>
      <c r="S462">
        <v>2</v>
      </c>
      <c r="T462" t="s">
        <v>27</v>
      </c>
      <c r="U462" t="s">
        <v>32</v>
      </c>
      <c r="V462" t="s">
        <v>33</v>
      </c>
    </row>
    <row r="463" spans="1:22">
      <c r="A463">
        <v>461</v>
      </c>
      <c r="B463" t="s">
        <v>21</v>
      </c>
      <c r="C463">
        <v>15</v>
      </c>
      <c r="D463" t="s">
        <v>35</v>
      </c>
      <c r="E463" t="s">
        <v>49</v>
      </c>
      <c r="F463">
        <v>1721</v>
      </c>
      <c r="G463" t="s">
        <v>36</v>
      </c>
      <c r="H463" t="s">
        <v>60</v>
      </c>
      <c r="I463">
        <v>2</v>
      </c>
      <c r="J463" t="s">
        <v>26</v>
      </c>
      <c r="K463" t="s">
        <v>27</v>
      </c>
      <c r="L463">
        <v>3</v>
      </c>
      <c r="M463" t="s">
        <v>28</v>
      </c>
      <c r="N463">
        <v>36</v>
      </c>
      <c r="O463" t="s">
        <v>27</v>
      </c>
      <c r="P463" t="s">
        <v>29</v>
      </c>
      <c r="Q463">
        <v>1</v>
      </c>
      <c r="R463" t="s">
        <v>30</v>
      </c>
      <c r="S463">
        <v>1</v>
      </c>
      <c r="T463" t="s">
        <v>27</v>
      </c>
      <c r="U463" t="s">
        <v>32</v>
      </c>
      <c r="V463" t="s">
        <v>33</v>
      </c>
    </row>
    <row r="464" spans="1:22">
      <c r="A464">
        <v>462</v>
      </c>
      <c r="B464" t="s">
        <v>34</v>
      </c>
      <c r="C464">
        <v>12</v>
      </c>
      <c r="D464" t="s">
        <v>35</v>
      </c>
      <c r="E464" t="s">
        <v>44</v>
      </c>
      <c r="F464">
        <v>3017</v>
      </c>
      <c r="G464" t="s">
        <v>36</v>
      </c>
      <c r="H464" t="s">
        <v>60</v>
      </c>
      <c r="I464">
        <v>3</v>
      </c>
      <c r="J464" t="s">
        <v>38</v>
      </c>
      <c r="K464" t="s">
        <v>27</v>
      </c>
      <c r="L464">
        <v>1</v>
      </c>
      <c r="M464" t="s">
        <v>28</v>
      </c>
      <c r="N464">
        <v>34</v>
      </c>
      <c r="O464" t="s">
        <v>27</v>
      </c>
      <c r="P464" t="s">
        <v>54</v>
      </c>
      <c r="Q464">
        <v>1</v>
      </c>
      <c r="R464" t="s">
        <v>55</v>
      </c>
      <c r="S464">
        <v>1</v>
      </c>
      <c r="T464" t="s">
        <v>27</v>
      </c>
      <c r="U464" t="s">
        <v>32</v>
      </c>
      <c r="V464" t="s">
        <v>33</v>
      </c>
    </row>
    <row r="465" spans="1:22">
      <c r="A465">
        <v>463</v>
      </c>
      <c r="B465" t="s">
        <v>34</v>
      </c>
      <c r="C465">
        <v>12</v>
      </c>
      <c r="D465" t="s">
        <v>35</v>
      </c>
      <c r="E465" t="s">
        <v>74</v>
      </c>
      <c r="F465">
        <v>754</v>
      </c>
      <c r="G465" t="s">
        <v>24</v>
      </c>
      <c r="H465" t="s">
        <v>25</v>
      </c>
      <c r="I465">
        <v>4</v>
      </c>
      <c r="J465" t="s">
        <v>26</v>
      </c>
      <c r="K465" t="s">
        <v>27</v>
      </c>
      <c r="L465">
        <v>4</v>
      </c>
      <c r="M465" t="s">
        <v>46</v>
      </c>
      <c r="N465">
        <v>38</v>
      </c>
      <c r="O465" t="s">
        <v>27</v>
      </c>
      <c r="P465" t="s">
        <v>29</v>
      </c>
      <c r="Q465">
        <v>2</v>
      </c>
      <c r="R465" t="s">
        <v>30</v>
      </c>
      <c r="S465">
        <v>1</v>
      </c>
      <c r="T465" t="s">
        <v>27</v>
      </c>
      <c r="U465" t="s">
        <v>32</v>
      </c>
      <c r="V465" t="s">
        <v>33</v>
      </c>
    </row>
    <row r="466" spans="1:22">
      <c r="A466">
        <v>464</v>
      </c>
      <c r="B466" t="s">
        <v>40</v>
      </c>
      <c r="C466">
        <v>18</v>
      </c>
      <c r="D466" t="s">
        <v>35</v>
      </c>
      <c r="E466" t="s">
        <v>61</v>
      </c>
      <c r="F466">
        <v>1950</v>
      </c>
      <c r="G466" t="s">
        <v>36</v>
      </c>
      <c r="H466" t="s">
        <v>42</v>
      </c>
      <c r="I466">
        <v>4</v>
      </c>
      <c r="J466" t="s">
        <v>26</v>
      </c>
      <c r="K466" t="s">
        <v>27</v>
      </c>
      <c r="L466">
        <v>1</v>
      </c>
      <c r="M466" t="s">
        <v>53</v>
      </c>
      <c r="N466">
        <v>34</v>
      </c>
      <c r="O466" t="s">
        <v>68</v>
      </c>
      <c r="P466" t="s">
        <v>29</v>
      </c>
      <c r="Q466">
        <v>2</v>
      </c>
      <c r="R466" t="s">
        <v>30</v>
      </c>
      <c r="S466">
        <v>1</v>
      </c>
      <c r="T466" t="s">
        <v>31</v>
      </c>
      <c r="U466" t="s">
        <v>32</v>
      </c>
      <c r="V466" t="s">
        <v>33</v>
      </c>
    </row>
    <row r="467" spans="1:22">
      <c r="A467">
        <v>465</v>
      </c>
      <c r="B467" t="s">
        <v>21</v>
      </c>
      <c r="C467">
        <v>24</v>
      </c>
      <c r="D467" t="s">
        <v>35</v>
      </c>
      <c r="E467" t="s">
        <v>52</v>
      </c>
      <c r="F467">
        <v>2924</v>
      </c>
      <c r="G467" t="s">
        <v>36</v>
      </c>
      <c r="H467" t="s">
        <v>37</v>
      </c>
      <c r="I467">
        <v>3</v>
      </c>
      <c r="J467" t="s">
        <v>26</v>
      </c>
      <c r="K467" t="s">
        <v>45</v>
      </c>
      <c r="L467">
        <v>4</v>
      </c>
      <c r="M467" t="s">
        <v>50</v>
      </c>
      <c r="N467">
        <v>63</v>
      </c>
      <c r="O467" t="s">
        <v>64</v>
      </c>
      <c r="P467" t="s">
        <v>29</v>
      </c>
      <c r="Q467">
        <v>1</v>
      </c>
      <c r="R467" t="s">
        <v>30</v>
      </c>
      <c r="S467">
        <v>2</v>
      </c>
      <c r="T467" t="s">
        <v>31</v>
      </c>
      <c r="U467" t="s">
        <v>32</v>
      </c>
      <c r="V467" t="s">
        <v>33</v>
      </c>
    </row>
    <row r="468" spans="1:22">
      <c r="A468">
        <v>466</v>
      </c>
      <c r="B468" t="s">
        <v>21</v>
      </c>
      <c r="C468">
        <v>24</v>
      </c>
      <c r="D468" t="s">
        <v>48</v>
      </c>
      <c r="E468" t="s">
        <v>23</v>
      </c>
      <c r="F468">
        <v>1659</v>
      </c>
      <c r="G468" t="s">
        <v>36</v>
      </c>
      <c r="H468" t="s">
        <v>60</v>
      </c>
      <c r="I468">
        <v>4</v>
      </c>
      <c r="J468" t="s">
        <v>38</v>
      </c>
      <c r="K468" t="s">
        <v>27</v>
      </c>
      <c r="L468">
        <v>2</v>
      </c>
      <c r="M468" t="s">
        <v>53</v>
      </c>
      <c r="N468">
        <v>29</v>
      </c>
      <c r="O468" t="s">
        <v>27</v>
      </c>
      <c r="P468" t="s">
        <v>54</v>
      </c>
      <c r="Q468">
        <v>1</v>
      </c>
      <c r="R468" t="s">
        <v>43</v>
      </c>
      <c r="S468">
        <v>1</v>
      </c>
      <c r="T468" t="s">
        <v>31</v>
      </c>
      <c r="U468" t="s">
        <v>32</v>
      </c>
      <c r="V468" t="s">
        <v>39</v>
      </c>
    </row>
    <row r="469" spans="1:22">
      <c r="A469">
        <v>467</v>
      </c>
      <c r="B469" t="s">
        <v>40</v>
      </c>
      <c r="C469">
        <v>48</v>
      </c>
      <c r="D469" t="s">
        <v>48</v>
      </c>
      <c r="E469" t="s">
        <v>23</v>
      </c>
      <c r="F469">
        <v>7238</v>
      </c>
      <c r="G469" t="s">
        <v>24</v>
      </c>
      <c r="H469" t="s">
        <v>25</v>
      </c>
      <c r="I469">
        <v>3</v>
      </c>
      <c r="J469" t="s">
        <v>26</v>
      </c>
      <c r="K469" t="s">
        <v>27</v>
      </c>
      <c r="L469">
        <v>3</v>
      </c>
      <c r="M469" t="s">
        <v>53</v>
      </c>
      <c r="N469">
        <v>32</v>
      </c>
      <c r="O469" t="s">
        <v>64</v>
      </c>
      <c r="P469" t="s">
        <v>29</v>
      </c>
      <c r="Q469">
        <v>2</v>
      </c>
      <c r="R469" t="s">
        <v>30</v>
      </c>
      <c r="S469">
        <v>2</v>
      </c>
      <c r="T469" t="s">
        <v>27</v>
      </c>
      <c r="U469" t="s">
        <v>32</v>
      </c>
      <c r="V469" t="s">
        <v>33</v>
      </c>
    </row>
    <row r="470" spans="1:22">
      <c r="A470">
        <v>468</v>
      </c>
      <c r="B470" t="s">
        <v>40</v>
      </c>
      <c r="C470">
        <v>33</v>
      </c>
      <c r="D470" t="s">
        <v>48</v>
      </c>
      <c r="E470" t="s">
        <v>61</v>
      </c>
      <c r="F470">
        <v>2764</v>
      </c>
      <c r="G470" t="s">
        <v>36</v>
      </c>
      <c r="H470" t="s">
        <v>37</v>
      </c>
      <c r="I470">
        <v>2</v>
      </c>
      <c r="J470" t="s">
        <v>38</v>
      </c>
      <c r="K470" t="s">
        <v>27</v>
      </c>
      <c r="L470">
        <v>2</v>
      </c>
      <c r="M470" t="s">
        <v>53</v>
      </c>
      <c r="N470">
        <v>26</v>
      </c>
      <c r="O470" t="s">
        <v>27</v>
      </c>
      <c r="P470" t="s">
        <v>29</v>
      </c>
      <c r="Q470">
        <v>2</v>
      </c>
      <c r="R470" t="s">
        <v>30</v>
      </c>
      <c r="S470">
        <v>1</v>
      </c>
      <c r="T470" t="s">
        <v>31</v>
      </c>
      <c r="U470" t="s">
        <v>32</v>
      </c>
      <c r="V470" t="s">
        <v>33</v>
      </c>
    </row>
    <row r="471" spans="1:22">
      <c r="A471">
        <v>469</v>
      </c>
      <c r="B471" t="s">
        <v>40</v>
      </c>
      <c r="C471">
        <v>24</v>
      </c>
      <c r="D471" t="s">
        <v>48</v>
      </c>
      <c r="E471" t="s">
        <v>52</v>
      </c>
      <c r="F471">
        <v>4679</v>
      </c>
      <c r="G471" t="s">
        <v>36</v>
      </c>
      <c r="H471" t="s">
        <v>42</v>
      </c>
      <c r="I471">
        <v>3</v>
      </c>
      <c r="J471" t="s">
        <v>26</v>
      </c>
      <c r="K471" t="s">
        <v>27</v>
      </c>
      <c r="L471">
        <v>3</v>
      </c>
      <c r="M471" t="s">
        <v>53</v>
      </c>
      <c r="N471">
        <v>35</v>
      </c>
      <c r="O471" t="s">
        <v>27</v>
      </c>
      <c r="P471" t="s">
        <v>29</v>
      </c>
      <c r="Q471">
        <v>2</v>
      </c>
      <c r="R471" t="s">
        <v>43</v>
      </c>
      <c r="S471">
        <v>1</v>
      </c>
      <c r="T471" t="s">
        <v>31</v>
      </c>
      <c r="U471" t="s">
        <v>32</v>
      </c>
      <c r="V471" t="s">
        <v>33</v>
      </c>
    </row>
    <row r="472" spans="1:22">
      <c r="A472">
        <v>470</v>
      </c>
      <c r="B472" t="s">
        <v>34</v>
      </c>
      <c r="C472">
        <v>24</v>
      </c>
      <c r="D472" t="s">
        <v>35</v>
      </c>
      <c r="E472" t="s">
        <v>23</v>
      </c>
      <c r="F472">
        <v>3092</v>
      </c>
      <c r="G472" t="s">
        <v>62</v>
      </c>
      <c r="H472" t="s">
        <v>60</v>
      </c>
      <c r="I472">
        <v>3</v>
      </c>
      <c r="J472" t="s">
        <v>59</v>
      </c>
      <c r="K472" t="s">
        <v>27</v>
      </c>
      <c r="L472">
        <v>2</v>
      </c>
      <c r="M472" t="s">
        <v>53</v>
      </c>
      <c r="N472">
        <v>22</v>
      </c>
      <c r="O472" t="s">
        <v>27</v>
      </c>
      <c r="P472" t="s">
        <v>54</v>
      </c>
      <c r="Q472">
        <v>1</v>
      </c>
      <c r="R472" t="s">
        <v>30</v>
      </c>
      <c r="S472">
        <v>1</v>
      </c>
      <c r="T472" t="s">
        <v>31</v>
      </c>
      <c r="U472" t="s">
        <v>32</v>
      </c>
      <c r="V472" t="s">
        <v>39</v>
      </c>
    </row>
    <row r="473" spans="1:22">
      <c r="A473">
        <v>471</v>
      </c>
      <c r="B473" t="s">
        <v>21</v>
      </c>
      <c r="C473">
        <v>6</v>
      </c>
      <c r="D473" t="s">
        <v>35</v>
      </c>
      <c r="E473" t="s">
        <v>41</v>
      </c>
      <c r="F473">
        <v>448</v>
      </c>
      <c r="G473" t="s">
        <v>36</v>
      </c>
      <c r="H473" t="s">
        <v>60</v>
      </c>
      <c r="I473">
        <v>4</v>
      </c>
      <c r="J473" t="s">
        <v>38</v>
      </c>
      <c r="K473" t="s">
        <v>27</v>
      </c>
      <c r="L473">
        <v>4</v>
      </c>
      <c r="M473" t="s">
        <v>46</v>
      </c>
      <c r="N473">
        <v>23</v>
      </c>
      <c r="O473" t="s">
        <v>27</v>
      </c>
      <c r="P473" t="s">
        <v>29</v>
      </c>
      <c r="Q473">
        <v>1</v>
      </c>
      <c r="R473" t="s">
        <v>30</v>
      </c>
      <c r="S473">
        <v>1</v>
      </c>
      <c r="T473" t="s">
        <v>27</v>
      </c>
      <c r="U473" t="s">
        <v>32</v>
      </c>
      <c r="V473" t="s">
        <v>39</v>
      </c>
    </row>
    <row r="474" spans="1:22">
      <c r="A474">
        <v>472</v>
      </c>
      <c r="B474" t="s">
        <v>21</v>
      </c>
      <c r="C474">
        <v>9</v>
      </c>
      <c r="D474" t="s">
        <v>35</v>
      </c>
      <c r="E474" t="s">
        <v>49</v>
      </c>
      <c r="F474">
        <v>654</v>
      </c>
      <c r="G474" t="s">
        <v>36</v>
      </c>
      <c r="H474" t="s">
        <v>37</v>
      </c>
      <c r="I474">
        <v>4</v>
      </c>
      <c r="J474" t="s">
        <v>26</v>
      </c>
      <c r="K474" t="s">
        <v>27</v>
      </c>
      <c r="L474">
        <v>3</v>
      </c>
      <c r="M474" t="s">
        <v>53</v>
      </c>
      <c r="N474">
        <v>28</v>
      </c>
      <c r="O474" t="s">
        <v>27</v>
      </c>
      <c r="P474" t="s">
        <v>29</v>
      </c>
      <c r="Q474">
        <v>1</v>
      </c>
      <c r="R474" t="s">
        <v>43</v>
      </c>
      <c r="S474">
        <v>1</v>
      </c>
      <c r="T474" t="s">
        <v>27</v>
      </c>
      <c r="U474" t="s">
        <v>32</v>
      </c>
      <c r="V474" t="s">
        <v>39</v>
      </c>
    </row>
    <row r="475" spans="1:22">
      <c r="A475">
        <v>473</v>
      </c>
      <c r="B475" t="s">
        <v>40</v>
      </c>
      <c r="C475">
        <v>6</v>
      </c>
      <c r="D475" t="s">
        <v>35</v>
      </c>
      <c r="E475" t="s">
        <v>74</v>
      </c>
      <c r="F475">
        <v>1238</v>
      </c>
      <c r="G475" t="s">
        <v>24</v>
      </c>
      <c r="H475" t="s">
        <v>58</v>
      </c>
      <c r="I475">
        <v>4</v>
      </c>
      <c r="J475" t="s">
        <v>26</v>
      </c>
      <c r="K475" t="s">
        <v>27</v>
      </c>
      <c r="L475">
        <v>4</v>
      </c>
      <c r="M475" t="s">
        <v>46</v>
      </c>
      <c r="N475">
        <v>36</v>
      </c>
      <c r="O475" t="s">
        <v>27</v>
      </c>
      <c r="P475" t="s">
        <v>29</v>
      </c>
      <c r="Q475">
        <v>1</v>
      </c>
      <c r="R475" t="s">
        <v>55</v>
      </c>
      <c r="S475">
        <v>2</v>
      </c>
      <c r="T475" t="s">
        <v>31</v>
      </c>
      <c r="U475" t="s">
        <v>32</v>
      </c>
      <c r="V475" t="s">
        <v>33</v>
      </c>
    </row>
    <row r="476" spans="1:22">
      <c r="A476">
        <v>474</v>
      </c>
      <c r="B476" t="s">
        <v>34</v>
      </c>
      <c r="C476">
        <v>18</v>
      </c>
      <c r="D476" t="s">
        <v>22</v>
      </c>
      <c r="E476" t="s">
        <v>23</v>
      </c>
      <c r="F476">
        <v>1245</v>
      </c>
      <c r="G476" t="s">
        <v>36</v>
      </c>
      <c r="H476" t="s">
        <v>37</v>
      </c>
      <c r="I476">
        <v>4</v>
      </c>
      <c r="J476" t="s">
        <v>59</v>
      </c>
      <c r="K476" t="s">
        <v>27</v>
      </c>
      <c r="L476">
        <v>2</v>
      </c>
      <c r="M476" t="s">
        <v>53</v>
      </c>
      <c r="N476">
        <v>33</v>
      </c>
      <c r="O476" t="s">
        <v>27</v>
      </c>
      <c r="P476" t="s">
        <v>29</v>
      </c>
      <c r="Q476">
        <v>1</v>
      </c>
      <c r="R476" t="s">
        <v>30</v>
      </c>
      <c r="S476">
        <v>1</v>
      </c>
      <c r="T476" t="s">
        <v>27</v>
      </c>
      <c r="U476" t="s">
        <v>32</v>
      </c>
      <c r="V476" t="s">
        <v>39</v>
      </c>
    </row>
    <row r="477" spans="1:22">
      <c r="A477">
        <v>475</v>
      </c>
      <c r="B477" t="s">
        <v>21</v>
      </c>
      <c r="C477">
        <v>18</v>
      </c>
      <c r="D477" t="s">
        <v>63</v>
      </c>
      <c r="E477" t="s">
        <v>44</v>
      </c>
      <c r="F477">
        <v>3114</v>
      </c>
      <c r="G477" t="s">
        <v>36</v>
      </c>
      <c r="H477" t="s">
        <v>60</v>
      </c>
      <c r="I477">
        <v>1</v>
      </c>
      <c r="J477" t="s">
        <v>38</v>
      </c>
      <c r="K477" t="s">
        <v>27</v>
      </c>
      <c r="L477">
        <v>4</v>
      </c>
      <c r="M477" t="s">
        <v>46</v>
      </c>
      <c r="N477">
        <v>26</v>
      </c>
      <c r="O477" t="s">
        <v>27</v>
      </c>
      <c r="P477" t="s">
        <v>54</v>
      </c>
      <c r="Q477">
        <v>1</v>
      </c>
      <c r="R477" t="s">
        <v>30</v>
      </c>
      <c r="S477">
        <v>1</v>
      </c>
      <c r="T477" t="s">
        <v>27</v>
      </c>
      <c r="U477" t="s">
        <v>32</v>
      </c>
      <c r="V477" t="s">
        <v>39</v>
      </c>
    </row>
    <row r="478" spans="1:22">
      <c r="A478">
        <v>476</v>
      </c>
      <c r="B478" t="s">
        <v>40</v>
      </c>
      <c r="C478">
        <v>39</v>
      </c>
      <c r="D478" t="s">
        <v>35</v>
      </c>
      <c r="E478" t="s">
        <v>52</v>
      </c>
      <c r="F478">
        <v>2569</v>
      </c>
      <c r="G478" t="s">
        <v>51</v>
      </c>
      <c r="H478" t="s">
        <v>37</v>
      </c>
      <c r="I478">
        <v>4</v>
      </c>
      <c r="J478" t="s">
        <v>26</v>
      </c>
      <c r="K478" t="s">
        <v>27</v>
      </c>
      <c r="L478">
        <v>4</v>
      </c>
      <c r="M478" t="s">
        <v>53</v>
      </c>
      <c r="N478">
        <v>24</v>
      </c>
      <c r="O478" t="s">
        <v>27</v>
      </c>
      <c r="P478" t="s">
        <v>29</v>
      </c>
      <c r="Q478">
        <v>1</v>
      </c>
      <c r="R478" t="s">
        <v>30</v>
      </c>
      <c r="S478">
        <v>1</v>
      </c>
      <c r="T478" t="s">
        <v>27</v>
      </c>
      <c r="U478" t="s">
        <v>32</v>
      </c>
      <c r="V478" t="s">
        <v>33</v>
      </c>
    </row>
    <row r="479" spans="1:22">
      <c r="A479">
        <v>477</v>
      </c>
      <c r="B479" t="s">
        <v>66</v>
      </c>
      <c r="C479">
        <v>24</v>
      </c>
      <c r="D479" t="s">
        <v>35</v>
      </c>
      <c r="E479" t="s">
        <v>23</v>
      </c>
      <c r="F479">
        <v>5152</v>
      </c>
      <c r="G479" t="s">
        <v>36</v>
      </c>
      <c r="H479" t="s">
        <v>42</v>
      </c>
      <c r="I479">
        <v>4</v>
      </c>
      <c r="J479" t="s">
        <v>26</v>
      </c>
      <c r="K479" t="s">
        <v>27</v>
      </c>
      <c r="L479">
        <v>2</v>
      </c>
      <c r="M479" t="s">
        <v>53</v>
      </c>
      <c r="N479">
        <v>25</v>
      </c>
      <c r="O479" t="s">
        <v>64</v>
      </c>
      <c r="P479" t="s">
        <v>29</v>
      </c>
      <c r="Q479">
        <v>1</v>
      </c>
      <c r="R479" t="s">
        <v>30</v>
      </c>
      <c r="S479">
        <v>1</v>
      </c>
      <c r="T479" t="s">
        <v>27</v>
      </c>
      <c r="U479" t="s">
        <v>32</v>
      </c>
      <c r="V479" t="s">
        <v>33</v>
      </c>
    </row>
    <row r="480" spans="1:22">
      <c r="A480">
        <v>478</v>
      </c>
      <c r="B480" t="s">
        <v>34</v>
      </c>
      <c r="C480">
        <v>12</v>
      </c>
      <c r="D480" t="s">
        <v>35</v>
      </c>
      <c r="E480" t="s">
        <v>61</v>
      </c>
      <c r="F480">
        <v>1037</v>
      </c>
      <c r="G480" t="s">
        <v>62</v>
      </c>
      <c r="H480" t="s">
        <v>42</v>
      </c>
      <c r="I480">
        <v>3</v>
      </c>
      <c r="J480" t="s">
        <v>26</v>
      </c>
      <c r="K480" t="s">
        <v>27</v>
      </c>
      <c r="L480">
        <v>4</v>
      </c>
      <c r="M480" t="s">
        <v>28</v>
      </c>
      <c r="N480">
        <v>39</v>
      </c>
      <c r="O480" t="s">
        <v>27</v>
      </c>
      <c r="P480" t="s">
        <v>29</v>
      </c>
      <c r="Q480">
        <v>1</v>
      </c>
      <c r="R480" t="s">
        <v>43</v>
      </c>
      <c r="S480">
        <v>1</v>
      </c>
      <c r="T480" t="s">
        <v>27</v>
      </c>
      <c r="U480" t="s">
        <v>32</v>
      </c>
      <c r="V480" t="s">
        <v>33</v>
      </c>
    </row>
    <row r="481" spans="1:22">
      <c r="A481">
        <v>479</v>
      </c>
      <c r="B481" t="s">
        <v>21</v>
      </c>
      <c r="C481">
        <v>15</v>
      </c>
      <c r="D481" t="s">
        <v>22</v>
      </c>
      <c r="E481" t="s">
        <v>44</v>
      </c>
      <c r="F481">
        <v>1478</v>
      </c>
      <c r="G481" t="s">
        <v>36</v>
      </c>
      <c r="H481" t="s">
        <v>25</v>
      </c>
      <c r="I481">
        <v>4</v>
      </c>
      <c r="J481" t="s">
        <v>26</v>
      </c>
      <c r="K481" t="s">
        <v>27</v>
      </c>
      <c r="L481">
        <v>4</v>
      </c>
      <c r="M481" t="s">
        <v>53</v>
      </c>
      <c r="N481">
        <v>44</v>
      </c>
      <c r="O481" t="s">
        <v>27</v>
      </c>
      <c r="P481" t="s">
        <v>29</v>
      </c>
      <c r="Q481">
        <v>2</v>
      </c>
      <c r="R481" t="s">
        <v>30</v>
      </c>
      <c r="S481">
        <v>2</v>
      </c>
      <c r="T481" t="s">
        <v>31</v>
      </c>
      <c r="U481" t="s">
        <v>32</v>
      </c>
      <c r="V481" t="s">
        <v>33</v>
      </c>
    </row>
    <row r="482" spans="1:22">
      <c r="A482">
        <v>480</v>
      </c>
      <c r="B482" t="s">
        <v>34</v>
      </c>
      <c r="C482">
        <v>12</v>
      </c>
      <c r="D482" t="s">
        <v>22</v>
      </c>
      <c r="E482" t="s">
        <v>23</v>
      </c>
      <c r="F482">
        <v>3573</v>
      </c>
      <c r="G482" t="s">
        <v>36</v>
      </c>
      <c r="H482" t="s">
        <v>37</v>
      </c>
      <c r="I482">
        <v>1</v>
      </c>
      <c r="J482" t="s">
        <v>38</v>
      </c>
      <c r="K482" t="s">
        <v>27</v>
      </c>
      <c r="L482">
        <v>1</v>
      </c>
      <c r="M482" t="s">
        <v>28</v>
      </c>
      <c r="N482">
        <v>23</v>
      </c>
      <c r="O482" t="s">
        <v>27</v>
      </c>
      <c r="P482" t="s">
        <v>29</v>
      </c>
      <c r="Q482">
        <v>1</v>
      </c>
      <c r="R482" t="s">
        <v>43</v>
      </c>
      <c r="S482">
        <v>1</v>
      </c>
      <c r="T482" t="s">
        <v>27</v>
      </c>
      <c r="U482" t="s">
        <v>32</v>
      </c>
      <c r="V482" t="s">
        <v>33</v>
      </c>
    </row>
    <row r="483" spans="1:22">
      <c r="A483">
        <v>481</v>
      </c>
      <c r="B483" t="s">
        <v>34</v>
      </c>
      <c r="C483">
        <v>24</v>
      </c>
      <c r="D483" t="s">
        <v>35</v>
      </c>
      <c r="E483" t="s">
        <v>49</v>
      </c>
      <c r="F483">
        <v>1201</v>
      </c>
      <c r="G483" t="s">
        <v>36</v>
      </c>
      <c r="H483" t="s">
        <v>60</v>
      </c>
      <c r="I483">
        <v>4</v>
      </c>
      <c r="J483" t="s">
        <v>26</v>
      </c>
      <c r="K483" t="s">
        <v>27</v>
      </c>
      <c r="L483">
        <v>1</v>
      </c>
      <c r="M483" t="s">
        <v>46</v>
      </c>
      <c r="N483">
        <v>26</v>
      </c>
      <c r="O483" t="s">
        <v>27</v>
      </c>
      <c r="P483" t="s">
        <v>29</v>
      </c>
      <c r="Q483">
        <v>1</v>
      </c>
      <c r="R483" t="s">
        <v>30</v>
      </c>
      <c r="S483">
        <v>1</v>
      </c>
      <c r="T483" t="s">
        <v>27</v>
      </c>
      <c r="U483" t="s">
        <v>32</v>
      </c>
      <c r="V483" t="s">
        <v>33</v>
      </c>
    </row>
    <row r="484" spans="1:22">
      <c r="A484">
        <v>482</v>
      </c>
      <c r="B484" t="s">
        <v>21</v>
      </c>
      <c r="C484">
        <v>30</v>
      </c>
      <c r="D484" t="s">
        <v>35</v>
      </c>
      <c r="E484" t="s">
        <v>44</v>
      </c>
      <c r="F484">
        <v>3622</v>
      </c>
      <c r="G484" t="s">
        <v>56</v>
      </c>
      <c r="H484" t="s">
        <v>25</v>
      </c>
      <c r="I484">
        <v>4</v>
      </c>
      <c r="J484" t="s">
        <v>38</v>
      </c>
      <c r="K484" t="s">
        <v>27</v>
      </c>
      <c r="L484">
        <v>4</v>
      </c>
      <c r="M484" t="s">
        <v>46</v>
      </c>
      <c r="N484">
        <v>57</v>
      </c>
      <c r="O484" t="s">
        <v>27</v>
      </c>
      <c r="P484" t="s">
        <v>54</v>
      </c>
      <c r="Q484">
        <v>2</v>
      </c>
      <c r="R484" t="s">
        <v>30</v>
      </c>
      <c r="S484">
        <v>1</v>
      </c>
      <c r="T484" t="s">
        <v>31</v>
      </c>
      <c r="U484" t="s">
        <v>32</v>
      </c>
      <c r="V484" t="s">
        <v>33</v>
      </c>
    </row>
    <row r="485" spans="1:22">
      <c r="A485">
        <v>483</v>
      </c>
      <c r="B485" t="s">
        <v>40</v>
      </c>
      <c r="C485">
        <v>15</v>
      </c>
      <c r="D485" t="s">
        <v>48</v>
      </c>
      <c r="E485" t="s">
        <v>44</v>
      </c>
      <c r="F485">
        <v>960</v>
      </c>
      <c r="G485" t="s">
        <v>56</v>
      </c>
      <c r="H485" t="s">
        <v>42</v>
      </c>
      <c r="I485">
        <v>3</v>
      </c>
      <c r="J485" t="s">
        <v>38</v>
      </c>
      <c r="K485" t="s">
        <v>27</v>
      </c>
      <c r="L485">
        <v>2</v>
      </c>
      <c r="M485" t="s">
        <v>46</v>
      </c>
      <c r="N485">
        <v>30</v>
      </c>
      <c r="O485" t="s">
        <v>27</v>
      </c>
      <c r="P485" t="s">
        <v>29</v>
      </c>
      <c r="Q485">
        <v>2</v>
      </c>
      <c r="R485" t="s">
        <v>30</v>
      </c>
      <c r="S485">
        <v>1</v>
      </c>
      <c r="T485" t="s">
        <v>27</v>
      </c>
      <c r="U485" t="s">
        <v>32</v>
      </c>
      <c r="V485" t="s">
        <v>33</v>
      </c>
    </row>
    <row r="486" spans="1:22">
      <c r="A486">
        <v>484</v>
      </c>
      <c r="B486" t="s">
        <v>40</v>
      </c>
      <c r="C486">
        <v>12</v>
      </c>
      <c r="D486" t="s">
        <v>22</v>
      </c>
      <c r="E486" t="s">
        <v>49</v>
      </c>
      <c r="F486">
        <v>1163</v>
      </c>
      <c r="G486" t="s">
        <v>51</v>
      </c>
      <c r="H486" t="s">
        <v>37</v>
      </c>
      <c r="I486">
        <v>4</v>
      </c>
      <c r="J486" t="s">
        <v>26</v>
      </c>
      <c r="K486" t="s">
        <v>27</v>
      </c>
      <c r="L486">
        <v>4</v>
      </c>
      <c r="M486" t="s">
        <v>28</v>
      </c>
      <c r="N486">
        <v>44</v>
      </c>
      <c r="O486" t="s">
        <v>27</v>
      </c>
      <c r="P486" t="s">
        <v>29</v>
      </c>
      <c r="Q486">
        <v>1</v>
      </c>
      <c r="R486" t="s">
        <v>30</v>
      </c>
      <c r="S486">
        <v>1</v>
      </c>
      <c r="T486" t="s">
        <v>31</v>
      </c>
      <c r="U486" t="s">
        <v>32</v>
      </c>
      <c r="V486" t="s">
        <v>33</v>
      </c>
    </row>
    <row r="487" spans="1:22">
      <c r="A487">
        <v>485</v>
      </c>
      <c r="B487" t="s">
        <v>34</v>
      </c>
      <c r="C487">
        <v>6</v>
      </c>
      <c r="D487" t="s">
        <v>48</v>
      </c>
      <c r="E487" t="s">
        <v>49</v>
      </c>
      <c r="F487">
        <v>1209</v>
      </c>
      <c r="G487" t="s">
        <v>36</v>
      </c>
      <c r="H487" t="s">
        <v>58</v>
      </c>
      <c r="I487">
        <v>4</v>
      </c>
      <c r="J487" t="s">
        <v>26</v>
      </c>
      <c r="K487" t="s">
        <v>27</v>
      </c>
      <c r="L487">
        <v>4</v>
      </c>
      <c r="M487" t="s">
        <v>46</v>
      </c>
      <c r="N487">
        <v>47</v>
      </c>
      <c r="O487" t="s">
        <v>27</v>
      </c>
      <c r="P487" t="s">
        <v>29</v>
      </c>
      <c r="Q487">
        <v>1</v>
      </c>
      <c r="R487" t="s">
        <v>55</v>
      </c>
      <c r="S487">
        <v>1</v>
      </c>
      <c r="T487" t="s">
        <v>31</v>
      </c>
      <c r="U487" t="s">
        <v>32</v>
      </c>
      <c r="V487" t="s">
        <v>39</v>
      </c>
    </row>
    <row r="488" spans="1:22">
      <c r="A488">
        <v>486</v>
      </c>
      <c r="B488" t="s">
        <v>40</v>
      </c>
      <c r="C488">
        <v>12</v>
      </c>
      <c r="D488" t="s">
        <v>35</v>
      </c>
      <c r="E488" t="s">
        <v>23</v>
      </c>
      <c r="F488">
        <v>3077</v>
      </c>
      <c r="G488" t="s">
        <v>36</v>
      </c>
      <c r="H488" t="s">
        <v>37</v>
      </c>
      <c r="I488">
        <v>2</v>
      </c>
      <c r="J488" t="s">
        <v>26</v>
      </c>
      <c r="K488" t="s">
        <v>27</v>
      </c>
      <c r="L488">
        <v>4</v>
      </c>
      <c r="M488" t="s">
        <v>53</v>
      </c>
      <c r="N488">
        <v>52</v>
      </c>
      <c r="O488" t="s">
        <v>27</v>
      </c>
      <c r="P488" t="s">
        <v>29</v>
      </c>
      <c r="Q488">
        <v>1</v>
      </c>
      <c r="R488" t="s">
        <v>30</v>
      </c>
      <c r="S488">
        <v>1</v>
      </c>
      <c r="T488" t="s">
        <v>31</v>
      </c>
      <c r="U488" t="s">
        <v>32</v>
      </c>
      <c r="V488" t="s">
        <v>33</v>
      </c>
    </row>
    <row r="489" spans="1:22">
      <c r="A489">
        <v>487</v>
      </c>
      <c r="B489" t="s">
        <v>40</v>
      </c>
      <c r="C489">
        <v>24</v>
      </c>
      <c r="D489" t="s">
        <v>35</v>
      </c>
      <c r="E489" t="s">
        <v>49</v>
      </c>
      <c r="F489">
        <v>3757</v>
      </c>
      <c r="G489" t="s">
        <v>36</v>
      </c>
      <c r="H489" t="s">
        <v>25</v>
      </c>
      <c r="I489">
        <v>4</v>
      </c>
      <c r="J489" t="s">
        <v>38</v>
      </c>
      <c r="K489" t="s">
        <v>69</v>
      </c>
      <c r="L489">
        <v>4</v>
      </c>
      <c r="M489" t="s">
        <v>50</v>
      </c>
      <c r="N489">
        <v>62</v>
      </c>
      <c r="O489" t="s">
        <v>27</v>
      </c>
      <c r="P489" t="s">
        <v>47</v>
      </c>
      <c r="Q489">
        <v>1</v>
      </c>
      <c r="R489" t="s">
        <v>30</v>
      </c>
      <c r="S489">
        <v>1</v>
      </c>
      <c r="T489" t="s">
        <v>31</v>
      </c>
      <c r="U489" t="s">
        <v>32</v>
      </c>
      <c r="V489" t="s">
        <v>33</v>
      </c>
    </row>
    <row r="490" spans="1:22">
      <c r="A490">
        <v>488</v>
      </c>
      <c r="B490" t="s">
        <v>40</v>
      </c>
      <c r="C490">
        <v>10</v>
      </c>
      <c r="D490" t="s">
        <v>35</v>
      </c>
      <c r="E490" t="s">
        <v>49</v>
      </c>
      <c r="F490">
        <v>1418</v>
      </c>
      <c r="G490" t="s">
        <v>62</v>
      </c>
      <c r="H490" t="s">
        <v>37</v>
      </c>
      <c r="I490">
        <v>3</v>
      </c>
      <c r="J490" t="s">
        <v>26</v>
      </c>
      <c r="K490" t="s">
        <v>27</v>
      </c>
      <c r="L490">
        <v>2</v>
      </c>
      <c r="M490" t="s">
        <v>28</v>
      </c>
      <c r="N490">
        <v>35</v>
      </c>
      <c r="O490" t="s">
        <v>27</v>
      </c>
      <c r="P490" t="s">
        <v>54</v>
      </c>
      <c r="Q490">
        <v>1</v>
      </c>
      <c r="R490" t="s">
        <v>43</v>
      </c>
      <c r="S490">
        <v>1</v>
      </c>
      <c r="T490" t="s">
        <v>27</v>
      </c>
      <c r="U490" t="s">
        <v>65</v>
      </c>
      <c r="V490" t="s">
        <v>33</v>
      </c>
    </row>
    <row r="491" spans="1:22">
      <c r="A491">
        <v>489</v>
      </c>
      <c r="B491" t="s">
        <v>40</v>
      </c>
      <c r="C491">
        <v>6</v>
      </c>
      <c r="D491" t="s">
        <v>35</v>
      </c>
      <c r="E491" t="s">
        <v>49</v>
      </c>
      <c r="F491">
        <v>3518</v>
      </c>
      <c r="G491" t="s">
        <v>36</v>
      </c>
      <c r="H491" t="s">
        <v>37</v>
      </c>
      <c r="I491">
        <v>2</v>
      </c>
      <c r="J491" t="s">
        <v>26</v>
      </c>
      <c r="K491" t="s">
        <v>45</v>
      </c>
      <c r="L491">
        <v>3</v>
      </c>
      <c r="M491" t="s">
        <v>46</v>
      </c>
      <c r="N491">
        <v>26</v>
      </c>
      <c r="O491" t="s">
        <v>27</v>
      </c>
      <c r="P491" t="s">
        <v>54</v>
      </c>
      <c r="Q491">
        <v>1</v>
      </c>
      <c r="R491" t="s">
        <v>30</v>
      </c>
      <c r="S491">
        <v>1</v>
      </c>
      <c r="T491" t="s">
        <v>27</v>
      </c>
      <c r="U491" t="s">
        <v>32</v>
      </c>
      <c r="V491" t="s">
        <v>33</v>
      </c>
    </row>
    <row r="492" spans="1:22">
      <c r="A492">
        <v>490</v>
      </c>
      <c r="B492" t="s">
        <v>40</v>
      </c>
      <c r="C492">
        <v>12</v>
      </c>
      <c r="D492" t="s">
        <v>22</v>
      </c>
      <c r="E492" t="s">
        <v>23</v>
      </c>
      <c r="F492">
        <v>1934</v>
      </c>
      <c r="G492" t="s">
        <v>36</v>
      </c>
      <c r="H492" t="s">
        <v>25</v>
      </c>
      <c r="I492">
        <v>2</v>
      </c>
      <c r="J492" t="s">
        <v>26</v>
      </c>
      <c r="K492" t="s">
        <v>27</v>
      </c>
      <c r="L492">
        <v>2</v>
      </c>
      <c r="M492" t="s">
        <v>50</v>
      </c>
      <c r="N492">
        <v>26</v>
      </c>
      <c r="O492" t="s">
        <v>27</v>
      </c>
      <c r="P492" t="s">
        <v>29</v>
      </c>
      <c r="Q492">
        <v>2</v>
      </c>
      <c r="R492" t="s">
        <v>30</v>
      </c>
      <c r="S492">
        <v>1</v>
      </c>
      <c r="T492" t="s">
        <v>27</v>
      </c>
      <c r="U492" t="s">
        <v>32</v>
      </c>
      <c r="V492" t="s">
        <v>33</v>
      </c>
    </row>
    <row r="493" spans="1:22">
      <c r="A493">
        <v>491</v>
      </c>
      <c r="B493" t="s">
        <v>34</v>
      </c>
      <c r="C493">
        <v>27</v>
      </c>
      <c r="D493" t="s">
        <v>63</v>
      </c>
      <c r="E493" t="s">
        <v>61</v>
      </c>
      <c r="F493">
        <v>8318</v>
      </c>
      <c r="G493" t="s">
        <v>36</v>
      </c>
      <c r="H493" t="s">
        <v>25</v>
      </c>
      <c r="I493">
        <v>2</v>
      </c>
      <c r="J493" t="s">
        <v>38</v>
      </c>
      <c r="K493" t="s">
        <v>27</v>
      </c>
      <c r="L493">
        <v>4</v>
      </c>
      <c r="M493" t="s">
        <v>50</v>
      </c>
      <c r="N493">
        <v>42</v>
      </c>
      <c r="O493" t="s">
        <v>27</v>
      </c>
      <c r="P493" t="s">
        <v>47</v>
      </c>
      <c r="Q493">
        <v>2</v>
      </c>
      <c r="R493" t="s">
        <v>55</v>
      </c>
      <c r="S493">
        <v>1</v>
      </c>
      <c r="T493" t="s">
        <v>31</v>
      </c>
      <c r="U493" t="s">
        <v>32</v>
      </c>
      <c r="V493" t="s">
        <v>39</v>
      </c>
    </row>
    <row r="494" spans="1:22">
      <c r="A494">
        <v>492</v>
      </c>
      <c r="B494" t="s">
        <v>40</v>
      </c>
      <c r="C494">
        <v>6</v>
      </c>
      <c r="D494" t="s">
        <v>22</v>
      </c>
      <c r="E494" t="s">
        <v>23</v>
      </c>
      <c r="F494">
        <v>1237</v>
      </c>
      <c r="G494" t="s">
        <v>62</v>
      </c>
      <c r="H494" t="s">
        <v>37</v>
      </c>
      <c r="I494">
        <v>1</v>
      </c>
      <c r="J494" t="s">
        <v>38</v>
      </c>
      <c r="K494" t="s">
        <v>27</v>
      </c>
      <c r="L494">
        <v>1</v>
      </c>
      <c r="M494" t="s">
        <v>46</v>
      </c>
      <c r="N494">
        <v>27</v>
      </c>
      <c r="O494" t="s">
        <v>27</v>
      </c>
      <c r="P494" t="s">
        <v>29</v>
      </c>
      <c r="Q494">
        <v>2</v>
      </c>
      <c r="R494" t="s">
        <v>30</v>
      </c>
      <c r="S494">
        <v>1</v>
      </c>
      <c r="T494" t="s">
        <v>27</v>
      </c>
      <c r="U494" t="s">
        <v>32</v>
      </c>
      <c r="V494" t="s">
        <v>33</v>
      </c>
    </row>
    <row r="495" spans="1:22">
      <c r="A495">
        <v>493</v>
      </c>
      <c r="B495" t="s">
        <v>34</v>
      </c>
      <c r="C495">
        <v>6</v>
      </c>
      <c r="D495" t="s">
        <v>35</v>
      </c>
      <c r="E495" t="s">
        <v>23</v>
      </c>
      <c r="F495">
        <v>368</v>
      </c>
      <c r="G495" t="s">
        <v>24</v>
      </c>
      <c r="H495" t="s">
        <v>25</v>
      </c>
      <c r="I495">
        <v>4</v>
      </c>
      <c r="J495" t="s">
        <v>26</v>
      </c>
      <c r="K495" t="s">
        <v>27</v>
      </c>
      <c r="L495">
        <v>4</v>
      </c>
      <c r="M495" t="s">
        <v>46</v>
      </c>
      <c r="N495">
        <v>38</v>
      </c>
      <c r="O495" t="s">
        <v>27</v>
      </c>
      <c r="P495" t="s">
        <v>29</v>
      </c>
      <c r="Q495">
        <v>1</v>
      </c>
      <c r="R495" t="s">
        <v>30</v>
      </c>
      <c r="S495">
        <v>1</v>
      </c>
      <c r="T495" t="s">
        <v>27</v>
      </c>
      <c r="U495" t="s">
        <v>32</v>
      </c>
      <c r="V495" t="s">
        <v>33</v>
      </c>
    </row>
    <row r="496" spans="1:22">
      <c r="A496">
        <v>494</v>
      </c>
      <c r="B496" t="s">
        <v>21</v>
      </c>
      <c r="C496">
        <v>12</v>
      </c>
      <c r="D496" t="s">
        <v>22</v>
      </c>
      <c r="E496" t="s">
        <v>49</v>
      </c>
      <c r="F496">
        <v>2122</v>
      </c>
      <c r="G496" t="s">
        <v>36</v>
      </c>
      <c r="H496" t="s">
        <v>37</v>
      </c>
      <c r="I496">
        <v>3</v>
      </c>
      <c r="J496" t="s">
        <v>26</v>
      </c>
      <c r="K496" t="s">
        <v>27</v>
      </c>
      <c r="L496">
        <v>2</v>
      </c>
      <c r="M496" t="s">
        <v>28</v>
      </c>
      <c r="N496">
        <v>39</v>
      </c>
      <c r="O496" t="s">
        <v>27</v>
      </c>
      <c r="P496" t="s">
        <v>54</v>
      </c>
      <c r="Q496">
        <v>2</v>
      </c>
      <c r="R496" t="s">
        <v>43</v>
      </c>
      <c r="S496">
        <v>2</v>
      </c>
      <c r="T496" t="s">
        <v>27</v>
      </c>
      <c r="U496" t="s">
        <v>65</v>
      </c>
      <c r="V496" t="s">
        <v>33</v>
      </c>
    </row>
    <row r="497" spans="1:22">
      <c r="A497">
        <v>495</v>
      </c>
      <c r="B497" t="s">
        <v>21</v>
      </c>
      <c r="C497">
        <v>24</v>
      </c>
      <c r="D497" t="s">
        <v>35</v>
      </c>
      <c r="E497" t="s">
        <v>44</v>
      </c>
      <c r="F497">
        <v>2996</v>
      </c>
      <c r="G497" t="s">
        <v>24</v>
      </c>
      <c r="H497" t="s">
        <v>37</v>
      </c>
      <c r="I497">
        <v>2</v>
      </c>
      <c r="J497" t="s">
        <v>59</v>
      </c>
      <c r="K497" t="s">
        <v>27</v>
      </c>
      <c r="L497">
        <v>4</v>
      </c>
      <c r="M497" t="s">
        <v>53</v>
      </c>
      <c r="N497">
        <v>20</v>
      </c>
      <c r="O497" t="s">
        <v>27</v>
      </c>
      <c r="P497" t="s">
        <v>29</v>
      </c>
      <c r="Q497">
        <v>1</v>
      </c>
      <c r="R497" t="s">
        <v>30</v>
      </c>
      <c r="S497">
        <v>1</v>
      </c>
      <c r="T497" t="s">
        <v>27</v>
      </c>
      <c r="U497" t="s">
        <v>32</v>
      </c>
      <c r="V497" t="s">
        <v>39</v>
      </c>
    </row>
    <row r="498" spans="1:22">
      <c r="A498">
        <v>496</v>
      </c>
      <c r="B498" t="s">
        <v>34</v>
      </c>
      <c r="C498">
        <v>36</v>
      </c>
      <c r="D498" t="s">
        <v>35</v>
      </c>
      <c r="E498" t="s">
        <v>44</v>
      </c>
      <c r="F498">
        <v>9034</v>
      </c>
      <c r="G498" t="s">
        <v>62</v>
      </c>
      <c r="H498" t="s">
        <v>60</v>
      </c>
      <c r="I498">
        <v>4</v>
      </c>
      <c r="J498" t="s">
        <v>26</v>
      </c>
      <c r="K498" t="s">
        <v>69</v>
      </c>
      <c r="L498">
        <v>1</v>
      </c>
      <c r="M498" t="s">
        <v>50</v>
      </c>
      <c r="N498">
        <v>29</v>
      </c>
      <c r="O498" t="s">
        <v>27</v>
      </c>
      <c r="P498" t="s">
        <v>54</v>
      </c>
      <c r="Q498">
        <v>1</v>
      </c>
      <c r="R498" t="s">
        <v>55</v>
      </c>
      <c r="S498">
        <v>1</v>
      </c>
      <c r="T498" t="s">
        <v>31</v>
      </c>
      <c r="U498" t="s">
        <v>32</v>
      </c>
      <c r="V498" t="s">
        <v>39</v>
      </c>
    </row>
    <row r="499" spans="1:22">
      <c r="A499">
        <v>497</v>
      </c>
      <c r="B499" t="s">
        <v>40</v>
      </c>
      <c r="C499">
        <v>24</v>
      </c>
      <c r="D499" t="s">
        <v>22</v>
      </c>
      <c r="E499" t="s">
        <v>44</v>
      </c>
      <c r="F499">
        <v>1585</v>
      </c>
      <c r="G499" t="s">
        <v>36</v>
      </c>
      <c r="H499" t="s">
        <v>42</v>
      </c>
      <c r="I499">
        <v>4</v>
      </c>
      <c r="J499" t="s">
        <v>26</v>
      </c>
      <c r="K499" t="s">
        <v>27</v>
      </c>
      <c r="L499">
        <v>3</v>
      </c>
      <c r="M499" t="s">
        <v>46</v>
      </c>
      <c r="N499">
        <v>40</v>
      </c>
      <c r="O499" t="s">
        <v>27</v>
      </c>
      <c r="P499" t="s">
        <v>29</v>
      </c>
      <c r="Q499">
        <v>2</v>
      </c>
      <c r="R499" t="s">
        <v>30</v>
      </c>
      <c r="S499">
        <v>1</v>
      </c>
      <c r="T499" t="s">
        <v>27</v>
      </c>
      <c r="U499" t="s">
        <v>32</v>
      </c>
      <c r="V499" t="s">
        <v>33</v>
      </c>
    </row>
    <row r="500" spans="1:22">
      <c r="A500">
        <v>498</v>
      </c>
      <c r="B500" t="s">
        <v>34</v>
      </c>
      <c r="C500">
        <v>18</v>
      </c>
      <c r="D500" t="s">
        <v>35</v>
      </c>
      <c r="E500" t="s">
        <v>23</v>
      </c>
      <c r="F500">
        <v>1301</v>
      </c>
      <c r="G500" t="s">
        <v>36</v>
      </c>
      <c r="H500" t="s">
        <v>25</v>
      </c>
      <c r="I500">
        <v>4</v>
      </c>
      <c r="J500" t="s">
        <v>59</v>
      </c>
      <c r="K500" t="s">
        <v>45</v>
      </c>
      <c r="L500">
        <v>2</v>
      </c>
      <c r="M500" t="s">
        <v>28</v>
      </c>
      <c r="N500">
        <v>32</v>
      </c>
      <c r="O500" t="s">
        <v>27</v>
      </c>
      <c r="P500" t="s">
        <v>29</v>
      </c>
      <c r="Q500">
        <v>1</v>
      </c>
      <c r="R500" t="s">
        <v>43</v>
      </c>
      <c r="S500">
        <v>1</v>
      </c>
      <c r="T500" t="s">
        <v>27</v>
      </c>
      <c r="U500" t="s">
        <v>32</v>
      </c>
      <c r="V500" t="s">
        <v>33</v>
      </c>
    </row>
    <row r="501" spans="1:22">
      <c r="A501">
        <v>499</v>
      </c>
      <c r="B501" t="s">
        <v>66</v>
      </c>
      <c r="C501">
        <v>6</v>
      </c>
      <c r="D501" t="s">
        <v>22</v>
      </c>
      <c r="E501" t="s">
        <v>49</v>
      </c>
      <c r="F501">
        <v>1323</v>
      </c>
      <c r="G501" t="s">
        <v>62</v>
      </c>
      <c r="H501" t="s">
        <v>25</v>
      </c>
      <c r="I501">
        <v>2</v>
      </c>
      <c r="J501" t="s">
        <v>57</v>
      </c>
      <c r="K501" t="s">
        <v>27</v>
      </c>
      <c r="L501">
        <v>4</v>
      </c>
      <c r="M501" t="s">
        <v>53</v>
      </c>
      <c r="N501">
        <v>28</v>
      </c>
      <c r="O501" t="s">
        <v>27</v>
      </c>
      <c r="P501" t="s">
        <v>29</v>
      </c>
      <c r="Q501">
        <v>2</v>
      </c>
      <c r="R501" t="s">
        <v>30</v>
      </c>
      <c r="S501">
        <v>2</v>
      </c>
      <c r="T501" t="s">
        <v>31</v>
      </c>
      <c r="U501" t="s">
        <v>32</v>
      </c>
      <c r="V501" t="s">
        <v>33</v>
      </c>
    </row>
    <row r="502" spans="1:22">
      <c r="A502">
        <v>500</v>
      </c>
      <c r="B502" t="s">
        <v>21</v>
      </c>
      <c r="C502">
        <v>24</v>
      </c>
      <c r="D502" t="s">
        <v>35</v>
      </c>
      <c r="E502" t="s">
        <v>49</v>
      </c>
      <c r="F502">
        <v>3123</v>
      </c>
      <c r="G502" t="s">
        <v>36</v>
      </c>
      <c r="H502" t="s">
        <v>60</v>
      </c>
      <c r="I502">
        <v>4</v>
      </c>
      <c r="J502" t="s">
        <v>38</v>
      </c>
      <c r="K502" t="s">
        <v>27</v>
      </c>
      <c r="L502">
        <v>1</v>
      </c>
      <c r="M502" t="s">
        <v>46</v>
      </c>
      <c r="N502">
        <v>27</v>
      </c>
      <c r="O502" t="s">
        <v>27</v>
      </c>
      <c r="P502" t="s">
        <v>29</v>
      </c>
      <c r="Q502">
        <v>1</v>
      </c>
      <c r="R502" t="s">
        <v>30</v>
      </c>
      <c r="S502">
        <v>1</v>
      </c>
      <c r="T502" t="s">
        <v>27</v>
      </c>
      <c r="U502" t="s">
        <v>32</v>
      </c>
      <c r="V502" t="s">
        <v>39</v>
      </c>
    </row>
    <row r="503" spans="1:22">
      <c r="A503">
        <v>501</v>
      </c>
      <c r="B503" t="s">
        <v>21</v>
      </c>
      <c r="C503">
        <v>36</v>
      </c>
      <c r="D503" t="s">
        <v>35</v>
      </c>
      <c r="E503" t="s">
        <v>52</v>
      </c>
      <c r="F503">
        <v>5493</v>
      </c>
      <c r="G503" t="s">
        <v>36</v>
      </c>
      <c r="H503" t="s">
        <v>25</v>
      </c>
      <c r="I503">
        <v>2</v>
      </c>
      <c r="J503" t="s">
        <v>26</v>
      </c>
      <c r="K503" t="s">
        <v>27</v>
      </c>
      <c r="L503">
        <v>4</v>
      </c>
      <c r="M503" t="s">
        <v>50</v>
      </c>
      <c r="N503">
        <v>42</v>
      </c>
      <c r="O503" t="s">
        <v>27</v>
      </c>
      <c r="P503" t="s">
        <v>47</v>
      </c>
      <c r="Q503">
        <v>1</v>
      </c>
      <c r="R503" t="s">
        <v>30</v>
      </c>
      <c r="S503">
        <v>2</v>
      </c>
      <c r="T503" t="s">
        <v>27</v>
      </c>
      <c r="U503" t="s">
        <v>32</v>
      </c>
      <c r="V503" t="s">
        <v>33</v>
      </c>
    </row>
    <row r="504" spans="1:22">
      <c r="A504">
        <v>502</v>
      </c>
      <c r="B504" t="s">
        <v>66</v>
      </c>
      <c r="C504">
        <v>9</v>
      </c>
      <c r="D504" t="s">
        <v>35</v>
      </c>
      <c r="E504" t="s">
        <v>23</v>
      </c>
      <c r="F504">
        <v>1126</v>
      </c>
      <c r="G504" t="s">
        <v>62</v>
      </c>
      <c r="H504" t="s">
        <v>25</v>
      </c>
      <c r="I504">
        <v>2</v>
      </c>
      <c r="J504" t="s">
        <v>57</v>
      </c>
      <c r="K504" t="s">
        <v>27</v>
      </c>
      <c r="L504">
        <v>4</v>
      </c>
      <c r="M504" t="s">
        <v>28</v>
      </c>
      <c r="N504">
        <v>49</v>
      </c>
      <c r="O504" t="s">
        <v>27</v>
      </c>
      <c r="P504" t="s">
        <v>29</v>
      </c>
      <c r="Q504">
        <v>1</v>
      </c>
      <c r="R504" t="s">
        <v>30</v>
      </c>
      <c r="S504">
        <v>1</v>
      </c>
      <c r="T504" t="s">
        <v>27</v>
      </c>
      <c r="U504" t="s">
        <v>32</v>
      </c>
      <c r="V504" t="s">
        <v>33</v>
      </c>
    </row>
    <row r="505" spans="1:22">
      <c r="A505">
        <v>503</v>
      </c>
      <c r="B505" t="s">
        <v>34</v>
      </c>
      <c r="C505">
        <v>24</v>
      </c>
      <c r="D505" t="s">
        <v>22</v>
      </c>
      <c r="E505" t="s">
        <v>23</v>
      </c>
      <c r="F505">
        <v>1216</v>
      </c>
      <c r="G505" t="s">
        <v>62</v>
      </c>
      <c r="H505" t="s">
        <v>60</v>
      </c>
      <c r="I505">
        <v>4</v>
      </c>
      <c r="J505" t="s">
        <v>26</v>
      </c>
      <c r="K505" t="s">
        <v>27</v>
      </c>
      <c r="L505">
        <v>4</v>
      </c>
      <c r="M505" t="s">
        <v>50</v>
      </c>
      <c r="N505">
        <v>38</v>
      </c>
      <c r="O505" t="s">
        <v>64</v>
      </c>
      <c r="P505" t="s">
        <v>29</v>
      </c>
      <c r="Q505">
        <v>2</v>
      </c>
      <c r="R505" t="s">
        <v>30</v>
      </c>
      <c r="S505">
        <v>2</v>
      </c>
      <c r="T505" t="s">
        <v>27</v>
      </c>
      <c r="U505" t="s">
        <v>32</v>
      </c>
      <c r="V505" t="s">
        <v>39</v>
      </c>
    </row>
    <row r="506" spans="1:22">
      <c r="A506">
        <v>504</v>
      </c>
      <c r="B506" t="s">
        <v>21</v>
      </c>
      <c r="C506">
        <v>24</v>
      </c>
      <c r="D506" t="s">
        <v>35</v>
      </c>
      <c r="E506" t="s">
        <v>49</v>
      </c>
      <c r="F506">
        <v>1207</v>
      </c>
      <c r="G506" t="s">
        <v>36</v>
      </c>
      <c r="H506" t="s">
        <v>60</v>
      </c>
      <c r="I506">
        <v>4</v>
      </c>
      <c r="J506" t="s">
        <v>38</v>
      </c>
      <c r="K506" t="s">
        <v>27</v>
      </c>
      <c r="L506">
        <v>4</v>
      </c>
      <c r="M506" t="s">
        <v>46</v>
      </c>
      <c r="N506">
        <v>24</v>
      </c>
      <c r="O506" t="s">
        <v>27</v>
      </c>
      <c r="P506" t="s">
        <v>54</v>
      </c>
      <c r="Q506">
        <v>1</v>
      </c>
      <c r="R506" t="s">
        <v>30</v>
      </c>
      <c r="S506">
        <v>1</v>
      </c>
      <c r="T506" t="s">
        <v>27</v>
      </c>
      <c r="U506" t="s">
        <v>32</v>
      </c>
      <c r="V506" t="s">
        <v>39</v>
      </c>
    </row>
    <row r="507" spans="1:22">
      <c r="A507">
        <v>505</v>
      </c>
      <c r="B507" t="s">
        <v>40</v>
      </c>
      <c r="C507">
        <v>10</v>
      </c>
      <c r="D507" t="s">
        <v>35</v>
      </c>
      <c r="E507" t="s">
        <v>49</v>
      </c>
      <c r="F507">
        <v>1309</v>
      </c>
      <c r="G507" t="s">
        <v>24</v>
      </c>
      <c r="H507" t="s">
        <v>37</v>
      </c>
      <c r="I507">
        <v>4</v>
      </c>
      <c r="J507" t="s">
        <v>26</v>
      </c>
      <c r="K507" t="s">
        <v>45</v>
      </c>
      <c r="L507">
        <v>4</v>
      </c>
      <c r="M507" t="s">
        <v>46</v>
      </c>
      <c r="N507">
        <v>27</v>
      </c>
      <c r="O507" t="s">
        <v>27</v>
      </c>
      <c r="P507" t="s">
        <v>29</v>
      </c>
      <c r="Q507">
        <v>1</v>
      </c>
      <c r="R507" t="s">
        <v>43</v>
      </c>
      <c r="S507">
        <v>1</v>
      </c>
      <c r="T507" t="s">
        <v>27</v>
      </c>
      <c r="U507" t="s">
        <v>32</v>
      </c>
      <c r="V507" t="s">
        <v>39</v>
      </c>
    </row>
    <row r="508" spans="1:22">
      <c r="A508">
        <v>506</v>
      </c>
      <c r="B508" t="s">
        <v>66</v>
      </c>
      <c r="C508">
        <v>15</v>
      </c>
      <c r="D508" t="s">
        <v>22</v>
      </c>
      <c r="E508" t="s">
        <v>52</v>
      </c>
      <c r="F508">
        <v>2360</v>
      </c>
      <c r="G508" t="s">
        <v>51</v>
      </c>
      <c r="H508" t="s">
        <v>37</v>
      </c>
      <c r="I508">
        <v>2</v>
      </c>
      <c r="J508" t="s">
        <v>26</v>
      </c>
      <c r="K508" t="s">
        <v>27</v>
      </c>
      <c r="L508">
        <v>2</v>
      </c>
      <c r="M508" t="s">
        <v>53</v>
      </c>
      <c r="N508">
        <v>36</v>
      </c>
      <c r="O508" t="s">
        <v>27</v>
      </c>
      <c r="P508" t="s">
        <v>29</v>
      </c>
      <c r="Q508">
        <v>1</v>
      </c>
      <c r="R508" t="s">
        <v>30</v>
      </c>
      <c r="S508">
        <v>1</v>
      </c>
      <c r="T508" t="s">
        <v>31</v>
      </c>
      <c r="U508" t="s">
        <v>32</v>
      </c>
      <c r="V508" t="s">
        <v>33</v>
      </c>
    </row>
    <row r="509" spans="1:22">
      <c r="A509">
        <v>507</v>
      </c>
      <c r="B509" t="s">
        <v>34</v>
      </c>
      <c r="C509">
        <v>15</v>
      </c>
      <c r="D509" t="s">
        <v>67</v>
      </c>
      <c r="E509" t="s">
        <v>49</v>
      </c>
      <c r="F509">
        <v>6850</v>
      </c>
      <c r="G509" t="s">
        <v>62</v>
      </c>
      <c r="H509" t="s">
        <v>58</v>
      </c>
      <c r="I509">
        <v>1</v>
      </c>
      <c r="J509" t="s">
        <v>26</v>
      </c>
      <c r="K509" t="s">
        <v>27</v>
      </c>
      <c r="L509">
        <v>2</v>
      </c>
      <c r="M509" t="s">
        <v>46</v>
      </c>
      <c r="N509">
        <v>34</v>
      </c>
      <c r="O509" t="s">
        <v>27</v>
      </c>
      <c r="P509" t="s">
        <v>29</v>
      </c>
      <c r="Q509">
        <v>1</v>
      </c>
      <c r="R509" t="s">
        <v>55</v>
      </c>
      <c r="S509">
        <v>2</v>
      </c>
      <c r="T509" t="s">
        <v>31</v>
      </c>
      <c r="U509" t="s">
        <v>32</v>
      </c>
      <c r="V509" t="s">
        <v>39</v>
      </c>
    </row>
    <row r="510" spans="1:22">
      <c r="A510">
        <v>508</v>
      </c>
      <c r="B510" t="s">
        <v>40</v>
      </c>
      <c r="C510">
        <v>24</v>
      </c>
      <c r="D510" t="s">
        <v>35</v>
      </c>
      <c r="E510" t="s">
        <v>23</v>
      </c>
      <c r="F510">
        <v>1413</v>
      </c>
      <c r="G510" t="s">
        <v>36</v>
      </c>
      <c r="H510" t="s">
        <v>37</v>
      </c>
      <c r="I510">
        <v>4</v>
      </c>
      <c r="J510" t="s">
        <v>59</v>
      </c>
      <c r="K510" t="s">
        <v>27</v>
      </c>
      <c r="L510">
        <v>2</v>
      </c>
      <c r="M510" t="s">
        <v>46</v>
      </c>
      <c r="N510">
        <v>28</v>
      </c>
      <c r="O510" t="s">
        <v>27</v>
      </c>
      <c r="P510" t="s">
        <v>29</v>
      </c>
      <c r="Q510">
        <v>1</v>
      </c>
      <c r="R510" t="s">
        <v>30</v>
      </c>
      <c r="S510">
        <v>1</v>
      </c>
      <c r="T510" t="s">
        <v>27</v>
      </c>
      <c r="U510" t="s">
        <v>32</v>
      </c>
      <c r="V510" t="s">
        <v>33</v>
      </c>
    </row>
    <row r="511" spans="1:22">
      <c r="A511">
        <v>509</v>
      </c>
      <c r="B511" t="s">
        <v>40</v>
      </c>
      <c r="C511">
        <v>39</v>
      </c>
      <c r="D511" t="s">
        <v>35</v>
      </c>
      <c r="E511" t="s">
        <v>52</v>
      </c>
      <c r="F511">
        <v>8588</v>
      </c>
      <c r="G511" t="s">
        <v>62</v>
      </c>
      <c r="H511" t="s">
        <v>25</v>
      </c>
      <c r="I511">
        <v>4</v>
      </c>
      <c r="J511" t="s">
        <v>26</v>
      </c>
      <c r="K511" t="s">
        <v>27</v>
      </c>
      <c r="L511">
        <v>2</v>
      </c>
      <c r="M511" t="s">
        <v>53</v>
      </c>
      <c r="N511">
        <v>45</v>
      </c>
      <c r="O511" t="s">
        <v>27</v>
      </c>
      <c r="P511" t="s">
        <v>29</v>
      </c>
      <c r="Q511">
        <v>1</v>
      </c>
      <c r="R511" t="s">
        <v>55</v>
      </c>
      <c r="S511">
        <v>1</v>
      </c>
      <c r="T511" t="s">
        <v>31</v>
      </c>
      <c r="U511" t="s">
        <v>32</v>
      </c>
      <c r="V511" t="s">
        <v>33</v>
      </c>
    </row>
    <row r="512" spans="1:22">
      <c r="A512">
        <v>510</v>
      </c>
      <c r="B512" t="s">
        <v>21</v>
      </c>
      <c r="C512">
        <v>12</v>
      </c>
      <c r="D512" t="s">
        <v>35</v>
      </c>
      <c r="E512" t="s">
        <v>49</v>
      </c>
      <c r="F512">
        <v>759</v>
      </c>
      <c r="G512" t="s">
        <v>36</v>
      </c>
      <c r="H512" t="s">
        <v>42</v>
      </c>
      <c r="I512">
        <v>4</v>
      </c>
      <c r="J512" t="s">
        <v>26</v>
      </c>
      <c r="K512" t="s">
        <v>27</v>
      </c>
      <c r="L512">
        <v>2</v>
      </c>
      <c r="M512" t="s">
        <v>28</v>
      </c>
      <c r="N512">
        <v>26</v>
      </c>
      <c r="O512" t="s">
        <v>27</v>
      </c>
      <c r="P512" t="s">
        <v>29</v>
      </c>
      <c r="Q512">
        <v>1</v>
      </c>
      <c r="R512" t="s">
        <v>30</v>
      </c>
      <c r="S512">
        <v>1</v>
      </c>
      <c r="T512" t="s">
        <v>27</v>
      </c>
      <c r="U512" t="s">
        <v>32</v>
      </c>
      <c r="V512" t="s">
        <v>39</v>
      </c>
    </row>
    <row r="513" spans="1:22">
      <c r="A513">
        <v>511</v>
      </c>
      <c r="B513" t="s">
        <v>40</v>
      </c>
      <c r="C513">
        <v>36</v>
      </c>
      <c r="D513" t="s">
        <v>35</v>
      </c>
      <c r="E513" t="s">
        <v>52</v>
      </c>
      <c r="F513">
        <v>4686</v>
      </c>
      <c r="G513" t="s">
        <v>36</v>
      </c>
      <c r="H513" t="s">
        <v>37</v>
      </c>
      <c r="I513">
        <v>2</v>
      </c>
      <c r="J513" t="s">
        <v>26</v>
      </c>
      <c r="K513" t="s">
        <v>27</v>
      </c>
      <c r="L513">
        <v>2</v>
      </c>
      <c r="M513" t="s">
        <v>50</v>
      </c>
      <c r="N513">
        <v>32</v>
      </c>
      <c r="O513" t="s">
        <v>27</v>
      </c>
      <c r="P513" t="s">
        <v>47</v>
      </c>
      <c r="Q513">
        <v>1</v>
      </c>
      <c r="R513" t="s">
        <v>55</v>
      </c>
      <c r="S513">
        <v>1</v>
      </c>
      <c r="T513" t="s">
        <v>31</v>
      </c>
      <c r="U513" t="s">
        <v>32</v>
      </c>
      <c r="V513" t="s">
        <v>33</v>
      </c>
    </row>
    <row r="514" spans="1:22">
      <c r="A514">
        <v>512</v>
      </c>
      <c r="B514" t="s">
        <v>66</v>
      </c>
      <c r="C514">
        <v>15</v>
      </c>
      <c r="D514" t="s">
        <v>35</v>
      </c>
      <c r="E514" t="s">
        <v>61</v>
      </c>
      <c r="F514">
        <v>2687</v>
      </c>
      <c r="G514" t="s">
        <v>36</v>
      </c>
      <c r="H514" t="s">
        <v>42</v>
      </c>
      <c r="I514">
        <v>2</v>
      </c>
      <c r="J514" t="s">
        <v>26</v>
      </c>
      <c r="K514" t="s">
        <v>27</v>
      </c>
      <c r="L514">
        <v>4</v>
      </c>
      <c r="M514" t="s">
        <v>46</v>
      </c>
      <c r="N514">
        <v>26</v>
      </c>
      <c r="O514" t="s">
        <v>27</v>
      </c>
      <c r="P514" t="s">
        <v>54</v>
      </c>
      <c r="Q514">
        <v>1</v>
      </c>
      <c r="R514" t="s">
        <v>30</v>
      </c>
      <c r="S514">
        <v>1</v>
      </c>
      <c r="T514" t="s">
        <v>31</v>
      </c>
      <c r="U514" t="s">
        <v>32</v>
      </c>
      <c r="V514" t="s">
        <v>33</v>
      </c>
    </row>
    <row r="515" spans="1:22">
      <c r="A515">
        <v>513</v>
      </c>
      <c r="B515" t="s">
        <v>34</v>
      </c>
      <c r="C515">
        <v>12</v>
      </c>
      <c r="D515" t="s">
        <v>48</v>
      </c>
      <c r="E515" t="s">
        <v>23</v>
      </c>
      <c r="F515">
        <v>585</v>
      </c>
      <c r="G515" t="s">
        <v>36</v>
      </c>
      <c r="H515" t="s">
        <v>37</v>
      </c>
      <c r="I515">
        <v>4</v>
      </c>
      <c r="J515" t="s">
        <v>59</v>
      </c>
      <c r="K515" t="s">
        <v>69</v>
      </c>
      <c r="L515">
        <v>4</v>
      </c>
      <c r="M515" t="s">
        <v>28</v>
      </c>
      <c r="N515">
        <v>20</v>
      </c>
      <c r="O515" t="s">
        <v>27</v>
      </c>
      <c r="P515" t="s">
        <v>54</v>
      </c>
      <c r="Q515">
        <v>2</v>
      </c>
      <c r="R515" t="s">
        <v>30</v>
      </c>
      <c r="S515">
        <v>1</v>
      </c>
      <c r="T515" t="s">
        <v>27</v>
      </c>
      <c r="U515" t="s">
        <v>32</v>
      </c>
      <c r="V515" t="s">
        <v>33</v>
      </c>
    </row>
    <row r="516" spans="1:22">
      <c r="A516">
        <v>514</v>
      </c>
      <c r="B516" t="s">
        <v>40</v>
      </c>
      <c r="C516">
        <v>24</v>
      </c>
      <c r="D516" t="s">
        <v>35</v>
      </c>
      <c r="E516" t="s">
        <v>49</v>
      </c>
      <c r="F516">
        <v>2255</v>
      </c>
      <c r="G516" t="s">
        <v>24</v>
      </c>
      <c r="H516" t="s">
        <v>60</v>
      </c>
      <c r="I516">
        <v>4</v>
      </c>
      <c r="J516" t="s">
        <v>26</v>
      </c>
      <c r="K516" t="s">
        <v>27</v>
      </c>
      <c r="L516">
        <v>1</v>
      </c>
      <c r="M516" t="s">
        <v>46</v>
      </c>
      <c r="N516">
        <v>54</v>
      </c>
      <c r="O516" t="s">
        <v>27</v>
      </c>
      <c r="P516" t="s">
        <v>29</v>
      </c>
      <c r="Q516">
        <v>1</v>
      </c>
      <c r="R516" t="s">
        <v>30</v>
      </c>
      <c r="S516">
        <v>1</v>
      </c>
      <c r="T516" t="s">
        <v>27</v>
      </c>
      <c r="U516" t="s">
        <v>32</v>
      </c>
      <c r="V516" t="s">
        <v>33</v>
      </c>
    </row>
    <row r="517" spans="1:22">
      <c r="A517">
        <v>515</v>
      </c>
      <c r="B517" t="s">
        <v>21</v>
      </c>
      <c r="C517">
        <v>6</v>
      </c>
      <c r="D517" t="s">
        <v>22</v>
      </c>
      <c r="E517" t="s">
        <v>49</v>
      </c>
      <c r="F517">
        <v>609</v>
      </c>
      <c r="G517" t="s">
        <v>36</v>
      </c>
      <c r="H517" t="s">
        <v>42</v>
      </c>
      <c r="I517">
        <v>4</v>
      </c>
      <c r="J517" t="s">
        <v>38</v>
      </c>
      <c r="K517" t="s">
        <v>27</v>
      </c>
      <c r="L517">
        <v>3</v>
      </c>
      <c r="M517" t="s">
        <v>46</v>
      </c>
      <c r="N517">
        <v>37</v>
      </c>
      <c r="O517" t="s">
        <v>27</v>
      </c>
      <c r="P517" t="s">
        <v>29</v>
      </c>
      <c r="Q517">
        <v>2</v>
      </c>
      <c r="R517" t="s">
        <v>30</v>
      </c>
      <c r="S517">
        <v>1</v>
      </c>
      <c r="T517" t="s">
        <v>27</v>
      </c>
      <c r="U517" t="s">
        <v>65</v>
      </c>
      <c r="V517" t="s">
        <v>33</v>
      </c>
    </row>
    <row r="518" spans="1:22">
      <c r="A518">
        <v>516</v>
      </c>
      <c r="B518" t="s">
        <v>21</v>
      </c>
      <c r="C518">
        <v>6</v>
      </c>
      <c r="D518" t="s">
        <v>22</v>
      </c>
      <c r="E518" t="s">
        <v>49</v>
      </c>
      <c r="F518">
        <v>1361</v>
      </c>
      <c r="G518" t="s">
        <v>36</v>
      </c>
      <c r="H518" t="s">
        <v>60</v>
      </c>
      <c r="I518">
        <v>2</v>
      </c>
      <c r="J518" t="s">
        <v>26</v>
      </c>
      <c r="K518" t="s">
        <v>27</v>
      </c>
      <c r="L518">
        <v>4</v>
      </c>
      <c r="M518" t="s">
        <v>28</v>
      </c>
      <c r="N518">
        <v>40</v>
      </c>
      <c r="O518" t="s">
        <v>27</v>
      </c>
      <c r="P518" t="s">
        <v>29</v>
      </c>
      <c r="Q518">
        <v>1</v>
      </c>
      <c r="R518" t="s">
        <v>43</v>
      </c>
      <c r="S518">
        <v>2</v>
      </c>
      <c r="T518" t="s">
        <v>27</v>
      </c>
      <c r="U518" t="s">
        <v>65</v>
      </c>
      <c r="V518" t="s">
        <v>33</v>
      </c>
    </row>
    <row r="519" spans="1:22">
      <c r="A519">
        <v>517</v>
      </c>
      <c r="B519" t="s">
        <v>40</v>
      </c>
      <c r="C519">
        <v>36</v>
      </c>
      <c r="D519" t="s">
        <v>22</v>
      </c>
      <c r="E519" t="s">
        <v>44</v>
      </c>
      <c r="F519">
        <v>7127</v>
      </c>
      <c r="G519" t="s">
        <v>36</v>
      </c>
      <c r="H519" t="s">
        <v>60</v>
      </c>
      <c r="I519">
        <v>2</v>
      </c>
      <c r="J519" t="s">
        <v>38</v>
      </c>
      <c r="K519" t="s">
        <v>27</v>
      </c>
      <c r="L519">
        <v>4</v>
      </c>
      <c r="M519" t="s">
        <v>46</v>
      </c>
      <c r="N519">
        <v>23</v>
      </c>
      <c r="O519" t="s">
        <v>27</v>
      </c>
      <c r="P519" t="s">
        <v>54</v>
      </c>
      <c r="Q519">
        <v>2</v>
      </c>
      <c r="R519" t="s">
        <v>30</v>
      </c>
      <c r="S519">
        <v>1</v>
      </c>
      <c r="T519" t="s">
        <v>31</v>
      </c>
      <c r="U519" t="s">
        <v>32</v>
      </c>
      <c r="V519" t="s">
        <v>39</v>
      </c>
    </row>
    <row r="520" spans="1:22">
      <c r="A520">
        <v>518</v>
      </c>
      <c r="B520" t="s">
        <v>21</v>
      </c>
      <c r="C520">
        <v>6</v>
      </c>
      <c r="D520" t="s">
        <v>35</v>
      </c>
      <c r="E520" t="s">
        <v>49</v>
      </c>
      <c r="F520">
        <v>1203</v>
      </c>
      <c r="G520" t="s">
        <v>62</v>
      </c>
      <c r="H520" t="s">
        <v>25</v>
      </c>
      <c r="I520">
        <v>3</v>
      </c>
      <c r="J520" t="s">
        <v>26</v>
      </c>
      <c r="K520" t="s">
        <v>27</v>
      </c>
      <c r="L520">
        <v>2</v>
      </c>
      <c r="M520" t="s">
        <v>46</v>
      </c>
      <c r="N520">
        <v>43</v>
      </c>
      <c r="O520" t="s">
        <v>27</v>
      </c>
      <c r="P520" t="s">
        <v>29</v>
      </c>
      <c r="Q520">
        <v>1</v>
      </c>
      <c r="R520" t="s">
        <v>30</v>
      </c>
      <c r="S520">
        <v>1</v>
      </c>
      <c r="T520" t="s">
        <v>31</v>
      </c>
      <c r="U520" t="s">
        <v>32</v>
      </c>
      <c r="V520" t="s">
        <v>33</v>
      </c>
    </row>
    <row r="521" spans="1:22">
      <c r="A521">
        <v>519</v>
      </c>
      <c r="B521" t="s">
        <v>40</v>
      </c>
      <c r="C521">
        <v>6</v>
      </c>
      <c r="D521" t="s">
        <v>22</v>
      </c>
      <c r="E521" t="s">
        <v>23</v>
      </c>
      <c r="F521">
        <v>700</v>
      </c>
      <c r="G521" t="s">
        <v>24</v>
      </c>
      <c r="H521" t="s">
        <v>25</v>
      </c>
      <c r="I521">
        <v>4</v>
      </c>
      <c r="J521" t="s">
        <v>26</v>
      </c>
      <c r="K521" t="s">
        <v>27</v>
      </c>
      <c r="L521">
        <v>4</v>
      </c>
      <c r="M521" t="s">
        <v>50</v>
      </c>
      <c r="N521">
        <v>36</v>
      </c>
      <c r="O521" t="s">
        <v>27</v>
      </c>
      <c r="P521" t="s">
        <v>47</v>
      </c>
      <c r="Q521">
        <v>2</v>
      </c>
      <c r="R521" t="s">
        <v>30</v>
      </c>
      <c r="S521">
        <v>1</v>
      </c>
      <c r="T521" t="s">
        <v>27</v>
      </c>
      <c r="U521" t="s">
        <v>32</v>
      </c>
      <c r="V521" t="s">
        <v>33</v>
      </c>
    </row>
    <row r="522" spans="1:22">
      <c r="A522">
        <v>520</v>
      </c>
      <c r="B522" t="s">
        <v>40</v>
      </c>
      <c r="C522">
        <v>24</v>
      </c>
      <c r="D522" t="s">
        <v>22</v>
      </c>
      <c r="E522" t="s">
        <v>71</v>
      </c>
      <c r="F522">
        <v>5507</v>
      </c>
      <c r="G522" t="s">
        <v>36</v>
      </c>
      <c r="H522" t="s">
        <v>25</v>
      </c>
      <c r="I522">
        <v>3</v>
      </c>
      <c r="J522" t="s">
        <v>26</v>
      </c>
      <c r="K522" t="s">
        <v>27</v>
      </c>
      <c r="L522">
        <v>4</v>
      </c>
      <c r="M522" t="s">
        <v>50</v>
      </c>
      <c r="N522">
        <v>44</v>
      </c>
      <c r="O522" t="s">
        <v>27</v>
      </c>
      <c r="P522" t="s">
        <v>47</v>
      </c>
      <c r="Q522">
        <v>2</v>
      </c>
      <c r="R522" t="s">
        <v>30</v>
      </c>
      <c r="S522">
        <v>1</v>
      </c>
      <c r="T522" t="s">
        <v>27</v>
      </c>
      <c r="U522" t="s">
        <v>32</v>
      </c>
      <c r="V522" t="s">
        <v>33</v>
      </c>
    </row>
    <row r="523" spans="1:22">
      <c r="A523">
        <v>521</v>
      </c>
      <c r="B523" t="s">
        <v>21</v>
      </c>
      <c r="C523">
        <v>18</v>
      </c>
      <c r="D523" t="s">
        <v>35</v>
      </c>
      <c r="E523" t="s">
        <v>23</v>
      </c>
      <c r="F523">
        <v>3190</v>
      </c>
      <c r="G523" t="s">
        <v>36</v>
      </c>
      <c r="H523" t="s">
        <v>37</v>
      </c>
      <c r="I523">
        <v>2</v>
      </c>
      <c r="J523" t="s">
        <v>38</v>
      </c>
      <c r="K523" t="s">
        <v>27</v>
      </c>
      <c r="L523">
        <v>2</v>
      </c>
      <c r="M523" t="s">
        <v>28</v>
      </c>
      <c r="N523">
        <v>24</v>
      </c>
      <c r="O523" t="s">
        <v>27</v>
      </c>
      <c r="P523" t="s">
        <v>29</v>
      </c>
      <c r="Q523">
        <v>1</v>
      </c>
      <c r="R523" t="s">
        <v>30</v>
      </c>
      <c r="S523">
        <v>1</v>
      </c>
      <c r="T523" t="s">
        <v>27</v>
      </c>
      <c r="U523" t="s">
        <v>32</v>
      </c>
      <c r="V523" t="s">
        <v>39</v>
      </c>
    </row>
    <row r="524" spans="1:22">
      <c r="A524">
        <v>522</v>
      </c>
      <c r="B524" t="s">
        <v>21</v>
      </c>
      <c r="C524">
        <v>48</v>
      </c>
      <c r="D524" t="s">
        <v>63</v>
      </c>
      <c r="E524" t="s">
        <v>44</v>
      </c>
      <c r="F524">
        <v>7119</v>
      </c>
      <c r="G524" t="s">
        <v>36</v>
      </c>
      <c r="H524" t="s">
        <v>37</v>
      </c>
      <c r="I524">
        <v>3</v>
      </c>
      <c r="J524" t="s">
        <v>26</v>
      </c>
      <c r="K524" t="s">
        <v>27</v>
      </c>
      <c r="L524">
        <v>4</v>
      </c>
      <c r="M524" t="s">
        <v>50</v>
      </c>
      <c r="N524">
        <v>53</v>
      </c>
      <c r="O524" t="s">
        <v>27</v>
      </c>
      <c r="P524" t="s">
        <v>47</v>
      </c>
      <c r="Q524">
        <v>2</v>
      </c>
      <c r="R524" t="s">
        <v>30</v>
      </c>
      <c r="S524">
        <v>2</v>
      </c>
      <c r="T524" t="s">
        <v>27</v>
      </c>
      <c r="U524" t="s">
        <v>32</v>
      </c>
      <c r="V524" t="s">
        <v>39</v>
      </c>
    </row>
    <row r="525" spans="1:22">
      <c r="A525">
        <v>523</v>
      </c>
      <c r="B525" t="s">
        <v>40</v>
      </c>
      <c r="C525">
        <v>24</v>
      </c>
      <c r="D525" t="s">
        <v>35</v>
      </c>
      <c r="E525" t="s">
        <v>52</v>
      </c>
      <c r="F525">
        <v>3488</v>
      </c>
      <c r="G525" t="s">
        <v>62</v>
      </c>
      <c r="H525" t="s">
        <v>42</v>
      </c>
      <c r="I525">
        <v>3</v>
      </c>
      <c r="J525" t="s">
        <v>38</v>
      </c>
      <c r="K525" t="s">
        <v>27</v>
      </c>
      <c r="L525">
        <v>4</v>
      </c>
      <c r="M525" t="s">
        <v>53</v>
      </c>
      <c r="N525">
        <v>23</v>
      </c>
      <c r="O525" t="s">
        <v>27</v>
      </c>
      <c r="P525" t="s">
        <v>29</v>
      </c>
      <c r="Q525">
        <v>1</v>
      </c>
      <c r="R525" t="s">
        <v>30</v>
      </c>
      <c r="S525">
        <v>1</v>
      </c>
      <c r="T525" t="s">
        <v>27</v>
      </c>
      <c r="U525" t="s">
        <v>32</v>
      </c>
      <c r="V525" t="s">
        <v>33</v>
      </c>
    </row>
    <row r="526" spans="1:22">
      <c r="A526">
        <v>524</v>
      </c>
      <c r="B526" t="s">
        <v>34</v>
      </c>
      <c r="C526">
        <v>18</v>
      </c>
      <c r="D526" t="s">
        <v>35</v>
      </c>
      <c r="E526" t="s">
        <v>23</v>
      </c>
      <c r="F526">
        <v>1113</v>
      </c>
      <c r="G526" t="s">
        <v>36</v>
      </c>
      <c r="H526" t="s">
        <v>37</v>
      </c>
      <c r="I526">
        <v>4</v>
      </c>
      <c r="J526" t="s">
        <v>38</v>
      </c>
      <c r="K526" t="s">
        <v>45</v>
      </c>
      <c r="L526">
        <v>4</v>
      </c>
      <c r="M526" t="s">
        <v>28</v>
      </c>
      <c r="N526">
        <v>26</v>
      </c>
      <c r="O526" t="s">
        <v>27</v>
      </c>
      <c r="P526" t="s">
        <v>29</v>
      </c>
      <c r="Q526">
        <v>1</v>
      </c>
      <c r="R526" t="s">
        <v>43</v>
      </c>
      <c r="S526">
        <v>2</v>
      </c>
      <c r="T526" t="s">
        <v>27</v>
      </c>
      <c r="U526" t="s">
        <v>32</v>
      </c>
      <c r="V526" t="s">
        <v>33</v>
      </c>
    </row>
    <row r="527" spans="1:22">
      <c r="A527">
        <v>525</v>
      </c>
      <c r="B527" t="s">
        <v>34</v>
      </c>
      <c r="C527">
        <v>26</v>
      </c>
      <c r="D527" t="s">
        <v>35</v>
      </c>
      <c r="E527" t="s">
        <v>52</v>
      </c>
      <c r="F527">
        <v>7966</v>
      </c>
      <c r="G527" t="s">
        <v>36</v>
      </c>
      <c r="H527" t="s">
        <v>60</v>
      </c>
      <c r="I527">
        <v>2</v>
      </c>
      <c r="J527" t="s">
        <v>26</v>
      </c>
      <c r="K527" t="s">
        <v>27</v>
      </c>
      <c r="L527">
        <v>3</v>
      </c>
      <c r="M527" t="s">
        <v>53</v>
      </c>
      <c r="N527">
        <v>30</v>
      </c>
      <c r="O527" t="s">
        <v>27</v>
      </c>
      <c r="P527" t="s">
        <v>29</v>
      </c>
      <c r="Q527">
        <v>2</v>
      </c>
      <c r="R527" t="s">
        <v>30</v>
      </c>
      <c r="S527">
        <v>1</v>
      </c>
      <c r="T527" t="s">
        <v>27</v>
      </c>
      <c r="U527" t="s">
        <v>32</v>
      </c>
      <c r="V527" t="s">
        <v>33</v>
      </c>
    </row>
    <row r="528" spans="1:22">
      <c r="A528">
        <v>526</v>
      </c>
      <c r="B528" t="s">
        <v>40</v>
      </c>
      <c r="C528">
        <v>15</v>
      </c>
      <c r="D528" t="s">
        <v>22</v>
      </c>
      <c r="E528" t="s">
        <v>41</v>
      </c>
      <c r="F528">
        <v>1532</v>
      </c>
      <c r="G528" t="s">
        <v>62</v>
      </c>
      <c r="H528" t="s">
        <v>37</v>
      </c>
      <c r="I528">
        <v>4</v>
      </c>
      <c r="J528" t="s">
        <v>38</v>
      </c>
      <c r="K528" t="s">
        <v>27</v>
      </c>
      <c r="L528">
        <v>3</v>
      </c>
      <c r="M528" t="s">
        <v>53</v>
      </c>
      <c r="N528">
        <v>31</v>
      </c>
      <c r="O528" t="s">
        <v>27</v>
      </c>
      <c r="P528" t="s">
        <v>29</v>
      </c>
      <c r="Q528">
        <v>1</v>
      </c>
      <c r="R528" t="s">
        <v>30</v>
      </c>
      <c r="S528">
        <v>1</v>
      </c>
      <c r="T528" t="s">
        <v>27</v>
      </c>
      <c r="U528" t="s">
        <v>32</v>
      </c>
      <c r="V528" t="s">
        <v>33</v>
      </c>
    </row>
    <row r="529" spans="1:22">
      <c r="A529">
        <v>527</v>
      </c>
      <c r="B529" t="s">
        <v>40</v>
      </c>
      <c r="C529">
        <v>4</v>
      </c>
      <c r="D529" t="s">
        <v>22</v>
      </c>
      <c r="E529" t="s">
        <v>23</v>
      </c>
      <c r="F529">
        <v>1503</v>
      </c>
      <c r="G529" t="s">
        <v>36</v>
      </c>
      <c r="H529" t="s">
        <v>42</v>
      </c>
      <c r="I529">
        <v>2</v>
      </c>
      <c r="J529" t="s">
        <v>26</v>
      </c>
      <c r="K529" t="s">
        <v>27</v>
      </c>
      <c r="L529">
        <v>1</v>
      </c>
      <c r="M529" t="s">
        <v>28</v>
      </c>
      <c r="N529">
        <v>42</v>
      </c>
      <c r="O529" t="s">
        <v>27</v>
      </c>
      <c r="P529" t="s">
        <v>29</v>
      </c>
      <c r="Q529">
        <v>2</v>
      </c>
      <c r="R529" t="s">
        <v>43</v>
      </c>
      <c r="S529">
        <v>2</v>
      </c>
      <c r="T529" t="s">
        <v>27</v>
      </c>
      <c r="U529" t="s">
        <v>32</v>
      </c>
      <c r="V529" t="s">
        <v>33</v>
      </c>
    </row>
    <row r="530" spans="1:22">
      <c r="A530">
        <v>528</v>
      </c>
      <c r="B530" t="s">
        <v>21</v>
      </c>
      <c r="C530">
        <v>36</v>
      </c>
      <c r="D530" t="s">
        <v>35</v>
      </c>
      <c r="E530" t="s">
        <v>23</v>
      </c>
      <c r="F530">
        <v>2302</v>
      </c>
      <c r="G530" t="s">
        <v>36</v>
      </c>
      <c r="H530" t="s">
        <v>37</v>
      </c>
      <c r="I530">
        <v>4</v>
      </c>
      <c r="J530" t="s">
        <v>57</v>
      </c>
      <c r="K530" t="s">
        <v>27</v>
      </c>
      <c r="L530">
        <v>4</v>
      </c>
      <c r="M530" t="s">
        <v>53</v>
      </c>
      <c r="N530">
        <v>31</v>
      </c>
      <c r="O530" t="s">
        <v>27</v>
      </c>
      <c r="P530" t="s">
        <v>54</v>
      </c>
      <c r="Q530">
        <v>1</v>
      </c>
      <c r="R530" t="s">
        <v>30</v>
      </c>
      <c r="S530">
        <v>1</v>
      </c>
      <c r="T530" t="s">
        <v>27</v>
      </c>
      <c r="U530" t="s">
        <v>32</v>
      </c>
      <c r="V530" t="s">
        <v>39</v>
      </c>
    </row>
    <row r="531" spans="1:22">
      <c r="A531">
        <v>529</v>
      </c>
      <c r="B531" t="s">
        <v>21</v>
      </c>
      <c r="C531">
        <v>6</v>
      </c>
      <c r="D531" t="s">
        <v>35</v>
      </c>
      <c r="E531" t="s">
        <v>49</v>
      </c>
      <c r="F531">
        <v>662</v>
      </c>
      <c r="G531" t="s">
        <v>36</v>
      </c>
      <c r="H531" t="s">
        <v>60</v>
      </c>
      <c r="I531">
        <v>3</v>
      </c>
      <c r="J531" t="s">
        <v>26</v>
      </c>
      <c r="K531" t="s">
        <v>27</v>
      </c>
      <c r="L531">
        <v>4</v>
      </c>
      <c r="M531" t="s">
        <v>28</v>
      </c>
      <c r="N531">
        <v>41</v>
      </c>
      <c r="O531" t="s">
        <v>27</v>
      </c>
      <c r="P531" t="s">
        <v>29</v>
      </c>
      <c r="Q531">
        <v>1</v>
      </c>
      <c r="R531" t="s">
        <v>43</v>
      </c>
      <c r="S531">
        <v>2</v>
      </c>
      <c r="T531" t="s">
        <v>31</v>
      </c>
      <c r="U531" t="s">
        <v>32</v>
      </c>
      <c r="V531" t="s">
        <v>33</v>
      </c>
    </row>
    <row r="532" spans="1:22">
      <c r="A532">
        <v>530</v>
      </c>
      <c r="B532" t="s">
        <v>34</v>
      </c>
      <c r="C532">
        <v>36</v>
      </c>
      <c r="D532" t="s">
        <v>35</v>
      </c>
      <c r="E532" t="s">
        <v>41</v>
      </c>
      <c r="F532">
        <v>2273</v>
      </c>
      <c r="G532" t="s">
        <v>36</v>
      </c>
      <c r="H532" t="s">
        <v>42</v>
      </c>
      <c r="I532">
        <v>3</v>
      </c>
      <c r="J532" t="s">
        <v>26</v>
      </c>
      <c r="K532" t="s">
        <v>27</v>
      </c>
      <c r="L532">
        <v>1</v>
      </c>
      <c r="M532" t="s">
        <v>53</v>
      </c>
      <c r="N532">
        <v>32</v>
      </c>
      <c r="O532" t="s">
        <v>27</v>
      </c>
      <c r="P532" t="s">
        <v>29</v>
      </c>
      <c r="Q532">
        <v>2</v>
      </c>
      <c r="R532" t="s">
        <v>30</v>
      </c>
      <c r="S532">
        <v>2</v>
      </c>
      <c r="T532" t="s">
        <v>27</v>
      </c>
      <c r="U532" t="s">
        <v>32</v>
      </c>
      <c r="V532" t="s">
        <v>33</v>
      </c>
    </row>
    <row r="533" spans="1:22">
      <c r="A533">
        <v>531</v>
      </c>
      <c r="B533" t="s">
        <v>34</v>
      </c>
      <c r="C533">
        <v>15</v>
      </c>
      <c r="D533" t="s">
        <v>35</v>
      </c>
      <c r="E533" t="s">
        <v>49</v>
      </c>
      <c r="F533">
        <v>2631</v>
      </c>
      <c r="G533" t="s">
        <v>62</v>
      </c>
      <c r="H533" t="s">
        <v>37</v>
      </c>
      <c r="I533">
        <v>2</v>
      </c>
      <c r="J533" t="s">
        <v>38</v>
      </c>
      <c r="K533" t="s">
        <v>27</v>
      </c>
      <c r="L533">
        <v>4</v>
      </c>
      <c r="M533" t="s">
        <v>53</v>
      </c>
      <c r="N533">
        <v>28</v>
      </c>
      <c r="O533" t="s">
        <v>27</v>
      </c>
      <c r="P533" t="s">
        <v>54</v>
      </c>
      <c r="Q533">
        <v>2</v>
      </c>
      <c r="R533" t="s">
        <v>30</v>
      </c>
      <c r="S533">
        <v>1</v>
      </c>
      <c r="T533" t="s">
        <v>31</v>
      </c>
      <c r="U533" t="s">
        <v>32</v>
      </c>
      <c r="V533" t="s">
        <v>39</v>
      </c>
    </row>
    <row r="534" spans="1:22">
      <c r="A534">
        <v>532</v>
      </c>
      <c r="B534" t="s">
        <v>40</v>
      </c>
      <c r="C534">
        <v>12</v>
      </c>
      <c r="D534" t="s">
        <v>48</v>
      </c>
      <c r="E534" t="s">
        <v>52</v>
      </c>
      <c r="F534">
        <v>1503</v>
      </c>
      <c r="G534" t="s">
        <v>36</v>
      </c>
      <c r="H534" t="s">
        <v>37</v>
      </c>
      <c r="I534">
        <v>4</v>
      </c>
      <c r="J534" t="s">
        <v>59</v>
      </c>
      <c r="K534" t="s">
        <v>27</v>
      </c>
      <c r="L534">
        <v>4</v>
      </c>
      <c r="M534" t="s">
        <v>28</v>
      </c>
      <c r="N534">
        <v>41</v>
      </c>
      <c r="O534" t="s">
        <v>27</v>
      </c>
      <c r="P534" t="s">
        <v>54</v>
      </c>
      <c r="Q534">
        <v>1</v>
      </c>
      <c r="R534" t="s">
        <v>30</v>
      </c>
      <c r="S534">
        <v>1</v>
      </c>
      <c r="T534" t="s">
        <v>27</v>
      </c>
      <c r="U534" t="s">
        <v>32</v>
      </c>
      <c r="V534" t="s">
        <v>33</v>
      </c>
    </row>
    <row r="535" spans="1:22">
      <c r="A535">
        <v>533</v>
      </c>
      <c r="B535" t="s">
        <v>40</v>
      </c>
      <c r="C535">
        <v>24</v>
      </c>
      <c r="D535" t="s">
        <v>35</v>
      </c>
      <c r="E535" t="s">
        <v>23</v>
      </c>
      <c r="F535">
        <v>1311</v>
      </c>
      <c r="G535" t="s">
        <v>62</v>
      </c>
      <c r="H535" t="s">
        <v>42</v>
      </c>
      <c r="I535">
        <v>4</v>
      </c>
      <c r="J535" t="s">
        <v>59</v>
      </c>
      <c r="K535" t="s">
        <v>27</v>
      </c>
      <c r="L535">
        <v>3</v>
      </c>
      <c r="M535" t="s">
        <v>46</v>
      </c>
      <c r="N535">
        <v>26</v>
      </c>
      <c r="O535" t="s">
        <v>27</v>
      </c>
      <c r="P535" t="s">
        <v>29</v>
      </c>
      <c r="Q535">
        <v>1</v>
      </c>
      <c r="R535" t="s">
        <v>30</v>
      </c>
      <c r="S535">
        <v>1</v>
      </c>
      <c r="T535" t="s">
        <v>31</v>
      </c>
      <c r="U535" t="s">
        <v>32</v>
      </c>
      <c r="V535" t="s">
        <v>33</v>
      </c>
    </row>
    <row r="536" spans="1:22">
      <c r="A536">
        <v>534</v>
      </c>
      <c r="B536" t="s">
        <v>40</v>
      </c>
      <c r="C536">
        <v>24</v>
      </c>
      <c r="D536" t="s">
        <v>35</v>
      </c>
      <c r="E536" t="s">
        <v>23</v>
      </c>
      <c r="F536">
        <v>3105</v>
      </c>
      <c r="G536" t="s">
        <v>24</v>
      </c>
      <c r="H536" t="s">
        <v>60</v>
      </c>
      <c r="I536">
        <v>4</v>
      </c>
      <c r="J536" t="s">
        <v>26</v>
      </c>
      <c r="K536" t="s">
        <v>27</v>
      </c>
      <c r="L536">
        <v>2</v>
      </c>
      <c r="M536" t="s">
        <v>53</v>
      </c>
      <c r="N536">
        <v>25</v>
      </c>
      <c r="O536" t="s">
        <v>27</v>
      </c>
      <c r="P536" t="s">
        <v>29</v>
      </c>
      <c r="Q536">
        <v>2</v>
      </c>
      <c r="R536" t="s">
        <v>30</v>
      </c>
      <c r="S536">
        <v>1</v>
      </c>
      <c r="T536" t="s">
        <v>27</v>
      </c>
      <c r="U536" t="s">
        <v>32</v>
      </c>
      <c r="V536" t="s">
        <v>33</v>
      </c>
    </row>
    <row r="537" spans="1:22">
      <c r="A537">
        <v>535</v>
      </c>
      <c r="B537" t="s">
        <v>66</v>
      </c>
      <c r="C537">
        <v>21</v>
      </c>
      <c r="D537" t="s">
        <v>22</v>
      </c>
      <c r="E537" t="s">
        <v>41</v>
      </c>
      <c r="F537">
        <v>2319</v>
      </c>
      <c r="G537" t="s">
        <v>36</v>
      </c>
      <c r="H537" t="s">
        <v>60</v>
      </c>
      <c r="I537">
        <v>2</v>
      </c>
      <c r="J537" t="s">
        <v>57</v>
      </c>
      <c r="K537" t="s">
        <v>27</v>
      </c>
      <c r="L537">
        <v>1</v>
      </c>
      <c r="M537" t="s">
        <v>53</v>
      </c>
      <c r="N537">
        <v>33</v>
      </c>
      <c r="O537" t="s">
        <v>27</v>
      </c>
      <c r="P537" t="s">
        <v>54</v>
      </c>
      <c r="Q537">
        <v>1</v>
      </c>
      <c r="R537" t="s">
        <v>30</v>
      </c>
      <c r="S537">
        <v>1</v>
      </c>
      <c r="T537" t="s">
        <v>27</v>
      </c>
      <c r="U537" t="s">
        <v>32</v>
      </c>
      <c r="V537" t="s">
        <v>39</v>
      </c>
    </row>
    <row r="538" spans="1:22">
      <c r="A538">
        <v>536</v>
      </c>
      <c r="B538" t="s">
        <v>21</v>
      </c>
      <c r="C538">
        <v>6</v>
      </c>
      <c r="D538" t="s">
        <v>35</v>
      </c>
      <c r="E538" t="s">
        <v>49</v>
      </c>
      <c r="F538">
        <v>1374</v>
      </c>
      <c r="G538" t="s">
        <v>24</v>
      </c>
      <c r="H538" t="s">
        <v>58</v>
      </c>
      <c r="I538">
        <v>4</v>
      </c>
      <c r="J538" t="s">
        <v>38</v>
      </c>
      <c r="K538" t="s">
        <v>27</v>
      </c>
      <c r="L538">
        <v>3</v>
      </c>
      <c r="M538" t="s">
        <v>46</v>
      </c>
      <c r="N538">
        <v>75</v>
      </c>
      <c r="O538" t="s">
        <v>27</v>
      </c>
      <c r="P538" t="s">
        <v>29</v>
      </c>
      <c r="Q538">
        <v>1</v>
      </c>
      <c r="R538" t="s">
        <v>55</v>
      </c>
      <c r="S538">
        <v>1</v>
      </c>
      <c r="T538" t="s">
        <v>31</v>
      </c>
      <c r="U538" t="s">
        <v>32</v>
      </c>
      <c r="V538" t="s">
        <v>33</v>
      </c>
    </row>
    <row r="539" spans="1:22">
      <c r="A539">
        <v>537</v>
      </c>
      <c r="B539" t="s">
        <v>34</v>
      </c>
      <c r="C539">
        <v>18</v>
      </c>
      <c r="D539" t="s">
        <v>22</v>
      </c>
      <c r="E539" t="s">
        <v>44</v>
      </c>
      <c r="F539">
        <v>3612</v>
      </c>
      <c r="G539" t="s">
        <v>36</v>
      </c>
      <c r="H539" t="s">
        <v>25</v>
      </c>
      <c r="I539">
        <v>3</v>
      </c>
      <c r="J539" t="s">
        <v>38</v>
      </c>
      <c r="K539" t="s">
        <v>27</v>
      </c>
      <c r="L539">
        <v>4</v>
      </c>
      <c r="M539" t="s">
        <v>46</v>
      </c>
      <c r="N539">
        <v>37</v>
      </c>
      <c r="O539" t="s">
        <v>27</v>
      </c>
      <c r="P539" t="s">
        <v>29</v>
      </c>
      <c r="Q539">
        <v>1</v>
      </c>
      <c r="R539" t="s">
        <v>30</v>
      </c>
      <c r="S539">
        <v>1</v>
      </c>
      <c r="T539" t="s">
        <v>31</v>
      </c>
      <c r="U539" t="s">
        <v>32</v>
      </c>
      <c r="V539" t="s">
        <v>33</v>
      </c>
    </row>
    <row r="540" spans="1:22">
      <c r="A540">
        <v>538</v>
      </c>
      <c r="B540" t="s">
        <v>21</v>
      </c>
      <c r="C540">
        <v>48</v>
      </c>
      <c r="D540" t="s">
        <v>35</v>
      </c>
      <c r="E540" t="s">
        <v>49</v>
      </c>
      <c r="F540">
        <v>7763</v>
      </c>
      <c r="G540" t="s">
        <v>36</v>
      </c>
      <c r="H540" t="s">
        <v>25</v>
      </c>
      <c r="I540">
        <v>4</v>
      </c>
      <c r="J540" t="s">
        <v>26</v>
      </c>
      <c r="K540" t="s">
        <v>27</v>
      </c>
      <c r="L540">
        <v>4</v>
      </c>
      <c r="M540" t="s">
        <v>50</v>
      </c>
      <c r="N540">
        <v>42</v>
      </c>
      <c r="O540" t="s">
        <v>64</v>
      </c>
      <c r="P540" t="s">
        <v>47</v>
      </c>
      <c r="Q540">
        <v>1</v>
      </c>
      <c r="R540" t="s">
        <v>55</v>
      </c>
      <c r="S540">
        <v>1</v>
      </c>
      <c r="T540" t="s">
        <v>27</v>
      </c>
      <c r="U540" t="s">
        <v>32</v>
      </c>
      <c r="V540" t="s">
        <v>39</v>
      </c>
    </row>
    <row r="541" spans="1:22">
      <c r="A541">
        <v>539</v>
      </c>
      <c r="B541" t="s">
        <v>66</v>
      </c>
      <c r="C541">
        <v>18</v>
      </c>
      <c r="D541" t="s">
        <v>35</v>
      </c>
      <c r="E541" t="s">
        <v>44</v>
      </c>
      <c r="F541">
        <v>3049</v>
      </c>
      <c r="G541" t="s">
        <v>36</v>
      </c>
      <c r="H541" t="s">
        <v>60</v>
      </c>
      <c r="I541">
        <v>1</v>
      </c>
      <c r="J541" t="s">
        <v>38</v>
      </c>
      <c r="K541" t="s">
        <v>27</v>
      </c>
      <c r="L541">
        <v>1</v>
      </c>
      <c r="M541" t="s">
        <v>46</v>
      </c>
      <c r="N541">
        <v>45</v>
      </c>
      <c r="O541" t="s">
        <v>68</v>
      </c>
      <c r="P541" t="s">
        <v>29</v>
      </c>
      <c r="Q541">
        <v>1</v>
      </c>
      <c r="R541" t="s">
        <v>43</v>
      </c>
      <c r="S541">
        <v>1</v>
      </c>
      <c r="T541" t="s">
        <v>27</v>
      </c>
      <c r="U541" t="s">
        <v>32</v>
      </c>
      <c r="V541" t="s">
        <v>33</v>
      </c>
    </row>
    <row r="542" spans="1:22">
      <c r="A542">
        <v>540</v>
      </c>
      <c r="B542" t="s">
        <v>34</v>
      </c>
      <c r="C542">
        <v>12</v>
      </c>
      <c r="D542" t="s">
        <v>35</v>
      </c>
      <c r="E542" t="s">
        <v>23</v>
      </c>
      <c r="F542">
        <v>1534</v>
      </c>
      <c r="G542" t="s">
        <v>36</v>
      </c>
      <c r="H542" t="s">
        <v>60</v>
      </c>
      <c r="I542">
        <v>1</v>
      </c>
      <c r="J542" t="s">
        <v>59</v>
      </c>
      <c r="K542" t="s">
        <v>27</v>
      </c>
      <c r="L542">
        <v>1</v>
      </c>
      <c r="M542" t="s">
        <v>28</v>
      </c>
      <c r="N542">
        <v>23</v>
      </c>
      <c r="O542" t="s">
        <v>27</v>
      </c>
      <c r="P542" t="s">
        <v>54</v>
      </c>
      <c r="Q542">
        <v>1</v>
      </c>
      <c r="R542" t="s">
        <v>30</v>
      </c>
      <c r="S542">
        <v>1</v>
      </c>
      <c r="T542" t="s">
        <v>27</v>
      </c>
      <c r="U542" t="s">
        <v>32</v>
      </c>
      <c r="V542" t="s">
        <v>39</v>
      </c>
    </row>
    <row r="543" spans="1:22">
      <c r="A543">
        <v>541</v>
      </c>
      <c r="B543" t="s">
        <v>40</v>
      </c>
      <c r="C543">
        <v>24</v>
      </c>
      <c r="D543" t="s">
        <v>48</v>
      </c>
      <c r="E543" t="s">
        <v>49</v>
      </c>
      <c r="F543">
        <v>2032</v>
      </c>
      <c r="G543" t="s">
        <v>36</v>
      </c>
      <c r="H543" t="s">
        <v>25</v>
      </c>
      <c r="I543">
        <v>4</v>
      </c>
      <c r="J543" t="s">
        <v>26</v>
      </c>
      <c r="K543" t="s">
        <v>27</v>
      </c>
      <c r="L543">
        <v>4</v>
      </c>
      <c r="M543" t="s">
        <v>50</v>
      </c>
      <c r="N543">
        <v>60</v>
      </c>
      <c r="O543" t="s">
        <v>27</v>
      </c>
      <c r="P543" t="s">
        <v>47</v>
      </c>
      <c r="Q543">
        <v>2</v>
      </c>
      <c r="R543" t="s">
        <v>30</v>
      </c>
      <c r="S543">
        <v>1</v>
      </c>
      <c r="T543" t="s">
        <v>31</v>
      </c>
      <c r="U543" t="s">
        <v>32</v>
      </c>
      <c r="V543" t="s">
        <v>33</v>
      </c>
    </row>
    <row r="544" spans="1:22">
      <c r="A544">
        <v>542</v>
      </c>
      <c r="B544" t="s">
        <v>21</v>
      </c>
      <c r="C544">
        <v>30</v>
      </c>
      <c r="D544" t="s">
        <v>35</v>
      </c>
      <c r="E544" t="s">
        <v>44</v>
      </c>
      <c r="F544">
        <v>6350</v>
      </c>
      <c r="G544" t="s">
        <v>24</v>
      </c>
      <c r="H544" t="s">
        <v>25</v>
      </c>
      <c r="I544">
        <v>4</v>
      </c>
      <c r="J544" t="s">
        <v>26</v>
      </c>
      <c r="K544" t="s">
        <v>27</v>
      </c>
      <c r="L544">
        <v>4</v>
      </c>
      <c r="M544" t="s">
        <v>46</v>
      </c>
      <c r="N544">
        <v>31</v>
      </c>
      <c r="O544" t="s">
        <v>27</v>
      </c>
      <c r="P544" t="s">
        <v>29</v>
      </c>
      <c r="Q544">
        <v>1</v>
      </c>
      <c r="R544" t="s">
        <v>30</v>
      </c>
      <c r="S544">
        <v>1</v>
      </c>
      <c r="T544" t="s">
        <v>27</v>
      </c>
      <c r="U544" t="s">
        <v>32</v>
      </c>
      <c r="V544" t="s">
        <v>39</v>
      </c>
    </row>
    <row r="545" spans="1:22">
      <c r="A545">
        <v>543</v>
      </c>
      <c r="B545" t="s">
        <v>66</v>
      </c>
      <c r="C545">
        <v>18</v>
      </c>
      <c r="D545" t="s">
        <v>35</v>
      </c>
      <c r="E545" t="s">
        <v>44</v>
      </c>
      <c r="F545">
        <v>2864</v>
      </c>
      <c r="G545" t="s">
        <v>36</v>
      </c>
      <c r="H545" t="s">
        <v>37</v>
      </c>
      <c r="I545">
        <v>2</v>
      </c>
      <c r="J545" t="s">
        <v>26</v>
      </c>
      <c r="K545" t="s">
        <v>27</v>
      </c>
      <c r="L545">
        <v>1</v>
      </c>
      <c r="M545" t="s">
        <v>28</v>
      </c>
      <c r="N545">
        <v>34</v>
      </c>
      <c r="O545" t="s">
        <v>27</v>
      </c>
      <c r="P545" t="s">
        <v>29</v>
      </c>
      <c r="Q545">
        <v>1</v>
      </c>
      <c r="R545" t="s">
        <v>43</v>
      </c>
      <c r="S545">
        <v>2</v>
      </c>
      <c r="T545" t="s">
        <v>27</v>
      </c>
      <c r="U545" t="s">
        <v>32</v>
      </c>
      <c r="V545" t="s">
        <v>39</v>
      </c>
    </row>
    <row r="546" spans="1:22">
      <c r="A546">
        <v>544</v>
      </c>
      <c r="B546" t="s">
        <v>40</v>
      </c>
      <c r="C546">
        <v>12</v>
      </c>
      <c r="D546" t="s">
        <v>22</v>
      </c>
      <c r="E546" t="s">
        <v>49</v>
      </c>
      <c r="F546">
        <v>1255</v>
      </c>
      <c r="G546" t="s">
        <v>36</v>
      </c>
      <c r="H546" t="s">
        <v>25</v>
      </c>
      <c r="I546">
        <v>4</v>
      </c>
      <c r="J546" t="s">
        <v>26</v>
      </c>
      <c r="K546" t="s">
        <v>27</v>
      </c>
      <c r="L546">
        <v>4</v>
      </c>
      <c r="M546" t="s">
        <v>28</v>
      </c>
      <c r="N546">
        <v>61</v>
      </c>
      <c r="O546" t="s">
        <v>27</v>
      </c>
      <c r="P546" t="s">
        <v>29</v>
      </c>
      <c r="Q546">
        <v>2</v>
      </c>
      <c r="R546" t="s">
        <v>43</v>
      </c>
      <c r="S546">
        <v>1</v>
      </c>
      <c r="T546" t="s">
        <v>27</v>
      </c>
      <c r="U546" t="s">
        <v>32</v>
      </c>
      <c r="V546" t="s">
        <v>33</v>
      </c>
    </row>
    <row r="547" spans="1:22">
      <c r="A547">
        <v>545</v>
      </c>
      <c r="B547" t="s">
        <v>21</v>
      </c>
      <c r="C547">
        <v>24</v>
      </c>
      <c r="D547" t="s">
        <v>48</v>
      </c>
      <c r="E547" t="s">
        <v>49</v>
      </c>
      <c r="F547">
        <v>1333</v>
      </c>
      <c r="G547" t="s">
        <v>36</v>
      </c>
      <c r="H547" t="s">
        <v>58</v>
      </c>
      <c r="I547">
        <v>4</v>
      </c>
      <c r="J547" t="s">
        <v>26</v>
      </c>
      <c r="K547" t="s">
        <v>27</v>
      </c>
      <c r="L547">
        <v>2</v>
      </c>
      <c r="M547" t="s">
        <v>28</v>
      </c>
      <c r="N547">
        <v>43</v>
      </c>
      <c r="O547" t="s">
        <v>27</v>
      </c>
      <c r="P547" t="s">
        <v>47</v>
      </c>
      <c r="Q547">
        <v>2</v>
      </c>
      <c r="R547" t="s">
        <v>30</v>
      </c>
      <c r="S547">
        <v>2</v>
      </c>
      <c r="T547" t="s">
        <v>27</v>
      </c>
      <c r="U547" t="s">
        <v>32</v>
      </c>
      <c r="V547" t="s">
        <v>39</v>
      </c>
    </row>
    <row r="548" spans="1:22">
      <c r="A548">
        <v>546</v>
      </c>
      <c r="B548" t="s">
        <v>40</v>
      </c>
      <c r="C548">
        <v>24</v>
      </c>
      <c r="D548" t="s">
        <v>22</v>
      </c>
      <c r="E548" t="s">
        <v>49</v>
      </c>
      <c r="F548">
        <v>2022</v>
      </c>
      <c r="G548" t="s">
        <v>36</v>
      </c>
      <c r="H548" t="s">
        <v>37</v>
      </c>
      <c r="I548">
        <v>4</v>
      </c>
      <c r="J548" t="s">
        <v>38</v>
      </c>
      <c r="K548" t="s">
        <v>27</v>
      </c>
      <c r="L548">
        <v>4</v>
      </c>
      <c r="M548" t="s">
        <v>53</v>
      </c>
      <c r="N548">
        <v>37</v>
      </c>
      <c r="O548" t="s">
        <v>27</v>
      </c>
      <c r="P548" t="s">
        <v>29</v>
      </c>
      <c r="Q548">
        <v>1</v>
      </c>
      <c r="R548" t="s">
        <v>30</v>
      </c>
      <c r="S548">
        <v>1</v>
      </c>
      <c r="T548" t="s">
        <v>31</v>
      </c>
      <c r="U548" t="s">
        <v>32</v>
      </c>
      <c r="V548" t="s">
        <v>33</v>
      </c>
    </row>
    <row r="549" spans="1:22">
      <c r="A549">
        <v>547</v>
      </c>
      <c r="B549" t="s">
        <v>40</v>
      </c>
      <c r="C549">
        <v>24</v>
      </c>
      <c r="D549" t="s">
        <v>35</v>
      </c>
      <c r="E549" t="s">
        <v>23</v>
      </c>
      <c r="F549">
        <v>1552</v>
      </c>
      <c r="G549" t="s">
        <v>36</v>
      </c>
      <c r="H549" t="s">
        <v>42</v>
      </c>
      <c r="I549">
        <v>3</v>
      </c>
      <c r="J549" t="s">
        <v>26</v>
      </c>
      <c r="K549" t="s">
        <v>27</v>
      </c>
      <c r="L549">
        <v>1</v>
      </c>
      <c r="M549" t="s">
        <v>53</v>
      </c>
      <c r="N549">
        <v>32</v>
      </c>
      <c r="O549" t="s">
        <v>64</v>
      </c>
      <c r="P549" t="s">
        <v>29</v>
      </c>
      <c r="Q549">
        <v>1</v>
      </c>
      <c r="R549" t="s">
        <v>30</v>
      </c>
      <c r="S549">
        <v>2</v>
      </c>
      <c r="T549" t="s">
        <v>27</v>
      </c>
      <c r="U549" t="s">
        <v>32</v>
      </c>
      <c r="V549" t="s">
        <v>33</v>
      </c>
    </row>
    <row r="550" spans="1:22">
      <c r="A550">
        <v>548</v>
      </c>
      <c r="B550" t="s">
        <v>21</v>
      </c>
      <c r="C550">
        <v>12</v>
      </c>
      <c r="D550" t="s">
        <v>67</v>
      </c>
      <c r="E550" t="s">
        <v>23</v>
      </c>
      <c r="F550">
        <v>626</v>
      </c>
      <c r="G550" t="s">
        <v>36</v>
      </c>
      <c r="H550" t="s">
        <v>37</v>
      </c>
      <c r="I550">
        <v>4</v>
      </c>
      <c r="J550" t="s">
        <v>38</v>
      </c>
      <c r="K550" t="s">
        <v>27</v>
      </c>
      <c r="L550">
        <v>4</v>
      </c>
      <c r="M550" t="s">
        <v>28</v>
      </c>
      <c r="N550">
        <v>24</v>
      </c>
      <c r="O550" t="s">
        <v>64</v>
      </c>
      <c r="P550" t="s">
        <v>29</v>
      </c>
      <c r="Q550">
        <v>1</v>
      </c>
      <c r="R550" t="s">
        <v>43</v>
      </c>
      <c r="S550">
        <v>1</v>
      </c>
      <c r="T550" t="s">
        <v>27</v>
      </c>
      <c r="U550" t="s">
        <v>32</v>
      </c>
      <c r="V550" t="s">
        <v>39</v>
      </c>
    </row>
    <row r="551" spans="1:22">
      <c r="A551">
        <v>549</v>
      </c>
      <c r="B551" t="s">
        <v>40</v>
      </c>
      <c r="C551">
        <v>48</v>
      </c>
      <c r="D551" t="s">
        <v>22</v>
      </c>
      <c r="E551" t="s">
        <v>52</v>
      </c>
      <c r="F551">
        <v>8858</v>
      </c>
      <c r="G551" t="s">
        <v>24</v>
      </c>
      <c r="H551" t="s">
        <v>42</v>
      </c>
      <c r="I551">
        <v>2</v>
      </c>
      <c r="J551" t="s">
        <v>26</v>
      </c>
      <c r="K551" t="s">
        <v>27</v>
      </c>
      <c r="L551">
        <v>1</v>
      </c>
      <c r="M551" t="s">
        <v>50</v>
      </c>
      <c r="N551">
        <v>35</v>
      </c>
      <c r="O551" t="s">
        <v>27</v>
      </c>
      <c r="P551" t="s">
        <v>47</v>
      </c>
      <c r="Q551">
        <v>2</v>
      </c>
      <c r="R551" t="s">
        <v>30</v>
      </c>
      <c r="S551">
        <v>1</v>
      </c>
      <c r="T551" t="s">
        <v>31</v>
      </c>
      <c r="U551" t="s">
        <v>32</v>
      </c>
      <c r="V551" t="s">
        <v>33</v>
      </c>
    </row>
    <row r="552" spans="1:22">
      <c r="A552">
        <v>550</v>
      </c>
      <c r="B552" t="s">
        <v>40</v>
      </c>
      <c r="C552">
        <v>12</v>
      </c>
      <c r="D552" t="s">
        <v>22</v>
      </c>
      <c r="E552" t="s">
        <v>71</v>
      </c>
      <c r="F552">
        <v>996</v>
      </c>
      <c r="G552" t="s">
        <v>24</v>
      </c>
      <c r="H552" t="s">
        <v>42</v>
      </c>
      <c r="I552">
        <v>4</v>
      </c>
      <c r="J552" t="s">
        <v>38</v>
      </c>
      <c r="K552" t="s">
        <v>27</v>
      </c>
      <c r="L552">
        <v>4</v>
      </c>
      <c r="M552" t="s">
        <v>28</v>
      </c>
      <c r="N552">
        <v>23</v>
      </c>
      <c r="O552" t="s">
        <v>27</v>
      </c>
      <c r="P552" t="s">
        <v>29</v>
      </c>
      <c r="Q552">
        <v>2</v>
      </c>
      <c r="R552" t="s">
        <v>30</v>
      </c>
      <c r="S552">
        <v>1</v>
      </c>
      <c r="T552" t="s">
        <v>27</v>
      </c>
      <c r="U552" t="s">
        <v>32</v>
      </c>
      <c r="V552" t="s">
        <v>33</v>
      </c>
    </row>
    <row r="553" spans="1:22">
      <c r="A553">
        <v>551</v>
      </c>
      <c r="B553" t="s">
        <v>40</v>
      </c>
      <c r="C553">
        <v>6</v>
      </c>
      <c r="D553" t="s">
        <v>67</v>
      </c>
      <c r="E553" t="s">
        <v>23</v>
      </c>
      <c r="F553">
        <v>1750</v>
      </c>
      <c r="G553" t="s">
        <v>51</v>
      </c>
      <c r="H553" t="s">
        <v>25</v>
      </c>
      <c r="I553">
        <v>2</v>
      </c>
      <c r="J553" t="s">
        <v>26</v>
      </c>
      <c r="K553" t="s">
        <v>27</v>
      </c>
      <c r="L553">
        <v>4</v>
      </c>
      <c r="M553" t="s">
        <v>46</v>
      </c>
      <c r="N553">
        <v>45</v>
      </c>
      <c r="O553" t="s">
        <v>64</v>
      </c>
      <c r="P553" t="s">
        <v>29</v>
      </c>
      <c r="Q553">
        <v>1</v>
      </c>
      <c r="R553" t="s">
        <v>43</v>
      </c>
      <c r="S553">
        <v>2</v>
      </c>
      <c r="T553" t="s">
        <v>27</v>
      </c>
      <c r="U553" t="s">
        <v>32</v>
      </c>
      <c r="V553" t="s">
        <v>33</v>
      </c>
    </row>
    <row r="554" spans="1:22">
      <c r="A554">
        <v>552</v>
      </c>
      <c r="B554" t="s">
        <v>21</v>
      </c>
      <c r="C554">
        <v>48</v>
      </c>
      <c r="D554" t="s">
        <v>35</v>
      </c>
      <c r="E554" t="s">
        <v>23</v>
      </c>
      <c r="F554">
        <v>6999</v>
      </c>
      <c r="G554" t="s">
        <v>36</v>
      </c>
      <c r="H554" t="s">
        <v>42</v>
      </c>
      <c r="I554">
        <v>1</v>
      </c>
      <c r="J554" t="s">
        <v>59</v>
      </c>
      <c r="K554" t="s">
        <v>45</v>
      </c>
      <c r="L554">
        <v>1</v>
      </c>
      <c r="M554" t="s">
        <v>28</v>
      </c>
      <c r="N554">
        <v>34</v>
      </c>
      <c r="O554" t="s">
        <v>27</v>
      </c>
      <c r="P554" t="s">
        <v>29</v>
      </c>
      <c r="Q554">
        <v>2</v>
      </c>
      <c r="R554" t="s">
        <v>30</v>
      </c>
      <c r="S554">
        <v>1</v>
      </c>
      <c r="T554" t="s">
        <v>31</v>
      </c>
      <c r="U554" t="s">
        <v>32</v>
      </c>
      <c r="V554" t="s">
        <v>39</v>
      </c>
    </row>
    <row r="555" spans="1:22">
      <c r="A555">
        <v>553</v>
      </c>
      <c r="B555" t="s">
        <v>34</v>
      </c>
      <c r="C555">
        <v>12</v>
      </c>
      <c r="D555" t="s">
        <v>22</v>
      </c>
      <c r="E555" t="s">
        <v>49</v>
      </c>
      <c r="F555">
        <v>1995</v>
      </c>
      <c r="G555" t="s">
        <v>62</v>
      </c>
      <c r="H555" t="s">
        <v>60</v>
      </c>
      <c r="I555">
        <v>4</v>
      </c>
      <c r="J555" t="s">
        <v>26</v>
      </c>
      <c r="K555" t="s">
        <v>27</v>
      </c>
      <c r="L555">
        <v>1</v>
      </c>
      <c r="M555" t="s">
        <v>53</v>
      </c>
      <c r="N555">
        <v>27</v>
      </c>
      <c r="O555" t="s">
        <v>27</v>
      </c>
      <c r="P555" t="s">
        <v>29</v>
      </c>
      <c r="Q555">
        <v>1</v>
      </c>
      <c r="R555" t="s">
        <v>30</v>
      </c>
      <c r="S555">
        <v>1</v>
      </c>
      <c r="T555" t="s">
        <v>27</v>
      </c>
      <c r="U555" t="s">
        <v>32</v>
      </c>
      <c r="V555" t="s">
        <v>33</v>
      </c>
    </row>
    <row r="556" spans="1:22">
      <c r="A556">
        <v>554</v>
      </c>
      <c r="B556" t="s">
        <v>34</v>
      </c>
      <c r="C556">
        <v>9</v>
      </c>
      <c r="D556" t="s">
        <v>35</v>
      </c>
      <c r="E556" t="s">
        <v>41</v>
      </c>
      <c r="F556">
        <v>1199</v>
      </c>
      <c r="G556" t="s">
        <v>36</v>
      </c>
      <c r="H556" t="s">
        <v>42</v>
      </c>
      <c r="I556">
        <v>4</v>
      </c>
      <c r="J556" t="s">
        <v>38</v>
      </c>
      <c r="K556" t="s">
        <v>27</v>
      </c>
      <c r="L556">
        <v>4</v>
      </c>
      <c r="M556" t="s">
        <v>46</v>
      </c>
      <c r="N556">
        <v>67</v>
      </c>
      <c r="O556" t="s">
        <v>27</v>
      </c>
      <c r="P556" t="s">
        <v>29</v>
      </c>
      <c r="Q556">
        <v>2</v>
      </c>
      <c r="R556" t="s">
        <v>55</v>
      </c>
      <c r="S556">
        <v>1</v>
      </c>
      <c r="T556" t="s">
        <v>31</v>
      </c>
      <c r="U556" t="s">
        <v>32</v>
      </c>
      <c r="V556" t="s">
        <v>33</v>
      </c>
    </row>
    <row r="557" spans="1:22">
      <c r="A557">
        <v>555</v>
      </c>
      <c r="B557" t="s">
        <v>34</v>
      </c>
      <c r="C557">
        <v>12</v>
      </c>
      <c r="D557" t="s">
        <v>35</v>
      </c>
      <c r="E557" t="s">
        <v>23</v>
      </c>
      <c r="F557">
        <v>1331</v>
      </c>
      <c r="G557" t="s">
        <v>36</v>
      </c>
      <c r="H557" t="s">
        <v>60</v>
      </c>
      <c r="I557">
        <v>2</v>
      </c>
      <c r="J557" t="s">
        <v>26</v>
      </c>
      <c r="K557" t="s">
        <v>27</v>
      </c>
      <c r="L557">
        <v>1</v>
      </c>
      <c r="M557" t="s">
        <v>53</v>
      </c>
      <c r="N557">
        <v>22</v>
      </c>
      <c r="O557" t="s">
        <v>68</v>
      </c>
      <c r="P557" t="s">
        <v>29</v>
      </c>
      <c r="Q557">
        <v>1</v>
      </c>
      <c r="R557" t="s">
        <v>30</v>
      </c>
      <c r="S557">
        <v>1</v>
      </c>
      <c r="T557" t="s">
        <v>27</v>
      </c>
      <c r="U557" t="s">
        <v>32</v>
      </c>
      <c r="V557" t="s">
        <v>39</v>
      </c>
    </row>
    <row r="558" spans="1:22">
      <c r="A558">
        <v>556</v>
      </c>
      <c r="B558" t="s">
        <v>34</v>
      </c>
      <c r="C558">
        <v>18</v>
      </c>
      <c r="D558" t="s">
        <v>63</v>
      </c>
      <c r="E558" t="s">
        <v>49</v>
      </c>
      <c r="F558">
        <v>2278</v>
      </c>
      <c r="G558" t="s">
        <v>62</v>
      </c>
      <c r="H558" t="s">
        <v>60</v>
      </c>
      <c r="I558">
        <v>3</v>
      </c>
      <c r="J558" t="s">
        <v>38</v>
      </c>
      <c r="K558" t="s">
        <v>27</v>
      </c>
      <c r="L558">
        <v>3</v>
      </c>
      <c r="M558" t="s">
        <v>53</v>
      </c>
      <c r="N558">
        <v>28</v>
      </c>
      <c r="O558" t="s">
        <v>27</v>
      </c>
      <c r="P558" t="s">
        <v>29</v>
      </c>
      <c r="Q558">
        <v>2</v>
      </c>
      <c r="R558" t="s">
        <v>30</v>
      </c>
      <c r="S558">
        <v>1</v>
      </c>
      <c r="T558" t="s">
        <v>27</v>
      </c>
      <c r="U558" t="s">
        <v>32</v>
      </c>
      <c r="V558" t="s">
        <v>39</v>
      </c>
    </row>
    <row r="559" spans="1:22">
      <c r="A559">
        <v>557</v>
      </c>
      <c r="B559" t="s">
        <v>40</v>
      </c>
      <c r="C559">
        <v>21</v>
      </c>
      <c r="D559" t="s">
        <v>63</v>
      </c>
      <c r="E559" t="s">
        <v>49</v>
      </c>
      <c r="F559">
        <v>5003</v>
      </c>
      <c r="G559" t="s">
        <v>24</v>
      </c>
      <c r="H559" t="s">
        <v>37</v>
      </c>
      <c r="I559">
        <v>1</v>
      </c>
      <c r="J559" t="s">
        <v>38</v>
      </c>
      <c r="K559" t="s">
        <v>27</v>
      </c>
      <c r="L559">
        <v>4</v>
      </c>
      <c r="M559" t="s">
        <v>46</v>
      </c>
      <c r="N559">
        <v>29</v>
      </c>
      <c r="O559" t="s">
        <v>64</v>
      </c>
      <c r="P559" t="s">
        <v>29</v>
      </c>
      <c r="Q559">
        <v>2</v>
      </c>
      <c r="R559" t="s">
        <v>30</v>
      </c>
      <c r="S559">
        <v>1</v>
      </c>
      <c r="T559" t="s">
        <v>31</v>
      </c>
      <c r="U559" t="s">
        <v>32</v>
      </c>
      <c r="V559" t="s">
        <v>39</v>
      </c>
    </row>
    <row r="560" spans="1:22">
      <c r="A560">
        <v>558</v>
      </c>
      <c r="B560" t="s">
        <v>21</v>
      </c>
      <c r="C560">
        <v>24</v>
      </c>
      <c r="D560" t="s">
        <v>67</v>
      </c>
      <c r="E560" t="s">
        <v>44</v>
      </c>
      <c r="F560">
        <v>3552</v>
      </c>
      <c r="G560" t="s">
        <v>36</v>
      </c>
      <c r="H560" t="s">
        <v>42</v>
      </c>
      <c r="I560">
        <v>3</v>
      </c>
      <c r="J560" t="s">
        <v>26</v>
      </c>
      <c r="K560" t="s">
        <v>27</v>
      </c>
      <c r="L560">
        <v>4</v>
      </c>
      <c r="M560" t="s">
        <v>53</v>
      </c>
      <c r="N560">
        <v>27</v>
      </c>
      <c r="O560" t="s">
        <v>64</v>
      </c>
      <c r="P560" t="s">
        <v>29</v>
      </c>
      <c r="Q560">
        <v>1</v>
      </c>
      <c r="R560" t="s">
        <v>30</v>
      </c>
      <c r="S560">
        <v>1</v>
      </c>
      <c r="T560" t="s">
        <v>27</v>
      </c>
      <c r="U560" t="s">
        <v>32</v>
      </c>
      <c r="V560" t="s">
        <v>39</v>
      </c>
    </row>
    <row r="561" spans="1:22">
      <c r="A561">
        <v>559</v>
      </c>
      <c r="B561" t="s">
        <v>34</v>
      </c>
      <c r="C561">
        <v>18</v>
      </c>
      <c r="D561" t="s">
        <v>22</v>
      </c>
      <c r="E561" t="s">
        <v>44</v>
      </c>
      <c r="F561">
        <v>1928</v>
      </c>
      <c r="G561" t="s">
        <v>36</v>
      </c>
      <c r="H561" t="s">
        <v>60</v>
      </c>
      <c r="I561">
        <v>2</v>
      </c>
      <c r="J561" t="s">
        <v>26</v>
      </c>
      <c r="K561" t="s">
        <v>27</v>
      </c>
      <c r="L561">
        <v>2</v>
      </c>
      <c r="M561" t="s">
        <v>28</v>
      </c>
      <c r="N561">
        <v>31</v>
      </c>
      <c r="O561" t="s">
        <v>27</v>
      </c>
      <c r="P561" t="s">
        <v>29</v>
      </c>
      <c r="Q561">
        <v>2</v>
      </c>
      <c r="R561" t="s">
        <v>43</v>
      </c>
      <c r="S561">
        <v>1</v>
      </c>
      <c r="T561" t="s">
        <v>27</v>
      </c>
      <c r="U561" t="s">
        <v>32</v>
      </c>
      <c r="V561" t="s">
        <v>39</v>
      </c>
    </row>
    <row r="562" spans="1:22">
      <c r="A562">
        <v>560</v>
      </c>
      <c r="B562" t="s">
        <v>21</v>
      </c>
      <c r="C562">
        <v>24</v>
      </c>
      <c r="D562" t="s">
        <v>35</v>
      </c>
      <c r="E562" t="s">
        <v>52</v>
      </c>
      <c r="F562">
        <v>2964</v>
      </c>
      <c r="G562" t="s">
        <v>24</v>
      </c>
      <c r="H562" t="s">
        <v>25</v>
      </c>
      <c r="I562">
        <v>4</v>
      </c>
      <c r="J562" t="s">
        <v>26</v>
      </c>
      <c r="K562" t="s">
        <v>27</v>
      </c>
      <c r="L562">
        <v>4</v>
      </c>
      <c r="M562" t="s">
        <v>50</v>
      </c>
      <c r="N562">
        <v>49</v>
      </c>
      <c r="O562" t="s">
        <v>64</v>
      </c>
      <c r="P562" t="s">
        <v>47</v>
      </c>
      <c r="Q562">
        <v>1</v>
      </c>
      <c r="R562" t="s">
        <v>30</v>
      </c>
      <c r="S562">
        <v>2</v>
      </c>
      <c r="T562" t="s">
        <v>31</v>
      </c>
      <c r="U562" t="s">
        <v>32</v>
      </c>
      <c r="V562" t="s">
        <v>33</v>
      </c>
    </row>
    <row r="563" spans="1:22">
      <c r="A563">
        <v>561</v>
      </c>
      <c r="B563" t="s">
        <v>21</v>
      </c>
      <c r="C563">
        <v>24</v>
      </c>
      <c r="D563" t="s">
        <v>67</v>
      </c>
      <c r="E563" t="s">
        <v>23</v>
      </c>
      <c r="F563">
        <v>1546</v>
      </c>
      <c r="G563" t="s">
        <v>36</v>
      </c>
      <c r="H563" t="s">
        <v>42</v>
      </c>
      <c r="I563">
        <v>4</v>
      </c>
      <c r="J563" t="s">
        <v>26</v>
      </c>
      <c r="K563" t="s">
        <v>45</v>
      </c>
      <c r="L563">
        <v>4</v>
      </c>
      <c r="M563" t="s">
        <v>53</v>
      </c>
      <c r="N563">
        <v>24</v>
      </c>
      <c r="O563" t="s">
        <v>64</v>
      </c>
      <c r="P563" t="s">
        <v>54</v>
      </c>
      <c r="Q563">
        <v>1</v>
      </c>
      <c r="R563" t="s">
        <v>43</v>
      </c>
      <c r="S563">
        <v>1</v>
      </c>
      <c r="T563" t="s">
        <v>27</v>
      </c>
      <c r="U563" t="s">
        <v>32</v>
      </c>
      <c r="V563" t="s">
        <v>39</v>
      </c>
    </row>
    <row r="564" spans="1:22">
      <c r="A564">
        <v>562</v>
      </c>
      <c r="B564" t="s">
        <v>66</v>
      </c>
      <c r="C564">
        <v>6</v>
      </c>
      <c r="D564" t="s">
        <v>48</v>
      </c>
      <c r="E564" t="s">
        <v>23</v>
      </c>
      <c r="F564">
        <v>683</v>
      </c>
      <c r="G564" t="s">
        <v>36</v>
      </c>
      <c r="H564" t="s">
        <v>60</v>
      </c>
      <c r="I564">
        <v>2</v>
      </c>
      <c r="J564" t="s">
        <v>38</v>
      </c>
      <c r="K564" t="s">
        <v>27</v>
      </c>
      <c r="L564">
        <v>1</v>
      </c>
      <c r="M564" t="s">
        <v>46</v>
      </c>
      <c r="N564">
        <v>29</v>
      </c>
      <c r="O564" t="s">
        <v>64</v>
      </c>
      <c r="P564" t="s">
        <v>29</v>
      </c>
      <c r="Q564">
        <v>1</v>
      </c>
      <c r="R564" t="s">
        <v>30</v>
      </c>
      <c r="S564">
        <v>1</v>
      </c>
      <c r="T564" t="s">
        <v>27</v>
      </c>
      <c r="U564" t="s">
        <v>32</v>
      </c>
      <c r="V564" t="s">
        <v>33</v>
      </c>
    </row>
    <row r="565" spans="1:22">
      <c r="A565">
        <v>563</v>
      </c>
      <c r="B565" t="s">
        <v>34</v>
      </c>
      <c r="C565">
        <v>36</v>
      </c>
      <c r="D565" t="s">
        <v>35</v>
      </c>
      <c r="E565" t="s">
        <v>49</v>
      </c>
      <c r="F565">
        <v>12389</v>
      </c>
      <c r="G565" t="s">
        <v>24</v>
      </c>
      <c r="H565" t="s">
        <v>37</v>
      </c>
      <c r="I565">
        <v>1</v>
      </c>
      <c r="J565" t="s">
        <v>26</v>
      </c>
      <c r="K565" t="s">
        <v>27</v>
      </c>
      <c r="L565">
        <v>4</v>
      </c>
      <c r="M565" t="s">
        <v>50</v>
      </c>
      <c r="N565">
        <v>37</v>
      </c>
      <c r="O565" t="s">
        <v>27</v>
      </c>
      <c r="P565" t="s">
        <v>47</v>
      </c>
      <c r="Q565">
        <v>1</v>
      </c>
      <c r="R565" t="s">
        <v>30</v>
      </c>
      <c r="S565">
        <v>1</v>
      </c>
      <c r="T565" t="s">
        <v>31</v>
      </c>
      <c r="U565" t="s">
        <v>32</v>
      </c>
      <c r="V565" t="s">
        <v>39</v>
      </c>
    </row>
    <row r="566" spans="1:22">
      <c r="A566">
        <v>564</v>
      </c>
      <c r="B566" t="s">
        <v>34</v>
      </c>
      <c r="C566">
        <v>24</v>
      </c>
      <c r="D566" t="s">
        <v>48</v>
      </c>
      <c r="E566" t="s">
        <v>61</v>
      </c>
      <c r="F566">
        <v>4712</v>
      </c>
      <c r="G566" t="s">
        <v>24</v>
      </c>
      <c r="H566" t="s">
        <v>37</v>
      </c>
      <c r="I566">
        <v>4</v>
      </c>
      <c r="J566" t="s">
        <v>26</v>
      </c>
      <c r="K566" t="s">
        <v>27</v>
      </c>
      <c r="L566">
        <v>2</v>
      </c>
      <c r="M566" t="s">
        <v>46</v>
      </c>
      <c r="N566">
        <v>37</v>
      </c>
      <c r="O566" t="s">
        <v>64</v>
      </c>
      <c r="P566" t="s">
        <v>29</v>
      </c>
      <c r="Q566">
        <v>2</v>
      </c>
      <c r="R566" t="s">
        <v>55</v>
      </c>
      <c r="S566">
        <v>1</v>
      </c>
      <c r="T566" t="s">
        <v>31</v>
      </c>
      <c r="U566" t="s">
        <v>32</v>
      </c>
      <c r="V566" t="s">
        <v>33</v>
      </c>
    </row>
    <row r="567" spans="1:22">
      <c r="A567">
        <v>565</v>
      </c>
      <c r="B567" t="s">
        <v>34</v>
      </c>
      <c r="C567">
        <v>24</v>
      </c>
      <c r="D567" t="s">
        <v>48</v>
      </c>
      <c r="E567" t="s">
        <v>23</v>
      </c>
      <c r="F567">
        <v>1553</v>
      </c>
      <c r="G567" t="s">
        <v>62</v>
      </c>
      <c r="H567" t="s">
        <v>42</v>
      </c>
      <c r="I567">
        <v>3</v>
      </c>
      <c r="J567" t="s">
        <v>38</v>
      </c>
      <c r="K567" t="s">
        <v>27</v>
      </c>
      <c r="L567">
        <v>2</v>
      </c>
      <c r="M567" t="s">
        <v>46</v>
      </c>
      <c r="N567">
        <v>23</v>
      </c>
      <c r="O567" t="s">
        <v>27</v>
      </c>
      <c r="P567" t="s">
        <v>54</v>
      </c>
      <c r="Q567">
        <v>2</v>
      </c>
      <c r="R567" t="s">
        <v>30</v>
      </c>
      <c r="S567">
        <v>1</v>
      </c>
      <c r="T567" t="s">
        <v>31</v>
      </c>
      <c r="U567" t="s">
        <v>32</v>
      </c>
      <c r="V567" t="s">
        <v>33</v>
      </c>
    </row>
    <row r="568" spans="1:22">
      <c r="A568">
        <v>566</v>
      </c>
      <c r="B568" t="s">
        <v>21</v>
      </c>
      <c r="C568">
        <v>12</v>
      </c>
      <c r="D568" t="s">
        <v>35</v>
      </c>
      <c r="E568" t="s">
        <v>49</v>
      </c>
      <c r="F568">
        <v>1372</v>
      </c>
      <c r="G568" t="s">
        <v>36</v>
      </c>
      <c r="H568" t="s">
        <v>42</v>
      </c>
      <c r="I568">
        <v>2</v>
      </c>
      <c r="J568" t="s">
        <v>57</v>
      </c>
      <c r="K568" t="s">
        <v>27</v>
      </c>
      <c r="L568">
        <v>3</v>
      </c>
      <c r="M568" t="s">
        <v>53</v>
      </c>
      <c r="N568">
        <v>36</v>
      </c>
      <c r="O568" t="s">
        <v>27</v>
      </c>
      <c r="P568" t="s">
        <v>29</v>
      </c>
      <c r="Q568">
        <v>1</v>
      </c>
      <c r="R568" t="s">
        <v>30</v>
      </c>
      <c r="S568">
        <v>1</v>
      </c>
      <c r="T568" t="s">
        <v>27</v>
      </c>
      <c r="U568" t="s">
        <v>32</v>
      </c>
      <c r="V568" t="s">
        <v>39</v>
      </c>
    </row>
    <row r="569" spans="1:22">
      <c r="A569">
        <v>567</v>
      </c>
      <c r="B569" t="s">
        <v>40</v>
      </c>
      <c r="C569">
        <v>24</v>
      </c>
      <c r="D569" t="s">
        <v>22</v>
      </c>
      <c r="E569" t="s">
        <v>23</v>
      </c>
      <c r="F569">
        <v>2578</v>
      </c>
      <c r="G569" t="s">
        <v>56</v>
      </c>
      <c r="H569" t="s">
        <v>25</v>
      </c>
      <c r="I569">
        <v>2</v>
      </c>
      <c r="J569" t="s">
        <v>26</v>
      </c>
      <c r="K569" t="s">
        <v>27</v>
      </c>
      <c r="L569">
        <v>2</v>
      </c>
      <c r="M569" t="s">
        <v>53</v>
      </c>
      <c r="N569">
        <v>34</v>
      </c>
      <c r="O569" t="s">
        <v>27</v>
      </c>
      <c r="P569" t="s">
        <v>29</v>
      </c>
      <c r="Q569">
        <v>1</v>
      </c>
      <c r="R569" t="s">
        <v>30</v>
      </c>
      <c r="S569">
        <v>1</v>
      </c>
      <c r="T569" t="s">
        <v>27</v>
      </c>
      <c r="U569" t="s">
        <v>32</v>
      </c>
      <c r="V569" t="s">
        <v>33</v>
      </c>
    </row>
    <row r="570" spans="1:22">
      <c r="A570">
        <v>568</v>
      </c>
      <c r="B570" t="s">
        <v>34</v>
      </c>
      <c r="C570">
        <v>48</v>
      </c>
      <c r="D570" t="s">
        <v>35</v>
      </c>
      <c r="E570" t="s">
        <v>23</v>
      </c>
      <c r="F570">
        <v>3979</v>
      </c>
      <c r="G570" t="s">
        <v>24</v>
      </c>
      <c r="H570" t="s">
        <v>42</v>
      </c>
      <c r="I570">
        <v>4</v>
      </c>
      <c r="J570" t="s">
        <v>26</v>
      </c>
      <c r="K570" t="s">
        <v>27</v>
      </c>
      <c r="L570">
        <v>1</v>
      </c>
      <c r="M570" t="s">
        <v>53</v>
      </c>
      <c r="N570">
        <v>41</v>
      </c>
      <c r="O570" t="s">
        <v>27</v>
      </c>
      <c r="P570" t="s">
        <v>29</v>
      </c>
      <c r="Q570">
        <v>2</v>
      </c>
      <c r="R570" t="s">
        <v>30</v>
      </c>
      <c r="S570">
        <v>2</v>
      </c>
      <c r="T570" t="s">
        <v>31</v>
      </c>
      <c r="U570" t="s">
        <v>32</v>
      </c>
      <c r="V570" t="s">
        <v>33</v>
      </c>
    </row>
    <row r="571" spans="1:22">
      <c r="A571">
        <v>569</v>
      </c>
      <c r="B571" t="s">
        <v>21</v>
      </c>
      <c r="C571">
        <v>48</v>
      </c>
      <c r="D571" t="s">
        <v>35</v>
      </c>
      <c r="E571" t="s">
        <v>23</v>
      </c>
      <c r="F571">
        <v>6758</v>
      </c>
      <c r="G571" t="s">
        <v>36</v>
      </c>
      <c r="H571" t="s">
        <v>37</v>
      </c>
      <c r="I571">
        <v>3</v>
      </c>
      <c r="J571" t="s">
        <v>38</v>
      </c>
      <c r="K571" t="s">
        <v>27</v>
      </c>
      <c r="L571">
        <v>2</v>
      </c>
      <c r="M571" t="s">
        <v>53</v>
      </c>
      <c r="N571">
        <v>31</v>
      </c>
      <c r="O571" t="s">
        <v>27</v>
      </c>
      <c r="P571" t="s">
        <v>29</v>
      </c>
      <c r="Q571">
        <v>1</v>
      </c>
      <c r="R571" t="s">
        <v>30</v>
      </c>
      <c r="S571">
        <v>1</v>
      </c>
      <c r="T571" t="s">
        <v>31</v>
      </c>
      <c r="U571" t="s">
        <v>32</v>
      </c>
      <c r="V571" t="s">
        <v>39</v>
      </c>
    </row>
    <row r="572" spans="1:22">
      <c r="A572">
        <v>570</v>
      </c>
      <c r="B572" t="s">
        <v>21</v>
      </c>
      <c r="C572">
        <v>24</v>
      </c>
      <c r="D572" t="s">
        <v>35</v>
      </c>
      <c r="E572" t="s">
        <v>44</v>
      </c>
      <c r="F572">
        <v>3234</v>
      </c>
      <c r="G572" t="s">
        <v>36</v>
      </c>
      <c r="H572" t="s">
        <v>60</v>
      </c>
      <c r="I572">
        <v>4</v>
      </c>
      <c r="J572" t="s">
        <v>38</v>
      </c>
      <c r="K572" t="s">
        <v>27</v>
      </c>
      <c r="L572">
        <v>4</v>
      </c>
      <c r="M572" t="s">
        <v>28</v>
      </c>
      <c r="N572">
        <v>23</v>
      </c>
      <c r="O572" t="s">
        <v>27</v>
      </c>
      <c r="P572" t="s">
        <v>54</v>
      </c>
      <c r="Q572">
        <v>1</v>
      </c>
      <c r="R572" t="s">
        <v>43</v>
      </c>
      <c r="S572">
        <v>1</v>
      </c>
      <c r="T572" t="s">
        <v>31</v>
      </c>
      <c r="U572" t="s">
        <v>32</v>
      </c>
      <c r="V572" t="s">
        <v>39</v>
      </c>
    </row>
    <row r="573" spans="1:22">
      <c r="A573">
        <v>571</v>
      </c>
      <c r="B573" t="s">
        <v>40</v>
      </c>
      <c r="C573">
        <v>30</v>
      </c>
      <c r="D573" t="s">
        <v>22</v>
      </c>
      <c r="E573" t="s">
        <v>23</v>
      </c>
      <c r="F573">
        <v>5954</v>
      </c>
      <c r="G573" t="s">
        <v>36</v>
      </c>
      <c r="H573" t="s">
        <v>42</v>
      </c>
      <c r="I573">
        <v>3</v>
      </c>
      <c r="J573" t="s">
        <v>26</v>
      </c>
      <c r="K573" t="s">
        <v>69</v>
      </c>
      <c r="L573">
        <v>2</v>
      </c>
      <c r="M573" t="s">
        <v>53</v>
      </c>
      <c r="N573">
        <v>38</v>
      </c>
      <c r="O573" t="s">
        <v>27</v>
      </c>
      <c r="P573" t="s">
        <v>29</v>
      </c>
      <c r="Q573">
        <v>1</v>
      </c>
      <c r="R573" t="s">
        <v>30</v>
      </c>
      <c r="S573">
        <v>1</v>
      </c>
      <c r="T573" t="s">
        <v>27</v>
      </c>
      <c r="U573" t="s">
        <v>32</v>
      </c>
      <c r="V573" t="s">
        <v>33</v>
      </c>
    </row>
    <row r="574" spans="1:22">
      <c r="A574">
        <v>572</v>
      </c>
      <c r="B574" t="s">
        <v>40</v>
      </c>
      <c r="C574">
        <v>24</v>
      </c>
      <c r="D574" t="s">
        <v>35</v>
      </c>
      <c r="E574" t="s">
        <v>52</v>
      </c>
      <c r="F574">
        <v>5433</v>
      </c>
      <c r="G574" t="s">
        <v>24</v>
      </c>
      <c r="H574" t="s">
        <v>58</v>
      </c>
      <c r="I574">
        <v>2</v>
      </c>
      <c r="J574" t="s">
        <v>38</v>
      </c>
      <c r="K574" t="s">
        <v>27</v>
      </c>
      <c r="L574">
        <v>4</v>
      </c>
      <c r="M574" t="s">
        <v>46</v>
      </c>
      <c r="N574">
        <v>26</v>
      </c>
      <c r="O574" t="s">
        <v>27</v>
      </c>
      <c r="P574" t="s">
        <v>54</v>
      </c>
      <c r="Q574">
        <v>1</v>
      </c>
      <c r="R574" t="s">
        <v>55</v>
      </c>
      <c r="S574">
        <v>1</v>
      </c>
      <c r="T574" t="s">
        <v>31</v>
      </c>
      <c r="U574" t="s">
        <v>32</v>
      </c>
      <c r="V574" t="s">
        <v>33</v>
      </c>
    </row>
    <row r="575" spans="1:22">
      <c r="A575">
        <v>573</v>
      </c>
      <c r="B575" t="s">
        <v>21</v>
      </c>
      <c r="C575">
        <v>15</v>
      </c>
      <c r="D575" t="s">
        <v>35</v>
      </c>
      <c r="E575" t="s">
        <v>61</v>
      </c>
      <c r="F575">
        <v>806</v>
      </c>
      <c r="G575" t="s">
        <v>36</v>
      </c>
      <c r="H575" t="s">
        <v>37</v>
      </c>
      <c r="I575">
        <v>4</v>
      </c>
      <c r="J575" t="s">
        <v>38</v>
      </c>
      <c r="K575" t="s">
        <v>27</v>
      </c>
      <c r="L575">
        <v>4</v>
      </c>
      <c r="M575" t="s">
        <v>46</v>
      </c>
      <c r="N575">
        <v>22</v>
      </c>
      <c r="O575" t="s">
        <v>27</v>
      </c>
      <c r="P575" t="s">
        <v>29</v>
      </c>
      <c r="Q575">
        <v>1</v>
      </c>
      <c r="R575" t="s">
        <v>43</v>
      </c>
      <c r="S575">
        <v>1</v>
      </c>
      <c r="T575" t="s">
        <v>27</v>
      </c>
      <c r="U575" t="s">
        <v>32</v>
      </c>
      <c r="V575" t="s">
        <v>33</v>
      </c>
    </row>
    <row r="576" spans="1:22">
      <c r="A576">
        <v>574</v>
      </c>
      <c r="B576" t="s">
        <v>34</v>
      </c>
      <c r="C576">
        <v>9</v>
      </c>
      <c r="D576" t="s">
        <v>35</v>
      </c>
      <c r="E576" t="s">
        <v>23</v>
      </c>
      <c r="F576">
        <v>1082</v>
      </c>
      <c r="G576" t="s">
        <v>36</v>
      </c>
      <c r="H576" t="s">
        <v>25</v>
      </c>
      <c r="I576">
        <v>4</v>
      </c>
      <c r="J576" t="s">
        <v>26</v>
      </c>
      <c r="K576" t="s">
        <v>27</v>
      </c>
      <c r="L576">
        <v>4</v>
      </c>
      <c r="M576" t="s">
        <v>53</v>
      </c>
      <c r="N576">
        <v>27</v>
      </c>
      <c r="O576" t="s">
        <v>27</v>
      </c>
      <c r="P576" t="s">
        <v>29</v>
      </c>
      <c r="Q576">
        <v>2</v>
      </c>
      <c r="R576" t="s">
        <v>43</v>
      </c>
      <c r="S576">
        <v>1</v>
      </c>
      <c r="T576" t="s">
        <v>27</v>
      </c>
      <c r="U576" t="s">
        <v>32</v>
      </c>
      <c r="V576" t="s">
        <v>33</v>
      </c>
    </row>
    <row r="577" spans="1:22">
      <c r="A577">
        <v>575</v>
      </c>
      <c r="B577" t="s">
        <v>40</v>
      </c>
      <c r="C577">
        <v>15</v>
      </c>
      <c r="D577" t="s">
        <v>22</v>
      </c>
      <c r="E577" t="s">
        <v>44</v>
      </c>
      <c r="F577">
        <v>2788</v>
      </c>
      <c r="G577" t="s">
        <v>36</v>
      </c>
      <c r="H577" t="s">
        <v>42</v>
      </c>
      <c r="I577">
        <v>2</v>
      </c>
      <c r="J577" t="s">
        <v>38</v>
      </c>
      <c r="K577" t="s">
        <v>69</v>
      </c>
      <c r="L577">
        <v>3</v>
      </c>
      <c r="M577" t="s">
        <v>53</v>
      </c>
      <c r="N577">
        <v>24</v>
      </c>
      <c r="O577" t="s">
        <v>64</v>
      </c>
      <c r="P577" t="s">
        <v>29</v>
      </c>
      <c r="Q577">
        <v>2</v>
      </c>
      <c r="R577" t="s">
        <v>30</v>
      </c>
      <c r="S577">
        <v>1</v>
      </c>
      <c r="T577" t="s">
        <v>27</v>
      </c>
      <c r="U577" t="s">
        <v>32</v>
      </c>
      <c r="V577" t="s">
        <v>33</v>
      </c>
    </row>
    <row r="578" spans="1:22">
      <c r="A578">
        <v>576</v>
      </c>
      <c r="B578" t="s">
        <v>34</v>
      </c>
      <c r="C578">
        <v>12</v>
      </c>
      <c r="D578" t="s">
        <v>35</v>
      </c>
      <c r="E578" t="s">
        <v>23</v>
      </c>
      <c r="F578">
        <v>2930</v>
      </c>
      <c r="G578" t="s">
        <v>36</v>
      </c>
      <c r="H578" t="s">
        <v>42</v>
      </c>
      <c r="I578">
        <v>2</v>
      </c>
      <c r="J578" t="s">
        <v>38</v>
      </c>
      <c r="K578" t="s">
        <v>27</v>
      </c>
      <c r="L578">
        <v>1</v>
      </c>
      <c r="M578" t="s">
        <v>28</v>
      </c>
      <c r="N578">
        <v>27</v>
      </c>
      <c r="O578" t="s">
        <v>27</v>
      </c>
      <c r="P578" t="s">
        <v>29</v>
      </c>
      <c r="Q578">
        <v>1</v>
      </c>
      <c r="R578" t="s">
        <v>30</v>
      </c>
      <c r="S578">
        <v>1</v>
      </c>
      <c r="T578" t="s">
        <v>27</v>
      </c>
      <c r="U578" t="s">
        <v>32</v>
      </c>
      <c r="V578" t="s">
        <v>33</v>
      </c>
    </row>
    <row r="579" spans="1:22">
      <c r="A579">
        <v>577</v>
      </c>
      <c r="B579" t="s">
        <v>40</v>
      </c>
      <c r="C579">
        <v>24</v>
      </c>
      <c r="D579" t="s">
        <v>22</v>
      </c>
      <c r="E579" t="s">
        <v>41</v>
      </c>
      <c r="F579">
        <v>1927</v>
      </c>
      <c r="G579" t="s">
        <v>24</v>
      </c>
      <c r="H579" t="s">
        <v>37</v>
      </c>
      <c r="I579">
        <v>3</v>
      </c>
      <c r="J579" t="s">
        <v>38</v>
      </c>
      <c r="K579" t="s">
        <v>27</v>
      </c>
      <c r="L579">
        <v>2</v>
      </c>
      <c r="M579" t="s">
        <v>53</v>
      </c>
      <c r="N579">
        <v>33</v>
      </c>
      <c r="O579" t="s">
        <v>27</v>
      </c>
      <c r="P579" t="s">
        <v>29</v>
      </c>
      <c r="Q579">
        <v>2</v>
      </c>
      <c r="R579" t="s">
        <v>30</v>
      </c>
      <c r="S579">
        <v>1</v>
      </c>
      <c r="T579" t="s">
        <v>31</v>
      </c>
      <c r="U579" t="s">
        <v>32</v>
      </c>
      <c r="V579" t="s">
        <v>33</v>
      </c>
    </row>
    <row r="580" spans="1:22">
      <c r="A580">
        <v>578</v>
      </c>
      <c r="B580" t="s">
        <v>34</v>
      </c>
      <c r="C580">
        <v>36</v>
      </c>
      <c r="D580" t="s">
        <v>22</v>
      </c>
      <c r="E580" t="s">
        <v>49</v>
      </c>
      <c r="F580">
        <v>2820</v>
      </c>
      <c r="G580" t="s">
        <v>36</v>
      </c>
      <c r="H580" t="s">
        <v>60</v>
      </c>
      <c r="I580">
        <v>4</v>
      </c>
      <c r="J580" t="s">
        <v>57</v>
      </c>
      <c r="K580" t="s">
        <v>27</v>
      </c>
      <c r="L580">
        <v>4</v>
      </c>
      <c r="M580" t="s">
        <v>53</v>
      </c>
      <c r="N580">
        <v>27</v>
      </c>
      <c r="O580" t="s">
        <v>27</v>
      </c>
      <c r="P580" t="s">
        <v>29</v>
      </c>
      <c r="Q580">
        <v>2</v>
      </c>
      <c r="R580" t="s">
        <v>30</v>
      </c>
      <c r="S580">
        <v>1</v>
      </c>
      <c r="T580" t="s">
        <v>27</v>
      </c>
      <c r="U580" t="s">
        <v>32</v>
      </c>
      <c r="V580" t="s">
        <v>39</v>
      </c>
    </row>
    <row r="581" spans="1:22">
      <c r="A581">
        <v>579</v>
      </c>
      <c r="B581" t="s">
        <v>40</v>
      </c>
      <c r="C581">
        <v>24</v>
      </c>
      <c r="D581" t="s">
        <v>35</v>
      </c>
      <c r="E581" t="s">
        <v>74</v>
      </c>
      <c r="F581">
        <v>937</v>
      </c>
      <c r="G581" t="s">
        <v>36</v>
      </c>
      <c r="H581" t="s">
        <v>60</v>
      </c>
      <c r="I581">
        <v>4</v>
      </c>
      <c r="J581" t="s">
        <v>59</v>
      </c>
      <c r="K581" t="s">
        <v>27</v>
      </c>
      <c r="L581">
        <v>3</v>
      </c>
      <c r="M581" t="s">
        <v>53</v>
      </c>
      <c r="N581">
        <v>27</v>
      </c>
      <c r="O581" t="s">
        <v>27</v>
      </c>
      <c r="P581" t="s">
        <v>29</v>
      </c>
      <c r="Q581">
        <v>2</v>
      </c>
      <c r="R581" t="s">
        <v>43</v>
      </c>
      <c r="S581">
        <v>1</v>
      </c>
      <c r="T581" t="s">
        <v>27</v>
      </c>
      <c r="U581" t="s">
        <v>32</v>
      </c>
      <c r="V581" t="s">
        <v>33</v>
      </c>
    </row>
    <row r="582" spans="1:22">
      <c r="A582">
        <v>580</v>
      </c>
      <c r="B582" t="s">
        <v>34</v>
      </c>
      <c r="C582">
        <v>18</v>
      </c>
      <c r="D582" t="s">
        <v>22</v>
      </c>
      <c r="E582" t="s">
        <v>49</v>
      </c>
      <c r="F582">
        <v>1056</v>
      </c>
      <c r="G582" t="s">
        <v>36</v>
      </c>
      <c r="H582" t="s">
        <v>25</v>
      </c>
      <c r="I582">
        <v>3</v>
      </c>
      <c r="J582" t="s">
        <v>26</v>
      </c>
      <c r="K582" t="s">
        <v>45</v>
      </c>
      <c r="L582">
        <v>3</v>
      </c>
      <c r="M582" t="s">
        <v>28</v>
      </c>
      <c r="N582">
        <v>30</v>
      </c>
      <c r="O582" t="s">
        <v>64</v>
      </c>
      <c r="P582" t="s">
        <v>29</v>
      </c>
      <c r="Q582">
        <v>2</v>
      </c>
      <c r="R582" t="s">
        <v>30</v>
      </c>
      <c r="S582">
        <v>1</v>
      </c>
      <c r="T582" t="s">
        <v>27</v>
      </c>
      <c r="U582" t="s">
        <v>32</v>
      </c>
      <c r="V582" t="s">
        <v>39</v>
      </c>
    </row>
    <row r="583" spans="1:22">
      <c r="A583">
        <v>581</v>
      </c>
      <c r="B583" t="s">
        <v>34</v>
      </c>
      <c r="C583">
        <v>12</v>
      </c>
      <c r="D583" t="s">
        <v>22</v>
      </c>
      <c r="E583" t="s">
        <v>49</v>
      </c>
      <c r="F583">
        <v>3124</v>
      </c>
      <c r="G583" t="s">
        <v>36</v>
      </c>
      <c r="H583" t="s">
        <v>60</v>
      </c>
      <c r="I583">
        <v>1</v>
      </c>
      <c r="J583" t="s">
        <v>26</v>
      </c>
      <c r="K583" t="s">
        <v>27</v>
      </c>
      <c r="L583">
        <v>3</v>
      </c>
      <c r="M583" t="s">
        <v>28</v>
      </c>
      <c r="N583">
        <v>49</v>
      </c>
      <c r="O583" t="s">
        <v>64</v>
      </c>
      <c r="P583" t="s">
        <v>29</v>
      </c>
      <c r="Q583">
        <v>2</v>
      </c>
      <c r="R583" t="s">
        <v>43</v>
      </c>
      <c r="S583">
        <v>2</v>
      </c>
      <c r="T583" t="s">
        <v>27</v>
      </c>
      <c r="U583" t="s">
        <v>32</v>
      </c>
      <c r="V583" t="s">
        <v>33</v>
      </c>
    </row>
    <row r="584" spans="1:22">
      <c r="A584">
        <v>582</v>
      </c>
      <c r="B584" t="s">
        <v>40</v>
      </c>
      <c r="C584">
        <v>9</v>
      </c>
      <c r="D584" t="s">
        <v>35</v>
      </c>
      <c r="E584" t="s">
        <v>44</v>
      </c>
      <c r="F584">
        <v>1388</v>
      </c>
      <c r="G584" t="s">
        <v>36</v>
      </c>
      <c r="H584" t="s">
        <v>37</v>
      </c>
      <c r="I584">
        <v>4</v>
      </c>
      <c r="J584" t="s">
        <v>38</v>
      </c>
      <c r="K584" t="s">
        <v>27</v>
      </c>
      <c r="L584">
        <v>2</v>
      </c>
      <c r="M584" t="s">
        <v>28</v>
      </c>
      <c r="N584">
        <v>26</v>
      </c>
      <c r="O584" t="s">
        <v>27</v>
      </c>
      <c r="P584" t="s">
        <v>54</v>
      </c>
      <c r="Q584">
        <v>1</v>
      </c>
      <c r="R584" t="s">
        <v>30</v>
      </c>
      <c r="S584">
        <v>1</v>
      </c>
      <c r="T584" t="s">
        <v>27</v>
      </c>
      <c r="U584" t="s">
        <v>32</v>
      </c>
      <c r="V584" t="s">
        <v>33</v>
      </c>
    </row>
    <row r="585" spans="1:22">
      <c r="A585">
        <v>583</v>
      </c>
      <c r="B585" t="s">
        <v>34</v>
      </c>
      <c r="C585">
        <v>36</v>
      </c>
      <c r="D585" t="s">
        <v>35</v>
      </c>
      <c r="E585" t="s">
        <v>71</v>
      </c>
      <c r="F585">
        <v>2384</v>
      </c>
      <c r="G585" t="s">
        <v>36</v>
      </c>
      <c r="H585" t="s">
        <v>60</v>
      </c>
      <c r="I585">
        <v>4</v>
      </c>
      <c r="J585" t="s">
        <v>26</v>
      </c>
      <c r="K585" t="s">
        <v>27</v>
      </c>
      <c r="L585">
        <v>1</v>
      </c>
      <c r="M585" t="s">
        <v>50</v>
      </c>
      <c r="N585">
        <v>33</v>
      </c>
      <c r="O585" t="s">
        <v>27</v>
      </c>
      <c r="P585" t="s">
        <v>54</v>
      </c>
      <c r="Q585">
        <v>1</v>
      </c>
      <c r="R585" t="s">
        <v>43</v>
      </c>
      <c r="S585">
        <v>1</v>
      </c>
      <c r="T585" t="s">
        <v>27</v>
      </c>
      <c r="U585" t="s">
        <v>32</v>
      </c>
      <c r="V585" t="s">
        <v>39</v>
      </c>
    </row>
    <row r="586" spans="1:22">
      <c r="A586">
        <v>584</v>
      </c>
      <c r="B586" t="s">
        <v>40</v>
      </c>
      <c r="C586">
        <v>12</v>
      </c>
      <c r="D586" t="s">
        <v>35</v>
      </c>
      <c r="E586" t="s">
        <v>49</v>
      </c>
      <c r="F586">
        <v>2133</v>
      </c>
      <c r="G586" t="s">
        <v>24</v>
      </c>
      <c r="H586" t="s">
        <v>25</v>
      </c>
      <c r="I586">
        <v>4</v>
      </c>
      <c r="J586" t="s">
        <v>38</v>
      </c>
      <c r="K586" t="s">
        <v>27</v>
      </c>
      <c r="L586">
        <v>4</v>
      </c>
      <c r="M586" t="s">
        <v>50</v>
      </c>
      <c r="N586">
        <v>52</v>
      </c>
      <c r="O586" t="s">
        <v>27</v>
      </c>
      <c r="P586" t="s">
        <v>47</v>
      </c>
      <c r="Q586">
        <v>1</v>
      </c>
      <c r="R586" t="s">
        <v>55</v>
      </c>
      <c r="S586">
        <v>1</v>
      </c>
      <c r="T586" t="s">
        <v>31</v>
      </c>
      <c r="U586" t="s">
        <v>32</v>
      </c>
      <c r="V586" t="s">
        <v>33</v>
      </c>
    </row>
    <row r="587" spans="1:22">
      <c r="A587">
        <v>585</v>
      </c>
      <c r="B587" t="s">
        <v>21</v>
      </c>
      <c r="C587">
        <v>18</v>
      </c>
      <c r="D587" t="s">
        <v>35</v>
      </c>
      <c r="E587" t="s">
        <v>44</v>
      </c>
      <c r="F587">
        <v>2039</v>
      </c>
      <c r="G587" t="s">
        <v>36</v>
      </c>
      <c r="H587" t="s">
        <v>37</v>
      </c>
      <c r="I587">
        <v>1</v>
      </c>
      <c r="J587" t="s">
        <v>38</v>
      </c>
      <c r="K587" t="s">
        <v>27</v>
      </c>
      <c r="L587">
        <v>4</v>
      </c>
      <c r="M587" t="s">
        <v>28</v>
      </c>
      <c r="N587">
        <v>20</v>
      </c>
      <c r="O587" t="s">
        <v>64</v>
      </c>
      <c r="P587" t="s">
        <v>54</v>
      </c>
      <c r="Q587">
        <v>1</v>
      </c>
      <c r="R587" t="s">
        <v>30</v>
      </c>
      <c r="S587">
        <v>1</v>
      </c>
      <c r="T587" t="s">
        <v>27</v>
      </c>
      <c r="U587" t="s">
        <v>32</v>
      </c>
      <c r="V587" t="s">
        <v>39</v>
      </c>
    </row>
    <row r="588" spans="1:22">
      <c r="A588">
        <v>586</v>
      </c>
      <c r="B588" t="s">
        <v>21</v>
      </c>
      <c r="C588">
        <v>9</v>
      </c>
      <c r="D588" t="s">
        <v>22</v>
      </c>
      <c r="E588" t="s">
        <v>49</v>
      </c>
      <c r="F588">
        <v>2799</v>
      </c>
      <c r="G588" t="s">
        <v>36</v>
      </c>
      <c r="H588" t="s">
        <v>37</v>
      </c>
      <c r="I588">
        <v>2</v>
      </c>
      <c r="J588" t="s">
        <v>26</v>
      </c>
      <c r="K588" t="s">
        <v>27</v>
      </c>
      <c r="L588">
        <v>2</v>
      </c>
      <c r="M588" t="s">
        <v>28</v>
      </c>
      <c r="N588">
        <v>36</v>
      </c>
      <c r="O588" t="s">
        <v>27</v>
      </c>
      <c r="P588" t="s">
        <v>54</v>
      </c>
      <c r="Q588">
        <v>2</v>
      </c>
      <c r="R588" t="s">
        <v>30</v>
      </c>
      <c r="S588">
        <v>2</v>
      </c>
      <c r="T588" t="s">
        <v>27</v>
      </c>
      <c r="U588" t="s">
        <v>32</v>
      </c>
      <c r="V588" t="s">
        <v>33</v>
      </c>
    </row>
    <row r="589" spans="1:22">
      <c r="A589">
        <v>587</v>
      </c>
      <c r="B589" t="s">
        <v>21</v>
      </c>
      <c r="C589">
        <v>12</v>
      </c>
      <c r="D589" t="s">
        <v>35</v>
      </c>
      <c r="E589" t="s">
        <v>44</v>
      </c>
      <c r="F589">
        <v>1289</v>
      </c>
      <c r="G589" t="s">
        <v>36</v>
      </c>
      <c r="H589" t="s">
        <v>37</v>
      </c>
      <c r="I589">
        <v>4</v>
      </c>
      <c r="J589" t="s">
        <v>26</v>
      </c>
      <c r="K589" t="s">
        <v>45</v>
      </c>
      <c r="L589">
        <v>1</v>
      </c>
      <c r="M589" t="s">
        <v>46</v>
      </c>
      <c r="N589">
        <v>21</v>
      </c>
      <c r="O589" t="s">
        <v>27</v>
      </c>
      <c r="P589" t="s">
        <v>29</v>
      </c>
      <c r="Q589">
        <v>1</v>
      </c>
      <c r="R589" t="s">
        <v>43</v>
      </c>
      <c r="S589">
        <v>1</v>
      </c>
      <c r="T589" t="s">
        <v>27</v>
      </c>
      <c r="U589" t="s">
        <v>32</v>
      </c>
      <c r="V589" t="s">
        <v>33</v>
      </c>
    </row>
    <row r="590" spans="1:22">
      <c r="A590">
        <v>588</v>
      </c>
      <c r="B590" t="s">
        <v>21</v>
      </c>
      <c r="C590">
        <v>18</v>
      </c>
      <c r="D590" t="s">
        <v>35</v>
      </c>
      <c r="E590" t="s">
        <v>70</v>
      </c>
      <c r="F590">
        <v>1217</v>
      </c>
      <c r="G590" t="s">
        <v>36</v>
      </c>
      <c r="H590" t="s">
        <v>37</v>
      </c>
      <c r="I590">
        <v>4</v>
      </c>
      <c r="J590" t="s">
        <v>59</v>
      </c>
      <c r="K590" t="s">
        <v>27</v>
      </c>
      <c r="L590">
        <v>3</v>
      </c>
      <c r="M590" t="s">
        <v>28</v>
      </c>
      <c r="N590">
        <v>47</v>
      </c>
      <c r="O590" t="s">
        <v>27</v>
      </c>
      <c r="P590" t="s">
        <v>29</v>
      </c>
      <c r="Q590">
        <v>1</v>
      </c>
      <c r="R590" t="s">
        <v>43</v>
      </c>
      <c r="S590">
        <v>1</v>
      </c>
      <c r="T590" t="s">
        <v>31</v>
      </c>
      <c r="U590" t="s">
        <v>32</v>
      </c>
      <c r="V590" t="s">
        <v>39</v>
      </c>
    </row>
    <row r="591" spans="1:22">
      <c r="A591">
        <v>589</v>
      </c>
      <c r="B591" t="s">
        <v>21</v>
      </c>
      <c r="C591">
        <v>12</v>
      </c>
      <c r="D591" t="s">
        <v>22</v>
      </c>
      <c r="E591" t="s">
        <v>44</v>
      </c>
      <c r="F591">
        <v>2246</v>
      </c>
      <c r="G591" t="s">
        <v>36</v>
      </c>
      <c r="H591" t="s">
        <v>25</v>
      </c>
      <c r="I591">
        <v>3</v>
      </c>
      <c r="J591" t="s">
        <v>26</v>
      </c>
      <c r="K591" t="s">
        <v>27</v>
      </c>
      <c r="L591">
        <v>3</v>
      </c>
      <c r="M591" t="s">
        <v>46</v>
      </c>
      <c r="N591">
        <v>60</v>
      </c>
      <c r="O591" t="s">
        <v>27</v>
      </c>
      <c r="P591" t="s">
        <v>29</v>
      </c>
      <c r="Q591">
        <v>2</v>
      </c>
      <c r="R591" t="s">
        <v>30</v>
      </c>
      <c r="S591">
        <v>1</v>
      </c>
      <c r="T591" t="s">
        <v>27</v>
      </c>
      <c r="U591" t="s">
        <v>32</v>
      </c>
      <c r="V591" t="s">
        <v>39</v>
      </c>
    </row>
    <row r="592" spans="1:22">
      <c r="A592">
        <v>590</v>
      </c>
      <c r="B592" t="s">
        <v>21</v>
      </c>
      <c r="C592">
        <v>12</v>
      </c>
      <c r="D592" t="s">
        <v>22</v>
      </c>
      <c r="E592" t="s">
        <v>23</v>
      </c>
      <c r="F592">
        <v>385</v>
      </c>
      <c r="G592" t="s">
        <v>36</v>
      </c>
      <c r="H592" t="s">
        <v>42</v>
      </c>
      <c r="I592">
        <v>4</v>
      </c>
      <c r="J592" t="s">
        <v>38</v>
      </c>
      <c r="K592" t="s">
        <v>27</v>
      </c>
      <c r="L592">
        <v>3</v>
      </c>
      <c r="M592" t="s">
        <v>28</v>
      </c>
      <c r="N592">
        <v>58</v>
      </c>
      <c r="O592" t="s">
        <v>27</v>
      </c>
      <c r="P592" t="s">
        <v>29</v>
      </c>
      <c r="Q592">
        <v>4</v>
      </c>
      <c r="R592" t="s">
        <v>43</v>
      </c>
      <c r="S592">
        <v>1</v>
      </c>
      <c r="T592" t="s">
        <v>31</v>
      </c>
      <c r="U592" t="s">
        <v>32</v>
      </c>
      <c r="V592" t="s">
        <v>33</v>
      </c>
    </row>
    <row r="593" spans="1:22">
      <c r="A593">
        <v>591</v>
      </c>
      <c r="B593" t="s">
        <v>34</v>
      </c>
      <c r="C593">
        <v>24</v>
      </c>
      <c r="D593" t="s">
        <v>48</v>
      </c>
      <c r="E593" t="s">
        <v>49</v>
      </c>
      <c r="F593">
        <v>1965</v>
      </c>
      <c r="G593" t="s">
        <v>24</v>
      </c>
      <c r="H593" t="s">
        <v>37</v>
      </c>
      <c r="I593">
        <v>4</v>
      </c>
      <c r="J593" t="s">
        <v>38</v>
      </c>
      <c r="K593" t="s">
        <v>27</v>
      </c>
      <c r="L593">
        <v>4</v>
      </c>
      <c r="M593" t="s">
        <v>53</v>
      </c>
      <c r="N593">
        <v>42</v>
      </c>
      <c r="O593" t="s">
        <v>27</v>
      </c>
      <c r="P593" t="s">
        <v>54</v>
      </c>
      <c r="Q593">
        <v>2</v>
      </c>
      <c r="R593" t="s">
        <v>30</v>
      </c>
      <c r="S593">
        <v>1</v>
      </c>
      <c r="T593" t="s">
        <v>31</v>
      </c>
      <c r="U593" t="s">
        <v>32</v>
      </c>
      <c r="V593" t="s">
        <v>33</v>
      </c>
    </row>
    <row r="594" spans="1:22">
      <c r="A594">
        <v>592</v>
      </c>
      <c r="B594" t="s">
        <v>40</v>
      </c>
      <c r="C594">
        <v>21</v>
      </c>
      <c r="D594" t="s">
        <v>35</v>
      </c>
      <c r="E594" t="s">
        <v>61</v>
      </c>
      <c r="F594">
        <v>1572</v>
      </c>
      <c r="G594" t="s">
        <v>56</v>
      </c>
      <c r="H594" t="s">
        <v>25</v>
      </c>
      <c r="I594">
        <v>4</v>
      </c>
      <c r="J594" t="s">
        <v>38</v>
      </c>
      <c r="K594" t="s">
        <v>27</v>
      </c>
      <c r="L594">
        <v>4</v>
      </c>
      <c r="M594" t="s">
        <v>28</v>
      </c>
      <c r="N594">
        <v>36</v>
      </c>
      <c r="O594" t="s">
        <v>64</v>
      </c>
      <c r="P594" t="s">
        <v>29</v>
      </c>
      <c r="Q594">
        <v>1</v>
      </c>
      <c r="R594" t="s">
        <v>43</v>
      </c>
      <c r="S594">
        <v>1</v>
      </c>
      <c r="T594" t="s">
        <v>27</v>
      </c>
      <c r="U594" t="s">
        <v>32</v>
      </c>
      <c r="V594" t="s">
        <v>33</v>
      </c>
    </row>
    <row r="595" spans="1:22">
      <c r="A595">
        <v>593</v>
      </c>
      <c r="B595" t="s">
        <v>34</v>
      </c>
      <c r="C595">
        <v>24</v>
      </c>
      <c r="D595" t="s">
        <v>35</v>
      </c>
      <c r="E595" t="s">
        <v>49</v>
      </c>
      <c r="F595">
        <v>2718</v>
      </c>
      <c r="G595" t="s">
        <v>36</v>
      </c>
      <c r="H595" t="s">
        <v>37</v>
      </c>
      <c r="I595">
        <v>3</v>
      </c>
      <c r="J595" t="s">
        <v>38</v>
      </c>
      <c r="K595" t="s">
        <v>27</v>
      </c>
      <c r="L595">
        <v>4</v>
      </c>
      <c r="M595" t="s">
        <v>46</v>
      </c>
      <c r="N595">
        <v>20</v>
      </c>
      <c r="O595" t="s">
        <v>27</v>
      </c>
      <c r="P595" t="s">
        <v>54</v>
      </c>
      <c r="Q595">
        <v>1</v>
      </c>
      <c r="R595" t="s">
        <v>43</v>
      </c>
      <c r="S595">
        <v>1</v>
      </c>
      <c r="T595" t="s">
        <v>31</v>
      </c>
      <c r="U595" t="s">
        <v>32</v>
      </c>
      <c r="V595" t="s">
        <v>39</v>
      </c>
    </row>
    <row r="596" spans="1:22">
      <c r="A596">
        <v>594</v>
      </c>
      <c r="B596" t="s">
        <v>21</v>
      </c>
      <c r="C596">
        <v>24</v>
      </c>
      <c r="D596" t="s">
        <v>67</v>
      </c>
      <c r="E596" t="s">
        <v>73</v>
      </c>
      <c r="F596">
        <v>1358</v>
      </c>
      <c r="G596" t="s">
        <v>24</v>
      </c>
      <c r="H596" t="s">
        <v>25</v>
      </c>
      <c r="I596">
        <v>4</v>
      </c>
      <c r="J596" t="s">
        <v>26</v>
      </c>
      <c r="K596" t="s">
        <v>27</v>
      </c>
      <c r="L596">
        <v>3</v>
      </c>
      <c r="M596" t="s">
        <v>53</v>
      </c>
      <c r="N596">
        <v>40</v>
      </c>
      <c r="O596" t="s">
        <v>68</v>
      </c>
      <c r="P596" t="s">
        <v>29</v>
      </c>
      <c r="Q596">
        <v>1</v>
      </c>
      <c r="R596" t="s">
        <v>55</v>
      </c>
      <c r="S596">
        <v>1</v>
      </c>
      <c r="T596" t="s">
        <v>31</v>
      </c>
      <c r="U596" t="s">
        <v>32</v>
      </c>
      <c r="V596" t="s">
        <v>39</v>
      </c>
    </row>
    <row r="597" spans="1:22">
      <c r="A597">
        <v>595</v>
      </c>
      <c r="B597" t="s">
        <v>34</v>
      </c>
      <c r="C597">
        <v>6</v>
      </c>
      <c r="D597" t="s">
        <v>67</v>
      </c>
      <c r="E597" t="s">
        <v>49</v>
      </c>
      <c r="F597">
        <v>931</v>
      </c>
      <c r="G597" t="s">
        <v>62</v>
      </c>
      <c r="H597" t="s">
        <v>60</v>
      </c>
      <c r="I597">
        <v>1</v>
      </c>
      <c r="J597" t="s">
        <v>38</v>
      </c>
      <c r="K597" t="s">
        <v>27</v>
      </c>
      <c r="L597">
        <v>1</v>
      </c>
      <c r="M597" t="s">
        <v>46</v>
      </c>
      <c r="N597">
        <v>32</v>
      </c>
      <c r="O597" t="s">
        <v>68</v>
      </c>
      <c r="P597" t="s">
        <v>29</v>
      </c>
      <c r="Q597">
        <v>1</v>
      </c>
      <c r="R597" t="s">
        <v>43</v>
      </c>
      <c r="S597">
        <v>1</v>
      </c>
      <c r="T597" t="s">
        <v>27</v>
      </c>
      <c r="U597" t="s">
        <v>32</v>
      </c>
      <c r="V597" t="s">
        <v>39</v>
      </c>
    </row>
    <row r="598" spans="1:22">
      <c r="A598">
        <v>596</v>
      </c>
      <c r="B598" t="s">
        <v>21</v>
      </c>
      <c r="C598">
        <v>24</v>
      </c>
      <c r="D598" t="s">
        <v>35</v>
      </c>
      <c r="E598" t="s">
        <v>49</v>
      </c>
      <c r="F598">
        <v>1442</v>
      </c>
      <c r="G598" t="s">
        <v>36</v>
      </c>
      <c r="H598" t="s">
        <v>42</v>
      </c>
      <c r="I598">
        <v>4</v>
      </c>
      <c r="J598" t="s">
        <v>38</v>
      </c>
      <c r="K598" t="s">
        <v>27</v>
      </c>
      <c r="L598">
        <v>4</v>
      </c>
      <c r="M598" t="s">
        <v>53</v>
      </c>
      <c r="N598">
        <v>23</v>
      </c>
      <c r="O598" t="s">
        <v>27</v>
      </c>
      <c r="P598" t="s">
        <v>54</v>
      </c>
      <c r="Q598">
        <v>2</v>
      </c>
      <c r="R598" t="s">
        <v>30</v>
      </c>
      <c r="S598">
        <v>1</v>
      </c>
      <c r="T598" t="s">
        <v>27</v>
      </c>
      <c r="U598" t="s">
        <v>32</v>
      </c>
      <c r="V598" t="s">
        <v>39</v>
      </c>
    </row>
    <row r="599" spans="1:22">
      <c r="A599">
        <v>597</v>
      </c>
      <c r="B599" t="s">
        <v>34</v>
      </c>
      <c r="C599">
        <v>24</v>
      </c>
      <c r="D599" t="s">
        <v>63</v>
      </c>
      <c r="E599" t="s">
        <v>61</v>
      </c>
      <c r="F599">
        <v>4241</v>
      </c>
      <c r="G599" t="s">
        <v>36</v>
      </c>
      <c r="H599" t="s">
        <v>37</v>
      </c>
      <c r="I599">
        <v>1</v>
      </c>
      <c r="J599" t="s">
        <v>26</v>
      </c>
      <c r="K599" t="s">
        <v>27</v>
      </c>
      <c r="L599">
        <v>4</v>
      </c>
      <c r="M599" t="s">
        <v>28</v>
      </c>
      <c r="N599">
        <v>36</v>
      </c>
      <c r="O599" t="s">
        <v>27</v>
      </c>
      <c r="P599" t="s">
        <v>29</v>
      </c>
      <c r="Q599">
        <v>3</v>
      </c>
      <c r="R599" t="s">
        <v>43</v>
      </c>
      <c r="S599">
        <v>1</v>
      </c>
      <c r="T599" t="s">
        <v>31</v>
      </c>
      <c r="U599" t="s">
        <v>32</v>
      </c>
      <c r="V599" t="s">
        <v>39</v>
      </c>
    </row>
    <row r="600" spans="1:22">
      <c r="A600">
        <v>598</v>
      </c>
      <c r="B600" t="s">
        <v>40</v>
      </c>
      <c r="C600">
        <v>18</v>
      </c>
      <c r="D600" t="s">
        <v>22</v>
      </c>
      <c r="E600" t="s">
        <v>49</v>
      </c>
      <c r="F600">
        <v>2775</v>
      </c>
      <c r="G600" t="s">
        <v>36</v>
      </c>
      <c r="H600" t="s">
        <v>42</v>
      </c>
      <c r="I600">
        <v>2</v>
      </c>
      <c r="J600" t="s">
        <v>26</v>
      </c>
      <c r="K600" t="s">
        <v>27</v>
      </c>
      <c r="L600">
        <v>2</v>
      </c>
      <c r="M600" t="s">
        <v>46</v>
      </c>
      <c r="N600">
        <v>31</v>
      </c>
      <c r="O600" t="s">
        <v>64</v>
      </c>
      <c r="P600" t="s">
        <v>29</v>
      </c>
      <c r="Q600">
        <v>2</v>
      </c>
      <c r="R600" t="s">
        <v>30</v>
      </c>
      <c r="S600">
        <v>1</v>
      </c>
      <c r="T600" t="s">
        <v>27</v>
      </c>
      <c r="U600" t="s">
        <v>32</v>
      </c>
      <c r="V600" t="s">
        <v>39</v>
      </c>
    </row>
    <row r="601" spans="1:22">
      <c r="A601">
        <v>599</v>
      </c>
      <c r="B601" t="s">
        <v>40</v>
      </c>
      <c r="C601">
        <v>24</v>
      </c>
      <c r="D601" t="s">
        <v>48</v>
      </c>
      <c r="E601" t="s">
        <v>61</v>
      </c>
      <c r="F601">
        <v>3863</v>
      </c>
      <c r="G601" t="s">
        <v>36</v>
      </c>
      <c r="H601" t="s">
        <v>37</v>
      </c>
      <c r="I601">
        <v>1</v>
      </c>
      <c r="J601" t="s">
        <v>26</v>
      </c>
      <c r="K601" t="s">
        <v>27</v>
      </c>
      <c r="L601">
        <v>2</v>
      </c>
      <c r="M601" t="s">
        <v>50</v>
      </c>
      <c r="N601">
        <v>32</v>
      </c>
      <c r="O601" t="s">
        <v>27</v>
      </c>
      <c r="P601" t="s">
        <v>47</v>
      </c>
      <c r="Q601">
        <v>1</v>
      </c>
      <c r="R601" t="s">
        <v>30</v>
      </c>
      <c r="S601">
        <v>1</v>
      </c>
      <c r="T601" t="s">
        <v>27</v>
      </c>
      <c r="U601" t="s">
        <v>32</v>
      </c>
      <c r="V601" t="s">
        <v>33</v>
      </c>
    </row>
    <row r="602" spans="1:22">
      <c r="A602">
        <v>600</v>
      </c>
      <c r="B602" t="s">
        <v>34</v>
      </c>
      <c r="C602">
        <v>7</v>
      </c>
      <c r="D602" t="s">
        <v>35</v>
      </c>
      <c r="E602" t="s">
        <v>23</v>
      </c>
      <c r="F602">
        <v>2329</v>
      </c>
      <c r="G602" t="s">
        <v>36</v>
      </c>
      <c r="H602" t="s">
        <v>60</v>
      </c>
      <c r="I602">
        <v>1</v>
      </c>
      <c r="J602" t="s">
        <v>38</v>
      </c>
      <c r="K602" t="s">
        <v>45</v>
      </c>
      <c r="L602">
        <v>1</v>
      </c>
      <c r="M602" t="s">
        <v>28</v>
      </c>
      <c r="N602">
        <v>45</v>
      </c>
      <c r="O602" t="s">
        <v>27</v>
      </c>
      <c r="P602" t="s">
        <v>29</v>
      </c>
      <c r="Q602">
        <v>1</v>
      </c>
      <c r="R602" t="s">
        <v>30</v>
      </c>
      <c r="S602">
        <v>1</v>
      </c>
      <c r="T602" t="s">
        <v>27</v>
      </c>
      <c r="U602" t="s">
        <v>32</v>
      </c>
      <c r="V602" t="s">
        <v>33</v>
      </c>
    </row>
    <row r="603" spans="1:22">
      <c r="A603">
        <v>601</v>
      </c>
      <c r="B603" t="s">
        <v>34</v>
      </c>
      <c r="C603">
        <v>9</v>
      </c>
      <c r="D603" t="s">
        <v>35</v>
      </c>
      <c r="E603" t="s">
        <v>44</v>
      </c>
      <c r="F603">
        <v>918</v>
      </c>
      <c r="G603" t="s">
        <v>36</v>
      </c>
      <c r="H603" t="s">
        <v>37</v>
      </c>
      <c r="I603">
        <v>4</v>
      </c>
      <c r="J603" t="s">
        <v>38</v>
      </c>
      <c r="K603" t="s">
        <v>27</v>
      </c>
      <c r="L603">
        <v>1</v>
      </c>
      <c r="M603" t="s">
        <v>46</v>
      </c>
      <c r="N603">
        <v>30</v>
      </c>
      <c r="O603" t="s">
        <v>27</v>
      </c>
      <c r="P603" t="s">
        <v>29</v>
      </c>
      <c r="Q603">
        <v>1</v>
      </c>
      <c r="R603" t="s">
        <v>30</v>
      </c>
      <c r="S603">
        <v>1</v>
      </c>
      <c r="T603" t="s">
        <v>27</v>
      </c>
      <c r="U603" t="s">
        <v>32</v>
      </c>
      <c r="V603" t="s">
        <v>39</v>
      </c>
    </row>
    <row r="604" spans="1:22">
      <c r="A604">
        <v>602</v>
      </c>
      <c r="B604" t="s">
        <v>34</v>
      </c>
      <c r="C604">
        <v>24</v>
      </c>
      <c r="D604" t="s">
        <v>67</v>
      </c>
      <c r="E604" t="s">
        <v>41</v>
      </c>
      <c r="F604">
        <v>1837</v>
      </c>
      <c r="G604" t="s">
        <v>36</v>
      </c>
      <c r="H604" t="s">
        <v>42</v>
      </c>
      <c r="I604">
        <v>4</v>
      </c>
      <c r="J604" t="s">
        <v>38</v>
      </c>
      <c r="K604" t="s">
        <v>27</v>
      </c>
      <c r="L604">
        <v>4</v>
      </c>
      <c r="M604" t="s">
        <v>50</v>
      </c>
      <c r="N604">
        <v>34</v>
      </c>
      <c r="O604" t="s">
        <v>64</v>
      </c>
      <c r="P604" t="s">
        <v>47</v>
      </c>
      <c r="Q604">
        <v>1</v>
      </c>
      <c r="R604" t="s">
        <v>43</v>
      </c>
      <c r="S604">
        <v>1</v>
      </c>
      <c r="T604" t="s">
        <v>27</v>
      </c>
      <c r="U604" t="s">
        <v>32</v>
      </c>
      <c r="V604" t="s">
        <v>39</v>
      </c>
    </row>
    <row r="605" spans="1:22">
      <c r="A605">
        <v>603</v>
      </c>
      <c r="B605" t="s">
        <v>40</v>
      </c>
      <c r="C605">
        <v>36</v>
      </c>
      <c r="D605" t="s">
        <v>35</v>
      </c>
      <c r="E605" t="s">
        <v>44</v>
      </c>
      <c r="F605">
        <v>3349</v>
      </c>
      <c r="G605" t="s">
        <v>36</v>
      </c>
      <c r="H605" t="s">
        <v>37</v>
      </c>
      <c r="I605">
        <v>4</v>
      </c>
      <c r="J605" t="s">
        <v>38</v>
      </c>
      <c r="K605" t="s">
        <v>27</v>
      </c>
      <c r="L605">
        <v>2</v>
      </c>
      <c r="M605" t="s">
        <v>53</v>
      </c>
      <c r="N605">
        <v>28</v>
      </c>
      <c r="O605" t="s">
        <v>27</v>
      </c>
      <c r="P605" t="s">
        <v>29</v>
      </c>
      <c r="Q605">
        <v>1</v>
      </c>
      <c r="R605" t="s">
        <v>55</v>
      </c>
      <c r="S605">
        <v>1</v>
      </c>
      <c r="T605" t="s">
        <v>31</v>
      </c>
      <c r="U605" t="s">
        <v>32</v>
      </c>
      <c r="V605" t="s">
        <v>39</v>
      </c>
    </row>
    <row r="606" spans="1:22">
      <c r="A606">
        <v>604</v>
      </c>
      <c r="B606" t="s">
        <v>66</v>
      </c>
      <c r="C606">
        <v>10</v>
      </c>
      <c r="D606" t="s">
        <v>35</v>
      </c>
      <c r="E606" t="s">
        <v>44</v>
      </c>
      <c r="F606">
        <v>1275</v>
      </c>
      <c r="G606" t="s">
        <v>36</v>
      </c>
      <c r="H606" t="s">
        <v>60</v>
      </c>
      <c r="I606">
        <v>4</v>
      </c>
      <c r="J606" t="s">
        <v>38</v>
      </c>
      <c r="K606" t="s">
        <v>27</v>
      </c>
      <c r="L606">
        <v>2</v>
      </c>
      <c r="M606" t="s">
        <v>46</v>
      </c>
      <c r="N606">
        <v>23</v>
      </c>
      <c r="O606" t="s">
        <v>27</v>
      </c>
      <c r="P606" t="s">
        <v>29</v>
      </c>
      <c r="Q606">
        <v>1</v>
      </c>
      <c r="R606" t="s">
        <v>30</v>
      </c>
      <c r="S606">
        <v>1</v>
      </c>
      <c r="T606" t="s">
        <v>27</v>
      </c>
      <c r="U606" t="s">
        <v>32</v>
      </c>
      <c r="V606" t="s">
        <v>33</v>
      </c>
    </row>
    <row r="607" spans="1:22">
      <c r="A607">
        <v>605</v>
      </c>
      <c r="B607" t="s">
        <v>21</v>
      </c>
      <c r="C607">
        <v>24</v>
      </c>
      <c r="D607" t="s">
        <v>67</v>
      </c>
      <c r="E607" t="s">
        <v>44</v>
      </c>
      <c r="F607">
        <v>2828</v>
      </c>
      <c r="G607" t="s">
        <v>51</v>
      </c>
      <c r="H607" t="s">
        <v>37</v>
      </c>
      <c r="I607">
        <v>4</v>
      </c>
      <c r="J607" t="s">
        <v>26</v>
      </c>
      <c r="K607" t="s">
        <v>27</v>
      </c>
      <c r="L607">
        <v>4</v>
      </c>
      <c r="M607" t="s">
        <v>28</v>
      </c>
      <c r="N607">
        <v>22</v>
      </c>
      <c r="O607" t="s">
        <v>68</v>
      </c>
      <c r="P607" t="s">
        <v>29</v>
      </c>
      <c r="Q607">
        <v>1</v>
      </c>
      <c r="R607" t="s">
        <v>30</v>
      </c>
      <c r="S607">
        <v>1</v>
      </c>
      <c r="T607" t="s">
        <v>31</v>
      </c>
      <c r="U607" t="s">
        <v>32</v>
      </c>
      <c r="V607" t="s">
        <v>33</v>
      </c>
    </row>
    <row r="608" spans="1:22">
      <c r="A608">
        <v>606</v>
      </c>
      <c r="B608" t="s">
        <v>40</v>
      </c>
      <c r="C608">
        <v>24</v>
      </c>
      <c r="D608" t="s">
        <v>22</v>
      </c>
      <c r="E608" t="s">
        <v>61</v>
      </c>
      <c r="F608">
        <v>4526</v>
      </c>
      <c r="G608" t="s">
        <v>36</v>
      </c>
      <c r="H608" t="s">
        <v>37</v>
      </c>
      <c r="I608">
        <v>3</v>
      </c>
      <c r="J608" t="s">
        <v>26</v>
      </c>
      <c r="K608" t="s">
        <v>27</v>
      </c>
      <c r="L608">
        <v>2</v>
      </c>
      <c r="M608" t="s">
        <v>28</v>
      </c>
      <c r="N608">
        <v>74</v>
      </c>
      <c r="O608" t="s">
        <v>27</v>
      </c>
      <c r="P608" t="s">
        <v>29</v>
      </c>
      <c r="Q608">
        <v>1</v>
      </c>
      <c r="R608" t="s">
        <v>55</v>
      </c>
      <c r="S608">
        <v>1</v>
      </c>
      <c r="T608" t="s">
        <v>31</v>
      </c>
      <c r="U608" t="s">
        <v>32</v>
      </c>
      <c r="V608" t="s">
        <v>33</v>
      </c>
    </row>
    <row r="609" spans="1:22">
      <c r="A609">
        <v>607</v>
      </c>
      <c r="B609" t="s">
        <v>34</v>
      </c>
      <c r="C609">
        <v>36</v>
      </c>
      <c r="D609" t="s">
        <v>35</v>
      </c>
      <c r="E609" t="s">
        <v>23</v>
      </c>
      <c r="F609">
        <v>2671</v>
      </c>
      <c r="G609" t="s">
        <v>62</v>
      </c>
      <c r="H609" t="s">
        <v>37</v>
      </c>
      <c r="I609">
        <v>4</v>
      </c>
      <c r="J609" t="s">
        <v>38</v>
      </c>
      <c r="K609" t="s">
        <v>69</v>
      </c>
      <c r="L609">
        <v>4</v>
      </c>
      <c r="M609" t="s">
        <v>50</v>
      </c>
      <c r="N609">
        <v>50</v>
      </c>
      <c r="O609" t="s">
        <v>27</v>
      </c>
      <c r="P609" t="s">
        <v>47</v>
      </c>
      <c r="Q609">
        <v>1</v>
      </c>
      <c r="R609" t="s">
        <v>30</v>
      </c>
      <c r="S609">
        <v>1</v>
      </c>
      <c r="T609" t="s">
        <v>27</v>
      </c>
      <c r="U609" t="s">
        <v>32</v>
      </c>
      <c r="V609" t="s">
        <v>39</v>
      </c>
    </row>
    <row r="610" spans="1:22">
      <c r="A610">
        <v>608</v>
      </c>
      <c r="B610" t="s">
        <v>40</v>
      </c>
      <c r="C610">
        <v>18</v>
      </c>
      <c r="D610" t="s">
        <v>35</v>
      </c>
      <c r="E610" t="s">
        <v>23</v>
      </c>
      <c r="F610">
        <v>2051</v>
      </c>
      <c r="G610" t="s">
        <v>36</v>
      </c>
      <c r="H610" t="s">
        <v>60</v>
      </c>
      <c r="I610">
        <v>4</v>
      </c>
      <c r="J610" t="s">
        <v>26</v>
      </c>
      <c r="K610" t="s">
        <v>27</v>
      </c>
      <c r="L610">
        <v>1</v>
      </c>
      <c r="M610" t="s">
        <v>28</v>
      </c>
      <c r="N610">
        <v>33</v>
      </c>
      <c r="O610" t="s">
        <v>27</v>
      </c>
      <c r="P610" t="s">
        <v>29</v>
      </c>
      <c r="Q610">
        <v>1</v>
      </c>
      <c r="R610" t="s">
        <v>30</v>
      </c>
      <c r="S610">
        <v>1</v>
      </c>
      <c r="T610" t="s">
        <v>27</v>
      </c>
      <c r="U610" t="s">
        <v>32</v>
      </c>
      <c r="V610" t="s">
        <v>33</v>
      </c>
    </row>
    <row r="611" spans="1:22">
      <c r="A611">
        <v>609</v>
      </c>
      <c r="B611" t="s">
        <v>40</v>
      </c>
      <c r="C611">
        <v>15</v>
      </c>
      <c r="D611" t="s">
        <v>35</v>
      </c>
      <c r="E611" t="s">
        <v>52</v>
      </c>
      <c r="F611">
        <v>1300</v>
      </c>
      <c r="G611" t="s">
        <v>24</v>
      </c>
      <c r="H611" t="s">
        <v>25</v>
      </c>
      <c r="I611">
        <v>4</v>
      </c>
      <c r="J611" t="s">
        <v>26</v>
      </c>
      <c r="K611" t="s">
        <v>27</v>
      </c>
      <c r="L611">
        <v>4</v>
      </c>
      <c r="M611" t="s">
        <v>50</v>
      </c>
      <c r="N611">
        <v>45</v>
      </c>
      <c r="O611" t="s">
        <v>64</v>
      </c>
      <c r="P611" t="s">
        <v>47</v>
      </c>
      <c r="Q611">
        <v>1</v>
      </c>
      <c r="R611" t="s">
        <v>30</v>
      </c>
      <c r="S611">
        <v>2</v>
      </c>
      <c r="T611" t="s">
        <v>27</v>
      </c>
      <c r="U611" t="s">
        <v>32</v>
      </c>
      <c r="V611" t="s">
        <v>33</v>
      </c>
    </row>
    <row r="612" spans="1:22">
      <c r="A612">
        <v>610</v>
      </c>
      <c r="B612" t="s">
        <v>21</v>
      </c>
      <c r="C612">
        <v>12</v>
      </c>
      <c r="D612" t="s">
        <v>35</v>
      </c>
      <c r="E612" t="s">
        <v>70</v>
      </c>
      <c r="F612">
        <v>741</v>
      </c>
      <c r="G612" t="s">
        <v>62</v>
      </c>
      <c r="H612" t="s">
        <v>58</v>
      </c>
      <c r="I612">
        <v>4</v>
      </c>
      <c r="J612" t="s">
        <v>38</v>
      </c>
      <c r="K612" t="s">
        <v>27</v>
      </c>
      <c r="L612">
        <v>3</v>
      </c>
      <c r="M612" t="s">
        <v>46</v>
      </c>
      <c r="N612">
        <v>22</v>
      </c>
      <c r="O612" t="s">
        <v>27</v>
      </c>
      <c r="P612" t="s">
        <v>29</v>
      </c>
      <c r="Q612">
        <v>1</v>
      </c>
      <c r="R612" t="s">
        <v>30</v>
      </c>
      <c r="S612">
        <v>1</v>
      </c>
      <c r="T612" t="s">
        <v>27</v>
      </c>
      <c r="U612" t="s">
        <v>32</v>
      </c>
      <c r="V612" t="s">
        <v>39</v>
      </c>
    </row>
    <row r="613" spans="1:22">
      <c r="A613">
        <v>611</v>
      </c>
      <c r="B613" t="s">
        <v>66</v>
      </c>
      <c r="C613">
        <v>10</v>
      </c>
      <c r="D613" t="s">
        <v>35</v>
      </c>
      <c r="E613" t="s">
        <v>49</v>
      </c>
      <c r="F613">
        <v>1240</v>
      </c>
      <c r="G613" t="s">
        <v>62</v>
      </c>
      <c r="H613" t="s">
        <v>25</v>
      </c>
      <c r="I613">
        <v>1</v>
      </c>
      <c r="J613" t="s">
        <v>38</v>
      </c>
      <c r="K613" t="s">
        <v>27</v>
      </c>
      <c r="L613">
        <v>4</v>
      </c>
      <c r="M613" t="s">
        <v>50</v>
      </c>
      <c r="N613">
        <v>48</v>
      </c>
      <c r="O613" t="s">
        <v>27</v>
      </c>
      <c r="P613" t="s">
        <v>47</v>
      </c>
      <c r="Q613">
        <v>1</v>
      </c>
      <c r="R613" t="s">
        <v>43</v>
      </c>
      <c r="S613">
        <v>2</v>
      </c>
      <c r="T613" t="s">
        <v>27</v>
      </c>
      <c r="U613" t="s">
        <v>32</v>
      </c>
      <c r="V613" t="s">
        <v>39</v>
      </c>
    </row>
    <row r="614" spans="1:22">
      <c r="A614">
        <v>612</v>
      </c>
      <c r="B614" t="s">
        <v>21</v>
      </c>
      <c r="C614">
        <v>21</v>
      </c>
      <c r="D614" t="s">
        <v>35</v>
      </c>
      <c r="E614" t="s">
        <v>23</v>
      </c>
      <c r="F614">
        <v>3357</v>
      </c>
      <c r="G614" t="s">
        <v>56</v>
      </c>
      <c r="H614" t="s">
        <v>60</v>
      </c>
      <c r="I614">
        <v>4</v>
      </c>
      <c r="J614" t="s">
        <v>38</v>
      </c>
      <c r="K614" t="s">
        <v>27</v>
      </c>
      <c r="L614">
        <v>2</v>
      </c>
      <c r="M614" t="s">
        <v>53</v>
      </c>
      <c r="N614">
        <v>29</v>
      </c>
      <c r="O614" t="s">
        <v>64</v>
      </c>
      <c r="P614" t="s">
        <v>29</v>
      </c>
      <c r="Q614">
        <v>1</v>
      </c>
      <c r="R614" t="s">
        <v>30</v>
      </c>
      <c r="S614">
        <v>1</v>
      </c>
      <c r="T614" t="s">
        <v>27</v>
      </c>
      <c r="U614" t="s">
        <v>32</v>
      </c>
      <c r="V614" t="s">
        <v>33</v>
      </c>
    </row>
    <row r="615" spans="1:22">
      <c r="A615">
        <v>613</v>
      </c>
      <c r="B615" t="s">
        <v>21</v>
      </c>
      <c r="C615">
        <v>24</v>
      </c>
      <c r="D615" t="s">
        <v>67</v>
      </c>
      <c r="E615" t="s">
        <v>52</v>
      </c>
      <c r="F615">
        <v>3632</v>
      </c>
      <c r="G615" t="s">
        <v>36</v>
      </c>
      <c r="H615" t="s">
        <v>37</v>
      </c>
      <c r="I615">
        <v>1</v>
      </c>
      <c r="J615" t="s">
        <v>38</v>
      </c>
      <c r="K615" t="s">
        <v>45</v>
      </c>
      <c r="L615">
        <v>4</v>
      </c>
      <c r="M615" t="s">
        <v>53</v>
      </c>
      <c r="N615">
        <v>22</v>
      </c>
      <c r="O615" t="s">
        <v>64</v>
      </c>
      <c r="P615" t="s">
        <v>54</v>
      </c>
      <c r="Q615">
        <v>1</v>
      </c>
      <c r="R615" t="s">
        <v>30</v>
      </c>
      <c r="S615">
        <v>1</v>
      </c>
      <c r="T615" t="s">
        <v>27</v>
      </c>
      <c r="U615" t="s">
        <v>65</v>
      </c>
      <c r="V615" t="s">
        <v>33</v>
      </c>
    </row>
    <row r="616" spans="1:22">
      <c r="A616">
        <v>614</v>
      </c>
      <c r="B616" t="s">
        <v>40</v>
      </c>
      <c r="C616">
        <v>18</v>
      </c>
      <c r="D616" t="s">
        <v>48</v>
      </c>
      <c r="E616" t="s">
        <v>44</v>
      </c>
      <c r="F616">
        <v>1808</v>
      </c>
      <c r="G616" t="s">
        <v>36</v>
      </c>
      <c r="H616" t="s">
        <v>42</v>
      </c>
      <c r="I616">
        <v>4</v>
      </c>
      <c r="J616" t="s">
        <v>38</v>
      </c>
      <c r="K616" t="s">
        <v>27</v>
      </c>
      <c r="L616">
        <v>1</v>
      </c>
      <c r="M616" t="s">
        <v>28</v>
      </c>
      <c r="N616">
        <v>22</v>
      </c>
      <c r="O616" t="s">
        <v>27</v>
      </c>
      <c r="P616" t="s">
        <v>29</v>
      </c>
      <c r="Q616">
        <v>1</v>
      </c>
      <c r="R616" t="s">
        <v>30</v>
      </c>
      <c r="S616">
        <v>1</v>
      </c>
      <c r="T616" t="s">
        <v>27</v>
      </c>
      <c r="U616" t="s">
        <v>32</v>
      </c>
      <c r="V616" t="s">
        <v>39</v>
      </c>
    </row>
    <row r="617" spans="1:22">
      <c r="A617">
        <v>615</v>
      </c>
      <c r="B617" t="s">
        <v>34</v>
      </c>
      <c r="C617">
        <v>48</v>
      </c>
      <c r="D617" t="s">
        <v>63</v>
      </c>
      <c r="E617" t="s">
        <v>61</v>
      </c>
      <c r="F617">
        <v>12204</v>
      </c>
      <c r="G617" t="s">
        <v>24</v>
      </c>
      <c r="H617" t="s">
        <v>37</v>
      </c>
      <c r="I617">
        <v>2</v>
      </c>
      <c r="J617" t="s">
        <v>26</v>
      </c>
      <c r="K617" t="s">
        <v>27</v>
      </c>
      <c r="L617">
        <v>2</v>
      </c>
      <c r="M617" t="s">
        <v>53</v>
      </c>
      <c r="N617">
        <v>48</v>
      </c>
      <c r="O617" t="s">
        <v>64</v>
      </c>
      <c r="P617" t="s">
        <v>29</v>
      </c>
      <c r="Q617">
        <v>1</v>
      </c>
      <c r="R617" t="s">
        <v>55</v>
      </c>
      <c r="S617">
        <v>1</v>
      </c>
      <c r="T617" t="s">
        <v>31</v>
      </c>
      <c r="U617" t="s">
        <v>32</v>
      </c>
      <c r="V617" t="s">
        <v>33</v>
      </c>
    </row>
    <row r="618" spans="1:22">
      <c r="A618">
        <v>616</v>
      </c>
      <c r="B618" t="s">
        <v>34</v>
      </c>
      <c r="C618">
        <v>60</v>
      </c>
      <c r="D618" t="s">
        <v>48</v>
      </c>
      <c r="E618" t="s">
        <v>23</v>
      </c>
      <c r="F618">
        <v>9157</v>
      </c>
      <c r="G618" t="s">
        <v>24</v>
      </c>
      <c r="H618" t="s">
        <v>37</v>
      </c>
      <c r="I618">
        <v>2</v>
      </c>
      <c r="J618" t="s">
        <v>26</v>
      </c>
      <c r="K618" t="s">
        <v>27</v>
      </c>
      <c r="L618">
        <v>2</v>
      </c>
      <c r="M618" t="s">
        <v>50</v>
      </c>
      <c r="N618">
        <v>27</v>
      </c>
      <c r="O618" t="s">
        <v>27</v>
      </c>
      <c r="P618" t="s">
        <v>47</v>
      </c>
      <c r="Q618">
        <v>1</v>
      </c>
      <c r="R618" t="s">
        <v>55</v>
      </c>
      <c r="S618">
        <v>1</v>
      </c>
      <c r="T618" t="s">
        <v>27</v>
      </c>
      <c r="U618" t="s">
        <v>32</v>
      </c>
      <c r="V618" t="s">
        <v>33</v>
      </c>
    </row>
    <row r="619" spans="1:22">
      <c r="A619">
        <v>617</v>
      </c>
      <c r="B619" t="s">
        <v>21</v>
      </c>
      <c r="C619">
        <v>6</v>
      </c>
      <c r="D619" t="s">
        <v>22</v>
      </c>
      <c r="E619" t="s">
        <v>49</v>
      </c>
      <c r="F619">
        <v>3676</v>
      </c>
      <c r="G619" t="s">
        <v>36</v>
      </c>
      <c r="H619" t="s">
        <v>37</v>
      </c>
      <c r="I619">
        <v>1</v>
      </c>
      <c r="J619" t="s">
        <v>26</v>
      </c>
      <c r="K619" t="s">
        <v>27</v>
      </c>
      <c r="L619">
        <v>3</v>
      </c>
      <c r="M619" t="s">
        <v>28</v>
      </c>
      <c r="N619">
        <v>37</v>
      </c>
      <c r="O619" t="s">
        <v>27</v>
      </c>
      <c r="P619" t="s">
        <v>54</v>
      </c>
      <c r="Q619">
        <v>3</v>
      </c>
      <c r="R619" t="s">
        <v>30</v>
      </c>
      <c r="S619">
        <v>2</v>
      </c>
      <c r="T619" t="s">
        <v>27</v>
      </c>
      <c r="U619" t="s">
        <v>32</v>
      </c>
      <c r="V619" t="s">
        <v>33</v>
      </c>
    </row>
    <row r="620" spans="1:22">
      <c r="A620">
        <v>618</v>
      </c>
      <c r="B620" t="s">
        <v>34</v>
      </c>
      <c r="C620">
        <v>30</v>
      </c>
      <c r="D620" t="s">
        <v>35</v>
      </c>
      <c r="E620" t="s">
        <v>44</v>
      </c>
      <c r="F620">
        <v>3441</v>
      </c>
      <c r="G620" t="s">
        <v>62</v>
      </c>
      <c r="H620" t="s">
        <v>37</v>
      </c>
      <c r="I620">
        <v>2</v>
      </c>
      <c r="J620" t="s">
        <v>38</v>
      </c>
      <c r="K620" t="s">
        <v>69</v>
      </c>
      <c r="L620">
        <v>4</v>
      </c>
      <c r="M620" t="s">
        <v>53</v>
      </c>
      <c r="N620">
        <v>21</v>
      </c>
      <c r="O620" t="s">
        <v>27</v>
      </c>
      <c r="P620" t="s">
        <v>54</v>
      </c>
      <c r="Q620">
        <v>1</v>
      </c>
      <c r="R620" t="s">
        <v>30</v>
      </c>
      <c r="S620">
        <v>1</v>
      </c>
      <c r="T620" t="s">
        <v>27</v>
      </c>
      <c r="U620" t="s">
        <v>32</v>
      </c>
      <c r="V620" t="s">
        <v>39</v>
      </c>
    </row>
    <row r="621" spans="1:22">
      <c r="A621">
        <v>619</v>
      </c>
      <c r="B621" t="s">
        <v>40</v>
      </c>
      <c r="C621">
        <v>12</v>
      </c>
      <c r="D621" t="s">
        <v>35</v>
      </c>
      <c r="E621" t="s">
        <v>49</v>
      </c>
      <c r="F621">
        <v>640</v>
      </c>
      <c r="G621" t="s">
        <v>36</v>
      </c>
      <c r="H621" t="s">
        <v>37</v>
      </c>
      <c r="I621">
        <v>4</v>
      </c>
      <c r="J621" t="s">
        <v>57</v>
      </c>
      <c r="K621" t="s">
        <v>27</v>
      </c>
      <c r="L621">
        <v>2</v>
      </c>
      <c r="M621" t="s">
        <v>28</v>
      </c>
      <c r="N621">
        <v>49</v>
      </c>
      <c r="O621" t="s">
        <v>27</v>
      </c>
      <c r="P621" t="s">
        <v>29</v>
      </c>
      <c r="Q621">
        <v>1</v>
      </c>
      <c r="R621" t="s">
        <v>43</v>
      </c>
      <c r="S621">
        <v>1</v>
      </c>
      <c r="T621" t="s">
        <v>27</v>
      </c>
      <c r="U621" t="s">
        <v>32</v>
      </c>
      <c r="V621" t="s">
        <v>33</v>
      </c>
    </row>
    <row r="622" spans="1:22">
      <c r="A622">
        <v>620</v>
      </c>
      <c r="B622" t="s">
        <v>34</v>
      </c>
      <c r="C622">
        <v>21</v>
      </c>
      <c r="D622" t="s">
        <v>22</v>
      </c>
      <c r="E622" t="s">
        <v>61</v>
      </c>
      <c r="F622">
        <v>3652</v>
      </c>
      <c r="G622" t="s">
        <v>36</v>
      </c>
      <c r="H622" t="s">
        <v>42</v>
      </c>
      <c r="I622">
        <v>2</v>
      </c>
      <c r="J622" t="s">
        <v>26</v>
      </c>
      <c r="K622" t="s">
        <v>27</v>
      </c>
      <c r="L622">
        <v>3</v>
      </c>
      <c r="M622" t="s">
        <v>46</v>
      </c>
      <c r="N622">
        <v>27</v>
      </c>
      <c r="O622" t="s">
        <v>27</v>
      </c>
      <c r="P622" t="s">
        <v>29</v>
      </c>
      <c r="Q622">
        <v>2</v>
      </c>
      <c r="R622" t="s">
        <v>30</v>
      </c>
      <c r="S622">
        <v>1</v>
      </c>
      <c r="T622" t="s">
        <v>27</v>
      </c>
      <c r="U622" t="s">
        <v>32</v>
      </c>
      <c r="V622" t="s">
        <v>33</v>
      </c>
    </row>
    <row r="623" spans="1:22">
      <c r="A623">
        <v>621</v>
      </c>
      <c r="B623" t="s">
        <v>40</v>
      </c>
      <c r="C623">
        <v>18</v>
      </c>
      <c r="D623" t="s">
        <v>22</v>
      </c>
      <c r="E623" t="s">
        <v>49</v>
      </c>
      <c r="F623">
        <v>1530</v>
      </c>
      <c r="G623" t="s">
        <v>36</v>
      </c>
      <c r="H623" t="s">
        <v>37</v>
      </c>
      <c r="I623">
        <v>3</v>
      </c>
      <c r="J623" t="s">
        <v>26</v>
      </c>
      <c r="K623" t="s">
        <v>27</v>
      </c>
      <c r="L623">
        <v>2</v>
      </c>
      <c r="M623" t="s">
        <v>46</v>
      </c>
      <c r="N623">
        <v>32</v>
      </c>
      <c r="O623" t="s">
        <v>64</v>
      </c>
      <c r="P623" t="s">
        <v>29</v>
      </c>
      <c r="Q623">
        <v>2</v>
      </c>
      <c r="R623" t="s">
        <v>30</v>
      </c>
      <c r="S623">
        <v>1</v>
      </c>
      <c r="T623" t="s">
        <v>27</v>
      </c>
      <c r="U623" t="s">
        <v>32</v>
      </c>
      <c r="V623" t="s">
        <v>39</v>
      </c>
    </row>
    <row r="624" spans="1:22">
      <c r="A624">
        <v>622</v>
      </c>
      <c r="B624" t="s">
        <v>40</v>
      </c>
      <c r="C624">
        <v>48</v>
      </c>
      <c r="D624" t="s">
        <v>35</v>
      </c>
      <c r="E624" t="s">
        <v>61</v>
      </c>
      <c r="F624">
        <v>3914</v>
      </c>
      <c r="G624" t="s">
        <v>24</v>
      </c>
      <c r="H624" t="s">
        <v>37</v>
      </c>
      <c r="I624">
        <v>4</v>
      </c>
      <c r="J624" t="s">
        <v>57</v>
      </c>
      <c r="K624" t="s">
        <v>27</v>
      </c>
      <c r="L624">
        <v>2</v>
      </c>
      <c r="M624" t="s">
        <v>28</v>
      </c>
      <c r="N624">
        <v>38</v>
      </c>
      <c r="O624" t="s">
        <v>64</v>
      </c>
      <c r="P624" t="s">
        <v>29</v>
      </c>
      <c r="Q624">
        <v>1</v>
      </c>
      <c r="R624" t="s">
        <v>30</v>
      </c>
      <c r="S624">
        <v>1</v>
      </c>
      <c r="T624" t="s">
        <v>27</v>
      </c>
      <c r="U624" t="s">
        <v>32</v>
      </c>
      <c r="V624" t="s">
        <v>39</v>
      </c>
    </row>
    <row r="625" spans="1:22">
      <c r="A625">
        <v>623</v>
      </c>
      <c r="B625" t="s">
        <v>21</v>
      </c>
      <c r="C625">
        <v>12</v>
      </c>
      <c r="D625" t="s">
        <v>35</v>
      </c>
      <c r="E625" t="s">
        <v>44</v>
      </c>
      <c r="F625">
        <v>1858</v>
      </c>
      <c r="G625" t="s">
        <v>36</v>
      </c>
      <c r="H625" t="s">
        <v>60</v>
      </c>
      <c r="I625">
        <v>4</v>
      </c>
      <c r="J625" t="s">
        <v>38</v>
      </c>
      <c r="K625" t="s">
        <v>27</v>
      </c>
      <c r="L625">
        <v>1</v>
      </c>
      <c r="M625" t="s">
        <v>53</v>
      </c>
      <c r="N625">
        <v>22</v>
      </c>
      <c r="O625" t="s">
        <v>27</v>
      </c>
      <c r="P625" t="s">
        <v>54</v>
      </c>
      <c r="Q625">
        <v>1</v>
      </c>
      <c r="R625" t="s">
        <v>30</v>
      </c>
      <c r="S625">
        <v>1</v>
      </c>
      <c r="T625" t="s">
        <v>27</v>
      </c>
      <c r="U625" t="s">
        <v>32</v>
      </c>
      <c r="V625" t="s">
        <v>33</v>
      </c>
    </row>
    <row r="626" spans="1:22">
      <c r="A626">
        <v>624</v>
      </c>
      <c r="B626" t="s">
        <v>21</v>
      </c>
      <c r="C626">
        <v>18</v>
      </c>
      <c r="D626" t="s">
        <v>35</v>
      </c>
      <c r="E626" t="s">
        <v>23</v>
      </c>
      <c r="F626">
        <v>2600</v>
      </c>
      <c r="G626" t="s">
        <v>36</v>
      </c>
      <c r="H626" t="s">
        <v>37</v>
      </c>
      <c r="I626">
        <v>4</v>
      </c>
      <c r="J626" t="s">
        <v>26</v>
      </c>
      <c r="K626" t="s">
        <v>27</v>
      </c>
      <c r="L626">
        <v>4</v>
      </c>
      <c r="M626" t="s">
        <v>50</v>
      </c>
      <c r="N626">
        <v>65</v>
      </c>
      <c r="O626" t="s">
        <v>27</v>
      </c>
      <c r="P626" t="s">
        <v>47</v>
      </c>
      <c r="Q626">
        <v>2</v>
      </c>
      <c r="R626" t="s">
        <v>30</v>
      </c>
      <c r="S626">
        <v>1</v>
      </c>
      <c r="T626" t="s">
        <v>27</v>
      </c>
      <c r="U626" t="s">
        <v>32</v>
      </c>
      <c r="V626" t="s">
        <v>39</v>
      </c>
    </row>
    <row r="627" spans="1:22">
      <c r="A627">
        <v>625</v>
      </c>
      <c r="B627" t="s">
        <v>40</v>
      </c>
      <c r="C627">
        <v>15</v>
      </c>
      <c r="D627" t="s">
        <v>35</v>
      </c>
      <c r="E627" t="s">
        <v>23</v>
      </c>
      <c r="F627">
        <v>1979</v>
      </c>
      <c r="G627" t="s">
        <v>24</v>
      </c>
      <c r="H627" t="s">
        <v>25</v>
      </c>
      <c r="I627">
        <v>4</v>
      </c>
      <c r="J627" t="s">
        <v>26</v>
      </c>
      <c r="K627" t="s">
        <v>27</v>
      </c>
      <c r="L627">
        <v>2</v>
      </c>
      <c r="M627" t="s">
        <v>53</v>
      </c>
      <c r="N627">
        <v>35</v>
      </c>
      <c r="O627" t="s">
        <v>27</v>
      </c>
      <c r="P627" t="s">
        <v>29</v>
      </c>
      <c r="Q627">
        <v>1</v>
      </c>
      <c r="R627" t="s">
        <v>30</v>
      </c>
      <c r="S627">
        <v>1</v>
      </c>
      <c r="T627" t="s">
        <v>27</v>
      </c>
      <c r="U627" t="s">
        <v>32</v>
      </c>
      <c r="V627" t="s">
        <v>33</v>
      </c>
    </row>
    <row r="628" spans="1:22">
      <c r="A628">
        <v>626</v>
      </c>
      <c r="B628" t="s">
        <v>66</v>
      </c>
      <c r="C628">
        <v>6</v>
      </c>
      <c r="D628" t="s">
        <v>35</v>
      </c>
      <c r="E628" t="s">
        <v>44</v>
      </c>
      <c r="F628">
        <v>2116</v>
      </c>
      <c r="G628" t="s">
        <v>36</v>
      </c>
      <c r="H628" t="s">
        <v>37</v>
      </c>
      <c r="I628">
        <v>2</v>
      </c>
      <c r="J628" t="s">
        <v>26</v>
      </c>
      <c r="K628" t="s">
        <v>27</v>
      </c>
      <c r="L628">
        <v>2</v>
      </c>
      <c r="M628" t="s">
        <v>28</v>
      </c>
      <c r="N628">
        <v>41</v>
      </c>
      <c r="O628" t="s">
        <v>27</v>
      </c>
      <c r="P628" t="s">
        <v>29</v>
      </c>
      <c r="Q628">
        <v>1</v>
      </c>
      <c r="R628" t="s">
        <v>30</v>
      </c>
      <c r="S628">
        <v>1</v>
      </c>
      <c r="T628" t="s">
        <v>31</v>
      </c>
      <c r="U628" t="s">
        <v>32</v>
      </c>
      <c r="V628" t="s">
        <v>33</v>
      </c>
    </row>
    <row r="629" spans="1:22">
      <c r="A629">
        <v>627</v>
      </c>
      <c r="B629" t="s">
        <v>34</v>
      </c>
      <c r="C629">
        <v>9</v>
      </c>
      <c r="D629" t="s">
        <v>67</v>
      </c>
      <c r="E629" t="s">
        <v>49</v>
      </c>
      <c r="F629">
        <v>1437</v>
      </c>
      <c r="G629" t="s">
        <v>62</v>
      </c>
      <c r="H629" t="s">
        <v>42</v>
      </c>
      <c r="I629">
        <v>2</v>
      </c>
      <c r="J629" t="s">
        <v>26</v>
      </c>
      <c r="K629" t="s">
        <v>27</v>
      </c>
      <c r="L629">
        <v>3</v>
      </c>
      <c r="M629" t="s">
        <v>50</v>
      </c>
      <c r="N629">
        <v>29</v>
      </c>
      <c r="O629" t="s">
        <v>27</v>
      </c>
      <c r="P629" t="s">
        <v>29</v>
      </c>
      <c r="Q629">
        <v>1</v>
      </c>
      <c r="R629" t="s">
        <v>30</v>
      </c>
      <c r="S629">
        <v>1</v>
      </c>
      <c r="T629" t="s">
        <v>27</v>
      </c>
      <c r="U629" t="s">
        <v>32</v>
      </c>
      <c r="V629" t="s">
        <v>39</v>
      </c>
    </row>
    <row r="630" spans="1:22">
      <c r="A630">
        <v>628</v>
      </c>
      <c r="B630" t="s">
        <v>40</v>
      </c>
      <c r="C630">
        <v>42</v>
      </c>
      <c r="D630" t="s">
        <v>22</v>
      </c>
      <c r="E630" t="s">
        <v>44</v>
      </c>
      <c r="F630">
        <v>4042</v>
      </c>
      <c r="G630" t="s">
        <v>51</v>
      </c>
      <c r="H630" t="s">
        <v>37</v>
      </c>
      <c r="I630">
        <v>4</v>
      </c>
      <c r="J630" t="s">
        <v>26</v>
      </c>
      <c r="K630" t="s">
        <v>27</v>
      </c>
      <c r="L630">
        <v>4</v>
      </c>
      <c r="M630" t="s">
        <v>28</v>
      </c>
      <c r="N630">
        <v>36</v>
      </c>
      <c r="O630" t="s">
        <v>27</v>
      </c>
      <c r="P630" t="s">
        <v>29</v>
      </c>
      <c r="Q630">
        <v>2</v>
      </c>
      <c r="R630" t="s">
        <v>30</v>
      </c>
      <c r="S630">
        <v>1</v>
      </c>
      <c r="T630" t="s">
        <v>31</v>
      </c>
      <c r="U630" t="s">
        <v>32</v>
      </c>
      <c r="V630" t="s">
        <v>33</v>
      </c>
    </row>
    <row r="631" spans="1:22">
      <c r="A631">
        <v>629</v>
      </c>
      <c r="B631" t="s">
        <v>40</v>
      </c>
      <c r="C631">
        <v>9</v>
      </c>
      <c r="D631" t="s">
        <v>35</v>
      </c>
      <c r="E631" t="s">
        <v>41</v>
      </c>
      <c r="F631">
        <v>3832</v>
      </c>
      <c r="G631" t="s">
        <v>24</v>
      </c>
      <c r="H631" t="s">
        <v>25</v>
      </c>
      <c r="I631">
        <v>1</v>
      </c>
      <c r="J631" t="s">
        <v>26</v>
      </c>
      <c r="K631" t="s">
        <v>27</v>
      </c>
      <c r="L631">
        <v>4</v>
      </c>
      <c r="M631" t="s">
        <v>28</v>
      </c>
      <c r="N631">
        <v>64</v>
      </c>
      <c r="O631" t="s">
        <v>27</v>
      </c>
      <c r="P631" t="s">
        <v>29</v>
      </c>
      <c r="Q631">
        <v>1</v>
      </c>
      <c r="R631" t="s">
        <v>43</v>
      </c>
      <c r="S631">
        <v>1</v>
      </c>
      <c r="T631" t="s">
        <v>27</v>
      </c>
      <c r="U631" t="s">
        <v>32</v>
      </c>
      <c r="V631" t="s">
        <v>33</v>
      </c>
    </row>
    <row r="632" spans="1:22">
      <c r="A632">
        <v>630</v>
      </c>
      <c r="B632" t="s">
        <v>21</v>
      </c>
      <c r="C632">
        <v>24</v>
      </c>
      <c r="D632" t="s">
        <v>35</v>
      </c>
      <c r="E632" t="s">
        <v>23</v>
      </c>
      <c r="F632">
        <v>3660</v>
      </c>
      <c r="G632" t="s">
        <v>36</v>
      </c>
      <c r="H632" t="s">
        <v>37</v>
      </c>
      <c r="I632">
        <v>2</v>
      </c>
      <c r="J632" t="s">
        <v>38</v>
      </c>
      <c r="K632" t="s">
        <v>27</v>
      </c>
      <c r="L632">
        <v>4</v>
      </c>
      <c r="M632" t="s">
        <v>53</v>
      </c>
      <c r="N632">
        <v>28</v>
      </c>
      <c r="O632" t="s">
        <v>27</v>
      </c>
      <c r="P632" t="s">
        <v>29</v>
      </c>
      <c r="Q632">
        <v>1</v>
      </c>
      <c r="R632" t="s">
        <v>30</v>
      </c>
      <c r="S632">
        <v>1</v>
      </c>
      <c r="T632" t="s">
        <v>27</v>
      </c>
      <c r="U632" t="s">
        <v>32</v>
      </c>
      <c r="V632" t="s">
        <v>33</v>
      </c>
    </row>
    <row r="633" spans="1:22">
      <c r="A633">
        <v>631</v>
      </c>
      <c r="B633" t="s">
        <v>21</v>
      </c>
      <c r="C633">
        <v>18</v>
      </c>
      <c r="D633" t="s">
        <v>67</v>
      </c>
      <c r="E633" t="s">
        <v>44</v>
      </c>
      <c r="F633">
        <v>1553</v>
      </c>
      <c r="G633" t="s">
        <v>36</v>
      </c>
      <c r="H633" t="s">
        <v>37</v>
      </c>
      <c r="I633">
        <v>4</v>
      </c>
      <c r="J633" t="s">
        <v>26</v>
      </c>
      <c r="K633" t="s">
        <v>27</v>
      </c>
      <c r="L633">
        <v>3</v>
      </c>
      <c r="M633" t="s">
        <v>53</v>
      </c>
      <c r="N633">
        <v>44</v>
      </c>
      <c r="O633" t="s">
        <v>64</v>
      </c>
      <c r="P633" t="s">
        <v>29</v>
      </c>
      <c r="Q633">
        <v>1</v>
      </c>
      <c r="R633" t="s">
        <v>30</v>
      </c>
      <c r="S633">
        <v>1</v>
      </c>
      <c r="T633" t="s">
        <v>27</v>
      </c>
      <c r="U633" t="s">
        <v>32</v>
      </c>
      <c r="V633" t="s">
        <v>39</v>
      </c>
    </row>
    <row r="634" spans="1:22">
      <c r="A634">
        <v>632</v>
      </c>
      <c r="B634" t="s">
        <v>34</v>
      </c>
      <c r="C634">
        <v>15</v>
      </c>
      <c r="D634" t="s">
        <v>35</v>
      </c>
      <c r="E634" t="s">
        <v>23</v>
      </c>
      <c r="F634">
        <v>1444</v>
      </c>
      <c r="G634" t="s">
        <v>24</v>
      </c>
      <c r="H634" t="s">
        <v>60</v>
      </c>
      <c r="I634">
        <v>4</v>
      </c>
      <c r="J634" t="s">
        <v>26</v>
      </c>
      <c r="K634" t="s">
        <v>27</v>
      </c>
      <c r="L634">
        <v>1</v>
      </c>
      <c r="M634" t="s">
        <v>46</v>
      </c>
      <c r="N634">
        <v>23</v>
      </c>
      <c r="O634" t="s">
        <v>27</v>
      </c>
      <c r="P634" t="s">
        <v>29</v>
      </c>
      <c r="Q634">
        <v>1</v>
      </c>
      <c r="R634" t="s">
        <v>30</v>
      </c>
      <c r="S634">
        <v>1</v>
      </c>
      <c r="T634" t="s">
        <v>27</v>
      </c>
      <c r="U634" t="s">
        <v>32</v>
      </c>
      <c r="V634" t="s">
        <v>33</v>
      </c>
    </row>
    <row r="635" spans="1:22">
      <c r="A635">
        <v>633</v>
      </c>
      <c r="B635" t="s">
        <v>40</v>
      </c>
      <c r="C635">
        <v>9</v>
      </c>
      <c r="D635" t="s">
        <v>35</v>
      </c>
      <c r="E635" t="s">
        <v>44</v>
      </c>
      <c r="F635">
        <v>1980</v>
      </c>
      <c r="G635" t="s">
        <v>36</v>
      </c>
      <c r="H635" t="s">
        <v>60</v>
      </c>
      <c r="I635">
        <v>2</v>
      </c>
      <c r="J635" t="s">
        <v>38</v>
      </c>
      <c r="K635" t="s">
        <v>69</v>
      </c>
      <c r="L635">
        <v>2</v>
      </c>
      <c r="M635" t="s">
        <v>53</v>
      </c>
      <c r="N635">
        <v>19</v>
      </c>
      <c r="O635" t="s">
        <v>27</v>
      </c>
      <c r="P635" t="s">
        <v>54</v>
      </c>
      <c r="Q635">
        <v>2</v>
      </c>
      <c r="R635" t="s">
        <v>30</v>
      </c>
      <c r="S635">
        <v>1</v>
      </c>
      <c r="T635" t="s">
        <v>27</v>
      </c>
      <c r="U635" t="s">
        <v>32</v>
      </c>
      <c r="V635" t="s">
        <v>39</v>
      </c>
    </row>
    <row r="636" spans="1:22">
      <c r="A636">
        <v>634</v>
      </c>
      <c r="B636" t="s">
        <v>34</v>
      </c>
      <c r="C636">
        <v>24</v>
      </c>
      <c r="D636" t="s">
        <v>35</v>
      </c>
      <c r="E636" t="s">
        <v>49</v>
      </c>
      <c r="F636">
        <v>1355</v>
      </c>
      <c r="G636" t="s">
        <v>36</v>
      </c>
      <c r="H636" t="s">
        <v>60</v>
      </c>
      <c r="I636">
        <v>3</v>
      </c>
      <c r="J636" t="s">
        <v>38</v>
      </c>
      <c r="K636" t="s">
        <v>27</v>
      </c>
      <c r="L636">
        <v>4</v>
      </c>
      <c r="M636" t="s">
        <v>53</v>
      </c>
      <c r="N636">
        <v>25</v>
      </c>
      <c r="O636" t="s">
        <v>27</v>
      </c>
      <c r="P636" t="s">
        <v>29</v>
      </c>
      <c r="Q636">
        <v>1</v>
      </c>
      <c r="R636" t="s">
        <v>43</v>
      </c>
      <c r="S636">
        <v>1</v>
      </c>
      <c r="T636" t="s">
        <v>31</v>
      </c>
      <c r="U636" t="s">
        <v>32</v>
      </c>
      <c r="V636" t="s">
        <v>39</v>
      </c>
    </row>
    <row r="637" spans="1:22">
      <c r="A637">
        <v>635</v>
      </c>
      <c r="B637" t="s">
        <v>40</v>
      </c>
      <c r="C637">
        <v>12</v>
      </c>
      <c r="D637" t="s">
        <v>35</v>
      </c>
      <c r="E637" t="s">
        <v>41</v>
      </c>
      <c r="F637">
        <v>1393</v>
      </c>
      <c r="G637" t="s">
        <v>36</v>
      </c>
      <c r="H637" t="s">
        <v>25</v>
      </c>
      <c r="I637">
        <v>4</v>
      </c>
      <c r="J637" t="s">
        <v>26</v>
      </c>
      <c r="K637" t="s">
        <v>27</v>
      </c>
      <c r="L637">
        <v>4</v>
      </c>
      <c r="M637" t="s">
        <v>46</v>
      </c>
      <c r="N637">
        <v>47</v>
      </c>
      <c r="O637" t="s">
        <v>64</v>
      </c>
      <c r="P637" t="s">
        <v>29</v>
      </c>
      <c r="Q637">
        <v>3</v>
      </c>
      <c r="R637" t="s">
        <v>30</v>
      </c>
      <c r="S637">
        <v>2</v>
      </c>
      <c r="T637" t="s">
        <v>31</v>
      </c>
      <c r="U637" t="s">
        <v>32</v>
      </c>
      <c r="V637" t="s">
        <v>33</v>
      </c>
    </row>
    <row r="638" spans="1:22">
      <c r="A638">
        <v>636</v>
      </c>
      <c r="B638" t="s">
        <v>40</v>
      </c>
      <c r="C638">
        <v>24</v>
      </c>
      <c r="D638" t="s">
        <v>35</v>
      </c>
      <c r="E638" t="s">
        <v>23</v>
      </c>
      <c r="F638">
        <v>1376</v>
      </c>
      <c r="G638" t="s">
        <v>51</v>
      </c>
      <c r="H638" t="s">
        <v>42</v>
      </c>
      <c r="I638">
        <v>4</v>
      </c>
      <c r="J638" t="s">
        <v>38</v>
      </c>
      <c r="K638" t="s">
        <v>27</v>
      </c>
      <c r="L638">
        <v>1</v>
      </c>
      <c r="M638" t="s">
        <v>53</v>
      </c>
      <c r="N638">
        <v>28</v>
      </c>
      <c r="O638" t="s">
        <v>27</v>
      </c>
      <c r="P638" t="s">
        <v>29</v>
      </c>
      <c r="Q638">
        <v>1</v>
      </c>
      <c r="R638" t="s">
        <v>30</v>
      </c>
      <c r="S638">
        <v>1</v>
      </c>
      <c r="T638" t="s">
        <v>27</v>
      </c>
      <c r="U638" t="s">
        <v>32</v>
      </c>
      <c r="V638" t="s">
        <v>33</v>
      </c>
    </row>
    <row r="639" spans="1:22">
      <c r="A639">
        <v>637</v>
      </c>
      <c r="B639" t="s">
        <v>40</v>
      </c>
      <c r="C639">
        <v>60</v>
      </c>
      <c r="D639" t="s">
        <v>48</v>
      </c>
      <c r="E639" t="s">
        <v>23</v>
      </c>
      <c r="F639">
        <v>15653</v>
      </c>
      <c r="G639" t="s">
        <v>36</v>
      </c>
      <c r="H639" t="s">
        <v>42</v>
      </c>
      <c r="I639">
        <v>2</v>
      </c>
      <c r="J639" t="s">
        <v>26</v>
      </c>
      <c r="K639" t="s">
        <v>27</v>
      </c>
      <c r="L639">
        <v>4</v>
      </c>
      <c r="M639" t="s">
        <v>53</v>
      </c>
      <c r="N639">
        <v>21</v>
      </c>
      <c r="O639" t="s">
        <v>27</v>
      </c>
      <c r="P639" t="s">
        <v>29</v>
      </c>
      <c r="Q639">
        <v>2</v>
      </c>
      <c r="R639" t="s">
        <v>30</v>
      </c>
      <c r="S639">
        <v>1</v>
      </c>
      <c r="T639" t="s">
        <v>31</v>
      </c>
      <c r="U639" t="s">
        <v>32</v>
      </c>
      <c r="V639" t="s">
        <v>33</v>
      </c>
    </row>
    <row r="640" spans="1:22">
      <c r="A640">
        <v>638</v>
      </c>
      <c r="B640" t="s">
        <v>40</v>
      </c>
      <c r="C640">
        <v>12</v>
      </c>
      <c r="D640" t="s">
        <v>35</v>
      </c>
      <c r="E640" t="s">
        <v>23</v>
      </c>
      <c r="F640">
        <v>1493</v>
      </c>
      <c r="G640" t="s">
        <v>36</v>
      </c>
      <c r="H640" t="s">
        <v>60</v>
      </c>
      <c r="I640">
        <v>4</v>
      </c>
      <c r="J640" t="s">
        <v>38</v>
      </c>
      <c r="K640" t="s">
        <v>27</v>
      </c>
      <c r="L640">
        <v>3</v>
      </c>
      <c r="M640" t="s">
        <v>53</v>
      </c>
      <c r="N640">
        <v>34</v>
      </c>
      <c r="O640" t="s">
        <v>27</v>
      </c>
      <c r="P640" t="s">
        <v>29</v>
      </c>
      <c r="Q640">
        <v>1</v>
      </c>
      <c r="R640" t="s">
        <v>30</v>
      </c>
      <c r="S640">
        <v>2</v>
      </c>
      <c r="T640" t="s">
        <v>27</v>
      </c>
      <c r="U640" t="s">
        <v>32</v>
      </c>
      <c r="V640" t="s">
        <v>33</v>
      </c>
    </row>
    <row r="641" spans="1:22">
      <c r="A641">
        <v>639</v>
      </c>
      <c r="B641" t="s">
        <v>21</v>
      </c>
      <c r="C641">
        <v>42</v>
      </c>
      <c r="D641" t="s">
        <v>48</v>
      </c>
      <c r="E641" t="s">
        <v>23</v>
      </c>
      <c r="F641">
        <v>4370</v>
      </c>
      <c r="G641" t="s">
        <v>36</v>
      </c>
      <c r="H641" t="s">
        <v>42</v>
      </c>
      <c r="I641">
        <v>3</v>
      </c>
      <c r="J641" t="s">
        <v>26</v>
      </c>
      <c r="K641" t="s">
        <v>27</v>
      </c>
      <c r="L641">
        <v>2</v>
      </c>
      <c r="M641" t="s">
        <v>46</v>
      </c>
      <c r="N641">
        <v>26</v>
      </c>
      <c r="O641" t="s">
        <v>64</v>
      </c>
      <c r="P641" t="s">
        <v>29</v>
      </c>
      <c r="Q641">
        <v>2</v>
      </c>
      <c r="R641" t="s">
        <v>30</v>
      </c>
      <c r="S641">
        <v>2</v>
      </c>
      <c r="T641" t="s">
        <v>31</v>
      </c>
      <c r="U641" t="s">
        <v>32</v>
      </c>
      <c r="V641" t="s">
        <v>39</v>
      </c>
    </row>
    <row r="642" spans="1:22">
      <c r="A642">
        <v>640</v>
      </c>
      <c r="B642" t="s">
        <v>21</v>
      </c>
      <c r="C642">
        <v>18</v>
      </c>
      <c r="D642" t="s">
        <v>35</v>
      </c>
      <c r="E642" t="s">
        <v>41</v>
      </c>
      <c r="F642">
        <v>750</v>
      </c>
      <c r="G642" t="s">
        <v>36</v>
      </c>
      <c r="H642" t="s">
        <v>58</v>
      </c>
      <c r="I642">
        <v>4</v>
      </c>
      <c r="J642" t="s">
        <v>38</v>
      </c>
      <c r="K642" t="s">
        <v>27</v>
      </c>
      <c r="L642">
        <v>1</v>
      </c>
      <c r="M642" t="s">
        <v>28</v>
      </c>
      <c r="N642">
        <v>27</v>
      </c>
      <c r="O642" t="s">
        <v>27</v>
      </c>
      <c r="P642" t="s">
        <v>29</v>
      </c>
      <c r="Q642">
        <v>1</v>
      </c>
      <c r="R642" t="s">
        <v>72</v>
      </c>
      <c r="S642">
        <v>1</v>
      </c>
      <c r="T642" t="s">
        <v>27</v>
      </c>
      <c r="U642" t="s">
        <v>32</v>
      </c>
      <c r="V642" t="s">
        <v>39</v>
      </c>
    </row>
    <row r="643" spans="1:22">
      <c r="A643">
        <v>641</v>
      </c>
      <c r="B643" t="s">
        <v>34</v>
      </c>
      <c r="C643">
        <v>15</v>
      </c>
      <c r="D643" t="s">
        <v>35</v>
      </c>
      <c r="E643" t="s">
        <v>71</v>
      </c>
      <c r="F643">
        <v>1308</v>
      </c>
      <c r="G643" t="s">
        <v>36</v>
      </c>
      <c r="H643" t="s">
        <v>25</v>
      </c>
      <c r="I643">
        <v>4</v>
      </c>
      <c r="J643" t="s">
        <v>26</v>
      </c>
      <c r="K643" t="s">
        <v>27</v>
      </c>
      <c r="L643">
        <v>4</v>
      </c>
      <c r="M643" t="s">
        <v>53</v>
      </c>
      <c r="N643">
        <v>38</v>
      </c>
      <c r="O643" t="s">
        <v>27</v>
      </c>
      <c r="P643" t="s">
        <v>29</v>
      </c>
      <c r="Q643">
        <v>2</v>
      </c>
      <c r="R643" t="s">
        <v>43</v>
      </c>
      <c r="S643">
        <v>1</v>
      </c>
      <c r="T643" t="s">
        <v>27</v>
      </c>
      <c r="U643" t="s">
        <v>32</v>
      </c>
      <c r="V643" t="s">
        <v>33</v>
      </c>
    </row>
    <row r="644" spans="1:22">
      <c r="A644">
        <v>642</v>
      </c>
      <c r="B644" t="s">
        <v>40</v>
      </c>
      <c r="C644">
        <v>15</v>
      </c>
      <c r="D644" t="s">
        <v>35</v>
      </c>
      <c r="E644" t="s">
        <v>41</v>
      </c>
      <c r="F644">
        <v>4623</v>
      </c>
      <c r="G644" t="s">
        <v>62</v>
      </c>
      <c r="H644" t="s">
        <v>37</v>
      </c>
      <c r="I644">
        <v>3</v>
      </c>
      <c r="J644" t="s">
        <v>26</v>
      </c>
      <c r="K644" t="s">
        <v>27</v>
      </c>
      <c r="L644">
        <v>2</v>
      </c>
      <c r="M644" t="s">
        <v>46</v>
      </c>
      <c r="N644">
        <v>40</v>
      </c>
      <c r="O644" t="s">
        <v>27</v>
      </c>
      <c r="P644" t="s">
        <v>29</v>
      </c>
      <c r="Q644">
        <v>1</v>
      </c>
      <c r="R644" t="s">
        <v>55</v>
      </c>
      <c r="S644">
        <v>1</v>
      </c>
      <c r="T644" t="s">
        <v>31</v>
      </c>
      <c r="U644" t="s">
        <v>32</v>
      </c>
      <c r="V644" t="s">
        <v>39</v>
      </c>
    </row>
    <row r="645" spans="1:22">
      <c r="A645">
        <v>643</v>
      </c>
      <c r="B645" t="s">
        <v>40</v>
      </c>
      <c r="C645">
        <v>24</v>
      </c>
      <c r="D645" t="s">
        <v>22</v>
      </c>
      <c r="E645" t="s">
        <v>23</v>
      </c>
      <c r="F645">
        <v>1851</v>
      </c>
      <c r="G645" t="s">
        <v>36</v>
      </c>
      <c r="H645" t="s">
        <v>42</v>
      </c>
      <c r="I645">
        <v>4</v>
      </c>
      <c r="J645" t="s">
        <v>59</v>
      </c>
      <c r="K645" t="s">
        <v>45</v>
      </c>
      <c r="L645">
        <v>2</v>
      </c>
      <c r="M645" t="s">
        <v>53</v>
      </c>
      <c r="N645">
        <v>33</v>
      </c>
      <c r="O645" t="s">
        <v>27</v>
      </c>
      <c r="P645" t="s">
        <v>29</v>
      </c>
      <c r="Q645">
        <v>2</v>
      </c>
      <c r="R645" t="s">
        <v>30</v>
      </c>
      <c r="S645">
        <v>1</v>
      </c>
      <c r="T645" t="s">
        <v>31</v>
      </c>
      <c r="U645" t="s">
        <v>32</v>
      </c>
      <c r="V645" t="s">
        <v>33</v>
      </c>
    </row>
    <row r="646" spans="1:22">
      <c r="A646">
        <v>644</v>
      </c>
      <c r="B646" t="s">
        <v>21</v>
      </c>
      <c r="C646">
        <v>18</v>
      </c>
      <c r="D646" t="s">
        <v>22</v>
      </c>
      <c r="E646" t="s">
        <v>23</v>
      </c>
      <c r="F646">
        <v>1880</v>
      </c>
      <c r="G646" t="s">
        <v>36</v>
      </c>
      <c r="H646" t="s">
        <v>42</v>
      </c>
      <c r="I646">
        <v>4</v>
      </c>
      <c r="J646" t="s">
        <v>59</v>
      </c>
      <c r="K646" t="s">
        <v>27</v>
      </c>
      <c r="L646">
        <v>1</v>
      </c>
      <c r="M646" t="s">
        <v>46</v>
      </c>
      <c r="N646">
        <v>32</v>
      </c>
      <c r="O646" t="s">
        <v>27</v>
      </c>
      <c r="P646" t="s">
        <v>29</v>
      </c>
      <c r="Q646">
        <v>2</v>
      </c>
      <c r="R646" t="s">
        <v>55</v>
      </c>
      <c r="S646">
        <v>1</v>
      </c>
      <c r="T646" t="s">
        <v>31</v>
      </c>
      <c r="U646" t="s">
        <v>32</v>
      </c>
      <c r="V646" t="s">
        <v>33</v>
      </c>
    </row>
    <row r="647" spans="1:22">
      <c r="A647">
        <v>645</v>
      </c>
      <c r="B647" t="s">
        <v>40</v>
      </c>
      <c r="C647">
        <v>36</v>
      </c>
      <c r="D647" t="s">
        <v>48</v>
      </c>
      <c r="E647" t="s">
        <v>61</v>
      </c>
      <c r="F647">
        <v>7980</v>
      </c>
      <c r="G647" t="s">
        <v>24</v>
      </c>
      <c r="H647" t="s">
        <v>60</v>
      </c>
      <c r="I647">
        <v>4</v>
      </c>
      <c r="J647" t="s">
        <v>26</v>
      </c>
      <c r="K647" t="s">
        <v>27</v>
      </c>
      <c r="L647">
        <v>4</v>
      </c>
      <c r="M647" t="s">
        <v>53</v>
      </c>
      <c r="N647">
        <v>27</v>
      </c>
      <c r="O647" t="s">
        <v>27</v>
      </c>
      <c r="P647" t="s">
        <v>54</v>
      </c>
      <c r="Q647">
        <v>2</v>
      </c>
      <c r="R647" t="s">
        <v>30</v>
      </c>
      <c r="S647">
        <v>1</v>
      </c>
      <c r="T647" t="s">
        <v>31</v>
      </c>
      <c r="U647" t="s">
        <v>32</v>
      </c>
      <c r="V647" t="s">
        <v>39</v>
      </c>
    </row>
    <row r="648" spans="1:22">
      <c r="A648">
        <v>646</v>
      </c>
      <c r="B648" t="s">
        <v>21</v>
      </c>
      <c r="C648">
        <v>30</v>
      </c>
      <c r="D648" t="s">
        <v>63</v>
      </c>
      <c r="E648" t="s">
        <v>44</v>
      </c>
      <c r="F648">
        <v>4583</v>
      </c>
      <c r="G648" t="s">
        <v>36</v>
      </c>
      <c r="H648" t="s">
        <v>37</v>
      </c>
      <c r="I648">
        <v>2</v>
      </c>
      <c r="J648" t="s">
        <v>57</v>
      </c>
      <c r="K648" t="s">
        <v>45</v>
      </c>
      <c r="L648">
        <v>2</v>
      </c>
      <c r="M648" t="s">
        <v>28</v>
      </c>
      <c r="N648">
        <v>32</v>
      </c>
      <c r="O648" t="s">
        <v>27</v>
      </c>
      <c r="P648" t="s">
        <v>29</v>
      </c>
      <c r="Q648">
        <v>2</v>
      </c>
      <c r="R648" t="s">
        <v>30</v>
      </c>
      <c r="S648">
        <v>1</v>
      </c>
      <c r="T648" t="s">
        <v>27</v>
      </c>
      <c r="U648" t="s">
        <v>32</v>
      </c>
      <c r="V648" t="s">
        <v>33</v>
      </c>
    </row>
    <row r="649" spans="1:22">
      <c r="A649">
        <v>647</v>
      </c>
      <c r="B649" t="s">
        <v>40</v>
      </c>
      <c r="C649">
        <v>12</v>
      </c>
      <c r="D649" t="s">
        <v>35</v>
      </c>
      <c r="E649" t="s">
        <v>49</v>
      </c>
      <c r="F649">
        <v>1386</v>
      </c>
      <c r="G649" t="s">
        <v>51</v>
      </c>
      <c r="H649" t="s">
        <v>37</v>
      </c>
      <c r="I649">
        <v>2</v>
      </c>
      <c r="J649" t="s">
        <v>38</v>
      </c>
      <c r="K649" t="s">
        <v>27</v>
      </c>
      <c r="L649">
        <v>2</v>
      </c>
      <c r="M649" t="s">
        <v>46</v>
      </c>
      <c r="N649">
        <v>26</v>
      </c>
      <c r="O649" t="s">
        <v>27</v>
      </c>
      <c r="P649" t="s">
        <v>29</v>
      </c>
      <c r="Q649">
        <v>1</v>
      </c>
      <c r="R649" t="s">
        <v>30</v>
      </c>
      <c r="S649">
        <v>1</v>
      </c>
      <c r="T649" t="s">
        <v>27</v>
      </c>
      <c r="U649" t="s">
        <v>32</v>
      </c>
      <c r="V649" t="s">
        <v>39</v>
      </c>
    </row>
    <row r="650" spans="1:22">
      <c r="A650">
        <v>648</v>
      </c>
      <c r="B650" t="s">
        <v>66</v>
      </c>
      <c r="C650">
        <v>24</v>
      </c>
      <c r="D650" t="s">
        <v>35</v>
      </c>
      <c r="E650" t="s">
        <v>49</v>
      </c>
      <c r="F650">
        <v>947</v>
      </c>
      <c r="G650" t="s">
        <v>36</v>
      </c>
      <c r="H650" t="s">
        <v>42</v>
      </c>
      <c r="I650">
        <v>4</v>
      </c>
      <c r="J650" t="s">
        <v>26</v>
      </c>
      <c r="K650" t="s">
        <v>27</v>
      </c>
      <c r="L650">
        <v>3</v>
      </c>
      <c r="M650" t="s">
        <v>50</v>
      </c>
      <c r="N650">
        <v>38</v>
      </c>
      <c r="O650" t="s">
        <v>64</v>
      </c>
      <c r="P650" t="s">
        <v>47</v>
      </c>
      <c r="Q650">
        <v>1</v>
      </c>
      <c r="R650" t="s">
        <v>30</v>
      </c>
      <c r="S650">
        <v>2</v>
      </c>
      <c r="T650" t="s">
        <v>27</v>
      </c>
      <c r="U650" t="s">
        <v>32</v>
      </c>
      <c r="V650" t="s">
        <v>39</v>
      </c>
    </row>
    <row r="651" spans="1:22">
      <c r="A651">
        <v>649</v>
      </c>
      <c r="B651" t="s">
        <v>21</v>
      </c>
      <c r="C651">
        <v>12</v>
      </c>
      <c r="D651" t="s">
        <v>35</v>
      </c>
      <c r="E651" t="s">
        <v>41</v>
      </c>
      <c r="F651">
        <v>684</v>
      </c>
      <c r="G651" t="s">
        <v>36</v>
      </c>
      <c r="H651" t="s">
        <v>37</v>
      </c>
      <c r="I651">
        <v>4</v>
      </c>
      <c r="J651" t="s">
        <v>26</v>
      </c>
      <c r="K651" t="s">
        <v>27</v>
      </c>
      <c r="L651">
        <v>4</v>
      </c>
      <c r="M651" t="s">
        <v>53</v>
      </c>
      <c r="N651">
        <v>40</v>
      </c>
      <c r="O651" t="s">
        <v>27</v>
      </c>
      <c r="P651" t="s">
        <v>54</v>
      </c>
      <c r="Q651">
        <v>1</v>
      </c>
      <c r="R651" t="s">
        <v>43</v>
      </c>
      <c r="S651">
        <v>2</v>
      </c>
      <c r="T651" t="s">
        <v>27</v>
      </c>
      <c r="U651" t="s">
        <v>32</v>
      </c>
      <c r="V651" t="s">
        <v>39</v>
      </c>
    </row>
    <row r="652" spans="1:22">
      <c r="A652">
        <v>650</v>
      </c>
      <c r="B652" t="s">
        <v>21</v>
      </c>
      <c r="C652">
        <v>48</v>
      </c>
      <c r="D652" t="s">
        <v>35</v>
      </c>
      <c r="E652" t="s">
        <v>41</v>
      </c>
      <c r="F652">
        <v>7476</v>
      </c>
      <c r="G652" t="s">
        <v>36</v>
      </c>
      <c r="H652" t="s">
        <v>42</v>
      </c>
      <c r="I652">
        <v>4</v>
      </c>
      <c r="J652" t="s">
        <v>26</v>
      </c>
      <c r="K652" t="s">
        <v>27</v>
      </c>
      <c r="L652">
        <v>1</v>
      </c>
      <c r="M652" t="s">
        <v>50</v>
      </c>
      <c r="N652">
        <v>50</v>
      </c>
      <c r="O652" t="s">
        <v>27</v>
      </c>
      <c r="P652" t="s">
        <v>47</v>
      </c>
      <c r="Q652">
        <v>1</v>
      </c>
      <c r="R652" t="s">
        <v>55</v>
      </c>
      <c r="S652">
        <v>1</v>
      </c>
      <c r="T652" t="s">
        <v>31</v>
      </c>
      <c r="U652" t="s">
        <v>32</v>
      </c>
      <c r="V652" t="s">
        <v>33</v>
      </c>
    </row>
    <row r="653" spans="1:22">
      <c r="A653">
        <v>651</v>
      </c>
      <c r="B653" t="s">
        <v>34</v>
      </c>
      <c r="C653">
        <v>12</v>
      </c>
      <c r="D653" t="s">
        <v>35</v>
      </c>
      <c r="E653" t="s">
        <v>44</v>
      </c>
      <c r="F653">
        <v>1922</v>
      </c>
      <c r="G653" t="s">
        <v>36</v>
      </c>
      <c r="H653" t="s">
        <v>37</v>
      </c>
      <c r="I653">
        <v>4</v>
      </c>
      <c r="J653" t="s">
        <v>26</v>
      </c>
      <c r="K653" t="s">
        <v>27</v>
      </c>
      <c r="L653">
        <v>2</v>
      </c>
      <c r="M653" t="s">
        <v>46</v>
      </c>
      <c r="N653">
        <v>37</v>
      </c>
      <c r="O653" t="s">
        <v>27</v>
      </c>
      <c r="P653" t="s">
        <v>29</v>
      </c>
      <c r="Q653">
        <v>1</v>
      </c>
      <c r="R653" t="s">
        <v>43</v>
      </c>
      <c r="S653">
        <v>1</v>
      </c>
      <c r="T653" t="s">
        <v>27</v>
      </c>
      <c r="U653" t="s">
        <v>32</v>
      </c>
      <c r="V653" t="s">
        <v>39</v>
      </c>
    </row>
    <row r="654" spans="1:22">
      <c r="A654">
        <v>652</v>
      </c>
      <c r="B654" t="s">
        <v>21</v>
      </c>
      <c r="C654">
        <v>24</v>
      </c>
      <c r="D654" t="s">
        <v>35</v>
      </c>
      <c r="E654" t="s">
        <v>49</v>
      </c>
      <c r="F654">
        <v>2303</v>
      </c>
      <c r="G654" t="s">
        <v>36</v>
      </c>
      <c r="H654" t="s">
        <v>25</v>
      </c>
      <c r="I654">
        <v>4</v>
      </c>
      <c r="J654" t="s">
        <v>26</v>
      </c>
      <c r="K654" t="s">
        <v>69</v>
      </c>
      <c r="L654">
        <v>1</v>
      </c>
      <c r="M654" t="s">
        <v>28</v>
      </c>
      <c r="N654">
        <v>45</v>
      </c>
      <c r="O654" t="s">
        <v>27</v>
      </c>
      <c r="P654" t="s">
        <v>29</v>
      </c>
      <c r="Q654">
        <v>1</v>
      </c>
      <c r="R654" t="s">
        <v>30</v>
      </c>
      <c r="S654">
        <v>1</v>
      </c>
      <c r="T654" t="s">
        <v>27</v>
      </c>
      <c r="U654" t="s">
        <v>32</v>
      </c>
      <c r="V654" t="s">
        <v>39</v>
      </c>
    </row>
    <row r="655" spans="1:22">
      <c r="A655">
        <v>653</v>
      </c>
      <c r="B655" t="s">
        <v>34</v>
      </c>
      <c r="C655">
        <v>36</v>
      </c>
      <c r="D655" t="s">
        <v>48</v>
      </c>
      <c r="E655" t="s">
        <v>49</v>
      </c>
      <c r="F655">
        <v>8086</v>
      </c>
      <c r="G655" t="s">
        <v>62</v>
      </c>
      <c r="H655" t="s">
        <v>25</v>
      </c>
      <c r="I655">
        <v>2</v>
      </c>
      <c r="J655" t="s">
        <v>26</v>
      </c>
      <c r="K655" t="s">
        <v>27</v>
      </c>
      <c r="L655">
        <v>4</v>
      </c>
      <c r="M655" t="s">
        <v>53</v>
      </c>
      <c r="N655">
        <v>42</v>
      </c>
      <c r="O655" t="s">
        <v>27</v>
      </c>
      <c r="P655" t="s">
        <v>29</v>
      </c>
      <c r="Q655">
        <v>4</v>
      </c>
      <c r="R655" t="s">
        <v>55</v>
      </c>
      <c r="S655">
        <v>1</v>
      </c>
      <c r="T655" t="s">
        <v>31</v>
      </c>
      <c r="U655" t="s">
        <v>32</v>
      </c>
      <c r="V655" t="s">
        <v>39</v>
      </c>
    </row>
    <row r="656" spans="1:22">
      <c r="A656">
        <v>654</v>
      </c>
      <c r="B656" t="s">
        <v>40</v>
      </c>
      <c r="C656">
        <v>24</v>
      </c>
      <c r="D656" t="s">
        <v>22</v>
      </c>
      <c r="E656" t="s">
        <v>52</v>
      </c>
      <c r="F656">
        <v>2346</v>
      </c>
      <c r="G656" t="s">
        <v>36</v>
      </c>
      <c r="H656" t="s">
        <v>42</v>
      </c>
      <c r="I656">
        <v>4</v>
      </c>
      <c r="J656" t="s">
        <v>26</v>
      </c>
      <c r="K656" t="s">
        <v>27</v>
      </c>
      <c r="L656">
        <v>3</v>
      </c>
      <c r="M656" t="s">
        <v>53</v>
      </c>
      <c r="N656">
        <v>35</v>
      </c>
      <c r="O656" t="s">
        <v>27</v>
      </c>
      <c r="P656" t="s">
        <v>29</v>
      </c>
      <c r="Q656">
        <v>2</v>
      </c>
      <c r="R656" t="s">
        <v>30</v>
      </c>
      <c r="S656">
        <v>1</v>
      </c>
      <c r="T656" t="s">
        <v>31</v>
      </c>
      <c r="U656" t="s">
        <v>32</v>
      </c>
      <c r="V656" t="s">
        <v>33</v>
      </c>
    </row>
    <row r="657" spans="1:22">
      <c r="A657">
        <v>655</v>
      </c>
      <c r="B657" t="s">
        <v>21</v>
      </c>
      <c r="C657">
        <v>14</v>
      </c>
      <c r="D657" t="s">
        <v>35</v>
      </c>
      <c r="E657" t="s">
        <v>49</v>
      </c>
      <c r="F657">
        <v>3973</v>
      </c>
      <c r="G657" t="s">
        <v>36</v>
      </c>
      <c r="H657" t="s">
        <v>58</v>
      </c>
      <c r="I657">
        <v>1</v>
      </c>
      <c r="J657" t="s">
        <v>26</v>
      </c>
      <c r="K657" t="s">
        <v>27</v>
      </c>
      <c r="L657">
        <v>4</v>
      </c>
      <c r="M657" t="s">
        <v>50</v>
      </c>
      <c r="N657">
        <v>22</v>
      </c>
      <c r="O657" t="s">
        <v>27</v>
      </c>
      <c r="P657" t="s">
        <v>47</v>
      </c>
      <c r="Q657">
        <v>1</v>
      </c>
      <c r="R657" t="s">
        <v>30</v>
      </c>
      <c r="S657">
        <v>1</v>
      </c>
      <c r="T657" t="s">
        <v>27</v>
      </c>
      <c r="U657" t="s">
        <v>32</v>
      </c>
      <c r="V657" t="s">
        <v>33</v>
      </c>
    </row>
    <row r="658" spans="1:22">
      <c r="A658">
        <v>656</v>
      </c>
      <c r="B658" t="s">
        <v>34</v>
      </c>
      <c r="C658">
        <v>12</v>
      </c>
      <c r="D658" t="s">
        <v>35</v>
      </c>
      <c r="E658" t="s">
        <v>49</v>
      </c>
      <c r="F658">
        <v>888</v>
      </c>
      <c r="G658" t="s">
        <v>36</v>
      </c>
      <c r="H658" t="s">
        <v>25</v>
      </c>
      <c r="I658">
        <v>4</v>
      </c>
      <c r="J658" t="s">
        <v>26</v>
      </c>
      <c r="K658" t="s">
        <v>27</v>
      </c>
      <c r="L658">
        <v>4</v>
      </c>
      <c r="M658" t="s">
        <v>53</v>
      </c>
      <c r="N658">
        <v>41</v>
      </c>
      <c r="O658" t="s">
        <v>64</v>
      </c>
      <c r="P658" t="s">
        <v>29</v>
      </c>
      <c r="Q658">
        <v>1</v>
      </c>
      <c r="R658" t="s">
        <v>43</v>
      </c>
      <c r="S658">
        <v>2</v>
      </c>
      <c r="T658" t="s">
        <v>27</v>
      </c>
      <c r="U658" t="s">
        <v>32</v>
      </c>
      <c r="V658" t="s">
        <v>39</v>
      </c>
    </row>
    <row r="659" spans="1:22">
      <c r="A659">
        <v>657</v>
      </c>
      <c r="B659" t="s">
        <v>40</v>
      </c>
      <c r="C659">
        <v>48</v>
      </c>
      <c r="D659" t="s">
        <v>35</v>
      </c>
      <c r="E659" t="s">
        <v>23</v>
      </c>
      <c r="F659">
        <v>10222</v>
      </c>
      <c r="G659" t="s">
        <v>24</v>
      </c>
      <c r="H659" t="s">
        <v>42</v>
      </c>
      <c r="I659">
        <v>4</v>
      </c>
      <c r="J659" t="s">
        <v>26</v>
      </c>
      <c r="K659" t="s">
        <v>27</v>
      </c>
      <c r="L659">
        <v>3</v>
      </c>
      <c r="M659" t="s">
        <v>53</v>
      </c>
      <c r="N659">
        <v>37</v>
      </c>
      <c r="O659" t="s">
        <v>68</v>
      </c>
      <c r="P659" t="s">
        <v>29</v>
      </c>
      <c r="Q659">
        <v>1</v>
      </c>
      <c r="R659" t="s">
        <v>30</v>
      </c>
      <c r="S659">
        <v>1</v>
      </c>
      <c r="T659" t="s">
        <v>31</v>
      </c>
      <c r="U659" t="s">
        <v>32</v>
      </c>
      <c r="V659" t="s">
        <v>33</v>
      </c>
    </row>
    <row r="660" spans="1:22">
      <c r="A660">
        <v>658</v>
      </c>
      <c r="B660" t="s">
        <v>34</v>
      </c>
      <c r="C660">
        <v>30</v>
      </c>
      <c r="D660" t="s">
        <v>63</v>
      </c>
      <c r="E660" t="s">
        <v>61</v>
      </c>
      <c r="F660">
        <v>4221</v>
      </c>
      <c r="G660" t="s">
        <v>36</v>
      </c>
      <c r="H660" t="s">
        <v>37</v>
      </c>
      <c r="I660">
        <v>2</v>
      </c>
      <c r="J660" t="s">
        <v>38</v>
      </c>
      <c r="K660" t="s">
        <v>27</v>
      </c>
      <c r="L660">
        <v>1</v>
      </c>
      <c r="M660" t="s">
        <v>53</v>
      </c>
      <c r="N660">
        <v>28</v>
      </c>
      <c r="O660" t="s">
        <v>27</v>
      </c>
      <c r="P660" t="s">
        <v>29</v>
      </c>
      <c r="Q660">
        <v>2</v>
      </c>
      <c r="R660" t="s">
        <v>30</v>
      </c>
      <c r="S660">
        <v>1</v>
      </c>
      <c r="T660" t="s">
        <v>27</v>
      </c>
      <c r="U660" t="s">
        <v>32</v>
      </c>
      <c r="V660" t="s">
        <v>33</v>
      </c>
    </row>
    <row r="661" spans="1:22">
      <c r="A661">
        <v>659</v>
      </c>
      <c r="B661" t="s">
        <v>34</v>
      </c>
      <c r="C661">
        <v>18</v>
      </c>
      <c r="D661" t="s">
        <v>22</v>
      </c>
      <c r="E661" t="s">
        <v>44</v>
      </c>
      <c r="F661">
        <v>6361</v>
      </c>
      <c r="G661" t="s">
        <v>36</v>
      </c>
      <c r="H661" t="s">
        <v>25</v>
      </c>
      <c r="I661">
        <v>2</v>
      </c>
      <c r="J661" t="s">
        <v>26</v>
      </c>
      <c r="K661" t="s">
        <v>27</v>
      </c>
      <c r="L661">
        <v>1</v>
      </c>
      <c r="M661" t="s">
        <v>50</v>
      </c>
      <c r="N661">
        <v>41</v>
      </c>
      <c r="O661" t="s">
        <v>27</v>
      </c>
      <c r="P661" t="s">
        <v>29</v>
      </c>
      <c r="Q661">
        <v>1</v>
      </c>
      <c r="R661" t="s">
        <v>30</v>
      </c>
      <c r="S661">
        <v>1</v>
      </c>
      <c r="T661" t="s">
        <v>31</v>
      </c>
      <c r="U661" t="s">
        <v>32</v>
      </c>
      <c r="V661" t="s">
        <v>33</v>
      </c>
    </row>
    <row r="662" spans="1:22">
      <c r="A662">
        <v>660</v>
      </c>
      <c r="B662" t="s">
        <v>66</v>
      </c>
      <c r="C662">
        <v>12</v>
      </c>
      <c r="D662" t="s">
        <v>35</v>
      </c>
      <c r="E662" t="s">
        <v>23</v>
      </c>
      <c r="F662">
        <v>1297</v>
      </c>
      <c r="G662" t="s">
        <v>36</v>
      </c>
      <c r="H662" t="s">
        <v>37</v>
      </c>
      <c r="I662">
        <v>3</v>
      </c>
      <c r="J662" t="s">
        <v>59</v>
      </c>
      <c r="K662" t="s">
        <v>27</v>
      </c>
      <c r="L662">
        <v>4</v>
      </c>
      <c r="M662" t="s">
        <v>28</v>
      </c>
      <c r="N662">
        <v>23</v>
      </c>
      <c r="O662" t="s">
        <v>27</v>
      </c>
      <c r="P662" t="s">
        <v>54</v>
      </c>
      <c r="Q662">
        <v>1</v>
      </c>
      <c r="R662" t="s">
        <v>30</v>
      </c>
      <c r="S662">
        <v>1</v>
      </c>
      <c r="T662" t="s">
        <v>27</v>
      </c>
      <c r="U662" t="s">
        <v>32</v>
      </c>
      <c r="V662" t="s">
        <v>33</v>
      </c>
    </row>
    <row r="663" spans="1:22">
      <c r="A663">
        <v>661</v>
      </c>
      <c r="B663" t="s">
        <v>21</v>
      </c>
      <c r="C663">
        <v>12</v>
      </c>
      <c r="D663" t="s">
        <v>35</v>
      </c>
      <c r="E663" t="s">
        <v>49</v>
      </c>
      <c r="F663">
        <v>900</v>
      </c>
      <c r="G663" t="s">
        <v>24</v>
      </c>
      <c r="H663" t="s">
        <v>37</v>
      </c>
      <c r="I663">
        <v>4</v>
      </c>
      <c r="J663" t="s">
        <v>59</v>
      </c>
      <c r="K663" t="s">
        <v>27</v>
      </c>
      <c r="L663">
        <v>2</v>
      </c>
      <c r="M663" t="s">
        <v>53</v>
      </c>
      <c r="N663">
        <v>23</v>
      </c>
      <c r="O663" t="s">
        <v>27</v>
      </c>
      <c r="P663" t="s">
        <v>29</v>
      </c>
      <c r="Q663">
        <v>1</v>
      </c>
      <c r="R663" t="s">
        <v>30</v>
      </c>
      <c r="S663">
        <v>1</v>
      </c>
      <c r="T663" t="s">
        <v>27</v>
      </c>
      <c r="U663" t="s">
        <v>32</v>
      </c>
      <c r="V663" t="s">
        <v>39</v>
      </c>
    </row>
    <row r="664" spans="1:22">
      <c r="A664">
        <v>662</v>
      </c>
      <c r="B664" t="s">
        <v>40</v>
      </c>
      <c r="C664">
        <v>21</v>
      </c>
      <c r="D664" t="s">
        <v>35</v>
      </c>
      <c r="E664" t="s">
        <v>44</v>
      </c>
      <c r="F664">
        <v>2241</v>
      </c>
      <c r="G664" t="s">
        <v>36</v>
      </c>
      <c r="H664" t="s">
        <v>25</v>
      </c>
      <c r="I664">
        <v>4</v>
      </c>
      <c r="J664" t="s">
        <v>26</v>
      </c>
      <c r="K664" t="s">
        <v>27</v>
      </c>
      <c r="L664">
        <v>2</v>
      </c>
      <c r="M664" t="s">
        <v>28</v>
      </c>
      <c r="N664">
        <v>50</v>
      </c>
      <c r="O664" t="s">
        <v>27</v>
      </c>
      <c r="P664" t="s">
        <v>29</v>
      </c>
      <c r="Q664">
        <v>2</v>
      </c>
      <c r="R664" t="s">
        <v>30</v>
      </c>
      <c r="S664">
        <v>1</v>
      </c>
      <c r="T664" t="s">
        <v>27</v>
      </c>
      <c r="U664" t="s">
        <v>32</v>
      </c>
      <c r="V664" t="s">
        <v>33</v>
      </c>
    </row>
    <row r="665" spans="1:22">
      <c r="A665">
        <v>663</v>
      </c>
      <c r="B665" t="s">
        <v>34</v>
      </c>
      <c r="C665">
        <v>6</v>
      </c>
      <c r="D665" t="s">
        <v>48</v>
      </c>
      <c r="E665" t="s">
        <v>44</v>
      </c>
      <c r="F665">
        <v>1050</v>
      </c>
      <c r="G665" t="s">
        <v>36</v>
      </c>
      <c r="H665" t="s">
        <v>58</v>
      </c>
      <c r="I665">
        <v>4</v>
      </c>
      <c r="J665" t="s">
        <v>26</v>
      </c>
      <c r="K665" t="s">
        <v>27</v>
      </c>
      <c r="L665">
        <v>1</v>
      </c>
      <c r="M665" t="s">
        <v>46</v>
      </c>
      <c r="N665">
        <v>35</v>
      </c>
      <c r="O665" t="s">
        <v>68</v>
      </c>
      <c r="P665" t="s">
        <v>29</v>
      </c>
      <c r="Q665">
        <v>2</v>
      </c>
      <c r="R665" t="s">
        <v>55</v>
      </c>
      <c r="S665">
        <v>1</v>
      </c>
      <c r="T665" t="s">
        <v>31</v>
      </c>
      <c r="U665" t="s">
        <v>32</v>
      </c>
      <c r="V665" t="s">
        <v>33</v>
      </c>
    </row>
    <row r="666" spans="1:22">
      <c r="A666">
        <v>664</v>
      </c>
      <c r="B666" t="s">
        <v>66</v>
      </c>
      <c r="C666">
        <v>6</v>
      </c>
      <c r="D666" t="s">
        <v>22</v>
      </c>
      <c r="E666" t="s">
        <v>41</v>
      </c>
      <c r="F666">
        <v>1047</v>
      </c>
      <c r="G666" t="s">
        <v>36</v>
      </c>
      <c r="H666" t="s">
        <v>37</v>
      </c>
      <c r="I666">
        <v>2</v>
      </c>
      <c r="J666" t="s">
        <v>38</v>
      </c>
      <c r="K666" t="s">
        <v>27</v>
      </c>
      <c r="L666">
        <v>4</v>
      </c>
      <c r="M666" t="s">
        <v>46</v>
      </c>
      <c r="N666">
        <v>50</v>
      </c>
      <c r="O666" t="s">
        <v>27</v>
      </c>
      <c r="P666" t="s">
        <v>29</v>
      </c>
      <c r="Q666">
        <v>1</v>
      </c>
      <c r="R666" t="s">
        <v>43</v>
      </c>
      <c r="S666">
        <v>1</v>
      </c>
      <c r="T666" t="s">
        <v>27</v>
      </c>
      <c r="U666" t="s">
        <v>32</v>
      </c>
      <c r="V666" t="s">
        <v>33</v>
      </c>
    </row>
    <row r="667" spans="1:22">
      <c r="A667">
        <v>665</v>
      </c>
      <c r="B667" t="s">
        <v>40</v>
      </c>
      <c r="C667">
        <v>24</v>
      </c>
      <c r="D667" t="s">
        <v>22</v>
      </c>
      <c r="E667" t="s">
        <v>73</v>
      </c>
      <c r="F667">
        <v>6314</v>
      </c>
      <c r="G667" t="s">
        <v>36</v>
      </c>
      <c r="H667" t="s">
        <v>58</v>
      </c>
      <c r="I667">
        <v>4</v>
      </c>
      <c r="J667" t="s">
        <v>26</v>
      </c>
      <c r="K667" t="s">
        <v>69</v>
      </c>
      <c r="L667">
        <v>2</v>
      </c>
      <c r="M667" t="s">
        <v>50</v>
      </c>
      <c r="N667">
        <v>27</v>
      </c>
      <c r="O667" t="s">
        <v>64</v>
      </c>
      <c r="P667" t="s">
        <v>29</v>
      </c>
      <c r="Q667">
        <v>2</v>
      </c>
      <c r="R667" t="s">
        <v>55</v>
      </c>
      <c r="S667">
        <v>1</v>
      </c>
      <c r="T667" t="s">
        <v>31</v>
      </c>
      <c r="U667" t="s">
        <v>32</v>
      </c>
      <c r="V667" t="s">
        <v>33</v>
      </c>
    </row>
    <row r="668" spans="1:22">
      <c r="A668">
        <v>666</v>
      </c>
      <c r="B668" t="s">
        <v>34</v>
      </c>
      <c r="C668">
        <v>30</v>
      </c>
      <c r="D668" t="s">
        <v>67</v>
      </c>
      <c r="E668" t="s">
        <v>44</v>
      </c>
      <c r="F668">
        <v>3496</v>
      </c>
      <c r="G668" t="s">
        <v>56</v>
      </c>
      <c r="H668" t="s">
        <v>37</v>
      </c>
      <c r="I668">
        <v>4</v>
      </c>
      <c r="J668" t="s">
        <v>26</v>
      </c>
      <c r="K668" t="s">
        <v>27</v>
      </c>
      <c r="L668">
        <v>2</v>
      </c>
      <c r="M668" t="s">
        <v>53</v>
      </c>
      <c r="N668">
        <v>34</v>
      </c>
      <c r="O668" t="s">
        <v>68</v>
      </c>
      <c r="P668" t="s">
        <v>29</v>
      </c>
      <c r="Q668">
        <v>1</v>
      </c>
      <c r="R668" t="s">
        <v>30</v>
      </c>
      <c r="S668">
        <v>2</v>
      </c>
      <c r="T668" t="s">
        <v>31</v>
      </c>
      <c r="U668" t="s">
        <v>32</v>
      </c>
      <c r="V668" t="s">
        <v>33</v>
      </c>
    </row>
    <row r="669" spans="1:22">
      <c r="A669">
        <v>667</v>
      </c>
      <c r="B669" t="s">
        <v>40</v>
      </c>
      <c r="C669">
        <v>48</v>
      </c>
      <c r="D669" t="s">
        <v>67</v>
      </c>
      <c r="E669" t="s">
        <v>61</v>
      </c>
      <c r="F669">
        <v>3609</v>
      </c>
      <c r="G669" t="s">
        <v>36</v>
      </c>
      <c r="H669" t="s">
        <v>37</v>
      </c>
      <c r="I669">
        <v>1</v>
      </c>
      <c r="J669" t="s">
        <v>38</v>
      </c>
      <c r="K669" t="s">
        <v>27</v>
      </c>
      <c r="L669">
        <v>1</v>
      </c>
      <c r="M669" t="s">
        <v>28</v>
      </c>
      <c r="N669">
        <v>27</v>
      </c>
      <c r="O669" t="s">
        <v>68</v>
      </c>
      <c r="P669" t="s">
        <v>29</v>
      </c>
      <c r="Q669">
        <v>1</v>
      </c>
      <c r="R669" t="s">
        <v>30</v>
      </c>
      <c r="S669">
        <v>1</v>
      </c>
      <c r="T669" t="s">
        <v>27</v>
      </c>
      <c r="U669" t="s">
        <v>32</v>
      </c>
      <c r="V669" t="s">
        <v>33</v>
      </c>
    </row>
    <row r="670" spans="1:22">
      <c r="A670">
        <v>668</v>
      </c>
      <c r="B670" t="s">
        <v>21</v>
      </c>
      <c r="C670">
        <v>12</v>
      </c>
      <c r="D670" t="s">
        <v>22</v>
      </c>
      <c r="E670" t="s">
        <v>49</v>
      </c>
      <c r="F670">
        <v>4843</v>
      </c>
      <c r="G670" t="s">
        <v>36</v>
      </c>
      <c r="H670" t="s">
        <v>25</v>
      </c>
      <c r="I670">
        <v>3</v>
      </c>
      <c r="J670" t="s">
        <v>26</v>
      </c>
      <c r="K670" t="s">
        <v>69</v>
      </c>
      <c r="L670">
        <v>4</v>
      </c>
      <c r="M670" t="s">
        <v>46</v>
      </c>
      <c r="N670">
        <v>43</v>
      </c>
      <c r="O670" t="s">
        <v>27</v>
      </c>
      <c r="P670" t="s">
        <v>54</v>
      </c>
      <c r="Q670">
        <v>2</v>
      </c>
      <c r="R670" t="s">
        <v>30</v>
      </c>
      <c r="S670">
        <v>1</v>
      </c>
      <c r="T670" t="s">
        <v>31</v>
      </c>
      <c r="U670" t="s">
        <v>32</v>
      </c>
      <c r="V670" t="s">
        <v>39</v>
      </c>
    </row>
    <row r="671" spans="1:22">
      <c r="A671">
        <v>669</v>
      </c>
      <c r="B671" t="s">
        <v>66</v>
      </c>
      <c r="C671">
        <v>30</v>
      </c>
      <c r="D671" t="s">
        <v>22</v>
      </c>
      <c r="E671" t="s">
        <v>23</v>
      </c>
      <c r="F671">
        <v>3017</v>
      </c>
      <c r="G671" t="s">
        <v>36</v>
      </c>
      <c r="H671" t="s">
        <v>25</v>
      </c>
      <c r="I671">
        <v>4</v>
      </c>
      <c r="J671" t="s">
        <v>26</v>
      </c>
      <c r="K671" t="s">
        <v>27</v>
      </c>
      <c r="L671">
        <v>4</v>
      </c>
      <c r="M671" t="s">
        <v>46</v>
      </c>
      <c r="N671">
        <v>47</v>
      </c>
      <c r="O671" t="s">
        <v>27</v>
      </c>
      <c r="P671" t="s">
        <v>29</v>
      </c>
      <c r="Q671">
        <v>1</v>
      </c>
      <c r="R671" t="s">
        <v>30</v>
      </c>
      <c r="S671">
        <v>1</v>
      </c>
      <c r="T671" t="s">
        <v>27</v>
      </c>
      <c r="U671" t="s">
        <v>32</v>
      </c>
      <c r="V671" t="s">
        <v>33</v>
      </c>
    </row>
    <row r="672" spans="1:22">
      <c r="A672">
        <v>670</v>
      </c>
      <c r="B672" t="s">
        <v>40</v>
      </c>
      <c r="C672">
        <v>24</v>
      </c>
      <c r="D672" t="s">
        <v>22</v>
      </c>
      <c r="E672" t="s">
        <v>61</v>
      </c>
      <c r="F672">
        <v>4139</v>
      </c>
      <c r="G672" t="s">
        <v>62</v>
      </c>
      <c r="H672" t="s">
        <v>37</v>
      </c>
      <c r="I672">
        <v>3</v>
      </c>
      <c r="J672" t="s">
        <v>26</v>
      </c>
      <c r="K672" t="s">
        <v>27</v>
      </c>
      <c r="L672">
        <v>3</v>
      </c>
      <c r="M672" t="s">
        <v>46</v>
      </c>
      <c r="N672">
        <v>27</v>
      </c>
      <c r="O672" t="s">
        <v>27</v>
      </c>
      <c r="P672" t="s">
        <v>29</v>
      </c>
      <c r="Q672">
        <v>2</v>
      </c>
      <c r="R672" t="s">
        <v>43</v>
      </c>
      <c r="S672">
        <v>1</v>
      </c>
      <c r="T672" t="s">
        <v>31</v>
      </c>
      <c r="U672" t="s">
        <v>32</v>
      </c>
      <c r="V672" t="s">
        <v>33</v>
      </c>
    </row>
    <row r="673" spans="1:22">
      <c r="A673">
        <v>671</v>
      </c>
      <c r="B673" t="s">
        <v>40</v>
      </c>
      <c r="C673">
        <v>36</v>
      </c>
      <c r="D673" t="s">
        <v>35</v>
      </c>
      <c r="E673" t="s">
        <v>61</v>
      </c>
      <c r="F673">
        <v>5742</v>
      </c>
      <c r="G673" t="s">
        <v>62</v>
      </c>
      <c r="H673" t="s">
        <v>42</v>
      </c>
      <c r="I673">
        <v>2</v>
      </c>
      <c r="J673" t="s">
        <v>26</v>
      </c>
      <c r="K673" t="s">
        <v>27</v>
      </c>
      <c r="L673">
        <v>2</v>
      </c>
      <c r="M673" t="s">
        <v>53</v>
      </c>
      <c r="N673">
        <v>31</v>
      </c>
      <c r="O673" t="s">
        <v>27</v>
      </c>
      <c r="P673" t="s">
        <v>29</v>
      </c>
      <c r="Q673">
        <v>2</v>
      </c>
      <c r="R673" t="s">
        <v>30</v>
      </c>
      <c r="S673">
        <v>1</v>
      </c>
      <c r="T673" t="s">
        <v>31</v>
      </c>
      <c r="U673" t="s">
        <v>32</v>
      </c>
      <c r="V673" t="s">
        <v>33</v>
      </c>
    </row>
    <row r="674" spans="1:22">
      <c r="A674">
        <v>672</v>
      </c>
      <c r="B674" t="s">
        <v>40</v>
      </c>
      <c r="C674">
        <v>60</v>
      </c>
      <c r="D674" t="s">
        <v>35</v>
      </c>
      <c r="E674" t="s">
        <v>49</v>
      </c>
      <c r="F674">
        <v>10366</v>
      </c>
      <c r="G674" t="s">
        <v>36</v>
      </c>
      <c r="H674" t="s">
        <v>25</v>
      </c>
      <c r="I674">
        <v>2</v>
      </c>
      <c r="J674" t="s">
        <v>26</v>
      </c>
      <c r="K674" t="s">
        <v>27</v>
      </c>
      <c r="L674">
        <v>4</v>
      </c>
      <c r="M674" t="s">
        <v>46</v>
      </c>
      <c r="N674">
        <v>42</v>
      </c>
      <c r="O674" t="s">
        <v>27</v>
      </c>
      <c r="P674" t="s">
        <v>29</v>
      </c>
      <c r="Q674">
        <v>1</v>
      </c>
      <c r="R674" t="s">
        <v>55</v>
      </c>
      <c r="S674">
        <v>1</v>
      </c>
      <c r="T674" t="s">
        <v>31</v>
      </c>
      <c r="U674" t="s">
        <v>32</v>
      </c>
      <c r="V674" t="s">
        <v>33</v>
      </c>
    </row>
    <row r="675" spans="1:22">
      <c r="A675">
        <v>673</v>
      </c>
      <c r="B675" t="s">
        <v>40</v>
      </c>
      <c r="C675">
        <v>6</v>
      </c>
      <c r="D675" t="s">
        <v>22</v>
      </c>
      <c r="E675" t="s">
        <v>49</v>
      </c>
      <c r="F675">
        <v>2080</v>
      </c>
      <c r="G675" t="s">
        <v>51</v>
      </c>
      <c r="H675" t="s">
        <v>37</v>
      </c>
      <c r="I675">
        <v>1</v>
      </c>
      <c r="J675" t="s">
        <v>59</v>
      </c>
      <c r="K675" t="s">
        <v>27</v>
      </c>
      <c r="L675">
        <v>2</v>
      </c>
      <c r="M675" t="s">
        <v>53</v>
      </c>
      <c r="N675">
        <v>24</v>
      </c>
      <c r="O675" t="s">
        <v>27</v>
      </c>
      <c r="P675" t="s">
        <v>29</v>
      </c>
      <c r="Q675">
        <v>1</v>
      </c>
      <c r="R675" t="s">
        <v>30</v>
      </c>
      <c r="S675">
        <v>1</v>
      </c>
      <c r="T675" t="s">
        <v>27</v>
      </c>
      <c r="U675" t="s">
        <v>32</v>
      </c>
      <c r="V675" t="s">
        <v>33</v>
      </c>
    </row>
    <row r="676" spans="1:22">
      <c r="A676">
        <v>674</v>
      </c>
      <c r="B676" t="s">
        <v>40</v>
      </c>
      <c r="C676">
        <v>21</v>
      </c>
      <c r="D676" t="s">
        <v>48</v>
      </c>
      <c r="E676" t="s">
        <v>61</v>
      </c>
      <c r="F676">
        <v>2580</v>
      </c>
      <c r="G676" t="s">
        <v>51</v>
      </c>
      <c r="H676" t="s">
        <v>60</v>
      </c>
      <c r="I676">
        <v>4</v>
      </c>
      <c r="J676" t="s">
        <v>26</v>
      </c>
      <c r="K676" t="s">
        <v>27</v>
      </c>
      <c r="L676">
        <v>2</v>
      </c>
      <c r="M676" t="s">
        <v>28</v>
      </c>
      <c r="N676">
        <v>41</v>
      </c>
      <c r="O676" t="s">
        <v>64</v>
      </c>
      <c r="P676" t="s">
        <v>29</v>
      </c>
      <c r="Q676">
        <v>1</v>
      </c>
      <c r="R676" t="s">
        <v>43</v>
      </c>
      <c r="S676">
        <v>2</v>
      </c>
      <c r="T676" t="s">
        <v>27</v>
      </c>
      <c r="U676" t="s">
        <v>32</v>
      </c>
      <c r="V676" t="s">
        <v>39</v>
      </c>
    </row>
    <row r="677" spans="1:22">
      <c r="A677">
        <v>675</v>
      </c>
      <c r="B677" t="s">
        <v>40</v>
      </c>
      <c r="C677">
        <v>30</v>
      </c>
      <c r="D677" t="s">
        <v>22</v>
      </c>
      <c r="E677" t="s">
        <v>23</v>
      </c>
      <c r="F677">
        <v>4530</v>
      </c>
      <c r="G677" t="s">
        <v>36</v>
      </c>
      <c r="H677" t="s">
        <v>42</v>
      </c>
      <c r="I677">
        <v>4</v>
      </c>
      <c r="J677" t="s">
        <v>38</v>
      </c>
      <c r="K677" t="s">
        <v>27</v>
      </c>
      <c r="L677">
        <v>4</v>
      </c>
      <c r="M677" t="s">
        <v>53</v>
      </c>
      <c r="N677">
        <v>26</v>
      </c>
      <c r="O677" t="s">
        <v>27</v>
      </c>
      <c r="P677" t="s">
        <v>54</v>
      </c>
      <c r="Q677">
        <v>1</v>
      </c>
      <c r="R677" t="s">
        <v>55</v>
      </c>
      <c r="S677">
        <v>1</v>
      </c>
      <c r="T677" t="s">
        <v>31</v>
      </c>
      <c r="U677" t="s">
        <v>32</v>
      </c>
      <c r="V677" t="s">
        <v>33</v>
      </c>
    </row>
    <row r="678" spans="1:22">
      <c r="A678">
        <v>676</v>
      </c>
      <c r="B678" t="s">
        <v>40</v>
      </c>
      <c r="C678">
        <v>24</v>
      </c>
      <c r="D678" t="s">
        <v>22</v>
      </c>
      <c r="E678" t="s">
        <v>44</v>
      </c>
      <c r="F678">
        <v>5150</v>
      </c>
      <c r="G678" t="s">
        <v>36</v>
      </c>
      <c r="H678" t="s">
        <v>25</v>
      </c>
      <c r="I678">
        <v>4</v>
      </c>
      <c r="J678" t="s">
        <v>26</v>
      </c>
      <c r="K678" t="s">
        <v>27</v>
      </c>
      <c r="L678">
        <v>4</v>
      </c>
      <c r="M678" t="s">
        <v>53</v>
      </c>
      <c r="N678">
        <v>33</v>
      </c>
      <c r="O678" t="s">
        <v>27</v>
      </c>
      <c r="P678" t="s">
        <v>29</v>
      </c>
      <c r="Q678">
        <v>1</v>
      </c>
      <c r="R678" t="s">
        <v>30</v>
      </c>
      <c r="S678">
        <v>1</v>
      </c>
      <c r="T678" t="s">
        <v>31</v>
      </c>
      <c r="U678" t="s">
        <v>32</v>
      </c>
      <c r="V678" t="s">
        <v>33</v>
      </c>
    </row>
    <row r="679" spans="1:22">
      <c r="A679">
        <v>677</v>
      </c>
      <c r="B679" t="s">
        <v>34</v>
      </c>
      <c r="C679">
        <v>72</v>
      </c>
      <c r="D679" t="s">
        <v>35</v>
      </c>
      <c r="E679" t="s">
        <v>23</v>
      </c>
      <c r="F679">
        <v>5595</v>
      </c>
      <c r="G679" t="s">
        <v>62</v>
      </c>
      <c r="H679" t="s">
        <v>37</v>
      </c>
      <c r="I679">
        <v>2</v>
      </c>
      <c r="J679" t="s">
        <v>59</v>
      </c>
      <c r="K679" t="s">
        <v>27</v>
      </c>
      <c r="L679">
        <v>2</v>
      </c>
      <c r="M679" t="s">
        <v>53</v>
      </c>
      <c r="N679">
        <v>24</v>
      </c>
      <c r="O679" t="s">
        <v>27</v>
      </c>
      <c r="P679" t="s">
        <v>29</v>
      </c>
      <c r="Q679">
        <v>1</v>
      </c>
      <c r="R679" t="s">
        <v>30</v>
      </c>
      <c r="S679">
        <v>1</v>
      </c>
      <c r="T679" t="s">
        <v>27</v>
      </c>
      <c r="U679" t="s">
        <v>32</v>
      </c>
      <c r="V679" t="s">
        <v>39</v>
      </c>
    </row>
    <row r="680" spans="1:22">
      <c r="A680">
        <v>678</v>
      </c>
      <c r="B680" t="s">
        <v>21</v>
      </c>
      <c r="C680">
        <v>24</v>
      </c>
      <c r="D680" t="s">
        <v>35</v>
      </c>
      <c r="E680" t="s">
        <v>23</v>
      </c>
      <c r="F680">
        <v>2384</v>
      </c>
      <c r="G680" t="s">
        <v>36</v>
      </c>
      <c r="H680" t="s">
        <v>25</v>
      </c>
      <c r="I680">
        <v>4</v>
      </c>
      <c r="J680" t="s">
        <v>26</v>
      </c>
      <c r="K680" t="s">
        <v>27</v>
      </c>
      <c r="L680">
        <v>4</v>
      </c>
      <c r="M680" t="s">
        <v>28</v>
      </c>
      <c r="N680">
        <v>64</v>
      </c>
      <c r="O680" t="s">
        <v>64</v>
      </c>
      <c r="P680" t="s">
        <v>54</v>
      </c>
      <c r="Q680">
        <v>1</v>
      </c>
      <c r="R680" t="s">
        <v>43</v>
      </c>
      <c r="S680">
        <v>1</v>
      </c>
      <c r="T680" t="s">
        <v>27</v>
      </c>
      <c r="U680" t="s">
        <v>32</v>
      </c>
      <c r="V680" t="s">
        <v>33</v>
      </c>
    </row>
    <row r="681" spans="1:22">
      <c r="A681">
        <v>679</v>
      </c>
      <c r="B681" t="s">
        <v>40</v>
      </c>
      <c r="C681">
        <v>18</v>
      </c>
      <c r="D681" t="s">
        <v>35</v>
      </c>
      <c r="E681" t="s">
        <v>23</v>
      </c>
      <c r="F681">
        <v>1453</v>
      </c>
      <c r="G681" t="s">
        <v>36</v>
      </c>
      <c r="H681" t="s">
        <v>60</v>
      </c>
      <c r="I681">
        <v>3</v>
      </c>
      <c r="J681" t="s">
        <v>38</v>
      </c>
      <c r="K681" t="s">
        <v>27</v>
      </c>
      <c r="L681">
        <v>1</v>
      </c>
      <c r="M681" t="s">
        <v>28</v>
      </c>
      <c r="N681">
        <v>26</v>
      </c>
      <c r="O681" t="s">
        <v>27</v>
      </c>
      <c r="P681" t="s">
        <v>29</v>
      </c>
      <c r="Q681">
        <v>1</v>
      </c>
      <c r="R681" t="s">
        <v>30</v>
      </c>
      <c r="S681">
        <v>1</v>
      </c>
      <c r="T681" t="s">
        <v>27</v>
      </c>
      <c r="U681" t="s">
        <v>32</v>
      </c>
      <c r="V681" t="s">
        <v>33</v>
      </c>
    </row>
    <row r="682" spans="1:22">
      <c r="A682">
        <v>680</v>
      </c>
      <c r="B682" t="s">
        <v>40</v>
      </c>
      <c r="C682">
        <v>6</v>
      </c>
      <c r="D682" t="s">
        <v>35</v>
      </c>
      <c r="E682" t="s">
        <v>41</v>
      </c>
      <c r="F682">
        <v>1538</v>
      </c>
      <c r="G682" t="s">
        <v>36</v>
      </c>
      <c r="H682" t="s">
        <v>60</v>
      </c>
      <c r="I682">
        <v>1</v>
      </c>
      <c r="J682" t="s">
        <v>38</v>
      </c>
      <c r="K682" t="s">
        <v>27</v>
      </c>
      <c r="L682">
        <v>2</v>
      </c>
      <c r="M682" t="s">
        <v>50</v>
      </c>
      <c r="N682">
        <v>56</v>
      </c>
      <c r="O682" t="s">
        <v>27</v>
      </c>
      <c r="P682" t="s">
        <v>29</v>
      </c>
      <c r="Q682">
        <v>1</v>
      </c>
      <c r="R682" t="s">
        <v>30</v>
      </c>
      <c r="S682">
        <v>1</v>
      </c>
      <c r="T682" t="s">
        <v>27</v>
      </c>
      <c r="U682" t="s">
        <v>32</v>
      </c>
      <c r="V682" t="s">
        <v>33</v>
      </c>
    </row>
    <row r="683" spans="1:22">
      <c r="A683">
        <v>681</v>
      </c>
      <c r="B683" t="s">
        <v>40</v>
      </c>
      <c r="C683">
        <v>12</v>
      </c>
      <c r="D683" t="s">
        <v>35</v>
      </c>
      <c r="E683" t="s">
        <v>23</v>
      </c>
      <c r="F683">
        <v>2279</v>
      </c>
      <c r="G683" t="s">
        <v>24</v>
      </c>
      <c r="H683" t="s">
        <v>37</v>
      </c>
      <c r="I683">
        <v>4</v>
      </c>
      <c r="J683" t="s">
        <v>26</v>
      </c>
      <c r="K683" t="s">
        <v>27</v>
      </c>
      <c r="L683">
        <v>4</v>
      </c>
      <c r="M683" t="s">
        <v>50</v>
      </c>
      <c r="N683">
        <v>37</v>
      </c>
      <c r="O683" t="s">
        <v>27</v>
      </c>
      <c r="P683" t="s">
        <v>47</v>
      </c>
      <c r="Q683">
        <v>1</v>
      </c>
      <c r="R683" t="s">
        <v>30</v>
      </c>
      <c r="S683">
        <v>1</v>
      </c>
      <c r="T683" t="s">
        <v>31</v>
      </c>
      <c r="U683" t="s">
        <v>32</v>
      </c>
      <c r="V683" t="s">
        <v>33</v>
      </c>
    </row>
    <row r="684" spans="1:22">
      <c r="A684">
        <v>682</v>
      </c>
      <c r="B684" t="s">
        <v>40</v>
      </c>
      <c r="C684">
        <v>15</v>
      </c>
      <c r="D684" t="s">
        <v>48</v>
      </c>
      <c r="E684" t="s">
        <v>23</v>
      </c>
      <c r="F684">
        <v>1478</v>
      </c>
      <c r="G684" t="s">
        <v>36</v>
      </c>
      <c r="H684" t="s">
        <v>37</v>
      </c>
      <c r="I684">
        <v>4</v>
      </c>
      <c r="J684" t="s">
        <v>59</v>
      </c>
      <c r="K684" t="s">
        <v>27</v>
      </c>
      <c r="L684">
        <v>3</v>
      </c>
      <c r="M684" t="s">
        <v>28</v>
      </c>
      <c r="N684">
        <v>33</v>
      </c>
      <c r="O684" t="s">
        <v>64</v>
      </c>
      <c r="P684" t="s">
        <v>29</v>
      </c>
      <c r="Q684">
        <v>2</v>
      </c>
      <c r="R684" t="s">
        <v>30</v>
      </c>
      <c r="S684">
        <v>1</v>
      </c>
      <c r="T684" t="s">
        <v>27</v>
      </c>
      <c r="U684" t="s">
        <v>32</v>
      </c>
      <c r="V684" t="s">
        <v>33</v>
      </c>
    </row>
    <row r="685" spans="1:22">
      <c r="A685">
        <v>683</v>
      </c>
      <c r="B685" t="s">
        <v>40</v>
      </c>
      <c r="C685">
        <v>24</v>
      </c>
      <c r="D685" t="s">
        <v>22</v>
      </c>
      <c r="E685" t="s">
        <v>23</v>
      </c>
      <c r="F685">
        <v>5103</v>
      </c>
      <c r="G685" t="s">
        <v>36</v>
      </c>
      <c r="H685" t="s">
        <v>60</v>
      </c>
      <c r="I685">
        <v>3</v>
      </c>
      <c r="J685" t="s">
        <v>59</v>
      </c>
      <c r="K685" t="s">
        <v>27</v>
      </c>
      <c r="L685">
        <v>3</v>
      </c>
      <c r="M685" t="s">
        <v>50</v>
      </c>
      <c r="N685">
        <v>47</v>
      </c>
      <c r="O685" t="s">
        <v>27</v>
      </c>
      <c r="P685" t="s">
        <v>47</v>
      </c>
      <c r="Q685">
        <v>3</v>
      </c>
      <c r="R685" t="s">
        <v>30</v>
      </c>
      <c r="S685">
        <v>1</v>
      </c>
      <c r="T685" t="s">
        <v>31</v>
      </c>
      <c r="U685" t="s">
        <v>32</v>
      </c>
      <c r="V685" t="s">
        <v>33</v>
      </c>
    </row>
    <row r="686" spans="1:22">
      <c r="A686">
        <v>684</v>
      </c>
      <c r="B686" t="s">
        <v>34</v>
      </c>
      <c r="C686">
        <v>36</v>
      </c>
      <c r="D686" t="s">
        <v>48</v>
      </c>
      <c r="E686" t="s">
        <v>61</v>
      </c>
      <c r="F686">
        <v>9857</v>
      </c>
      <c r="G686" t="s">
        <v>62</v>
      </c>
      <c r="H686" t="s">
        <v>42</v>
      </c>
      <c r="I686">
        <v>1</v>
      </c>
      <c r="J686" t="s">
        <v>26</v>
      </c>
      <c r="K686" t="s">
        <v>27</v>
      </c>
      <c r="L686">
        <v>3</v>
      </c>
      <c r="M686" t="s">
        <v>46</v>
      </c>
      <c r="N686">
        <v>31</v>
      </c>
      <c r="O686" t="s">
        <v>27</v>
      </c>
      <c r="P686" t="s">
        <v>29</v>
      </c>
      <c r="Q686">
        <v>2</v>
      </c>
      <c r="R686" t="s">
        <v>43</v>
      </c>
      <c r="S686">
        <v>2</v>
      </c>
      <c r="T686" t="s">
        <v>31</v>
      </c>
      <c r="U686" t="s">
        <v>32</v>
      </c>
      <c r="V686" t="s">
        <v>33</v>
      </c>
    </row>
    <row r="687" spans="1:22">
      <c r="A687">
        <v>685</v>
      </c>
      <c r="B687" t="s">
        <v>40</v>
      </c>
      <c r="C687">
        <v>60</v>
      </c>
      <c r="D687" t="s">
        <v>35</v>
      </c>
      <c r="E687" t="s">
        <v>49</v>
      </c>
      <c r="F687">
        <v>6527</v>
      </c>
      <c r="G687" t="s">
        <v>24</v>
      </c>
      <c r="H687" t="s">
        <v>37</v>
      </c>
      <c r="I687">
        <v>4</v>
      </c>
      <c r="J687" t="s">
        <v>26</v>
      </c>
      <c r="K687" t="s">
        <v>27</v>
      </c>
      <c r="L687">
        <v>4</v>
      </c>
      <c r="M687" t="s">
        <v>50</v>
      </c>
      <c r="N687">
        <v>34</v>
      </c>
      <c r="O687" t="s">
        <v>27</v>
      </c>
      <c r="P687" t="s">
        <v>47</v>
      </c>
      <c r="Q687">
        <v>1</v>
      </c>
      <c r="R687" t="s">
        <v>30</v>
      </c>
      <c r="S687">
        <v>2</v>
      </c>
      <c r="T687" t="s">
        <v>31</v>
      </c>
      <c r="U687" t="s">
        <v>32</v>
      </c>
      <c r="V687" t="s">
        <v>33</v>
      </c>
    </row>
    <row r="688" spans="1:22">
      <c r="A688">
        <v>686</v>
      </c>
      <c r="B688" t="s">
        <v>66</v>
      </c>
      <c r="C688">
        <v>10</v>
      </c>
      <c r="D688" t="s">
        <v>22</v>
      </c>
      <c r="E688" t="s">
        <v>23</v>
      </c>
      <c r="F688">
        <v>1347</v>
      </c>
      <c r="G688" t="s">
        <v>24</v>
      </c>
      <c r="H688" t="s">
        <v>42</v>
      </c>
      <c r="I688">
        <v>4</v>
      </c>
      <c r="J688" t="s">
        <v>26</v>
      </c>
      <c r="K688" t="s">
        <v>27</v>
      </c>
      <c r="L688">
        <v>2</v>
      </c>
      <c r="M688" t="s">
        <v>46</v>
      </c>
      <c r="N688">
        <v>27</v>
      </c>
      <c r="O688" t="s">
        <v>27</v>
      </c>
      <c r="P688" t="s">
        <v>29</v>
      </c>
      <c r="Q688">
        <v>2</v>
      </c>
      <c r="R688" t="s">
        <v>30</v>
      </c>
      <c r="S688">
        <v>1</v>
      </c>
      <c r="T688" t="s">
        <v>31</v>
      </c>
      <c r="U688" t="s">
        <v>32</v>
      </c>
      <c r="V688" t="s">
        <v>33</v>
      </c>
    </row>
    <row r="689" spans="1:22">
      <c r="A689">
        <v>687</v>
      </c>
      <c r="B689" t="s">
        <v>34</v>
      </c>
      <c r="C689">
        <v>36</v>
      </c>
      <c r="D689" t="s">
        <v>48</v>
      </c>
      <c r="E689" t="s">
        <v>49</v>
      </c>
      <c r="F689">
        <v>2862</v>
      </c>
      <c r="G689" t="s">
        <v>62</v>
      </c>
      <c r="H689" t="s">
        <v>25</v>
      </c>
      <c r="I689">
        <v>4</v>
      </c>
      <c r="J689" t="s">
        <v>26</v>
      </c>
      <c r="K689" t="s">
        <v>27</v>
      </c>
      <c r="L689">
        <v>3</v>
      </c>
      <c r="M689" t="s">
        <v>50</v>
      </c>
      <c r="N689">
        <v>30</v>
      </c>
      <c r="O689" t="s">
        <v>27</v>
      </c>
      <c r="P689" t="s">
        <v>47</v>
      </c>
      <c r="Q689">
        <v>1</v>
      </c>
      <c r="R689" t="s">
        <v>30</v>
      </c>
      <c r="S689">
        <v>1</v>
      </c>
      <c r="T689" t="s">
        <v>27</v>
      </c>
      <c r="U689" t="s">
        <v>32</v>
      </c>
      <c r="V689" t="s">
        <v>33</v>
      </c>
    </row>
    <row r="690" spans="1:22">
      <c r="A690">
        <v>688</v>
      </c>
      <c r="B690" t="s">
        <v>40</v>
      </c>
      <c r="C690">
        <v>9</v>
      </c>
      <c r="D690" t="s">
        <v>35</v>
      </c>
      <c r="E690" t="s">
        <v>23</v>
      </c>
      <c r="F690">
        <v>2753</v>
      </c>
      <c r="G690" t="s">
        <v>62</v>
      </c>
      <c r="H690" t="s">
        <v>25</v>
      </c>
      <c r="I690">
        <v>3</v>
      </c>
      <c r="J690" t="s">
        <v>26</v>
      </c>
      <c r="K690" t="s">
        <v>69</v>
      </c>
      <c r="L690">
        <v>4</v>
      </c>
      <c r="M690" t="s">
        <v>53</v>
      </c>
      <c r="N690">
        <v>35</v>
      </c>
      <c r="O690" t="s">
        <v>27</v>
      </c>
      <c r="P690" t="s">
        <v>29</v>
      </c>
      <c r="Q690">
        <v>1</v>
      </c>
      <c r="R690" t="s">
        <v>30</v>
      </c>
      <c r="S690">
        <v>1</v>
      </c>
      <c r="T690" t="s">
        <v>31</v>
      </c>
      <c r="U690" t="s">
        <v>32</v>
      </c>
      <c r="V690" t="s">
        <v>33</v>
      </c>
    </row>
    <row r="691" spans="1:22">
      <c r="A691">
        <v>689</v>
      </c>
      <c r="B691" t="s">
        <v>21</v>
      </c>
      <c r="C691">
        <v>12</v>
      </c>
      <c r="D691" t="s">
        <v>35</v>
      </c>
      <c r="E691" t="s">
        <v>49</v>
      </c>
      <c r="F691">
        <v>3651</v>
      </c>
      <c r="G691" t="s">
        <v>56</v>
      </c>
      <c r="H691" t="s">
        <v>37</v>
      </c>
      <c r="I691">
        <v>1</v>
      </c>
      <c r="J691" t="s">
        <v>26</v>
      </c>
      <c r="K691" t="s">
        <v>27</v>
      </c>
      <c r="L691">
        <v>3</v>
      </c>
      <c r="M691" t="s">
        <v>46</v>
      </c>
      <c r="N691">
        <v>31</v>
      </c>
      <c r="O691" t="s">
        <v>27</v>
      </c>
      <c r="P691" t="s">
        <v>29</v>
      </c>
      <c r="Q691">
        <v>1</v>
      </c>
      <c r="R691" t="s">
        <v>30</v>
      </c>
      <c r="S691">
        <v>2</v>
      </c>
      <c r="T691" t="s">
        <v>27</v>
      </c>
      <c r="U691" t="s">
        <v>32</v>
      </c>
      <c r="V691" t="s">
        <v>33</v>
      </c>
    </row>
    <row r="692" spans="1:22">
      <c r="A692">
        <v>690</v>
      </c>
      <c r="B692" t="s">
        <v>21</v>
      </c>
      <c r="C692">
        <v>15</v>
      </c>
      <c r="D692" t="s">
        <v>22</v>
      </c>
      <c r="E692" t="s">
        <v>44</v>
      </c>
      <c r="F692">
        <v>975</v>
      </c>
      <c r="G692" t="s">
        <v>36</v>
      </c>
      <c r="H692" t="s">
        <v>37</v>
      </c>
      <c r="I692">
        <v>2</v>
      </c>
      <c r="J692" t="s">
        <v>57</v>
      </c>
      <c r="K692" t="s">
        <v>27</v>
      </c>
      <c r="L692">
        <v>3</v>
      </c>
      <c r="M692" t="s">
        <v>46</v>
      </c>
      <c r="N692">
        <v>25</v>
      </c>
      <c r="O692" t="s">
        <v>27</v>
      </c>
      <c r="P692" t="s">
        <v>29</v>
      </c>
      <c r="Q692">
        <v>2</v>
      </c>
      <c r="R692" t="s">
        <v>30</v>
      </c>
      <c r="S692">
        <v>1</v>
      </c>
      <c r="T692" t="s">
        <v>27</v>
      </c>
      <c r="U692" t="s">
        <v>32</v>
      </c>
      <c r="V692" t="s">
        <v>33</v>
      </c>
    </row>
    <row r="693" spans="1:22">
      <c r="A693">
        <v>691</v>
      </c>
      <c r="B693" t="s">
        <v>34</v>
      </c>
      <c r="C693">
        <v>15</v>
      </c>
      <c r="D693" t="s">
        <v>35</v>
      </c>
      <c r="E693" t="s">
        <v>71</v>
      </c>
      <c r="F693">
        <v>2631</v>
      </c>
      <c r="G693" t="s">
        <v>62</v>
      </c>
      <c r="H693" t="s">
        <v>37</v>
      </c>
      <c r="I693">
        <v>3</v>
      </c>
      <c r="J693" t="s">
        <v>38</v>
      </c>
      <c r="K693" t="s">
        <v>27</v>
      </c>
      <c r="L693">
        <v>2</v>
      </c>
      <c r="M693" t="s">
        <v>28</v>
      </c>
      <c r="N693">
        <v>25</v>
      </c>
      <c r="O693" t="s">
        <v>27</v>
      </c>
      <c r="P693" t="s">
        <v>29</v>
      </c>
      <c r="Q693">
        <v>1</v>
      </c>
      <c r="R693" t="s">
        <v>43</v>
      </c>
      <c r="S693">
        <v>1</v>
      </c>
      <c r="T693" t="s">
        <v>27</v>
      </c>
      <c r="U693" t="s">
        <v>32</v>
      </c>
      <c r="V693" t="s">
        <v>33</v>
      </c>
    </row>
    <row r="694" spans="1:22">
      <c r="A694">
        <v>692</v>
      </c>
      <c r="B694" t="s">
        <v>34</v>
      </c>
      <c r="C694">
        <v>24</v>
      </c>
      <c r="D694" t="s">
        <v>35</v>
      </c>
      <c r="E694" t="s">
        <v>23</v>
      </c>
      <c r="F694">
        <v>2896</v>
      </c>
      <c r="G694" t="s">
        <v>62</v>
      </c>
      <c r="H694" t="s">
        <v>60</v>
      </c>
      <c r="I694">
        <v>2</v>
      </c>
      <c r="J694" t="s">
        <v>26</v>
      </c>
      <c r="K694" t="s">
        <v>27</v>
      </c>
      <c r="L694">
        <v>1</v>
      </c>
      <c r="M694" t="s">
        <v>53</v>
      </c>
      <c r="N694">
        <v>29</v>
      </c>
      <c r="O694" t="s">
        <v>27</v>
      </c>
      <c r="P694" t="s">
        <v>29</v>
      </c>
      <c r="Q694">
        <v>1</v>
      </c>
      <c r="R694" t="s">
        <v>30</v>
      </c>
      <c r="S694">
        <v>1</v>
      </c>
      <c r="T694" t="s">
        <v>27</v>
      </c>
      <c r="U694" t="s">
        <v>32</v>
      </c>
      <c r="V694" t="s">
        <v>33</v>
      </c>
    </row>
    <row r="695" spans="1:22">
      <c r="A695">
        <v>693</v>
      </c>
      <c r="B695" t="s">
        <v>21</v>
      </c>
      <c r="C695">
        <v>6</v>
      </c>
      <c r="D695" t="s">
        <v>22</v>
      </c>
      <c r="E695" t="s">
        <v>49</v>
      </c>
      <c r="F695">
        <v>4716</v>
      </c>
      <c r="G695" t="s">
        <v>24</v>
      </c>
      <c r="H695" t="s">
        <v>60</v>
      </c>
      <c r="I695">
        <v>1</v>
      </c>
      <c r="J695" t="s">
        <v>26</v>
      </c>
      <c r="K695" t="s">
        <v>27</v>
      </c>
      <c r="L695">
        <v>3</v>
      </c>
      <c r="M695" t="s">
        <v>28</v>
      </c>
      <c r="N695">
        <v>44</v>
      </c>
      <c r="O695" t="s">
        <v>27</v>
      </c>
      <c r="P695" t="s">
        <v>29</v>
      </c>
      <c r="Q695">
        <v>2</v>
      </c>
      <c r="R695" t="s">
        <v>43</v>
      </c>
      <c r="S695">
        <v>2</v>
      </c>
      <c r="T695" t="s">
        <v>27</v>
      </c>
      <c r="U695" t="s">
        <v>32</v>
      </c>
      <c r="V695" t="s">
        <v>33</v>
      </c>
    </row>
    <row r="696" spans="1:22">
      <c r="A696">
        <v>694</v>
      </c>
      <c r="B696" t="s">
        <v>40</v>
      </c>
      <c r="C696">
        <v>24</v>
      </c>
      <c r="D696" t="s">
        <v>35</v>
      </c>
      <c r="E696" t="s">
        <v>23</v>
      </c>
      <c r="F696">
        <v>2284</v>
      </c>
      <c r="G696" t="s">
        <v>36</v>
      </c>
      <c r="H696" t="s">
        <v>42</v>
      </c>
      <c r="I696">
        <v>4</v>
      </c>
      <c r="J696" t="s">
        <v>26</v>
      </c>
      <c r="K696" t="s">
        <v>27</v>
      </c>
      <c r="L696">
        <v>2</v>
      </c>
      <c r="M696" t="s">
        <v>53</v>
      </c>
      <c r="N696">
        <v>28</v>
      </c>
      <c r="O696" t="s">
        <v>27</v>
      </c>
      <c r="P696" t="s">
        <v>29</v>
      </c>
      <c r="Q696">
        <v>1</v>
      </c>
      <c r="R696" t="s">
        <v>30</v>
      </c>
      <c r="S696">
        <v>1</v>
      </c>
      <c r="T696" t="s">
        <v>31</v>
      </c>
      <c r="U696" t="s">
        <v>32</v>
      </c>
      <c r="V696" t="s">
        <v>33</v>
      </c>
    </row>
    <row r="697" spans="1:22">
      <c r="A697">
        <v>695</v>
      </c>
      <c r="B697" t="s">
        <v>40</v>
      </c>
      <c r="C697">
        <v>6</v>
      </c>
      <c r="D697" t="s">
        <v>35</v>
      </c>
      <c r="E697" t="s">
        <v>52</v>
      </c>
      <c r="F697">
        <v>1236</v>
      </c>
      <c r="G697" t="s">
        <v>51</v>
      </c>
      <c r="H697" t="s">
        <v>37</v>
      </c>
      <c r="I697">
        <v>2</v>
      </c>
      <c r="J697" t="s">
        <v>26</v>
      </c>
      <c r="K697" t="s">
        <v>27</v>
      </c>
      <c r="L697">
        <v>4</v>
      </c>
      <c r="M697" t="s">
        <v>46</v>
      </c>
      <c r="N697">
        <v>50</v>
      </c>
      <c r="O697" t="s">
        <v>27</v>
      </c>
      <c r="P697" t="s">
        <v>54</v>
      </c>
      <c r="Q697">
        <v>1</v>
      </c>
      <c r="R697" t="s">
        <v>30</v>
      </c>
      <c r="S697">
        <v>1</v>
      </c>
      <c r="T697" t="s">
        <v>27</v>
      </c>
      <c r="U697" t="s">
        <v>32</v>
      </c>
      <c r="V697" t="s">
        <v>33</v>
      </c>
    </row>
    <row r="698" spans="1:22">
      <c r="A698">
        <v>696</v>
      </c>
      <c r="B698" t="s">
        <v>34</v>
      </c>
      <c r="C698">
        <v>12</v>
      </c>
      <c r="D698" t="s">
        <v>35</v>
      </c>
      <c r="E698" t="s">
        <v>23</v>
      </c>
      <c r="F698">
        <v>1103</v>
      </c>
      <c r="G698" t="s">
        <v>36</v>
      </c>
      <c r="H698" t="s">
        <v>42</v>
      </c>
      <c r="I698">
        <v>4</v>
      </c>
      <c r="J698" t="s">
        <v>26</v>
      </c>
      <c r="K698" t="s">
        <v>45</v>
      </c>
      <c r="L698">
        <v>3</v>
      </c>
      <c r="M698" t="s">
        <v>28</v>
      </c>
      <c r="N698">
        <v>29</v>
      </c>
      <c r="O698" t="s">
        <v>27</v>
      </c>
      <c r="P698" t="s">
        <v>29</v>
      </c>
      <c r="Q698">
        <v>2</v>
      </c>
      <c r="R698" t="s">
        <v>30</v>
      </c>
      <c r="S698">
        <v>1</v>
      </c>
      <c r="T698" t="s">
        <v>27</v>
      </c>
      <c r="U698" t="s">
        <v>65</v>
      </c>
      <c r="V698" t="s">
        <v>33</v>
      </c>
    </row>
    <row r="699" spans="1:22">
      <c r="A699">
        <v>697</v>
      </c>
      <c r="B699" t="s">
        <v>40</v>
      </c>
      <c r="C699">
        <v>12</v>
      </c>
      <c r="D699" t="s">
        <v>22</v>
      </c>
      <c r="E699" t="s">
        <v>49</v>
      </c>
      <c r="F699">
        <v>926</v>
      </c>
      <c r="G699" t="s">
        <v>36</v>
      </c>
      <c r="H699" t="s">
        <v>58</v>
      </c>
      <c r="I699">
        <v>1</v>
      </c>
      <c r="J699" t="s">
        <v>38</v>
      </c>
      <c r="K699" t="s">
        <v>27</v>
      </c>
      <c r="L699">
        <v>2</v>
      </c>
      <c r="M699" t="s">
        <v>46</v>
      </c>
      <c r="N699">
        <v>38</v>
      </c>
      <c r="O699" t="s">
        <v>27</v>
      </c>
      <c r="P699" t="s">
        <v>29</v>
      </c>
      <c r="Q699">
        <v>1</v>
      </c>
      <c r="R699" t="s">
        <v>72</v>
      </c>
      <c r="S699">
        <v>1</v>
      </c>
      <c r="T699" t="s">
        <v>27</v>
      </c>
      <c r="U699" t="s">
        <v>32</v>
      </c>
      <c r="V699" t="s">
        <v>33</v>
      </c>
    </row>
    <row r="700" spans="1:22">
      <c r="A700">
        <v>698</v>
      </c>
      <c r="B700" t="s">
        <v>40</v>
      </c>
      <c r="C700">
        <v>18</v>
      </c>
      <c r="D700" t="s">
        <v>22</v>
      </c>
      <c r="E700" t="s">
        <v>23</v>
      </c>
      <c r="F700">
        <v>1800</v>
      </c>
      <c r="G700" t="s">
        <v>36</v>
      </c>
      <c r="H700" t="s">
        <v>37</v>
      </c>
      <c r="I700">
        <v>4</v>
      </c>
      <c r="J700" t="s">
        <v>26</v>
      </c>
      <c r="K700" t="s">
        <v>27</v>
      </c>
      <c r="L700">
        <v>2</v>
      </c>
      <c r="M700" t="s">
        <v>53</v>
      </c>
      <c r="N700">
        <v>24</v>
      </c>
      <c r="O700" t="s">
        <v>27</v>
      </c>
      <c r="P700" t="s">
        <v>29</v>
      </c>
      <c r="Q700">
        <v>2</v>
      </c>
      <c r="R700" t="s">
        <v>30</v>
      </c>
      <c r="S700">
        <v>1</v>
      </c>
      <c r="T700" t="s">
        <v>27</v>
      </c>
      <c r="U700" t="s">
        <v>32</v>
      </c>
      <c r="V700" t="s">
        <v>33</v>
      </c>
    </row>
    <row r="701" spans="1:22">
      <c r="A701">
        <v>699</v>
      </c>
      <c r="B701" t="s">
        <v>66</v>
      </c>
      <c r="C701">
        <v>15</v>
      </c>
      <c r="D701" t="s">
        <v>35</v>
      </c>
      <c r="E701" t="s">
        <v>41</v>
      </c>
      <c r="F701">
        <v>1905</v>
      </c>
      <c r="G701" t="s">
        <v>36</v>
      </c>
      <c r="H701" t="s">
        <v>25</v>
      </c>
      <c r="I701">
        <v>4</v>
      </c>
      <c r="J701" t="s">
        <v>26</v>
      </c>
      <c r="K701" t="s">
        <v>27</v>
      </c>
      <c r="L701">
        <v>4</v>
      </c>
      <c r="M701" t="s">
        <v>53</v>
      </c>
      <c r="N701">
        <v>40</v>
      </c>
      <c r="O701" t="s">
        <v>27</v>
      </c>
      <c r="P701" t="s">
        <v>54</v>
      </c>
      <c r="Q701">
        <v>1</v>
      </c>
      <c r="R701" t="s">
        <v>55</v>
      </c>
      <c r="S701">
        <v>1</v>
      </c>
      <c r="T701" t="s">
        <v>31</v>
      </c>
      <c r="U701" t="s">
        <v>32</v>
      </c>
      <c r="V701" t="s">
        <v>33</v>
      </c>
    </row>
    <row r="702" spans="1:22">
      <c r="A702">
        <v>700</v>
      </c>
      <c r="B702" t="s">
        <v>40</v>
      </c>
      <c r="C702">
        <v>12</v>
      </c>
      <c r="D702" t="s">
        <v>35</v>
      </c>
      <c r="E702" t="s">
        <v>44</v>
      </c>
      <c r="F702">
        <v>1123</v>
      </c>
      <c r="G702" t="s">
        <v>51</v>
      </c>
      <c r="H702" t="s">
        <v>37</v>
      </c>
      <c r="I702">
        <v>4</v>
      </c>
      <c r="J702" t="s">
        <v>38</v>
      </c>
      <c r="K702" t="s">
        <v>27</v>
      </c>
      <c r="L702">
        <v>4</v>
      </c>
      <c r="M702" t="s">
        <v>53</v>
      </c>
      <c r="N702">
        <v>29</v>
      </c>
      <c r="O702" t="s">
        <v>27</v>
      </c>
      <c r="P702" t="s">
        <v>54</v>
      </c>
      <c r="Q702">
        <v>1</v>
      </c>
      <c r="R702" t="s">
        <v>43</v>
      </c>
      <c r="S702">
        <v>1</v>
      </c>
      <c r="T702" t="s">
        <v>27</v>
      </c>
      <c r="U702" t="s">
        <v>32</v>
      </c>
      <c r="V702" t="s">
        <v>39</v>
      </c>
    </row>
    <row r="703" spans="1:22">
      <c r="A703">
        <v>701</v>
      </c>
      <c r="B703" t="s">
        <v>21</v>
      </c>
      <c r="C703">
        <v>48</v>
      </c>
      <c r="D703" t="s">
        <v>22</v>
      </c>
      <c r="E703" t="s">
        <v>52</v>
      </c>
      <c r="F703">
        <v>6331</v>
      </c>
      <c r="G703" t="s">
        <v>36</v>
      </c>
      <c r="H703" t="s">
        <v>25</v>
      </c>
      <c r="I703">
        <v>4</v>
      </c>
      <c r="J703" t="s">
        <v>26</v>
      </c>
      <c r="K703" t="s">
        <v>27</v>
      </c>
      <c r="L703">
        <v>4</v>
      </c>
      <c r="M703" t="s">
        <v>50</v>
      </c>
      <c r="N703">
        <v>46</v>
      </c>
      <c r="O703" t="s">
        <v>27</v>
      </c>
      <c r="P703" t="s">
        <v>47</v>
      </c>
      <c r="Q703">
        <v>2</v>
      </c>
      <c r="R703" t="s">
        <v>30</v>
      </c>
      <c r="S703">
        <v>1</v>
      </c>
      <c r="T703" t="s">
        <v>31</v>
      </c>
      <c r="U703" t="s">
        <v>32</v>
      </c>
      <c r="V703" t="s">
        <v>39</v>
      </c>
    </row>
    <row r="704" spans="1:22">
      <c r="A704">
        <v>702</v>
      </c>
      <c r="B704" t="s">
        <v>66</v>
      </c>
      <c r="C704">
        <v>24</v>
      </c>
      <c r="D704" t="s">
        <v>35</v>
      </c>
      <c r="E704" t="s">
        <v>23</v>
      </c>
      <c r="F704">
        <v>1377</v>
      </c>
      <c r="G704" t="s">
        <v>62</v>
      </c>
      <c r="H704" t="s">
        <v>25</v>
      </c>
      <c r="I704">
        <v>4</v>
      </c>
      <c r="J704" t="s">
        <v>38</v>
      </c>
      <c r="K704" t="s">
        <v>27</v>
      </c>
      <c r="L704">
        <v>2</v>
      </c>
      <c r="M704" t="s">
        <v>50</v>
      </c>
      <c r="N704">
        <v>47</v>
      </c>
      <c r="O704" t="s">
        <v>27</v>
      </c>
      <c r="P704" t="s">
        <v>47</v>
      </c>
      <c r="Q704">
        <v>1</v>
      </c>
      <c r="R704" t="s">
        <v>30</v>
      </c>
      <c r="S704">
        <v>1</v>
      </c>
      <c r="T704" t="s">
        <v>31</v>
      </c>
      <c r="U704" t="s">
        <v>32</v>
      </c>
      <c r="V704" t="s">
        <v>33</v>
      </c>
    </row>
    <row r="705" spans="1:22">
      <c r="A705">
        <v>703</v>
      </c>
      <c r="B705" t="s">
        <v>34</v>
      </c>
      <c r="C705">
        <v>30</v>
      </c>
      <c r="D705" t="s">
        <v>48</v>
      </c>
      <c r="E705" t="s">
        <v>61</v>
      </c>
      <c r="F705">
        <v>2503</v>
      </c>
      <c r="G705" t="s">
        <v>62</v>
      </c>
      <c r="H705" t="s">
        <v>25</v>
      </c>
      <c r="I705">
        <v>4</v>
      </c>
      <c r="J705" t="s">
        <v>26</v>
      </c>
      <c r="K705" t="s">
        <v>27</v>
      </c>
      <c r="L705">
        <v>2</v>
      </c>
      <c r="M705" t="s">
        <v>46</v>
      </c>
      <c r="N705">
        <v>41</v>
      </c>
      <c r="O705" t="s">
        <v>68</v>
      </c>
      <c r="P705" t="s">
        <v>29</v>
      </c>
      <c r="Q705">
        <v>2</v>
      </c>
      <c r="R705" t="s">
        <v>30</v>
      </c>
      <c r="S705">
        <v>1</v>
      </c>
      <c r="T705" t="s">
        <v>27</v>
      </c>
      <c r="U705" t="s">
        <v>32</v>
      </c>
      <c r="V705" t="s">
        <v>33</v>
      </c>
    </row>
    <row r="706" spans="1:22">
      <c r="A706">
        <v>704</v>
      </c>
      <c r="B706" t="s">
        <v>34</v>
      </c>
      <c r="C706">
        <v>27</v>
      </c>
      <c r="D706" t="s">
        <v>35</v>
      </c>
      <c r="E706" t="s">
        <v>61</v>
      </c>
      <c r="F706">
        <v>2528</v>
      </c>
      <c r="G706" t="s">
        <v>36</v>
      </c>
      <c r="H706" t="s">
        <v>60</v>
      </c>
      <c r="I706">
        <v>4</v>
      </c>
      <c r="J706" t="s">
        <v>38</v>
      </c>
      <c r="K706" t="s">
        <v>27</v>
      </c>
      <c r="L706">
        <v>1</v>
      </c>
      <c r="M706" t="s">
        <v>46</v>
      </c>
      <c r="N706">
        <v>32</v>
      </c>
      <c r="O706" t="s">
        <v>27</v>
      </c>
      <c r="P706" t="s">
        <v>29</v>
      </c>
      <c r="Q706">
        <v>1</v>
      </c>
      <c r="R706" t="s">
        <v>30</v>
      </c>
      <c r="S706">
        <v>2</v>
      </c>
      <c r="T706" t="s">
        <v>31</v>
      </c>
      <c r="U706" t="s">
        <v>32</v>
      </c>
      <c r="V706" t="s">
        <v>33</v>
      </c>
    </row>
    <row r="707" spans="1:22">
      <c r="A707">
        <v>705</v>
      </c>
      <c r="B707" t="s">
        <v>40</v>
      </c>
      <c r="C707">
        <v>15</v>
      </c>
      <c r="D707" t="s">
        <v>35</v>
      </c>
      <c r="E707" t="s">
        <v>49</v>
      </c>
      <c r="F707">
        <v>5324</v>
      </c>
      <c r="G707" t="s">
        <v>51</v>
      </c>
      <c r="H707" t="s">
        <v>25</v>
      </c>
      <c r="I707">
        <v>1</v>
      </c>
      <c r="J707" t="s">
        <v>38</v>
      </c>
      <c r="K707" t="s">
        <v>27</v>
      </c>
      <c r="L707">
        <v>4</v>
      </c>
      <c r="M707" t="s">
        <v>50</v>
      </c>
      <c r="N707">
        <v>35</v>
      </c>
      <c r="O707" t="s">
        <v>27</v>
      </c>
      <c r="P707" t="s">
        <v>47</v>
      </c>
      <c r="Q707">
        <v>1</v>
      </c>
      <c r="R707" t="s">
        <v>30</v>
      </c>
      <c r="S707">
        <v>1</v>
      </c>
      <c r="T707" t="s">
        <v>27</v>
      </c>
      <c r="U707" t="s">
        <v>32</v>
      </c>
      <c r="V707" t="s">
        <v>33</v>
      </c>
    </row>
    <row r="708" spans="1:22">
      <c r="A708">
        <v>706</v>
      </c>
      <c r="B708" t="s">
        <v>34</v>
      </c>
      <c r="C708">
        <v>48</v>
      </c>
      <c r="D708" t="s">
        <v>35</v>
      </c>
      <c r="E708" t="s">
        <v>49</v>
      </c>
      <c r="F708">
        <v>6560</v>
      </c>
      <c r="G708" t="s">
        <v>62</v>
      </c>
      <c r="H708" t="s">
        <v>42</v>
      </c>
      <c r="I708">
        <v>3</v>
      </c>
      <c r="J708" t="s">
        <v>26</v>
      </c>
      <c r="K708" t="s">
        <v>27</v>
      </c>
      <c r="L708">
        <v>2</v>
      </c>
      <c r="M708" t="s">
        <v>46</v>
      </c>
      <c r="N708">
        <v>24</v>
      </c>
      <c r="O708" t="s">
        <v>27</v>
      </c>
      <c r="P708" t="s">
        <v>29</v>
      </c>
      <c r="Q708">
        <v>1</v>
      </c>
      <c r="R708" t="s">
        <v>30</v>
      </c>
      <c r="S708">
        <v>1</v>
      </c>
      <c r="T708" t="s">
        <v>27</v>
      </c>
      <c r="U708" t="s">
        <v>32</v>
      </c>
      <c r="V708" t="s">
        <v>39</v>
      </c>
    </row>
    <row r="709" spans="1:22">
      <c r="A709">
        <v>707</v>
      </c>
      <c r="B709" t="s">
        <v>34</v>
      </c>
      <c r="C709">
        <v>12</v>
      </c>
      <c r="D709" t="s">
        <v>63</v>
      </c>
      <c r="E709" t="s">
        <v>44</v>
      </c>
      <c r="F709">
        <v>2969</v>
      </c>
      <c r="G709" t="s">
        <v>36</v>
      </c>
      <c r="H709" t="s">
        <v>60</v>
      </c>
      <c r="I709">
        <v>4</v>
      </c>
      <c r="J709" t="s">
        <v>38</v>
      </c>
      <c r="K709" t="s">
        <v>27</v>
      </c>
      <c r="L709">
        <v>3</v>
      </c>
      <c r="M709" t="s">
        <v>46</v>
      </c>
      <c r="N709">
        <v>25</v>
      </c>
      <c r="O709" t="s">
        <v>27</v>
      </c>
      <c r="P709" t="s">
        <v>54</v>
      </c>
      <c r="Q709">
        <v>2</v>
      </c>
      <c r="R709" t="s">
        <v>30</v>
      </c>
      <c r="S709">
        <v>1</v>
      </c>
      <c r="T709" t="s">
        <v>27</v>
      </c>
      <c r="U709" t="s">
        <v>32</v>
      </c>
      <c r="V709" t="s">
        <v>39</v>
      </c>
    </row>
    <row r="710" spans="1:22">
      <c r="A710">
        <v>708</v>
      </c>
      <c r="B710" t="s">
        <v>34</v>
      </c>
      <c r="C710">
        <v>9</v>
      </c>
      <c r="D710" t="s">
        <v>35</v>
      </c>
      <c r="E710" t="s">
        <v>23</v>
      </c>
      <c r="F710">
        <v>1206</v>
      </c>
      <c r="G710" t="s">
        <v>36</v>
      </c>
      <c r="H710" t="s">
        <v>25</v>
      </c>
      <c r="I710">
        <v>4</v>
      </c>
      <c r="J710" t="s">
        <v>38</v>
      </c>
      <c r="K710" t="s">
        <v>27</v>
      </c>
      <c r="L710">
        <v>4</v>
      </c>
      <c r="M710" t="s">
        <v>28</v>
      </c>
      <c r="N710">
        <v>25</v>
      </c>
      <c r="O710" t="s">
        <v>27</v>
      </c>
      <c r="P710" t="s">
        <v>29</v>
      </c>
      <c r="Q710">
        <v>1</v>
      </c>
      <c r="R710" t="s">
        <v>30</v>
      </c>
      <c r="S710">
        <v>1</v>
      </c>
      <c r="T710" t="s">
        <v>27</v>
      </c>
      <c r="U710" t="s">
        <v>32</v>
      </c>
      <c r="V710" t="s">
        <v>33</v>
      </c>
    </row>
    <row r="711" spans="1:22">
      <c r="A711">
        <v>709</v>
      </c>
      <c r="B711" t="s">
        <v>34</v>
      </c>
      <c r="C711">
        <v>9</v>
      </c>
      <c r="D711" t="s">
        <v>35</v>
      </c>
      <c r="E711" t="s">
        <v>23</v>
      </c>
      <c r="F711">
        <v>2118</v>
      </c>
      <c r="G711" t="s">
        <v>36</v>
      </c>
      <c r="H711" t="s">
        <v>37</v>
      </c>
      <c r="I711">
        <v>2</v>
      </c>
      <c r="J711" t="s">
        <v>26</v>
      </c>
      <c r="K711" t="s">
        <v>27</v>
      </c>
      <c r="L711">
        <v>2</v>
      </c>
      <c r="M711" t="s">
        <v>28</v>
      </c>
      <c r="N711">
        <v>37</v>
      </c>
      <c r="O711" t="s">
        <v>27</v>
      </c>
      <c r="P711" t="s">
        <v>29</v>
      </c>
      <c r="Q711">
        <v>1</v>
      </c>
      <c r="R711" t="s">
        <v>43</v>
      </c>
      <c r="S711">
        <v>2</v>
      </c>
      <c r="T711" t="s">
        <v>27</v>
      </c>
      <c r="U711" t="s">
        <v>32</v>
      </c>
      <c r="V711" t="s">
        <v>33</v>
      </c>
    </row>
    <row r="712" spans="1:22">
      <c r="A712">
        <v>710</v>
      </c>
      <c r="B712" t="s">
        <v>40</v>
      </c>
      <c r="C712">
        <v>18</v>
      </c>
      <c r="D712" t="s">
        <v>22</v>
      </c>
      <c r="E712" t="s">
        <v>23</v>
      </c>
      <c r="F712">
        <v>629</v>
      </c>
      <c r="G712" t="s">
        <v>51</v>
      </c>
      <c r="H712" t="s">
        <v>25</v>
      </c>
      <c r="I712">
        <v>4</v>
      </c>
      <c r="J712" t="s">
        <v>26</v>
      </c>
      <c r="K712" t="s">
        <v>27</v>
      </c>
      <c r="L712">
        <v>3</v>
      </c>
      <c r="M712" t="s">
        <v>46</v>
      </c>
      <c r="N712">
        <v>32</v>
      </c>
      <c r="O712" t="s">
        <v>64</v>
      </c>
      <c r="P712" t="s">
        <v>29</v>
      </c>
      <c r="Q712">
        <v>2</v>
      </c>
      <c r="R712" t="s">
        <v>55</v>
      </c>
      <c r="S712">
        <v>1</v>
      </c>
      <c r="T712" t="s">
        <v>31</v>
      </c>
      <c r="U712" t="s">
        <v>32</v>
      </c>
      <c r="V712" t="s">
        <v>33</v>
      </c>
    </row>
    <row r="713" spans="1:22">
      <c r="A713">
        <v>711</v>
      </c>
      <c r="B713" t="s">
        <v>21</v>
      </c>
      <c r="C713">
        <v>6</v>
      </c>
      <c r="D713" t="s">
        <v>67</v>
      </c>
      <c r="E713" t="s">
        <v>41</v>
      </c>
      <c r="F713">
        <v>1198</v>
      </c>
      <c r="G713" t="s">
        <v>36</v>
      </c>
      <c r="H713" t="s">
        <v>25</v>
      </c>
      <c r="I713">
        <v>4</v>
      </c>
      <c r="J713" t="s">
        <v>38</v>
      </c>
      <c r="K713" t="s">
        <v>27</v>
      </c>
      <c r="L713">
        <v>4</v>
      </c>
      <c r="M713" t="s">
        <v>50</v>
      </c>
      <c r="N713">
        <v>35</v>
      </c>
      <c r="O713" t="s">
        <v>27</v>
      </c>
      <c r="P713" t="s">
        <v>47</v>
      </c>
      <c r="Q713">
        <v>1</v>
      </c>
      <c r="R713" t="s">
        <v>30</v>
      </c>
      <c r="S713">
        <v>1</v>
      </c>
      <c r="T713" t="s">
        <v>27</v>
      </c>
      <c r="U713" t="s">
        <v>32</v>
      </c>
      <c r="V713" t="s">
        <v>39</v>
      </c>
    </row>
    <row r="714" spans="1:22">
      <c r="A714">
        <v>712</v>
      </c>
      <c r="B714" t="s">
        <v>40</v>
      </c>
      <c r="C714">
        <v>21</v>
      </c>
      <c r="D714" t="s">
        <v>35</v>
      </c>
      <c r="E714" t="s">
        <v>52</v>
      </c>
      <c r="F714">
        <v>2476</v>
      </c>
      <c r="G714" t="s">
        <v>24</v>
      </c>
      <c r="H714" t="s">
        <v>25</v>
      </c>
      <c r="I714">
        <v>4</v>
      </c>
      <c r="J714" t="s">
        <v>26</v>
      </c>
      <c r="K714" t="s">
        <v>27</v>
      </c>
      <c r="L714">
        <v>4</v>
      </c>
      <c r="M714" t="s">
        <v>28</v>
      </c>
      <c r="N714">
        <v>46</v>
      </c>
      <c r="O714" t="s">
        <v>27</v>
      </c>
      <c r="P714" t="s">
        <v>29</v>
      </c>
      <c r="Q714">
        <v>1</v>
      </c>
      <c r="R714" t="s">
        <v>55</v>
      </c>
      <c r="S714">
        <v>1</v>
      </c>
      <c r="T714" t="s">
        <v>31</v>
      </c>
      <c r="U714" t="s">
        <v>32</v>
      </c>
      <c r="V714" t="s">
        <v>33</v>
      </c>
    </row>
    <row r="715" spans="1:22">
      <c r="A715">
        <v>713</v>
      </c>
      <c r="B715" t="s">
        <v>21</v>
      </c>
      <c r="C715">
        <v>9</v>
      </c>
      <c r="D715" t="s">
        <v>22</v>
      </c>
      <c r="E715" t="s">
        <v>23</v>
      </c>
      <c r="F715">
        <v>1138</v>
      </c>
      <c r="G715" t="s">
        <v>36</v>
      </c>
      <c r="H715" t="s">
        <v>37</v>
      </c>
      <c r="I715">
        <v>4</v>
      </c>
      <c r="J715" t="s">
        <v>26</v>
      </c>
      <c r="K715" t="s">
        <v>27</v>
      </c>
      <c r="L715">
        <v>4</v>
      </c>
      <c r="M715" t="s">
        <v>28</v>
      </c>
      <c r="N715">
        <v>25</v>
      </c>
      <c r="O715" t="s">
        <v>27</v>
      </c>
      <c r="P715" t="s">
        <v>29</v>
      </c>
      <c r="Q715">
        <v>2</v>
      </c>
      <c r="R715" t="s">
        <v>43</v>
      </c>
      <c r="S715">
        <v>1</v>
      </c>
      <c r="T715" t="s">
        <v>27</v>
      </c>
      <c r="U715" t="s">
        <v>32</v>
      </c>
      <c r="V715" t="s">
        <v>33</v>
      </c>
    </row>
    <row r="716" spans="1:22">
      <c r="A716">
        <v>714</v>
      </c>
      <c r="B716" t="s">
        <v>34</v>
      </c>
      <c r="C716">
        <v>60</v>
      </c>
      <c r="D716" t="s">
        <v>35</v>
      </c>
      <c r="E716" t="s">
        <v>49</v>
      </c>
      <c r="F716">
        <v>14027</v>
      </c>
      <c r="G716" t="s">
        <v>36</v>
      </c>
      <c r="H716" t="s">
        <v>42</v>
      </c>
      <c r="I716">
        <v>4</v>
      </c>
      <c r="J716" t="s">
        <v>26</v>
      </c>
      <c r="K716" t="s">
        <v>27</v>
      </c>
      <c r="L716">
        <v>2</v>
      </c>
      <c r="M716" t="s">
        <v>50</v>
      </c>
      <c r="N716">
        <v>27</v>
      </c>
      <c r="O716" t="s">
        <v>27</v>
      </c>
      <c r="P716" t="s">
        <v>29</v>
      </c>
      <c r="Q716">
        <v>1</v>
      </c>
      <c r="R716" t="s">
        <v>55</v>
      </c>
      <c r="S716">
        <v>1</v>
      </c>
      <c r="T716" t="s">
        <v>31</v>
      </c>
      <c r="U716" t="s">
        <v>32</v>
      </c>
      <c r="V716" t="s">
        <v>39</v>
      </c>
    </row>
    <row r="717" spans="1:22">
      <c r="A717">
        <v>715</v>
      </c>
      <c r="B717" t="s">
        <v>40</v>
      </c>
      <c r="C717">
        <v>30</v>
      </c>
      <c r="D717" t="s">
        <v>22</v>
      </c>
      <c r="E717" t="s">
        <v>52</v>
      </c>
      <c r="F717">
        <v>7596</v>
      </c>
      <c r="G717" t="s">
        <v>24</v>
      </c>
      <c r="H717" t="s">
        <v>25</v>
      </c>
      <c r="I717">
        <v>1</v>
      </c>
      <c r="J717" t="s">
        <v>26</v>
      </c>
      <c r="K717" t="s">
        <v>27</v>
      </c>
      <c r="L717">
        <v>4</v>
      </c>
      <c r="M717" t="s">
        <v>53</v>
      </c>
      <c r="N717">
        <v>63</v>
      </c>
      <c r="O717" t="s">
        <v>27</v>
      </c>
      <c r="P717" t="s">
        <v>29</v>
      </c>
      <c r="Q717">
        <v>2</v>
      </c>
      <c r="R717" t="s">
        <v>30</v>
      </c>
      <c r="S717">
        <v>1</v>
      </c>
      <c r="T717" t="s">
        <v>27</v>
      </c>
      <c r="U717" t="s">
        <v>32</v>
      </c>
      <c r="V717" t="s">
        <v>33</v>
      </c>
    </row>
    <row r="718" spans="1:22">
      <c r="A718">
        <v>716</v>
      </c>
      <c r="B718" t="s">
        <v>40</v>
      </c>
      <c r="C718">
        <v>30</v>
      </c>
      <c r="D718" t="s">
        <v>22</v>
      </c>
      <c r="E718" t="s">
        <v>23</v>
      </c>
      <c r="F718">
        <v>3077</v>
      </c>
      <c r="G718" t="s">
        <v>24</v>
      </c>
      <c r="H718" t="s">
        <v>25</v>
      </c>
      <c r="I718">
        <v>3</v>
      </c>
      <c r="J718" t="s">
        <v>26</v>
      </c>
      <c r="K718" t="s">
        <v>27</v>
      </c>
      <c r="L718">
        <v>2</v>
      </c>
      <c r="M718" t="s">
        <v>53</v>
      </c>
      <c r="N718">
        <v>40</v>
      </c>
      <c r="O718" t="s">
        <v>27</v>
      </c>
      <c r="P718" t="s">
        <v>29</v>
      </c>
      <c r="Q718">
        <v>2</v>
      </c>
      <c r="R718" t="s">
        <v>30</v>
      </c>
      <c r="S718">
        <v>2</v>
      </c>
      <c r="T718" t="s">
        <v>31</v>
      </c>
      <c r="U718" t="s">
        <v>32</v>
      </c>
      <c r="V718" t="s">
        <v>33</v>
      </c>
    </row>
    <row r="719" spans="1:22">
      <c r="A719">
        <v>717</v>
      </c>
      <c r="B719" t="s">
        <v>40</v>
      </c>
      <c r="C719">
        <v>18</v>
      </c>
      <c r="D719" t="s">
        <v>35</v>
      </c>
      <c r="E719" t="s">
        <v>23</v>
      </c>
      <c r="F719">
        <v>1505</v>
      </c>
      <c r="G719" t="s">
        <v>36</v>
      </c>
      <c r="H719" t="s">
        <v>37</v>
      </c>
      <c r="I719">
        <v>4</v>
      </c>
      <c r="J719" t="s">
        <v>26</v>
      </c>
      <c r="K719" t="s">
        <v>27</v>
      </c>
      <c r="L719">
        <v>2</v>
      </c>
      <c r="M719" t="s">
        <v>50</v>
      </c>
      <c r="N719">
        <v>32</v>
      </c>
      <c r="O719" t="s">
        <v>27</v>
      </c>
      <c r="P719" t="s">
        <v>47</v>
      </c>
      <c r="Q719">
        <v>1</v>
      </c>
      <c r="R719" t="s">
        <v>55</v>
      </c>
      <c r="S719">
        <v>1</v>
      </c>
      <c r="T719" t="s">
        <v>31</v>
      </c>
      <c r="U719" t="s">
        <v>32</v>
      </c>
      <c r="V719" t="s">
        <v>33</v>
      </c>
    </row>
    <row r="720" spans="1:22">
      <c r="A720">
        <v>718</v>
      </c>
      <c r="B720" t="s">
        <v>66</v>
      </c>
      <c r="C720">
        <v>24</v>
      </c>
      <c r="D720" t="s">
        <v>22</v>
      </c>
      <c r="E720" t="s">
        <v>23</v>
      </c>
      <c r="F720">
        <v>3148</v>
      </c>
      <c r="G720" t="s">
        <v>24</v>
      </c>
      <c r="H720" t="s">
        <v>37</v>
      </c>
      <c r="I720">
        <v>3</v>
      </c>
      <c r="J720" t="s">
        <v>26</v>
      </c>
      <c r="K720" t="s">
        <v>27</v>
      </c>
      <c r="L720">
        <v>2</v>
      </c>
      <c r="M720" t="s">
        <v>53</v>
      </c>
      <c r="N720">
        <v>31</v>
      </c>
      <c r="O720" t="s">
        <v>27</v>
      </c>
      <c r="P720" t="s">
        <v>29</v>
      </c>
      <c r="Q720">
        <v>2</v>
      </c>
      <c r="R720" t="s">
        <v>30</v>
      </c>
      <c r="S720">
        <v>1</v>
      </c>
      <c r="T720" t="s">
        <v>31</v>
      </c>
      <c r="U720" t="s">
        <v>32</v>
      </c>
      <c r="V720" t="s">
        <v>33</v>
      </c>
    </row>
    <row r="721" spans="1:22">
      <c r="A721">
        <v>719</v>
      </c>
      <c r="B721" t="s">
        <v>34</v>
      </c>
      <c r="C721">
        <v>20</v>
      </c>
      <c r="D721" t="s">
        <v>63</v>
      </c>
      <c r="E721" t="s">
        <v>52</v>
      </c>
      <c r="F721">
        <v>6148</v>
      </c>
      <c r="G721" t="s">
        <v>62</v>
      </c>
      <c r="H721" t="s">
        <v>25</v>
      </c>
      <c r="I721">
        <v>3</v>
      </c>
      <c r="J721" t="s">
        <v>59</v>
      </c>
      <c r="K721" t="s">
        <v>27</v>
      </c>
      <c r="L721">
        <v>4</v>
      </c>
      <c r="M721" t="s">
        <v>53</v>
      </c>
      <c r="N721">
        <v>31</v>
      </c>
      <c r="O721" t="s">
        <v>64</v>
      </c>
      <c r="P721" t="s">
        <v>29</v>
      </c>
      <c r="Q721">
        <v>2</v>
      </c>
      <c r="R721" t="s">
        <v>30</v>
      </c>
      <c r="S721">
        <v>1</v>
      </c>
      <c r="T721" t="s">
        <v>31</v>
      </c>
      <c r="U721" t="s">
        <v>32</v>
      </c>
      <c r="V721" t="s">
        <v>33</v>
      </c>
    </row>
    <row r="722" spans="1:22">
      <c r="A722">
        <v>720</v>
      </c>
      <c r="B722" t="s">
        <v>66</v>
      </c>
      <c r="C722">
        <v>9</v>
      </c>
      <c r="D722" t="s">
        <v>63</v>
      </c>
      <c r="E722" t="s">
        <v>23</v>
      </c>
      <c r="F722">
        <v>1337</v>
      </c>
      <c r="G722" t="s">
        <v>36</v>
      </c>
      <c r="H722" t="s">
        <v>60</v>
      </c>
      <c r="I722">
        <v>4</v>
      </c>
      <c r="J722" t="s">
        <v>26</v>
      </c>
      <c r="K722" t="s">
        <v>27</v>
      </c>
      <c r="L722">
        <v>2</v>
      </c>
      <c r="M722" t="s">
        <v>53</v>
      </c>
      <c r="N722">
        <v>34</v>
      </c>
      <c r="O722" t="s">
        <v>27</v>
      </c>
      <c r="P722" t="s">
        <v>29</v>
      </c>
      <c r="Q722">
        <v>2</v>
      </c>
      <c r="R722" t="s">
        <v>55</v>
      </c>
      <c r="S722">
        <v>1</v>
      </c>
      <c r="T722" t="s">
        <v>31</v>
      </c>
      <c r="U722" t="s">
        <v>32</v>
      </c>
      <c r="V722" t="s">
        <v>39</v>
      </c>
    </row>
    <row r="723" spans="1:22">
      <c r="A723">
        <v>721</v>
      </c>
      <c r="B723" t="s">
        <v>34</v>
      </c>
      <c r="C723">
        <v>6</v>
      </c>
      <c r="D723" t="s">
        <v>67</v>
      </c>
      <c r="E723" t="s">
        <v>41</v>
      </c>
      <c r="F723">
        <v>433</v>
      </c>
      <c r="G723" t="s">
        <v>56</v>
      </c>
      <c r="H723" t="s">
        <v>60</v>
      </c>
      <c r="I723">
        <v>4</v>
      </c>
      <c r="J723" t="s">
        <v>38</v>
      </c>
      <c r="K723" t="s">
        <v>27</v>
      </c>
      <c r="L723">
        <v>2</v>
      </c>
      <c r="M723" t="s">
        <v>46</v>
      </c>
      <c r="N723">
        <v>24</v>
      </c>
      <c r="O723" t="s">
        <v>64</v>
      </c>
      <c r="P723" t="s">
        <v>54</v>
      </c>
      <c r="Q723">
        <v>1</v>
      </c>
      <c r="R723" t="s">
        <v>30</v>
      </c>
      <c r="S723">
        <v>2</v>
      </c>
      <c r="T723" t="s">
        <v>27</v>
      </c>
      <c r="U723" t="s">
        <v>32</v>
      </c>
      <c r="V723" t="s">
        <v>39</v>
      </c>
    </row>
    <row r="724" spans="1:22">
      <c r="A724">
        <v>722</v>
      </c>
      <c r="B724" t="s">
        <v>21</v>
      </c>
      <c r="C724">
        <v>12</v>
      </c>
      <c r="D724" t="s">
        <v>35</v>
      </c>
      <c r="E724" t="s">
        <v>49</v>
      </c>
      <c r="F724">
        <v>1228</v>
      </c>
      <c r="G724" t="s">
        <v>36</v>
      </c>
      <c r="H724" t="s">
        <v>37</v>
      </c>
      <c r="I724">
        <v>4</v>
      </c>
      <c r="J724" t="s">
        <v>38</v>
      </c>
      <c r="K724" t="s">
        <v>27</v>
      </c>
      <c r="L724">
        <v>2</v>
      </c>
      <c r="M724" t="s">
        <v>28</v>
      </c>
      <c r="N724">
        <v>24</v>
      </c>
      <c r="O724" t="s">
        <v>27</v>
      </c>
      <c r="P724" t="s">
        <v>29</v>
      </c>
      <c r="Q724">
        <v>1</v>
      </c>
      <c r="R724" t="s">
        <v>43</v>
      </c>
      <c r="S724">
        <v>1</v>
      </c>
      <c r="T724" t="s">
        <v>27</v>
      </c>
      <c r="U724" t="s">
        <v>32</v>
      </c>
      <c r="V724" t="s">
        <v>39</v>
      </c>
    </row>
    <row r="725" spans="1:22">
      <c r="A725">
        <v>723</v>
      </c>
      <c r="B725" t="s">
        <v>34</v>
      </c>
      <c r="C725">
        <v>9</v>
      </c>
      <c r="D725" t="s">
        <v>35</v>
      </c>
      <c r="E725" t="s">
        <v>23</v>
      </c>
      <c r="F725">
        <v>790</v>
      </c>
      <c r="G725" t="s">
        <v>51</v>
      </c>
      <c r="H725" t="s">
        <v>37</v>
      </c>
      <c r="I725">
        <v>4</v>
      </c>
      <c r="J725" t="s">
        <v>38</v>
      </c>
      <c r="K725" t="s">
        <v>27</v>
      </c>
      <c r="L725">
        <v>3</v>
      </c>
      <c r="M725" t="s">
        <v>28</v>
      </c>
      <c r="N725">
        <v>66</v>
      </c>
      <c r="O725" t="s">
        <v>27</v>
      </c>
      <c r="P725" t="s">
        <v>29</v>
      </c>
      <c r="Q725">
        <v>1</v>
      </c>
      <c r="R725" t="s">
        <v>43</v>
      </c>
      <c r="S725">
        <v>1</v>
      </c>
      <c r="T725" t="s">
        <v>27</v>
      </c>
      <c r="U725" t="s">
        <v>32</v>
      </c>
      <c r="V725" t="s">
        <v>33</v>
      </c>
    </row>
    <row r="726" spans="1:22">
      <c r="A726">
        <v>724</v>
      </c>
      <c r="B726" t="s">
        <v>40</v>
      </c>
      <c r="C726">
        <v>27</v>
      </c>
      <c r="D726" t="s">
        <v>35</v>
      </c>
      <c r="E726" t="s">
        <v>49</v>
      </c>
      <c r="F726">
        <v>2570</v>
      </c>
      <c r="G726" t="s">
        <v>36</v>
      </c>
      <c r="H726" t="s">
        <v>37</v>
      </c>
      <c r="I726">
        <v>3</v>
      </c>
      <c r="J726" t="s">
        <v>38</v>
      </c>
      <c r="K726" t="s">
        <v>27</v>
      </c>
      <c r="L726">
        <v>3</v>
      </c>
      <c r="M726" t="s">
        <v>28</v>
      </c>
      <c r="N726">
        <v>21</v>
      </c>
      <c r="O726" t="s">
        <v>27</v>
      </c>
      <c r="P726" t="s">
        <v>54</v>
      </c>
      <c r="Q726">
        <v>1</v>
      </c>
      <c r="R726" t="s">
        <v>30</v>
      </c>
      <c r="S726">
        <v>1</v>
      </c>
      <c r="T726" t="s">
        <v>27</v>
      </c>
      <c r="U726" t="s">
        <v>32</v>
      </c>
      <c r="V726" t="s">
        <v>39</v>
      </c>
    </row>
    <row r="727" spans="1:22">
      <c r="A727">
        <v>725</v>
      </c>
      <c r="B727" t="s">
        <v>40</v>
      </c>
      <c r="C727">
        <v>6</v>
      </c>
      <c r="D727" t="s">
        <v>22</v>
      </c>
      <c r="E727" t="s">
        <v>49</v>
      </c>
      <c r="F727">
        <v>250</v>
      </c>
      <c r="G727" t="s">
        <v>56</v>
      </c>
      <c r="H727" t="s">
        <v>37</v>
      </c>
      <c r="I727">
        <v>2</v>
      </c>
      <c r="J727" t="s">
        <v>38</v>
      </c>
      <c r="K727" t="s">
        <v>27</v>
      </c>
      <c r="L727">
        <v>2</v>
      </c>
      <c r="M727" t="s">
        <v>28</v>
      </c>
      <c r="N727">
        <v>41</v>
      </c>
      <c r="O727" t="s">
        <v>64</v>
      </c>
      <c r="P727" t="s">
        <v>29</v>
      </c>
      <c r="Q727">
        <v>2</v>
      </c>
      <c r="R727" t="s">
        <v>43</v>
      </c>
      <c r="S727">
        <v>1</v>
      </c>
      <c r="T727" t="s">
        <v>27</v>
      </c>
      <c r="U727" t="s">
        <v>32</v>
      </c>
      <c r="V727" t="s">
        <v>33</v>
      </c>
    </row>
    <row r="728" spans="1:22">
      <c r="A728">
        <v>726</v>
      </c>
      <c r="B728" t="s">
        <v>40</v>
      </c>
      <c r="C728">
        <v>15</v>
      </c>
      <c r="D728" t="s">
        <v>22</v>
      </c>
      <c r="E728" t="s">
        <v>23</v>
      </c>
      <c r="F728">
        <v>1316</v>
      </c>
      <c r="G728" t="s">
        <v>51</v>
      </c>
      <c r="H728" t="s">
        <v>37</v>
      </c>
      <c r="I728">
        <v>2</v>
      </c>
      <c r="J728" t="s">
        <v>59</v>
      </c>
      <c r="K728" t="s">
        <v>27</v>
      </c>
      <c r="L728">
        <v>2</v>
      </c>
      <c r="M728" t="s">
        <v>46</v>
      </c>
      <c r="N728">
        <v>47</v>
      </c>
      <c r="O728" t="s">
        <v>27</v>
      </c>
      <c r="P728" t="s">
        <v>29</v>
      </c>
      <c r="Q728">
        <v>2</v>
      </c>
      <c r="R728" t="s">
        <v>43</v>
      </c>
      <c r="S728">
        <v>1</v>
      </c>
      <c r="T728" t="s">
        <v>27</v>
      </c>
      <c r="U728" t="s">
        <v>32</v>
      </c>
      <c r="V728" t="s">
        <v>33</v>
      </c>
    </row>
    <row r="729" spans="1:22">
      <c r="A729">
        <v>727</v>
      </c>
      <c r="B729" t="s">
        <v>21</v>
      </c>
      <c r="C729">
        <v>18</v>
      </c>
      <c r="D729" t="s">
        <v>35</v>
      </c>
      <c r="E729" t="s">
        <v>23</v>
      </c>
      <c r="F729">
        <v>1882</v>
      </c>
      <c r="G729" t="s">
        <v>36</v>
      </c>
      <c r="H729" t="s">
        <v>37</v>
      </c>
      <c r="I729">
        <v>4</v>
      </c>
      <c r="J729" t="s">
        <v>38</v>
      </c>
      <c r="K729" t="s">
        <v>27</v>
      </c>
      <c r="L729">
        <v>4</v>
      </c>
      <c r="M729" t="s">
        <v>53</v>
      </c>
      <c r="N729">
        <v>25</v>
      </c>
      <c r="O729" t="s">
        <v>64</v>
      </c>
      <c r="P729" t="s">
        <v>54</v>
      </c>
      <c r="Q729">
        <v>2</v>
      </c>
      <c r="R729" t="s">
        <v>30</v>
      </c>
      <c r="S729">
        <v>1</v>
      </c>
      <c r="T729" t="s">
        <v>27</v>
      </c>
      <c r="U729" t="s">
        <v>32</v>
      </c>
      <c r="V729" t="s">
        <v>39</v>
      </c>
    </row>
    <row r="730" spans="1:22">
      <c r="A730">
        <v>728</v>
      </c>
      <c r="B730" t="s">
        <v>34</v>
      </c>
      <c r="C730">
        <v>48</v>
      </c>
      <c r="D730" t="s">
        <v>67</v>
      </c>
      <c r="E730" t="s">
        <v>61</v>
      </c>
      <c r="F730">
        <v>6416</v>
      </c>
      <c r="G730" t="s">
        <v>36</v>
      </c>
      <c r="H730" t="s">
        <v>25</v>
      </c>
      <c r="I730">
        <v>4</v>
      </c>
      <c r="J730" t="s">
        <v>38</v>
      </c>
      <c r="K730" t="s">
        <v>27</v>
      </c>
      <c r="L730">
        <v>3</v>
      </c>
      <c r="M730" t="s">
        <v>50</v>
      </c>
      <c r="N730">
        <v>59</v>
      </c>
      <c r="O730" t="s">
        <v>27</v>
      </c>
      <c r="P730" t="s">
        <v>54</v>
      </c>
      <c r="Q730">
        <v>1</v>
      </c>
      <c r="R730" t="s">
        <v>30</v>
      </c>
      <c r="S730">
        <v>1</v>
      </c>
      <c r="T730" t="s">
        <v>27</v>
      </c>
      <c r="U730" t="s">
        <v>32</v>
      </c>
      <c r="V730" t="s">
        <v>39</v>
      </c>
    </row>
    <row r="731" spans="1:22">
      <c r="A731">
        <v>729</v>
      </c>
      <c r="B731" t="s">
        <v>66</v>
      </c>
      <c r="C731">
        <v>24</v>
      </c>
      <c r="D731" t="s">
        <v>22</v>
      </c>
      <c r="E731" t="s">
        <v>61</v>
      </c>
      <c r="F731">
        <v>1275</v>
      </c>
      <c r="G731" t="s">
        <v>56</v>
      </c>
      <c r="H731" t="s">
        <v>37</v>
      </c>
      <c r="I731">
        <v>2</v>
      </c>
      <c r="J731" t="s">
        <v>57</v>
      </c>
      <c r="K731" t="s">
        <v>27</v>
      </c>
      <c r="L731">
        <v>4</v>
      </c>
      <c r="M731" t="s">
        <v>28</v>
      </c>
      <c r="N731">
        <v>36</v>
      </c>
      <c r="O731" t="s">
        <v>27</v>
      </c>
      <c r="P731" t="s">
        <v>29</v>
      </c>
      <c r="Q731">
        <v>2</v>
      </c>
      <c r="R731" t="s">
        <v>30</v>
      </c>
      <c r="S731">
        <v>1</v>
      </c>
      <c r="T731" t="s">
        <v>31</v>
      </c>
      <c r="U731" t="s">
        <v>32</v>
      </c>
      <c r="V731" t="s">
        <v>33</v>
      </c>
    </row>
    <row r="732" spans="1:22">
      <c r="A732">
        <v>730</v>
      </c>
      <c r="B732" t="s">
        <v>34</v>
      </c>
      <c r="C732">
        <v>24</v>
      </c>
      <c r="D732" t="s">
        <v>48</v>
      </c>
      <c r="E732" t="s">
        <v>23</v>
      </c>
      <c r="F732">
        <v>6403</v>
      </c>
      <c r="G732" t="s">
        <v>36</v>
      </c>
      <c r="H732" t="s">
        <v>60</v>
      </c>
      <c r="I732">
        <v>1</v>
      </c>
      <c r="J732" t="s">
        <v>26</v>
      </c>
      <c r="K732" t="s">
        <v>27</v>
      </c>
      <c r="L732">
        <v>2</v>
      </c>
      <c r="M732" t="s">
        <v>53</v>
      </c>
      <c r="N732">
        <v>33</v>
      </c>
      <c r="O732" t="s">
        <v>27</v>
      </c>
      <c r="P732" t="s">
        <v>29</v>
      </c>
      <c r="Q732">
        <v>1</v>
      </c>
      <c r="R732" t="s">
        <v>30</v>
      </c>
      <c r="S732">
        <v>1</v>
      </c>
      <c r="T732" t="s">
        <v>27</v>
      </c>
      <c r="U732" t="s">
        <v>32</v>
      </c>
      <c r="V732" t="s">
        <v>33</v>
      </c>
    </row>
    <row r="733" spans="1:22">
      <c r="A733">
        <v>731</v>
      </c>
      <c r="B733" t="s">
        <v>21</v>
      </c>
      <c r="C733">
        <v>24</v>
      </c>
      <c r="D733" t="s">
        <v>35</v>
      </c>
      <c r="E733" t="s">
        <v>23</v>
      </c>
      <c r="F733">
        <v>1987</v>
      </c>
      <c r="G733" t="s">
        <v>36</v>
      </c>
      <c r="H733" t="s">
        <v>37</v>
      </c>
      <c r="I733">
        <v>2</v>
      </c>
      <c r="J733" t="s">
        <v>26</v>
      </c>
      <c r="K733" t="s">
        <v>27</v>
      </c>
      <c r="L733">
        <v>4</v>
      </c>
      <c r="M733" t="s">
        <v>28</v>
      </c>
      <c r="N733">
        <v>21</v>
      </c>
      <c r="O733" t="s">
        <v>27</v>
      </c>
      <c r="P733" t="s">
        <v>54</v>
      </c>
      <c r="Q733">
        <v>1</v>
      </c>
      <c r="R733" t="s">
        <v>43</v>
      </c>
      <c r="S733">
        <v>2</v>
      </c>
      <c r="T733" t="s">
        <v>27</v>
      </c>
      <c r="U733" t="s">
        <v>32</v>
      </c>
      <c r="V733" t="s">
        <v>39</v>
      </c>
    </row>
    <row r="734" spans="1:22">
      <c r="A734">
        <v>732</v>
      </c>
      <c r="B734" t="s">
        <v>34</v>
      </c>
      <c r="C734">
        <v>8</v>
      </c>
      <c r="D734" t="s">
        <v>35</v>
      </c>
      <c r="E734" t="s">
        <v>23</v>
      </c>
      <c r="F734">
        <v>760</v>
      </c>
      <c r="G734" t="s">
        <v>36</v>
      </c>
      <c r="H734" t="s">
        <v>42</v>
      </c>
      <c r="I734">
        <v>4</v>
      </c>
      <c r="J734" t="s">
        <v>38</v>
      </c>
      <c r="K734" t="s">
        <v>45</v>
      </c>
      <c r="L734">
        <v>2</v>
      </c>
      <c r="M734" t="s">
        <v>28</v>
      </c>
      <c r="N734">
        <v>44</v>
      </c>
      <c r="O734" t="s">
        <v>27</v>
      </c>
      <c r="P734" t="s">
        <v>29</v>
      </c>
      <c r="Q734">
        <v>1</v>
      </c>
      <c r="R734" t="s">
        <v>43</v>
      </c>
      <c r="S734">
        <v>1</v>
      </c>
      <c r="T734" t="s">
        <v>27</v>
      </c>
      <c r="U734" t="s">
        <v>32</v>
      </c>
      <c r="V734" t="s">
        <v>33</v>
      </c>
    </row>
    <row r="735" spans="1:22">
      <c r="A735">
        <v>733</v>
      </c>
      <c r="B735" t="s">
        <v>40</v>
      </c>
      <c r="C735">
        <v>24</v>
      </c>
      <c r="D735" t="s">
        <v>35</v>
      </c>
      <c r="E735" t="s">
        <v>52</v>
      </c>
      <c r="F735">
        <v>2603</v>
      </c>
      <c r="G735" t="s">
        <v>56</v>
      </c>
      <c r="H735" t="s">
        <v>37</v>
      </c>
      <c r="I735">
        <v>2</v>
      </c>
      <c r="J735" t="s">
        <v>38</v>
      </c>
      <c r="K735" t="s">
        <v>27</v>
      </c>
      <c r="L735">
        <v>4</v>
      </c>
      <c r="M735" t="s">
        <v>53</v>
      </c>
      <c r="N735">
        <v>28</v>
      </c>
      <c r="O735" t="s">
        <v>27</v>
      </c>
      <c r="P735" t="s">
        <v>54</v>
      </c>
      <c r="Q735">
        <v>1</v>
      </c>
      <c r="R735" t="s">
        <v>30</v>
      </c>
      <c r="S735">
        <v>1</v>
      </c>
      <c r="T735" t="s">
        <v>31</v>
      </c>
      <c r="U735" t="s">
        <v>32</v>
      </c>
      <c r="V735" t="s">
        <v>33</v>
      </c>
    </row>
    <row r="736" spans="1:22">
      <c r="A736">
        <v>734</v>
      </c>
      <c r="B736" t="s">
        <v>40</v>
      </c>
      <c r="C736">
        <v>4</v>
      </c>
      <c r="D736" t="s">
        <v>22</v>
      </c>
      <c r="E736" t="s">
        <v>49</v>
      </c>
      <c r="F736">
        <v>3380</v>
      </c>
      <c r="G736" t="s">
        <v>36</v>
      </c>
      <c r="H736" t="s">
        <v>42</v>
      </c>
      <c r="I736">
        <v>1</v>
      </c>
      <c r="J736" t="s">
        <v>38</v>
      </c>
      <c r="K736" t="s">
        <v>27</v>
      </c>
      <c r="L736">
        <v>1</v>
      </c>
      <c r="M736" t="s">
        <v>28</v>
      </c>
      <c r="N736">
        <v>37</v>
      </c>
      <c r="O736" t="s">
        <v>27</v>
      </c>
      <c r="P736" t="s">
        <v>29</v>
      </c>
      <c r="Q736">
        <v>1</v>
      </c>
      <c r="R736" t="s">
        <v>30</v>
      </c>
      <c r="S736">
        <v>2</v>
      </c>
      <c r="T736" t="s">
        <v>27</v>
      </c>
      <c r="U736" t="s">
        <v>32</v>
      </c>
      <c r="V736" t="s">
        <v>33</v>
      </c>
    </row>
    <row r="737" spans="1:22">
      <c r="A737">
        <v>735</v>
      </c>
      <c r="B737" t="s">
        <v>34</v>
      </c>
      <c r="C737">
        <v>36</v>
      </c>
      <c r="D737" t="s">
        <v>67</v>
      </c>
      <c r="E737" t="s">
        <v>70</v>
      </c>
      <c r="F737">
        <v>3990</v>
      </c>
      <c r="G737" t="s">
        <v>24</v>
      </c>
      <c r="H737" t="s">
        <v>60</v>
      </c>
      <c r="I737">
        <v>3</v>
      </c>
      <c r="J737" t="s">
        <v>38</v>
      </c>
      <c r="K737" t="s">
        <v>27</v>
      </c>
      <c r="L737">
        <v>2</v>
      </c>
      <c r="M737" t="s">
        <v>50</v>
      </c>
      <c r="N737">
        <v>29</v>
      </c>
      <c r="O737" t="s">
        <v>64</v>
      </c>
      <c r="P737" t="s">
        <v>29</v>
      </c>
      <c r="Q737">
        <v>1</v>
      </c>
      <c r="R737" t="s">
        <v>72</v>
      </c>
      <c r="S737">
        <v>1</v>
      </c>
      <c r="T737" t="s">
        <v>27</v>
      </c>
      <c r="U737" t="s">
        <v>32</v>
      </c>
      <c r="V737" t="s">
        <v>33</v>
      </c>
    </row>
    <row r="738" spans="1:22">
      <c r="A738">
        <v>736</v>
      </c>
      <c r="B738" t="s">
        <v>34</v>
      </c>
      <c r="C738">
        <v>24</v>
      </c>
      <c r="D738" t="s">
        <v>35</v>
      </c>
      <c r="E738" t="s">
        <v>52</v>
      </c>
      <c r="F738">
        <v>11560</v>
      </c>
      <c r="G738" t="s">
        <v>36</v>
      </c>
      <c r="H738" t="s">
        <v>37</v>
      </c>
      <c r="I738">
        <v>1</v>
      </c>
      <c r="J738" t="s">
        <v>38</v>
      </c>
      <c r="K738" t="s">
        <v>27</v>
      </c>
      <c r="L738">
        <v>4</v>
      </c>
      <c r="M738" t="s">
        <v>53</v>
      </c>
      <c r="N738">
        <v>23</v>
      </c>
      <c r="O738" t="s">
        <v>27</v>
      </c>
      <c r="P738" t="s">
        <v>54</v>
      </c>
      <c r="Q738">
        <v>2</v>
      </c>
      <c r="R738" t="s">
        <v>55</v>
      </c>
      <c r="S738">
        <v>1</v>
      </c>
      <c r="T738" t="s">
        <v>27</v>
      </c>
      <c r="U738" t="s">
        <v>32</v>
      </c>
      <c r="V738" t="s">
        <v>39</v>
      </c>
    </row>
    <row r="739" spans="1:22">
      <c r="A739">
        <v>737</v>
      </c>
      <c r="B739" t="s">
        <v>21</v>
      </c>
      <c r="C739">
        <v>18</v>
      </c>
      <c r="D739" t="s">
        <v>35</v>
      </c>
      <c r="E739" t="s">
        <v>49</v>
      </c>
      <c r="F739">
        <v>4380</v>
      </c>
      <c r="G739" t="s">
        <v>62</v>
      </c>
      <c r="H739" t="s">
        <v>37</v>
      </c>
      <c r="I739">
        <v>3</v>
      </c>
      <c r="J739" t="s">
        <v>26</v>
      </c>
      <c r="K739" t="s">
        <v>27</v>
      </c>
      <c r="L739">
        <v>4</v>
      </c>
      <c r="M739" t="s">
        <v>53</v>
      </c>
      <c r="N739">
        <v>35</v>
      </c>
      <c r="O739" t="s">
        <v>27</v>
      </c>
      <c r="P739" t="s">
        <v>29</v>
      </c>
      <c r="Q739">
        <v>1</v>
      </c>
      <c r="R739" t="s">
        <v>43</v>
      </c>
      <c r="S739">
        <v>2</v>
      </c>
      <c r="T739" t="s">
        <v>31</v>
      </c>
      <c r="U739" t="s">
        <v>32</v>
      </c>
      <c r="V739" t="s">
        <v>33</v>
      </c>
    </row>
    <row r="740" spans="1:22">
      <c r="A740">
        <v>738</v>
      </c>
      <c r="B740" t="s">
        <v>40</v>
      </c>
      <c r="C740">
        <v>6</v>
      </c>
      <c r="D740" t="s">
        <v>22</v>
      </c>
      <c r="E740" t="s">
        <v>49</v>
      </c>
      <c r="F740">
        <v>6761</v>
      </c>
      <c r="G740" t="s">
        <v>36</v>
      </c>
      <c r="H740" t="s">
        <v>42</v>
      </c>
      <c r="I740">
        <v>1</v>
      </c>
      <c r="J740" t="s">
        <v>26</v>
      </c>
      <c r="K740" t="s">
        <v>27</v>
      </c>
      <c r="L740">
        <v>3</v>
      </c>
      <c r="M740" t="s">
        <v>50</v>
      </c>
      <c r="N740">
        <v>45</v>
      </c>
      <c r="O740" t="s">
        <v>27</v>
      </c>
      <c r="P740" t="s">
        <v>29</v>
      </c>
      <c r="Q740">
        <v>2</v>
      </c>
      <c r="R740" t="s">
        <v>55</v>
      </c>
      <c r="S740">
        <v>2</v>
      </c>
      <c r="T740" t="s">
        <v>31</v>
      </c>
      <c r="U740" t="s">
        <v>32</v>
      </c>
      <c r="V740" t="s">
        <v>33</v>
      </c>
    </row>
    <row r="741" spans="1:22">
      <c r="A741">
        <v>739</v>
      </c>
      <c r="B741" t="s">
        <v>34</v>
      </c>
      <c r="C741">
        <v>30</v>
      </c>
      <c r="D741" t="s">
        <v>63</v>
      </c>
      <c r="E741" t="s">
        <v>61</v>
      </c>
      <c r="F741">
        <v>4280</v>
      </c>
      <c r="G741" t="s">
        <v>62</v>
      </c>
      <c r="H741" t="s">
        <v>37</v>
      </c>
      <c r="I741">
        <v>4</v>
      </c>
      <c r="J741" t="s">
        <v>38</v>
      </c>
      <c r="K741" t="s">
        <v>27</v>
      </c>
      <c r="L741">
        <v>4</v>
      </c>
      <c r="M741" t="s">
        <v>53</v>
      </c>
      <c r="N741">
        <v>26</v>
      </c>
      <c r="O741" t="s">
        <v>27</v>
      </c>
      <c r="P741" t="s">
        <v>54</v>
      </c>
      <c r="Q741">
        <v>2</v>
      </c>
      <c r="R741" t="s">
        <v>43</v>
      </c>
      <c r="S741">
        <v>1</v>
      </c>
      <c r="T741" t="s">
        <v>27</v>
      </c>
      <c r="U741" t="s">
        <v>32</v>
      </c>
      <c r="V741" t="s">
        <v>39</v>
      </c>
    </row>
    <row r="742" spans="1:22">
      <c r="A742">
        <v>740</v>
      </c>
      <c r="B742" t="s">
        <v>21</v>
      </c>
      <c r="C742">
        <v>24</v>
      </c>
      <c r="D742" t="s">
        <v>67</v>
      </c>
      <c r="E742" t="s">
        <v>49</v>
      </c>
      <c r="F742">
        <v>2325</v>
      </c>
      <c r="G742" t="s">
        <v>62</v>
      </c>
      <c r="H742" t="s">
        <v>42</v>
      </c>
      <c r="I742">
        <v>2</v>
      </c>
      <c r="J742" t="s">
        <v>26</v>
      </c>
      <c r="K742" t="s">
        <v>27</v>
      </c>
      <c r="L742">
        <v>3</v>
      </c>
      <c r="M742" t="s">
        <v>53</v>
      </c>
      <c r="N742">
        <v>32</v>
      </c>
      <c r="O742" t="s">
        <v>64</v>
      </c>
      <c r="P742" t="s">
        <v>29</v>
      </c>
      <c r="Q742">
        <v>1</v>
      </c>
      <c r="R742" t="s">
        <v>30</v>
      </c>
      <c r="S742">
        <v>1</v>
      </c>
      <c r="T742" t="s">
        <v>27</v>
      </c>
      <c r="U742" t="s">
        <v>32</v>
      </c>
      <c r="V742" t="s">
        <v>33</v>
      </c>
    </row>
    <row r="743" spans="1:22">
      <c r="A743">
        <v>741</v>
      </c>
      <c r="B743" t="s">
        <v>34</v>
      </c>
      <c r="C743">
        <v>10</v>
      </c>
      <c r="D743" t="s">
        <v>67</v>
      </c>
      <c r="E743" t="s">
        <v>23</v>
      </c>
      <c r="F743">
        <v>1048</v>
      </c>
      <c r="G743" t="s">
        <v>36</v>
      </c>
      <c r="H743" t="s">
        <v>37</v>
      </c>
      <c r="I743">
        <v>4</v>
      </c>
      <c r="J743" t="s">
        <v>26</v>
      </c>
      <c r="K743" t="s">
        <v>27</v>
      </c>
      <c r="L743">
        <v>4</v>
      </c>
      <c r="M743" t="s">
        <v>28</v>
      </c>
      <c r="N743">
        <v>23</v>
      </c>
      <c r="O743" t="s">
        <v>68</v>
      </c>
      <c r="P743" t="s">
        <v>29</v>
      </c>
      <c r="Q743">
        <v>1</v>
      </c>
      <c r="R743" t="s">
        <v>43</v>
      </c>
      <c r="S743">
        <v>1</v>
      </c>
      <c r="T743" t="s">
        <v>27</v>
      </c>
      <c r="U743" t="s">
        <v>32</v>
      </c>
      <c r="V743" t="s">
        <v>33</v>
      </c>
    </row>
    <row r="744" spans="1:22">
      <c r="A744">
        <v>742</v>
      </c>
      <c r="B744" t="s">
        <v>40</v>
      </c>
      <c r="C744">
        <v>21</v>
      </c>
      <c r="D744" t="s">
        <v>35</v>
      </c>
      <c r="E744" t="s">
        <v>23</v>
      </c>
      <c r="F744">
        <v>3160</v>
      </c>
      <c r="G744" t="s">
        <v>24</v>
      </c>
      <c r="H744" t="s">
        <v>25</v>
      </c>
      <c r="I744">
        <v>4</v>
      </c>
      <c r="J744" t="s">
        <v>26</v>
      </c>
      <c r="K744" t="s">
        <v>27</v>
      </c>
      <c r="L744">
        <v>3</v>
      </c>
      <c r="M744" t="s">
        <v>46</v>
      </c>
      <c r="N744">
        <v>41</v>
      </c>
      <c r="O744" t="s">
        <v>27</v>
      </c>
      <c r="P744" t="s">
        <v>29</v>
      </c>
      <c r="Q744">
        <v>1</v>
      </c>
      <c r="R744" t="s">
        <v>30</v>
      </c>
      <c r="S744">
        <v>1</v>
      </c>
      <c r="T744" t="s">
        <v>31</v>
      </c>
      <c r="U744" t="s">
        <v>32</v>
      </c>
      <c r="V744" t="s">
        <v>33</v>
      </c>
    </row>
    <row r="745" spans="1:22">
      <c r="A745">
        <v>743</v>
      </c>
      <c r="B745" t="s">
        <v>21</v>
      </c>
      <c r="C745">
        <v>24</v>
      </c>
      <c r="D745" t="s">
        <v>67</v>
      </c>
      <c r="E745" t="s">
        <v>44</v>
      </c>
      <c r="F745">
        <v>2483</v>
      </c>
      <c r="G745" t="s">
        <v>51</v>
      </c>
      <c r="H745" t="s">
        <v>37</v>
      </c>
      <c r="I745">
        <v>4</v>
      </c>
      <c r="J745" t="s">
        <v>26</v>
      </c>
      <c r="K745" t="s">
        <v>27</v>
      </c>
      <c r="L745">
        <v>4</v>
      </c>
      <c r="M745" t="s">
        <v>28</v>
      </c>
      <c r="N745">
        <v>22</v>
      </c>
      <c r="O745" t="s">
        <v>68</v>
      </c>
      <c r="P745" t="s">
        <v>29</v>
      </c>
      <c r="Q745">
        <v>1</v>
      </c>
      <c r="R745" t="s">
        <v>30</v>
      </c>
      <c r="S745">
        <v>1</v>
      </c>
      <c r="T745" t="s">
        <v>31</v>
      </c>
      <c r="U745" t="s">
        <v>32</v>
      </c>
      <c r="V745" t="s">
        <v>33</v>
      </c>
    </row>
    <row r="746" spans="1:22">
      <c r="A746">
        <v>744</v>
      </c>
      <c r="B746" t="s">
        <v>21</v>
      </c>
      <c r="C746">
        <v>39</v>
      </c>
      <c r="D746" t="s">
        <v>22</v>
      </c>
      <c r="E746" t="s">
        <v>44</v>
      </c>
      <c r="F746">
        <v>14179</v>
      </c>
      <c r="G746" t="s">
        <v>24</v>
      </c>
      <c r="H746" t="s">
        <v>42</v>
      </c>
      <c r="I746">
        <v>4</v>
      </c>
      <c r="J746" t="s">
        <v>26</v>
      </c>
      <c r="K746" t="s">
        <v>27</v>
      </c>
      <c r="L746">
        <v>4</v>
      </c>
      <c r="M746" t="s">
        <v>46</v>
      </c>
      <c r="N746">
        <v>30</v>
      </c>
      <c r="O746" t="s">
        <v>27</v>
      </c>
      <c r="P746" t="s">
        <v>29</v>
      </c>
      <c r="Q746">
        <v>2</v>
      </c>
      <c r="R746" t="s">
        <v>55</v>
      </c>
      <c r="S746">
        <v>1</v>
      </c>
      <c r="T746" t="s">
        <v>31</v>
      </c>
      <c r="U746" t="s">
        <v>32</v>
      </c>
      <c r="V746" t="s">
        <v>33</v>
      </c>
    </row>
    <row r="747" spans="1:22">
      <c r="A747">
        <v>745</v>
      </c>
      <c r="B747" t="s">
        <v>21</v>
      </c>
      <c r="C747">
        <v>13</v>
      </c>
      <c r="D747" t="s">
        <v>22</v>
      </c>
      <c r="E747" t="s">
        <v>61</v>
      </c>
      <c r="F747">
        <v>1797</v>
      </c>
      <c r="G747" t="s">
        <v>36</v>
      </c>
      <c r="H747" t="s">
        <v>60</v>
      </c>
      <c r="I747">
        <v>3</v>
      </c>
      <c r="J747" t="s">
        <v>26</v>
      </c>
      <c r="K747" t="s">
        <v>27</v>
      </c>
      <c r="L747">
        <v>1</v>
      </c>
      <c r="M747" t="s">
        <v>46</v>
      </c>
      <c r="N747">
        <v>28</v>
      </c>
      <c r="O747" t="s">
        <v>64</v>
      </c>
      <c r="P747" t="s">
        <v>29</v>
      </c>
      <c r="Q747">
        <v>2</v>
      </c>
      <c r="R747" t="s">
        <v>43</v>
      </c>
      <c r="S747">
        <v>1</v>
      </c>
      <c r="T747" t="s">
        <v>27</v>
      </c>
      <c r="U747" t="s">
        <v>32</v>
      </c>
      <c r="V747" t="s">
        <v>33</v>
      </c>
    </row>
    <row r="748" spans="1:22">
      <c r="A748">
        <v>746</v>
      </c>
      <c r="B748" t="s">
        <v>21</v>
      </c>
      <c r="C748">
        <v>15</v>
      </c>
      <c r="D748" t="s">
        <v>35</v>
      </c>
      <c r="E748" t="s">
        <v>49</v>
      </c>
      <c r="F748">
        <v>2511</v>
      </c>
      <c r="G748" t="s">
        <v>36</v>
      </c>
      <c r="H748" t="s">
        <v>58</v>
      </c>
      <c r="I748">
        <v>1</v>
      </c>
      <c r="J748" t="s">
        <v>38</v>
      </c>
      <c r="K748" t="s">
        <v>27</v>
      </c>
      <c r="L748">
        <v>4</v>
      </c>
      <c r="M748" t="s">
        <v>53</v>
      </c>
      <c r="N748">
        <v>23</v>
      </c>
      <c r="O748" t="s">
        <v>27</v>
      </c>
      <c r="P748" t="s">
        <v>54</v>
      </c>
      <c r="Q748">
        <v>1</v>
      </c>
      <c r="R748" t="s">
        <v>30</v>
      </c>
      <c r="S748">
        <v>1</v>
      </c>
      <c r="T748" t="s">
        <v>27</v>
      </c>
      <c r="U748" t="s">
        <v>32</v>
      </c>
      <c r="V748" t="s">
        <v>33</v>
      </c>
    </row>
    <row r="749" spans="1:22">
      <c r="A749">
        <v>747</v>
      </c>
      <c r="B749" t="s">
        <v>21</v>
      </c>
      <c r="C749">
        <v>12</v>
      </c>
      <c r="D749" t="s">
        <v>35</v>
      </c>
      <c r="E749" t="s">
        <v>49</v>
      </c>
      <c r="F749">
        <v>1274</v>
      </c>
      <c r="G749" t="s">
        <v>36</v>
      </c>
      <c r="H749" t="s">
        <v>60</v>
      </c>
      <c r="I749">
        <v>3</v>
      </c>
      <c r="J749" t="s">
        <v>38</v>
      </c>
      <c r="K749" t="s">
        <v>27</v>
      </c>
      <c r="L749">
        <v>1</v>
      </c>
      <c r="M749" t="s">
        <v>28</v>
      </c>
      <c r="N749">
        <v>37</v>
      </c>
      <c r="O749" t="s">
        <v>27</v>
      </c>
      <c r="P749" t="s">
        <v>29</v>
      </c>
      <c r="Q749">
        <v>1</v>
      </c>
      <c r="R749" t="s">
        <v>43</v>
      </c>
      <c r="S749">
        <v>1</v>
      </c>
      <c r="T749" t="s">
        <v>27</v>
      </c>
      <c r="U749" t="s">
        <v>32</v>
      </c>
      <c r="V749" t="s">
        <v>39</v>
      </c>
    </row>
    <row r="750" spans="1:22">
      <c r="A750">
        <v>748</v>
      </c>
      <c r="B750" t="s">
        <v>40</v>
      </c>
      <c r="C750">
        <v>21</v>
      </c>
      <c r="D750" t="s">
        <v>35</v>
      </c>
      <c r="E750" t="s">
        <v>52</v>
      </c>
      <c r="F750">
        <v>5248</v>
      </c>
      <c r="G750" t="s">
        <v>24</v>
      </c>
      <c r="H750" t="s">
        <v>37</v>
      </c>
      <c r="I750">
        <v>1</v>
      </c>
      <c r="J750" t="s">
        <v>26</v>
      </c>
      <c r="K750" t="s">
        <v>27</v>
      </c>
      <c r="L750">
        <v>3</v>
      </c>
      <c r="M750" t="s">
        <v>53</v>
      </c>
      <c r="N750">
        <v>26</v>
      </c>
      <c r="O750" t="s">
        <v>27</v>
      </c>
      <c r="P750" t="s">
        <v>29</v>
      </c>
      <c r="Q750">
        <v>1</v>
      </c>
      <c r="R750" t="s">
        <v>30</v>
      </c>
      <c r="S750">
        <v>1</v>
      </c>
      <c r="T750" t="s">
        <v>27</v>
      </c>
      <c r="U750" t="s">
        <v>32</v>
      </c>
      <c r="V750" t="s">
        <v>33</v>
      </c>
    </row>
    <row r="751" spans="1:22">
      <c r="A751">
        <v>749</v>
      </c>
      <c r="B751" t="s">
        <v>40</v>
      </c>
      <c r="C751">
        <v>15</v>
      </c>
      <c r="D751" t="s">
        <v>35</v>
      </c>
      <c r="E751" t="s">
        <v>52</v>
      </c>
      <c r="F751">
        <v>3029</v>
      </c>
      <c r="G751" t="s">
        <v>36</v>
      </c>
      <c r="H751" t="s">
        <v>42</v>
      </c>
      <c r="I751">
        <v>2</v>
      </c>
      <c r="J751" t="s">
        <v>26</v>
      </c>
      <c r="K751" t="s">
        <v>27</v>
      </c>
      <c r="L751">
        <v>2</v>
      </c>
      <c r="M751" t="s">
        <v>53</v>
      </c>
      <c r="N751">
        <v>33</v>
      </c>
      <c r="O751" t="s">
        <v>27</v>
      </c>
      <c r="P751" t="s">
        <v>29</v>
      </c>
      <c r="Q751">
        <v>1</v>
      </c>
      <c r="R751" t="s">
        <v>30</v>
      </c>
      <c r="S751">
        <v>1</v>
      </c>
      <c r="T751" t="s">
        <v>27</v>
      </c>
      <c r="U751" t="s">
        <v>32</v>
      </c>
      <c r="V751" t="s">
        <v>33</v>
      </c>
    </row>
    <row r="752" spans="1:22">
      <c r="A752">
        <v>750</v>
      </c>
      <c r="B752" t="s">
        <v>21</v>
      </c>
      <c r="C752">
        <v>6</v>
      </c>
      <c r="D752" t="s">
        <v>35</v>
      </c>
      <c r="E752" t="s">
        <v>44</v>
      </c>
      <c r="F752">
        <v>428</v>
      </c>
      <c r="G752" t="s">
        <v>36</v>
      </c>
      <c r="H752" t="s">
        <v>25</v>
      </c>
      <c r="I752">
        <v>2</v>
      </c>
      <c r="J752" t="s">
        <v>38</v>
      </c>
      <c r="K752" t="s">
        <v>27</v>
      </c>
      <c r="L752">
        <v>1</v>
      </c>
      <c r="M752" t="s">
        <v>46</v>
      </c>
      <c r="N752">
        <v>49</v>
      </c>
      <c r="O752" t="s">
        <v>64</v>
      </c>
      <c r="P752" t="s">
        <v>29</v>
      </c>
      <c r="Q752">
        <v>1</v>
      </c>
      <c r="R752" t="s">
        <v>30</v>
      </c>
      <c r="S752">
        <v>1</v>
      </c>
      <c r="T752" t="s">
        <v>31</v>
      </c>
      <c r="U752" t="s">
        <v>32</v>
      </c>
      <c r="V752" t="s">
        <v>33</v>
      </c>
    </row>
    <row r="753" spans="1:22">
      <c r="A753">
        <v>751</v>
      </c>
      <c r="B753" t="s">
        <v>21</v>
      </c>
      <c r="C753">
        <v>18</v>
      </c>
      <c r="D753" t="s">
        <v>35</v>
      </c>
      <c r="E753" t="s">
        <v>49</v>
      </c>
      <c r="F753">
        <v>976</v>
      </c>
      <c r="G753" t="s">
        <v>36</v>
      </c>
      <c r="H753" t="s">
        <v>60</v>
      </c>
      <c r="I753">
        <v>1</v>
      </c>
      <c r="J753" t="s">
        <v>38</v>
      </c>
      <c r="K753" t="s">
        <v>27</v>
      </c>
      <c r="L753">
        <v>2</v>
      </c>
      <c r="M753" t="s">
        <v>53</v>
      </c>
      <c r="N753">
        <v>23</v>
      </c>
      <c r="O753" t="s">
        <v>27</v>
      </c>
      <c r="P753" t="s">
        <v>29</v>
      </c>
      <c r="Q753">
        <v>1</v>
      </c>
      <c r="R753" t="s">
        <v>43</v>
      </c>
      <c r="S753">
        <v>1</v>
      </c>
      <c r="T753" t="s">
        <v>27</v>
      </c>
      <c r="U753" t="s">
        <v>32</v>
      </c>
      <c r="V753" t="s">
        <v>39</v>
      </c>
    </row>
    <row r="754" spans="1:22">
      <c r="A754">
        <v>752</v>
      </c>
      <c r="B754" t="s">
        <v>34</v>
      </c>
      <c r="C754">
        <v>12</v>
      </c>
      <c r="D754" t="s">
        <v>35</v>
      </c>
      <c r="E754" t="s">
        <v>61</v>
      </c>
      <c r="F754">
        <v>841</v>
      </c>
      <c r="G754" t="s">
        <v>62</v>
      </c>
      <c r="H754" t="s">
        <v>42</v>
      </c>
      <c r="I754">
        <v>2</v>
      </c>
      <c r="J754" t="s">
        <v>38</v>
      </c>
      <c r="K754" t="s">
        <v>27</v>
      </c>
      <c r="L754">
        <v>4</v>
      </c>
      <c r="M754" t="s">
        <v>28</v>
      </c>
      <c r="N754">
        <v>23</v>
      </c>
      <c r="O754" t="s">
        <v>27</v>
      </c>
      <c r="P754" t="s">
        <v>54</v>
      </c>
      <c r="Q754">
        <v>1</v>
      </c>
      <c r="R754" t="s">
        <v>43</v>
      </c>
      <c r="S754">
        <v>1</v>
      </c>
      <c r="T754" t="s">
        <v>27</v>
      </c>
      <c r="U754" t="s">
        <v>32</v>
      </c>
      <c r="V754" t="s">
        <v>33</v>
      </c>
    </row>
    <row r="755" spans="1:22">
      <c r="A755">
        <v>753</v>
      </c>
      <c r="B755" t="s">
        <v>40</v>
      </c>
      <c r="C755">
        <v>30</v>
      </c>
      <c r="D755" t="s">
        <v>22</v>
      </c>
      <c r="E755" t="s">
        <v>23</v>
      </c>
      <c r="F755">
        <v>5771</v>
      </c>
      <c r="G755" t="s">
        <v>36</v>
      </c>
      <c r="H755" t="s">
        <v>42</v>
      </c>
      <c r="I755">
        <v>4</v>
      </c>
      <c r="J755" t="s">
        <v>38</v>
      </c>
      <c r="K755" t="s">
        <v>27</v>
      </c>
      <c r="L755">
        <v>2</v>
      </c>
      <c r="M755" t="s">
        <v>53</v>
      </c>
      <c r="N755">
        <v>25</v>
      </c>
      <c r="O755" t="s">
        <v>27</v>
      </c>
      <c r="P755" t="s">
        <v>29</v>
      </c>
      <c r="Q755">
        <v>2</v>
      </c>
      <c r="R755" t="s">
        <v>30</v>
      </c>
      <c r="S755">
        <v>1</v>
      </c>
      <c r="T755" t="s">
        <v>27</v>
      </c>
      <c r="U755" t="s">
        <v>32</v>
      </c>
      <c r="V755" t="s">
        <v>33</v>
      </c>
    </row>
    <row r="756" spans="1:22">
      <c r="A756">
        <v>754</v>
      </c>
      <c r="B756" t="s">
        <v>40</v>
      </c>
      <c r="C756">
        <v>12</v>
      </c>
      <c r="D756" t="s">
        <v>48</v>
      </c>
      <c r="E756" t="s">
        <v>71</v>
      </c>
      <c r="F756">
        <v>1555</v>
      </c>
      <c r="G756" t="s">
        <v>56</v>
      </c>
      <c r="H756" t="s">
        <v>25</v>
      </c>
      <c r="I756">
        <v>4</v>
      </c>
      <c r="J756" t="s">
        <v>26</v>
      </c>
      <c r="K756" t="s">
        <v>27</v>
      </c>
      <c r="L756">
        <v>4</v>
      </c>
      <c r="M756" t="s">
        <v>50</v>
      </c>
      <c r="N756">
        <v>55</v>
      </c>
      <c r="O756" t="s">
        <v>27</v>
      </c>
      <c r="P756" t="s">
        <v>47</v>
      </c>
      <c r="Q756">
        <v>2</v>
      </c>
      <c r="R756" t="s">
        <v>30</v>
      </c>
      <c r="S756">
        <v>2</v>
      </c>
      <c r="T756" t="s">
        <v>27</v>
      </c>
      <c r="U756" t="s">
        <v>32</v>
      </c>
      <c r="V756" t="s">
        <v>39</v>
      </c>
    </row>
    <row r="757" spans="1:22">
      <c r="A757">
        <v>755</v>
      </c>
      <c r="B757" t="s">
        <v>21</v>
      </c>
      <c r="C757">
        <v>24</v>
      </c>
      <c r="D757" t="s">
        <v>35</v>
      </c>
      <c r="E757" t="s">
        <v>49</v>
      </c>
      <c r="F757">
        <v>1285</v>
      </c>
      <c r="G757" t="s">
        <v>24</v>
      </c>
      <c r="H757" t="s">
        <v>42</v>
      </c>
      <c r="I757">
        <v>4</v>
      </c>
      <c r="J757" t="s">
        <v>38</v>
      </c>
      <c r="K757" t="s">
        <v>27</v>
      </c>
      <c r="L757">
        <v>4</v>
      </c>
      <c r="M757" t="s">
        <v>50</v>
      </c>
      <c r="N757">
        <v>32</v>
      </c>
      <c r="O757" t="s">
        <v>27</v>
      </c>
      <c r="P757" t="s">
        <v>54</v>
      </c>
      <c r="Q757">
        <v>1</v>
      </c>
      <c r="R757" t="s">
        <v>30</v>
      </c>
      <c r="S757">
        <v>1</v>
      </c>
      <c r="T757" t="s">
        <v>27</v>
      </c>
      <c r="U757" t="s">
        <v>32</v>
      </c>
      <c r="V757" t="s">
        <v>39</v>
      </c>
    </row>
    <row r="758" spans="1:22">
      <c r="A758">
        <v>756</v>
      </c>
      <c r="B758" t="s">
        <v>66</v>
      </c>
      <c r="C758">
        <v>6</v>
      </c>
      <c r="D758" t="s">
        <v>22</v>
      </c>
      <c r="E758" t="s">
        <v>49</v>
      </c>
      <c r="F758">
        <v>1299</v>
      </c>
      <c r="G758" t="s">
        <v>36</v>
      </c>
      <c r="H758" t="s">
        <v>37</v>
      </c>
      <c r="I758">
        <v>1</v>
      </c>
      <c r="J758" t="s">
        <v>26</v>
      </c>
      <c r="K758" t="s">
        <v>27</v>
      </c>
      <c r="L758">
        <v>1</v>
      </c>
      <c r="M758" t="s">
        <v>28</v>
      </c>
      <c r="N758">
        <v>74</v>
      </c>
      <c r="O758" t="s">
        <v>27</v>
      </c>
      <c r="P758" t="s">
        <v>29</v>
      </c>
      <c r="Q758">
        <v>3</v>
      </c>
      <c r="R758" t="s">
        <v>72</v>
      </c>
      <c r="S758">
        <v>2</v>
      </c>
      <c r="T758" t="s">
        <v>27</v>
      </c>
      <c r="U758" t="s">
        <v>65</v>
      </c>
      <c r="V758" t="s">
        <v>33</v>
      </c>
    </row>
    <row r="759" spans="1:22">
      <c r="A759">
        <v>757</v>
      </c>
      <c r="B759" t="s">
        <v>66</v>
      </c>
      <c r="C759">
        <v>15</v>
      </c>
      <c r="D759" t="s">
        <v>22</v>
      </c>
      <c r="E759" t="s">
        <v>23</v>
      </c>
      <c r="F759">
        <v>1271</v>
      </c>
      <c r="G759" t="s">
        <v>24</v>
      </c>
      <c r="H759" t="s">
        <v>37</v>
      </c>
      <c r="I759">
        <v>3</v>
      </c>
      <c r="J759" t="s">
        <v>26</v>
      </c>
      <c r="K759" t="s">
        <v>27</v>
      </c>
      <c r="L759">
        <v>4</v>
      </c>
      <c r="M759" t="s">
        <v>50</v>
      </c>
      <c r="N759">
        <v>39</v>
      </c>
      <c r="O759" t="s">
        <v>27</v>
      </c>
      <c r="P759" t="s">
        <v>47</v>
      </c>
      <c r="Q759">
        <v>2</v>
      </c>
      <c r="R759" t="s">
        <v>30</v>
      </c>
      <c r="S759">
        <v>1</v>
      </c>
      <c r="T759" t="s">
        <v>31</v>
      </c>
      <c r="U759" t="s">
        <v>32</v>
      </c>
      <c r="V759" t="s">
        <v>39</v>
      </c>
    </row>
    <row r="760" spans="1:22">
      <c r="A760">
        <v>758</v>
      </c>
      <c r="B760" t="s">
        <v>40</v>
      </c>
      <c r="C760">
        <v>24</v>
      </c>
      <c r="D760" t="s">
        <v>35</v>
      </c>
      <c r="E760" t="s">
        <v>49</v>
      </c>
      <c r="F760">
        <v>1393</v>
      </c>
      <c r="G760" t="s">
        <v>36</v>
      </c>
      <c r="H760" t="s">
        <v>37</v>
      </c>
      <c r="I760">
        <v>2</v>
      </c>
      <c r="J760" t="s">
        <v>26</v>
      </c>
      <c r="K760" t="s">
        <v>45</v>
      </c>
      <c r="L760">
        <v>2</v>
      </c>
      <c r="M760" t="s">
        <v>28</v>
      </c>
      <c r="N760">
        <v>31</v>
      </c>
      <c r="O760" t="s">
        <v>27</v>
      </c>
      <c r="P760" t="s">
        <v>29</v>
      </c>
      <c r="Q760">
        <v>1</v>
      </c>
      <c r="R760" t="s">
        <v>30</v>
      </c>
      <c r="S760">
        <v>1</v>
      </c>
      <c r="T760" t="s">
        <v>31</v>
      </c>
      <c r="U760" t="s">
        <v>32</v>
      </c>
      <c r="V760" t="s">
        <v>33</v>
      </c>
    </row>
    <row r="761" spans="1:22">
      <c r="A761">
        <v>759</v>
      </c>
      <c r="B761" t="s">
        <v>21</v>
      </c>
      <c r="C761">
        <v>12</v>
      </c>
      <c r="D761" t="s">
        <v>22</v>
      </c>
      <c r="E761" t="s">
        <v>49</v>
      </c>
      <c r="F761">
        <v>691</v>
      </c>
      <c r="G761" t="s">
        <v>36</v>
      </c>
      <c r="H761" t="s">
        <v>25</v>
      </c>
      <c r="I761">
        <v>4</v>
      </c>
      <c r="J761" t="s">
        <v>26</v>
      </c>
      <c r="K761" t="s">
        <v>27</v>
      </c>
      <c r="L761">
        <v>3</v>
      </c>
      <c r="M761" t="s">
        <v>46</v>
      </c>
      <c r="N761">
        <v>35</v>
      </c>
      <c r="O761" t="s">
        <v>27</v>
      </c>
      <c r="P761" t="s">
        <v>29</v>
      </c>
      <c r="Q761">
        <v>2</v>
      </c>
      <c r="R761" t="s">
        <v>30</v>
      </c>
      <c r="S761">
        <v>1</v>
      </c>
      <c r="T761" t="s">
        <v>27</v>
      </c>
      <c r="U761" t="s">
        <v>32</v>
      </c>
      <c r="V761" t="s">
        <v>39</v>
      </c>
    </row>
    <row r="762" spans="1:22">
      <c r="A762">
        <v>760</v>
      </c>
      <c r="B762" t="s">
        <v>40</v>
      </c>
      <c r="C762">
        <v>15</v>
      </c>
      <c r="D762" t="s">
        <v>22</v>
      </c>
      <c r="E762" t="s">
        <v>49</v>
      </c>
      <c r="F762">
        <v>5045</v>
      </c>
      <c r="G762" t="s">
        <v>24</v>
      </c>
      <c r="H762" t="s">
        <v>25</v>
      </c>
      <c r="I762">
        <v>1</v>
      </c>
      <c r="J762" t="s">
        <v>38</v>
      </c>
      <c r="K762" t="s">
        <v>27</v>
      </c>
      <c r="L762">
        <v>4</v>
      </c>
      <c r="M762" t="s">
        <v>53</v>
      </c>
      <c r="N762">
        <v>59</v>
      </c>
      <c r="O762" t="s">
        <v>27</v>
      </c>
      <c r="P762" t="s">
        <v>29</v>
      </c>
      <c r="Q762">
        <v>1</v>
      </c>
      <c r="R762" t="s">
        <v>30</v>
      </c>
      <c r="S762">
        <v>1</v>
      </c>
      <c r="T762" t="s">
        <v>31</v>
      </c>
      <c r="U762" t="s">
        <v>32</v>
      </c>
      <c r="V762" t="s">
        <v>33</v>
      </c>
    </row>
    <row r="763" spans="1:22">
      <c r="A763">
        <v>761</v>
      </c>
      <c r="B763" t="s">
        <v>21</v>
      </c>
      <c r="C763">
        <v>18</v>
      </c>
      <c r="D763" t="s">
        <v>22</v>
      </c>
      <c r="E763" t="s">
        <v>44</v>
      </c>
      <c r="F763">
        <v>2124</v>
      </c>
      <c r="G763" t="s">
        <v>36</v>
      </c>
      <c r="H763" t="s">
        <v>37</v>
      </c>
      <c r="I763">
        <v>4</v>
      </c>
      <c r="J763" t="s">
        <v>38</v>
      </c>
      <c r="K763" t="s">
        <v>27</v>
      </c>
      <c r="L763">
        <v>4</v>
      </c>
      <c r="M763" t="s">
        <v>28</v>
      </c>
      <c r="N763">
        <v>24</v>
      </c>
      <c r="O763" t="s">
        <v>27</v>
      </c>
      <c r="P763" t="s">
        <v>54</v>
      </c>
      <c r="Q763">
        <v>2</v>
      </c>
      <c r="R763" t="s">
        <v>30</v>
      </c>
      <c r="S763">
        <v>1</v>
      </c>
      <c r="T763" t="s">
        <v>27</v>
      </c>
      <c r="U763" t="s">
        <v>32</v>
      </c>
      <c r="V763" t="s">
        <v>39</v>
      </c>
    </row>
    <row r="764" spans="1:22">
      <c r="A764">
        <v>762</v>
      </c>
      <c r="B764" t="s">
        <v>21</v>
      </c>
      <c r="C764">
        <v>12</v>
      </c>
      <c r="D764" t="s">
        <v>35</v>
      </c>
      <c r="E764" t="s">
        <v>23</v>
      </c>
      <c r="F764">
        <v>2214</v>
      </c>
      <c r="G764" t="s">
        <v>36</v>
      </c>
      <c r="H764" t="s">
        <v>37</v>
      </c>
      <c r="I764">
        <v>4</v>
      </c>
      <c r="J764" t="s">
        <v>26</v>
      </c>
      <c r="K764" t="s">
        <v>27</v>
      </c>
      <c r="L764">
        <v>3</v>
      </c>
      <c r="M764" t="s">
        <v>46</v>
      </c>
      <c r="N764">
        <v>24</v>
      </c>
      <c r="O764" t="s">
        <v>27</v>
      </c>
      <c r="P764" t="s">
        <v>29</v>
      </c>
      <c r="Q764">
        <v>1</v>
      </c>
      <c r="R764" t="s">
        <v>43</v>
      </c>
      <c r="S764">
        <v>1</v>
      </c>
      <c r="T764" t="s">
        <v>27</v>
      </c>
      <c r="U764" t="s">
        <v>32</v>
      </c>
      <c r="V764" t="s">
        <v>33</v>
      </c>
    </row>
    <row r="765" spans="1:22">
      <c r="A765">
        <v>763</v>
      </c>
      <c r="B765" t="s">
        <v>40</v>
      </c>
      <c r="C765">
        <v>21</v>
      </c>
      <c r="D765" t="s">
        <v>22</v>
      </c>
      <c r="E765" t="s">
        <v>49</v>
      </c>
      <c r="F765">
        <v>12680</v>
      </c>
      <c r="G765" t="s">
        <v>24</v>
      </c>
      <c r="H765" t="s">
        <v>25</v>
      </c>
      <c r="I765">
        <v>4</v>
      </c>
      <c r="J765" t="s">
        <v>26</v>
      </c>
      <c r="K765" t="s">
        <v>27</v>
      </c>
      <c r="L765">
        <v>4</v>
      </c>
      <c r="M765" t="s">
        <v>50</v>
      </c>
      <c r="N765">
        <v>30</v>
      </c>
      <c r="O765" t="s">
        <v>27</v>
      </c>
      <c r="P765" t="s">
        <v>47</v>
      </c>
      <c r="Q765">
        <v>1</v>
      </c>
      <c r="R765" t="s">
        <v>55</v>
      </c>
      <c r="S765">
        <v>1</v>
      </c>
      <c r="T765" t="s">
        <v>31</v>
      </c>
      <c r="U765" t="s">
        <v>32</v>
      </c>
      <c r="V765" t="s">
        <v>39</v>
      </c>
    </row>
    <row r="766" spans="1:22">
      <c r="A766">
        <v>764</v>
      </c>
      <c r="B766" t="s">
        <v>40</v>
      </c>
      <c r="C766">
        <v>24</v>
      </c>
      <c r="D766" t="s">
        <v>22</v>
      </c>
      <c r="E766" t="s">
        <v>49</v>
      </c>
      <c r="F766">
        <v>2463</v>
      </c>
      <c r="G766" t="s">
        <v>62</v>
      </c>
      <c r="H766" t="s">
        <v>42</v>
      </c>
      <c r="I766">
        <v>4</v>
      </c>
      <c r="J766" t="s">
        <v>59</v>
      </c>
      <c r="K766" t="s">
        <v>27</v>
      </c>
      <c r="L766">
        <v>3</v>
      </c>
      <c r="M766" t="s">
        <v>46</v>
      </c>
      <c r="N766">
        <v>27</v>
      </c>
      <c r="O766" t="s">
        <v>27</v>
      </c>
      <c r="P766" t="s">
        <v>29</v>
      </c>
      <c r="Q766">
        <v>2</v>
      </c>
      <c r="R766" t="s">
        <v>30</v>
      </c>
      <c r="S766">
        <v>1</v>
      </c>
      <c r="T766" t="s">
        <v>31</v>
      </c>
      <c r="U766" t="s">
        <v>32</v>
      </c>
      <c r="V766" t="s">
        <v>33</v>
      </c>
    </row>
    <row r="767" spans="1:22">
      <c r="A767">
        <v>765</v>
      </c>
      <c r="B767" t="s">
        <v>34</v>
      </c>
      <c r="C767">
        <v>12</v>
      </c>
      <c r="D767" t="s">
        <v>35</v>
      </c>
      <c r="E767" t="s">
        <v>23</v>
      </c>
      <c r="F767">
        <v>1155</v>
      </c>
      <c r="G767" t="s">
        <v>36</v>
      </c>
      <c r="H767" t="s">
        <v>25</v>
      </c>
      <c r="I767">
        <v>3</v>
      </c>
      <c r="J767" t="s">
        <v>59</v>
      </c>
      <c r="K767" t="s">
        <v>45</v>
      </c>
      <c r="L767">
        <v>3</v>
      </c>
      <c r="M767" t="s">
        <v>28</v>
      </c>
      <c r="N767">
        <v>40</v>
      </c>
      <c r="O767" t="s">
        <v>64</v>
      </c>
      <c r="P767" t="s">
        <v>29</v>
      </c>
      <c r="Q767">
        <v>2</v>
      </c>
      <c r="R767" t="s">
        <v>43</v>
      </c>
      <c r="S767">
        <v>1</v>
      </c>
      <c r="T767" t="s">
        <v>27</v>
      </c>
      <c r="U767" t="s">
        <v>32</v>
      </c>
      <c r="V767" t="s">
        <v>33</v>
      </c>
    </row>
    <row r="768" spans="1:22">
      <c r="A768">
        <v>766</v>
      </c>
      <c r="B768" t="s">
        <v>21</v>
      </c>
      <c r="C768">
        <v>30</v>
      </c>
      <c r="D768" t="s">
        <v>35</v>
      </c>
      <c r="E768" t="s">
        <v>44</v>
      </c>
      <c r="F768">
        <v>3108</v>
      </c>
      <c r="G768" t="s">
        <v>36</v>
      </c>
      <c r="H768" t="s">
        <v>60</v>
      </c>
      <c r="I768">
        <v>2</v>
      </c>
      <c r="J768" t="s">
        <v>57</v>
      </c>
      <c r="K768" t="s">
        <v>27</v>
      </c>
      <c r="L768">
        <v>4</v>
      </c>
      <c r="M768" t="s">
        <v>46</v>
      </c>
      <c r="N768">
        <v>31</v>
      </c>
      <c r="O768" t="s">
        <v>27</v>
      </c>
      <c r="P768" t="s">
        <v>29</v>
      </c>
      <c r="Q768">
        <v>1</v>
      </c>
      <c r="R768" t="s">
        <v>43</v>
      </c>
      <c r="S768">
        <v>1</v>
      </c>
      <c r="T768" t="s">
        <v>27</v>
      </c>
      <c r="U768" t="s">
        <v>32</v>
      </c>
      <c r="V768" t="s">
        <v>39</v>
      </c>
    </row>
    <row r="769" spans="1:22">
      <c r="A769">
        <v>767</v>
      </c>
      <c r="B769" t="s">
        <v>40</v>
      </c>
      <c r="C769">
        <v>10</v>
      </c>
      <c r="D769" t="s">
        <v>35</v>
      </c>
      <c r="E769" t="s">
        <v>52</v>
      </c>
      <c r="F769">
        <v>2901</v>
      </c>
      <c r="G769" t="s">
        <v>24</v>
      </c>
      <c r="H769" t="s">
        <v>60</v>
      </c>
      <c r="I769">
        <v>1</v>
      </c>
      <c r="J769" t="s">
        <v>38</v>
      </c>
      <c r="K769" t="s">
        <v>27</v>
      </c>
      <c r="L769">
        <v>4</v>
      </c>
      <c r="M769" t="s">
        <v>28</v>
      </c>
      <c r="N769">
        <v>31</v>
      </c>
      <c r="O769" t="s">
        <v>27</v>
      </c>
      <c r="P769" t="s">
        <v>54</v>
      </c>
      <c r="Q769">
        <v>1</v>
      </c>
      <c r="R769" t="s">
        <v>30</v>
      </c>
      <c r="S769">
        <v>1</v>
      </c>
      <c r="T769" t="s">
        <v>27</v>
      </c>
      <c r="U769" t="s">
        <v>32</v>
      </c>
      <c r="V769" t="s">
        <v>33</v>
      </c>
    </row>
    <row r="770" spans="1:22">
      <c r="A770">
        <v>768</v>
      </c>
      <c r="B770" t="s">
        <v>34</v>
      </c>
      <c r="C770">
        <v>12</v>
      </c>
      <c r="D770" t="s">
        <v>22</v>
      </c>
      <c r="E770" t="s">
        <v>44</v>
      </c>
      <c r="F770">
        <v>3617</v>
      </c>
      <c r="G770" t="s">
        <v>36</v>
      </c>
      <c r="H770" t="s">
        <v>25</v>
      </c>
      <c r="I770">
        <v>1</v>
      </c>
      <c r="J770" t="s">
        <v>26</v>
      </c>
      <c r="K770" t="s">
        <v>27</v>
      </c>
      <c r="L770">
        <v>4</v>
      </c>
      <c r="M770" t="s">
        <v>53</v>
      </c>
      <c r="N770">
        <v>28</v>
      </c>
      <c r="O770" t="s">
        <v>27</v>
      </c>
      <c r="P770" t="s">
        <v>54</v>
      </c>
      <c r="Q770">
        <v>3</v>
      </c>
      <c r="R770" t="s">
        <v>30</v>
      </c>
      <c r="S770">
        <v>1</v>
      </c>
      <c r="T770" t="s">
        <v>31</v>
      </c>
      <c r="U770" t="s">
        <v>32</v>
      </c>
      <c r="V770" t="s">
        <v>33</v>
      </c>
    </row>
    <row r="771" spans="1:22">
      <c r="A771">
        <v>769</v>
      </c>
      <c r="B771" t="s">
        <v>40</v>
      </c>
      <c r="C771">
        <v>12</v>
      </c>
      <c r="D771" t="s">
        <v>22</v>
      </c>
      <c r="E771" t="s">
        <v>23</v>
      </c>
      <c r="F771">
        <v>1655</v>
      </c>
      <c r="G771" t="s">
        <v>36</v>
      </c>
      <c r="H771" t="s">
        <v>25</v>
      </c>
      <c r="I771">
        <v>2</v>
      </c>
      <c r="J771" t="s">
        <v>26</v>
      </c>
      <c r="K771" t="s">
        <v>27</v>
      </c>
      <c r="L771">
        <v>4</v>
      </c>
      <c r="M771" t="s">
        <v>28</v>
      </c>
      <c r="N771">
        <v>63</v>
      </c>
      <c r="O771" t="s">
        <v>27</v>
      </c>
      <c r="P771" t="s">
        <v>29</v>
      </c>
      <c r="Q771">
        <v>2</v>
      </c>
      <c r="R771" t="s">
        <v>43</v>
      </c>
      <c r="S771">
        <v>1</v>
      </c>
      <c r="T771" t="s">
        <v>31</v>
      </c>
      <c r="U771" t="s">
        <v>32</v>
      </c>
      <c r="V771" t="s">
        <v>33</v>
      </c>
    </row>
    <row r="772" spans="1:22">
      <c r="A772">
        <v>770</v>
      </c>
      <c r="B772" t="s">
        <v>21</v>
      </c>
      <c r="C772">
        <v>24</v>
      </c>
      <c r="D772" t="s">
        <v>35</v>
      </c>
      <c r="E772" t="s">
        <v>52</v>
      </c>
      <c r="F772">
        <v>2812</v>
      </c>
      <c r="G772" t="s">
        <v>24</v>
      </c>
      <c r="H772" t="s">
        <v>25</v>
      </c>
      <c r="I772">
        <v>2</v>
      </c>
      <c r="J772" t="s">
        <v>38</v>
      </c>
      <c r="K772" t="s">
        <v>27</v>
      </c>
      <c r="L772">
        <v>4</v>
      </c>
      <c r="M772" t="s">
        <v>28</v>
      </c>
      <c r="N772">
        <v>26</v>
      </c>
      <c r="O772" t="s">
        <v>27</v>
      </c>
      <c r="P772" t="s">
        <v>54</v>
      </c>
      <c r="Q772">
        <v>1</v>
      </c>
      <c r="R772" t="s">
        <v>30</v>
      </c>
      <c r="S772">
        <v>1</v>
      </c>
      <c r="T772" t="s">
        <v>27</v>
      </c>
      <c r="U772" t="s">
        <v>32</v>
      </c>
      <c r="V772" t="s">
        <v>33</v>
      </c>
    </row>
    <row r="773" spans="1:22">
      <c r="A773">
        <v>771</v>
      </c>
      <c r="B773" t="s">
        <v>21</v>
      </c>
      <c r="C773">
        <v>36</v>
      </c>
      <c r="D773" t="s">
        <v>22</v>
      </c>
      <c r="E773" t="s">
        <v>41</v>
      </c>
      <c r="F773">
        <v>8065</v>
      </c>
      <c r="G773" t="s">
        <v>36</v>
      </c>
      <c r="H773" t="s">
        <v>37</v>
      </c>
      <c r="I773">
        <v>3</v>
      </c>
      <c r="J773" t="s">
        <v>38</v>
      </c>
      <c r="K773" t="s">
        <v>27</v>
      </c>
      <c r="L773">
        <v>2</v>
      </c>
      <c r="M773" t="s">
        <v>50</v>
      </c>
      <c r="N773">
        <v>25</v>
      </c>
      <c r="O773" t="s">
        <v>27</v>
      </c>
      <c r="P773" t="s">
        <v>29</v>
      </c>
      <c r="Q773">
        <v>2</v>
      </c>
      <c r="R773" t="s">
        <v>55</v>
      </c>
      <c r="S773">
        <v>1</v>
      </c>
      <c r="T773" t="s">
        <v>31</v>
      </c>
      <c r="U773" t="s">
        <v>32</v>
      </c>
      <c r="V773" t="s">
        <v>39</v>
      </c>
    </row>
    <row r="774" spans="1:22">
      <c r="A774">
        <v>772</v>
      </c>
      <c r="B774" t="s">
        <v>40</v>
      </c>
      <c r="C774">
        <v>21</v>
      </c>
      <c r="D774" t="s">
        <v>22</v>
      </c>
      <c r="E774" t="s">
        <v>52</v>
      </c>
      <c r="F774">
        <v>3275</v>
      </c>
      <c r="G774" t="s">
        <v>36</v>
      </c>
      <c r="H774" t="s">
        <v>25</v>
      </c>
      <c r="I774">
        <v>1</v>
      </c>
      <c r="J774" t="s">
        <v>26</v>
      </c>
      <c r="K774" t="s">
        <v>27</v>
      </c>
      <c r="L774">
        <v>4</v>
      </c>
      <c r="M774" t="s">
        <v>53</v>
      </c>
      <c r="N774">
        <v>36</v>
      </c>
      <c r="O774" t="s">
        <v>27</v>
      </c>
      <c r="P774" t="s">
        <v>29</v>
      </c>
      <c r="Q774">
        <v>1</v>
      </c>
      <c r="R774" t="s">
        <v>55</v>
      </c>
      <c r="S774">
        <v>1</v>
      </c>
      <c r="T774" t="s">
        <v>31</v>
      </c>
      <c r="U774" t="s">
        <v>32</v>
      </c>
      <c r="V774" t="s">
        <v>33</v>
      </c>
    </row>
    <row r="775" spans="1:22">
      <c r="A775">
        <v>773</v>
      </c>
      <c r="B775" t="s">
        <v>40</v>
      </c>
      <c r="C775">
        <v>24</v>
      </c>
      <c r="D775" t="s">
        <v>22</v>
      </c>
      <c r="E775" t="s">
        <v>23</v>
      </c>
      <c r="F775">
        <v>2223</v>
      </c>
      <c r="G775" t="s">
        <v>62</v>
      </c>
      <c r="H775" t="s">
        <v>25</v>
      </c>
      <c r="I775">
        <v>4</v>
      </c>
      <c r="J775" t="s">
        <v>26</v>
      </c>
      <c r="K775" t="s">
        <v>27</v>
      </c>
      <c r="L775">
        <v>4</v>
      </c>
      <c r="M775" t="s">
        <v>46</v>
      </c>
      <c r="N775">
        <v>52</v>
      </c>
      <c r="O775" t="s">
        <v>64</v>
      </c>
      <c r="P775" t="s">
        <v>29</v>
      </c>
      <c r="Q775">
        <v>2</v>
      </c>
      <c r="R775" t="s">
        <v>30</v>
      </c>
      <c r="S775">
        <v>1</v>
      </c>
      <c r="T775" t="s">
        <v>27</v>
      </c>
      <c r="U775" t="s">
        <v>32</v>
      </c>
      <c r="V775" t="s">
        <v>33</v>
      </c>
    </row>
    <row r="776" spans="1:22">
      <c r="A776">
        <v>774</v>
      </c>
      <c r="B776" t="s">
        <v>66</v>
      </c>
      <c r="C776">
        <v>12</v>
      </c>
      <c r="D776" t="s">
        <v>22</v>
      </c>
      <c r="E776" t="s">
        <v>49</v>
      </c>
      <c r="F776">
        <v>1480</v>
      </c>
      <c r="G776" t="s">
        <v>51</v>
      </c>
      <c r="H776" t="s">
        <v>58</v>
      </c>
      <c r="I776">
        <v>2</v>
      </c>
      <c r="J776" t="s">
        <v>26</v>
      </c>
      <c r="K776" t="s">
        <v>27</v>
      </c>
      <c r="L776">
        <v>4</v>
      </c>
      <c r="M776" t="s">
        <v>50</v>
      </c>
      <c r="N776">
        <v>66</v>
      </c>
      <c r="O776" t="s">
        <v>64</v>
      </c>
      <c r="P776" t="s">
        <v>47</v>
      </c>
      <c r="Q776">
        <v>3</v>
      </c>
      <c r="R776" t="s">
        <v>72</v>
      </c>
      <c r="S776">
        <v>1</v>
      </c>
      <c r="T776" t="s">
        <v>27</v>
      </c>
      <c r="U776" t="s">
        <v>32</v>
      </c>
      <c r="V776" t="s">
        <v>33</v>
      </c>
    </row>
    <row r="777" spans="1:22">
      <c r="A777">
        <v>775</v>
      </c>
      <c r="B777" t="s">
        <v>21</v>
      </c>
      <c r="C777">
        <v>24</v>
      </c>
      <c r="D777" t="s">
        <v>35</v>
      </c>
      <c r="E777" t="s">
        <v>49</v>
      </c>
      <c r="F777">
        <v>1371</v>
      </c>
      <c r="G777" t="s">
        <v>24</v>
      </c>
      <c r="H777" t="s">
        <v>37</v>
      </c>
      <c r="I777">
        <v>4</v>
      </c>
      <c r="J777" t="s">
        <v>38</v>
      </c>
      <c r="K777" t="s">
        <v>27</v>
      </c>
      <c r="L777">
        <v>4</v>
      </c>
      <c r="M777" t="s">
        <v>28</v>
      </c>
      <c r="N777">
        <v>25</v>
      </c>
      <c r="O777" t="s">
        <v>27</v>
      </c>
      <c r="P777" t="s">
        <v>54</v>
      </c>
      <c r="Q777">
        <v>1</v>
      </c>
      <c r="R777" t="s">
        <v>30</v>
      </c>
      <c r="S777">
        <v>1</v>
      </c>
      <c r="T777" t="s">
        <v>27</v>
      </c>
      <c r="U777" t="s">
        <v>32</v>
      </c>
      <c r="V777" t="s">
        <v>39</v>
      </c>
    </row>
    <row r="778" spans="1:22">
      <c r="A778">
        <v>776</v>
      </c>
      <c r="B778" t="s">
        <v>40</v>
      </c>
      <c r="C778">
        <v>36</v>
      </c>
      <c r="D778" t="s">
        <v>22</v>
      </c>
      <c r="E778" t="s">
        <v>49</v>
      </c>
      <c r="F778">
        <v>3535</v>
      </c>
      <c r="G778" t="s">
        <v>36</v>
      </c>
      <c r="H778" t="s">
        <v>42</v>
      </c>
      <c r="I778">
        <v>4</v>
      </c>
      <c r="J778" t="s">
        <v>26</v>
      </c>
      <c r="K778" t="s">
        <v>27</v>
      </c>
      <c r="L778">
        <v>4</v>
      </c>
      <c r="M778" t="s">
        <v>53</v>
      </c>
      <c r="N778">
        <v>37</v>
      </c>
      <c r="O778" t="s">
        <v>27</v>
      </c>
      <c r="P778" t="s">
        <v>29</v>
      </c>
      <c r="Q778">
        <v>2</v>
      </c>
      <c r="R778" t="s">
        <v>30</v>
      </c>
      <c r="S778">
        <v>1</v>
      </c>
      <c r="T778" t="s">
        <v>31</v>
      </c>
      <c r="U778" t="s">
        <v>32</v>
      </c>
      <c r="V778" t="s">
        <v>33</v>
      </c>
    </row>
    <row r="779" spans="1:22">
      <c r="A779">
        <v>777</v>
      </c>
      <c r="B779" t="s">
        <v>21</v>
      </c>
      <c r="C779">
        <v>18</v>
      </c>
      <c r="D779" t="s">
        <v>35</v>
      </c>
      <c r="E779" t="s">
        <v>23</v>
      </c>
      <c r="F779">
        <v>3509</v>
      </c>
      <c r="G779" t="s">
        <v>36</v>
      </c>
      <c r="H779" t="s">
        <v>42</v>
      </c>
      <c r="I779">
        <v>4</v>
      </c>
      <c r="J779" t="s">
        <v>38</v>
      </c>
      <c r="K779" t="s">
        <v>45</v>
      </c>
      <c r="L779">
        <v>1</v>
      </c>
      <c r="M779" t="s">
        <v>28</v>
      </c>
      <c r="N779">
        <v>25</v>
      </c>
      <c r="O779" t="s">
        <v>27</v>
      </c>
      <c r="P779" t="s">
        <v>29</v>
      </c>
      <c r="Q779">
        <v>1</v>
      </c>
      <c r="R779" t="s">
        <v>30</v>
      </c>
      <c r="S779">
        <v>1</v>
      </c>
      <c r="T779" t="s">
        <v>27</v>
      </c>
      <c r="U779" t="s">
        <v>32</v>
      </c>
      <c r="V779" t="s">
        <v>33</v>
      </c>
    </row>
    <row r="780" spans="1:22">
      <c r="A780">
        <v>778</v>
      </c>
      <c r="B780" t="s">
        <v>40</v>
      </c>
      <c r="C780">
        <v>36</v>
      </c>
      <c r="D780" t="s">
        <v>22</v>
      </c>
      <c r="E780" t="s">
        <v>52</v>
      </c>
      <c r="F780">
        <v>5711</v>
      </c>
      <c r="G780" t="s">
        <v>56</v>
      </c>
      <c r="H780" t="s">
        <v>25</v>
      </c>
      <c r="I780">
        <v>4</v>
      </c>
      <c r="J780" t="s">
        <v>26</v>
      </c>
      <c r="K780" t="s">
        <v>27</v>
      </c>
      <c r="L780">
        <v>2</v>
      </c>
      <c r="M780" t="s">
        <v>53</v>
      </c>
      <c r="N780">
        <v>38</v>
      </c>
      <c r="O780" t="s">
        <v>27</v>
      </c>
      <c r="P780" t="s">
        <v>29</v>
      </c>
      <c r="Q780">
        <v>2</v>
      </c>
      <c r="R780" t="s">
        <v>55</v>
      </c>
      <c r="S780">
        <v>1</v>
      </c>
      <c r="T780" t="s">
        <v>31</v>
      </c>
      <c r="U780" t="s">
        <v>32</v>
      </c>
      <c r="V780" t="s">
        <v>33</v>
      </c>
    </row>
    <row r="781" spans="1:22">
      <c r="A781">
        <v>779</v>
      </c>
      <c r="B781" t="s">
        <v>34</v>
      </c>
      <c r="C781">
        <v>18</v>
      </c>
      <c r="D781" t="s">
        <v>35</v>
      </c>
      <c r="E781" t="s">
        <v>71</v>
      </c>
      <c r="F781">
        <v>3872</v>
      </c>
      <c r="G781" t="s">
        <v>36</v>
      </c>
      <c r="H781" t="s">
        <v>58</v>
      </c>
      <c r="I781">
        <v>2</v>
      </c>
      <c r="J781" t="s">
        <v>38</v>
      </c>
      <c r="K781" t="s">
        <v>27</v>
      </c>
      <c r="L781">
        <v>4</v>
      </c>
      <c r="M781" t="s">
        <v>53</v>
      </c>
      <c r="N781">
        <v>67</v>
      </c>
      <c r="O781" t="s">
        <v>27</v>
      </c>
      <c r="P781" t="s">
        <v>29</v>
      </c>
      <c r="Q781">
        <v>1</v>
      </c>
      <c r="R781" t="s">
        <v>30</v>
      </c>
      <c r="S781">
        <v>1</v>
      </c>
      <c r="T781" t="s">
        <v>31</v>
      </c>
      <c r="U781" t="s">
        <v>32</v>
      </c>
      <c r="V781" t="s">
        <v>33</v>
      </c>
    </row>
    <row r="782" spans="1:22">
      <c r="A782">
        <v>780</v>
      </c>
      <c r="B782" t="s">
        <v>34</v>
      </c>
      <c r="C782">
        <v>39</v>
      </c>
      <c r="D782" t="s">
        <v>22</v>
      </c>
      <c r="E782" t="s">
        <v>23</v>
      </c>
      <c r="F782">
        <v>4933</v>
      </c>
      <c r="G782" t="s">
        <v>36</v>
      </c>
      <c r="H782" t="s">
        <v>42</v>
      </c>
      <c r="I782">
        <v>2</v>
      </c>
      <c r="J782" t="s">
        <v>26</v>
      </c>
      <c r="K782" t="s">
        <v>45</v>
      </c>
      <c r="L782">
        <v>2</v>
      </c>
      <c r="M782" t="s">
        <v>28</v>
      </c>
      <c r="N782">
        <v>25</v>
      </c>
      <c r="O782" t="s">
        <v>27</v>
      </c>
      <c r="P782" t="s">
        <v>29</v>
      </c>
      <c r="Q782">
        <v>2</v>
      </c>
      <c r="R782" t="s">
        <v>30</v>
      </c>
      <c r="S782">
        <v>1</v>
      </c>
      <c r="T782" t="s">
        <v>27</v>
      </c>
      <c r="U782" t="s">
        <v>32</v>
      </c>
      <c r="V782" t="s">
        <v>39</v>
      </c>
    </row>
    <row r="783" spans="1:22">
      <c r="A783">
        <v>781</v>
      </c>
      <c r="B783" t="s">
        <v>40</v>
      </c>
      <c r="C783">
        <v>24</v>
      </c>
      <c r="D783" t="s">
        <v>22</v>
      </c>
      <c r="E783" t="s">
        <v>49</v>
      </c>
      <c r="F783">
        <v>1940</v>
      </c>
      <c r="G783" t="s">
        <v>56</v>
      </c>
      <c r="H783" t="s">
        <v>25</v>
      </c>
      <c r="I783">
        <v>4</v>
      </c>
      <c r="J783" t="s">
        <v>26</v>
      </c>
      <c r="K783" t="s">
        <v>27</v>
      </c>
      <c r="L783">
        <v>4</v>
      </c>
      <c r="M783" t="s">
        <v>28</v>
      </c>
      <c r="N783">
        <v>60</v>
      </c>
      <c r="O783" t="s">
        <v>27</v>
      </c>
      <c r="P783" t="s">
        <v>29</v>
      </c>
      <c r="Q783">
        <v>1</v>
      </c>
      <c r="R783" t="s">
        <v>30</v>
      </c>
      <c r="S783">
        <v>1</v>
      </c>
      <c r="T783" t="s">
        <v>31</v>
      </c>
      <c r="U783" t="s">
        <v>32</v>
      </c>
      <c r="V783" t="s">
        <v>33</v>
      </c>
    </row>
    <row r="784" spans="1:22">
      <c r="A784">
        <v>782</v>
      </c>
      <c r="B784" t="s">
        <v>34</v>
      </c>
      <c r="C784">
        <v>12</v>
      </c>
      <c r="D784" t="s">
        <v>63</v>
      </c>
      <c r="E784" t="s">
        <v>74</v>
      </c>
      <c r="F784">
        <v>1410</v>
      </c>
      <c r="G784" t="s">
        <v>36</v>
      </c>
      <c r="H784" t="s">
        <v>37</v>
      </c>
      <c r="I784">
        <v>2</v>
      </c>
      <c r="J784" t="s">
        <v>26</v>
      </c>
      <c r="K784" t="s">
        <v>27</v>
      </c>
      <c r="L784">
        <v>2</v>
      </c>
      <c r="M784" t="s">
        <v>28</v>
      </c>
      <c r="N784">
        <v>31</v>
      </c>
      <c r="O784" t="s">
        <v>27</v>
      </c>
      <c r="P784" t="s">
        <v>29</v>
      </c>
      <c r="Q784">
        <v>1</v>
      </c>
      <c r="R784" t="s">
        <v>43</v>
      </c>
      <c r="S784">
        <v>1</v>
      </c>
      <c r="T784" t="s">
        <v>31</v>
      </c>
      <c r="U784" t="s">
        <v>32</v>
      </c>
      <c r="V784" t="s">
        <v>33</v>
      </c>
    </row>
    <row r="785" spans="1:22">
      <c r="A785">
        <v>783</v>
      </c>
      <c r="B785" t="s">
        <v>34</v>
      </c>
      <c r="C785">
        <v>12</v>
      </c>
      <c r="D785" t="s">
        <v>35</v>
      </c>
      <c r="E785" t="s">
        <v>49</v>
      </c>
      <c r="F785">
        <v>836</v>
      </c>
      <c r="G785" t="s">
        <v>62</v>
      </c>
      <c r="H785" t="s">
        <v>60</v>
      </c>
      <c r="I785">
        <v>4</v>
      </c>
      <c r="J785" t="s">
        <v>38</v>
      </c>
      <c r="K785" t="s">
        <v>27</v>
      </c>
      <c r="L785">
        <v>2</v>
      </c>
      <c r="M785" t="s">
        <v>46</v>
      </c>
      <c r="N785">
        <v>23</v>
      </c>
      <c r="O785" t="s">
        <v>64</v>
      </c>
      <c r="P785" t="s">
        <v>29</v>
      </c>
      <c r="Q785">
        <v>1</v>
      </c>
      <c r="R785" t="s">
        <v>43</v>
      </c>
      <c r="S785">
        <v>1</v>
      </c>
      <c r="T785" t="s">
        <v>27</v>
      </c>
      <c r="U785" t="s">
        <v>32</v>
      </c>
      <c r="V785" t="s">
        <v>39</v>
      </c>
    </row>
    <row r="786" spans="1:22">
      <c r="A786">
        <v>784</v>
      </c>
      <c r="B786" t="s">
        <v>34</v>
      </c>
      <c r="C786">
        <v>20</v>
      </c>
      <c r="D786" t="s">
        <v>35</v>
      </c>
      <c r="E786" t="s">
        <v>52</v>
      </c>
      <c r="F786">
        <v>6468</v>
      </c>
      <c r="G786" t="s">
        <v>24</v>
      </c>
      <c r="H786" t="s">
        <v>58</v>
      </c>
      <c r="I786">
        <v>1</v>
      </c>
      <c r="J786" t="s">
        <v>57</v>
      </c>
      <c r="K786" t="s">
        <v>27</v>
      </c>
      <c r="L786">
        <v>4</v>
      </c>
      <c r="M786" t="s">
        <v>28</v>
      </c>
      <c r="N786">
        <v>60</v>
      </c>
      <c r="O786" t="s">
        <v>27</v>
      </c>
      <c r="P786" t="s">
        <v>29</v>
      </c>
      <c r="Q786">
        <v>1</v>
      </c>
      <c r="R786" t="s">
        <v>55</v>
      </c>
      <c r="S786">
        <v>1</v>
      </c>
      <c r="T786" t="s">
        <v>31</v>
      </c>
      <c r="U786" t="s">
        <v>32</v>
      </c>
      <c r="V786" t="s">
        <v>33</v>
      </c>
    </row>
    <row r="787" spans="1:22">
      <c r="A787">
        <v>785</v>
      </c>
      <c r="B787" t="s">
        <v>34</v>
      </c>
      <c r="C787">
        <v>18</v>
      </c>
      <c r="D787" t="s">
        <v>35</v>
      </c>
      <c r="E787" t="s">
        <v>61</v>
      </c>
      <c r="F787">
        <v>1941</v>
      </c>
      <c r="G787" t="s">
        <v>56</v>
      </c>
      <c r="H787" t="s">
        <v>37</v>
      </c>
      <c r="I787">
        <v>4</v>
      </c>
      <c r="J787" t="s">
        <v>26</v>
      </c>
      <c r="K787" t="s">
        <v>27</v>
      </c>
      <c r="L787">
        <v>2</v>
      </c>
      <c r="M787" t="s">
        <v>46</v>
      </c>
      <c r="N787">
        <v>35</v>
      </c>
      <c r="O787" t="s">
        <v>27</v>
      </c>
      <c r="P787" t="s">
        <v>29</v>
      </c>
      <c r="Q787">
        <v>1</v>
      </c>
      <c r="R787" t="s">
        <v>43</v>
      </c>
      <c r="S787">
        <v>1</v>
      </c>
      <c r="T787" t="s">
        <v>31</v>
      </c>
      <c r="U787" t="s">
        <v>32</v>
      </c>
      <c r="V787" t="s">
        <v>33</v>
      </c>
    </row>
    <row r="788" spans="1:22">
      <c r="A788">
        <v>786</v>
      </c>
      <c r="B788" t="s">
        <v>40</v>
      </c>
      <c r="C788">
        <v>22</v>
      </c>
      <c r="D788" t="s">
        <v>35</v>
      </c>
      <c r="E788" t="s">
        <v>23</v>
      </c>
      <c r="F788">
        <v>2675</v>
      </c>
      <c r="G788" t="s">
        <v>51</v>
      </c>
      <c r="H788" t="s">
        <v>25</v>
      </c>
      <c r="I788">
        <v>3</v>
      </c>
      <c r="J788" t="s">
        <v>26</v>
      </c>
      <c r="K788" t="s">
        <v>27</v>
      </c>
      <c r="L788">
        <v>4</v>
      </c>
      <c r="M788" t="s">
        <v>53</v>
      </c>
      <c r="N788">
        <v>40</v>
      </c>
      <c r="O788" t="s">
        <v>27</v>
      </c>
      <c r="P788" t="s">
        <v>29</v>
      </c>
      <c r="Q788">
        <v>1</v>
      </c>
      <c r="R788" t="s">
        <v>30</v>
      </c>
      <c r="S788">
        <v>1</v>
      </c>
      <c r="T788" t="s">
        <v>27</v>
      </c>
      <c r="U788" t="s">
        <v>32</v>
      </c>
      <c r="V788" t="s">
        <v>33</v>
      </c>
    </row>
    <row r="789" spans="1:22">
      <c r="A789">
        <v>787</v>
      </c>
      <c r="B789" t="s">
        <v>40</v>
      </c>
      <c r="C789">
        <v>48</v>
      </c>
      <c r="D789" t="s">
        <v>22</v>
      </c>
      <c r="E789" t="s">
        <v>52</v>
      </c>
      <c r="F789">
        <v>2751</v>
      </c>
      <c r="G789" t="s">
        <v>24</v>
      </c>
      <c r="H789" t="s">
        <v>25</v>
      </c>
      <c r="I789">
        <v>4</v>
      </c>
      <c r="J789" t="s">
        <v>26</v>
      </c>
      <c r="K789" t="s">
        <v>27</v>
      </c>
      <c r="L789">
        <v>3</v>
      </c>
      <c r="M789" t="s">
        <v>53</v>
      </c>
      <c r="N789">
        <v>38</v>
      </c>
      <c r="O789" t="s">
        <v>27</v>
      </c>
      <c r="P789" t="s">
        <v>29</v>
      </c>
      <c r="Q789">
        <v>2</v>
      </c>
      <c r="R789" t="s">
        <v>30</v>
      </c>
      <c r="S789">
        <v>2</v>
      </c>
      <c r="T789" t="s">
        <v>31</v>
      </c>
      <c r="U789" t="s">
        <v>32</v>
      </c>
      <c r="V789" t="s">
        <v>33</v>
      </c>
    </row>
    <row r="790" spans="1:22">
      <c r="A790">
        <v>788</v>
      </c>
      <c r="B790" t="s">
        <v>34</v>
      </c>
      <c r="C790">
        <v>48</v>
      </c>
      <c r="D790" t="s">
        <v>48</v>
      </c>
      <c r="E790" t="s">
        <v>41</v>
      </c>
      <c r="F790">
        <v>6224</v>
      </c>
      <c r="G790" t="s">
        <v>36</v>
      </c>
      <c r="H790" t="s">
        <v>25</v>
      </c>
      <c r="I790">
        <v>4</v>
      </c>
      <c r="J790" t="s">
        <v>26</v>
      </c>
      <c r="K790" t="s">
        <v>27</v>
      </c>
      <c r="L790">
        <v>4</v>
      </c>
      <c r="M790" t="s">
        <v>50</v>
      </c>
      <c r="N790">
        <v>50</v>
      </c>
      <c r="O790" t="s">
        <v>27</v>
      </c>
      <c r="P790" t="s">
        <v>47</v>
      </c>
      <c r="Q790">
        <v>1</v>
      </c>
      <c r="R790" t="s">
        <v>30</v>
      </c>
      <c r="S790">
        <v>1</v>
      </c>
      <c r="T790" t="s">
        <v>27</v>
      </c>
      <c r="U790" t="s">
        <v>32</v>
      </c>
      <c r="V790" t="s">
        <v>39</v>
      </c>
    </row>
    <row r="791" spans="1:22">
      <c r="A791">
        <v>789</v>
      </c>
      <c r="B791" t="s">
        <v>21</v>
      </c>
      <c r="C791">
        <v>40</v>
      </c>
      <c r="D791" t="s">
        <v>22</v>
      </c>
      <c r="E791" t="s">
        <v>41</v>
      </c>
      <c r="F791">
        <v>5998</v>
      </c>
      <c r="G791" t="s">
        <v>36</v>
      </c>
      <c r="H791" t="s">
        <v>37</v>
      </c>
      <c r="I791">
        <v>4</v>
      </c>
      <c r="J791" t="s">
        <v>26</v>
      </c>
      <c r="K791" t="s">
        <v>27</v>
      </c>
      <c r="L791">
        <v>3</v>
      </c>
      <c r="M791" t="s">
        <v>50</v>
      </c>
      <c r="N791">
        <v>27</v>
      </c>
      <c r="O791" t="s">
        <v>64</v>
      </c>
      <c r="P791" t="s">
        <v>29</v>
      </c>
      <c r="Q791">
        <v>1</v>
      </c>
      <c r="R791" t="s">
        <v>30</v>
      </c>
      <c r="S791">
        <v>1</v>
      </c>
      <c r="T791" t="s">
        <v>31</v>
      </c>
      <c r="U791" t="s">
        <v>32</v>
      </c>
      <c r="V791" t="s">
        <v>39</v>
      </c>
    </row>
    <row r="792" spans="1:22">
      <c r="A792">
        <v>790</v>
      </c>
      <c r="B792" t="s">
        <v>34</v>
      </c>
      <c r="C792">
        <v>21</v>
      </c>
      <c r="D792" t="s">
        <v>35</v>
      </c>
      <c r="E792" t="s">
        <v>61</v>
      </c>
      <c r="F792">
        <v>1188</v>
      </c>
      <c r="G792" t="s">
        <v>36</v>
      </c>
      <c r="H792" t="s">
        <v>25</v>
      </c>
      <c r="I792">
        <v>2</v>
      </c>
      <c r="J792" t="s">
        <v>38</v>
      </c>
      <c r="K792" t="s">
        <v>27</v>
      </c>
      <c r="L792">
        <v>4</v>
      </c>
      <c r="M792" t="s">
        <v>46</v>
      </c>
      <c r="N792">
        <v>39</v>
      </c>
      <c r="O792" t="s">
        <v>27</v>
      </c>
      <c r="P792" t="s">
        <v>29</v>
      </c>
      <c r="Q792">
        <v>1</v>
      </c>
      <c r="R792" t="s">
        <v>30</v>
      </c>
      <c r="S792">
        <v>2</v>
      </c>
      <c r="T792" t="s">
        <v>27</v>
      </c>
      <c r="U792" t="s">
        <v>32</v>
      </c>
      <c r="V792" t="s">
        <v>39</v>
      </c>
    </row>
    <row r="793" spans="1:22">
      <c r="A793">
        <v>791</v>
      </c>
      <c r="B793" t="s">
        <v>40</v>
      </c>
      <c r="C793">
        <v>24</v>
      </c>
      <c r="D793" t="s">
        <v>35</v>
      </c>
      <c r="E793" t="s">
        <v>52</v>
      </c>
      <c r="F793">
        <v>6313</v>
      </c>
      <c r="G793" t="s">
        <v>24</v>
      </c>
      <c r="H793" t="s">
        <v>25</v>
      </c>
      <c r="I793">
        <v>3</v>
      </c>
      <c r="J793" t="s">
        <v>26</v>
      </c>
      <c r="K793" t="s">
        <v>27</v>
      </c>
      <c r="L793">
        <v>4</v>
      </c>
      <c r="M793" t="s">
        <v>53</v>
      </c>
      <c r="N793">
        <v>41</v>
      </c>
      <c r="O793" t="s">
        <v>27</v>
      </c>
      <c r="P793" t="s">
        <v>29</v>
      </c>
      <c r="Q793">
        <v>1</v>
      </c>
      <c r="R793" t="s">
        <v>55</v>
      </c>
      <c r="S793">
        <v>2</v>
      </c>
      <c r="T793" t="s">
        <v>31</v>
      </c>
      <c r="U793" t="s">
        <v>32</v>
      </c>
      <c r="V793" t="s">
        <v>33</v>
      </c>
    </row>
    <row r="794" spans="1:22">
      <c r="A794">
        <v>792</v>
      </c>
      <c r="B794" t="s">
        <v>40</v>
      </c>
      <c r="C794">
        <v>6</v>
      </c>
      <c r="D794" t="s">
        <v>22</v>
      </c>
      <c r="E794" t="s">
        <v>44</v>
      </c>
      <c r="F794">
        <v>1221</v>
      </c>
      <c r="G794" t="s">
        <v>24</v>
      </c>
      <c r="H794" t="s">
        <v>37</v>
      </c>
      <c r="I794">
        <v>1</v>
      </c>
      <c r="J794" t="s">
        <v>59</v>
      </c>
      <c r="K794" t="s">
        <v>27</v>
      </c>
      <c r="L794">
        <v>2</v>
      </c>
      <c r="M794" t="s">
        <v>46</v>
      </c>
      <c r="N794">
        <v>27</v>
      </c>
      <c r="O794" t="s">
        <v>27</v>
      </c>
      <c r="P794" t="s">
        <v>29</v>
      </c>
      <c r="Q794">
        <v>2</v>
      </c>
      <c r="R794" t="s">
        <v>30</v>
      </c>
      <c r="S794">
        <v>1</v>
      </c>
      <c r="T794" t="s">
        <v>27</v>
      </c>
      <c r="U794" t="s">
        <v>32</v>
      </c>
      <c r="V794" t="s">
        <v>33</v>
      </c>
    </row>
    <row r="795" spans="1:22">
      <c r="A795">
        <v>793</v>
      </c>
      <c r="B795" t="s">
        <v>66</v>
      </c>
      <c r="C795">
        <v>24</v>
      </c>
      <c r="D795" t="s">
        <v>35</v>
      </c>
      <c r="E795" t="s">
        <v>44</v>
      </c>
      <c r="F795">
        <v>2892</v>
      </c>
      <c r="G795" t="s">
        <v>36</v>
      </c>
      <c r="H795" t="s">
        <v>25</v>
      </c>
      <c r="I795">
        <v>3</v>
      </c>
      <c r="J795" t="s">
        <v>57</v>
      </c>
      <c r="K795" t="s">
        <v>27</v>
      </c>
      <c r="L795">
        <v>4</v>
      </c>
      <c r="M795" t="s">
        <v>50</v>
      </c>
      <c r="N795">
        <v>51</v>
      </c>
      <c r="O795" t="s">
        <v>27</v>
      </c>
      <c r="P795" t="s">
        <v>47</v>
      </c>
      <c r="Q795">
        <v>1</v>
      </c>
      <c r="R795" t="s">
        <v>30</v>
      </c>
      <c r="S795">
        <v>1</v>
      </c>
      <c r="T795" t="s">
        <v>27</v>
      </c>
      <c r="U795" t="s">
        <v>32</v>
      </c>
      <c r="V795" t="s">
        <v>33</v>
      </c>
    </row>
    <row r="796" spans="1:22">
      <c r="A796">
        <v>794</v>
      </c>
      <c r="B796" t="s">
        <v>40</v>
      </c>
      <c r="C796">
        <v>24</v>
      </c>
      <c r="D796" t="s">
        <v>35</v>
      </c>
      <c r="E796" t="s">
        <v>44</v>
      </c>
      <c r="F796">
        <v>3062</v>
      </c>
      <c r="G796" t="s">
        <v>51</v>
      </c>
      <c r="H796" t="s">
        <v>25</v>
      </c>
      <c r="I796">
        <v>4</v>
      </c>
      <c r="J796" t="s">
        <v>26</v>
      </c>
      <c r="K796" t="s">
        <v>27</v>
      </c>
      <c r="L796">
        <v>3</v>
      </c>
      <c r="M796" t="s">
        <v>50</v>
      </c>
      <c r="N796">
        <v>32</v>
      </c>
      <c r="O796" t="s">
        <v>27</v>
      </c>
      <c r="P796" t="s">
        <v>54</v>
      </c>
      <c r="Q796">
        <v>1</v>
      </c>
      <c r="R796" t="s">
        <v>30</v>
      </c>
      <c r="S796">
        <v>1</v>
      </c>
      <c r="T796" t="s">
        <v>31</v>
      </c>
      <c r="U796" t="s">
        <v>32</v>
      </c>
      <c r="V796" t="s">
        <v>33</v>
      </c>
    </row>
    <row r="797" spans="1:22">
      <c r="A797">
        <v>795</v>
      </c>
      <c r="B797" t="s">
        <v>40</v>
      </c>
      <c r="C797">
        <v>9</v>
      </c>
      <c r="D797" t="s">
        <v>35</v>
      </c>
      <c r="E797" t="s">
        <v>44</v>
      </c>
      <c r="F797">
        <v>2301</v>
      </c>
      <c r="G797" t="s">
        <v>62</v>
      </c>
      <c r="H797" t="s">
        <v>60</v>
      </c>
      <c r="I797">
        <v>2</v>
      </c>
      <c r="J797" t="s">
        <v>38</v>
      </c>
      <c r="K797" t="s">
        <v>27</v>
      </c>
      <c r="L797">
        <v>4</v>
      </c>
      <c r="M797" t="s">
        <v>46</v>
      </c>
      <c r="N797">
        <v>22</v>
      </c>
      <c r="O797" t="s">
        <v>27</v>
      </c>
      <c r="P797" t="s">
        <v>54</v>
      </c>
      <c r="Q797">
        <v>1</v>
      </c>
      <c r="R797" t="s">
        <v>30</v>
      </c>
      <c r="S797">
        <v>1</v>
      </c>
      <c r="T797" t="s">
        <v>27</v>
      </c>
      <c r="U797" t="s">
        <v>32</v>
      </c>
      <c r="V797" t="s">
        <v>33</v>
      </c>
    </row>
    <row r="798" spans="1:22">
      <c r="A798">
        <v>796</v>
      </c>
      <c r="B798" t="s">
        <v>21</v>
      </c>
      <c r="C798">
        <v>18</v>
      </c>
      <c r="D798" t="s">
        <v>35</v>
      </c>
      <c r="E798" t="s">
        <v>52</v>
      </c>
      <c r="F798">
        <v>7511</v>
      </c>
      <c r="G798" t="s">
        <v>24</v>
      </c>
      <c r="H798" t="s">
        <v>25</v>
      </c>
      <c r="I798">
        <v>1</v>
      </c>
      <c r="J798" t="s">
        <v>26</v>
      </c>
      <c r="K798" t="s">
        <v>27</v>
      </c>
      <c r="L798">
        <v>4</v>
      </c>
      <c r="M798" t="s">
        <v>46</v>
      </c>
      <c r="N798">
        <v>51</v>
      </c>
      <c r="O798" t="s">
        <v>27</v>
      </c>
      <c r="P798" t="s">
        <v>47</v>
      </c>
      <c r="Q798">
        <v>1</v>
      </c>
      <c r="R798" t="s">
        <v>30</v>
      </c>
      <c r="S798">
        <v>2</v>
      </c>
      <c r="T798" t="s">
        <v>31</v>
      </c>
      <c r="U798" t="s">
        <v>32</v>
      </c>
      <c r="V798" t="s">
        <v>39</v>
      </c>
    </row>
    <row r="799" spans="1:22">
      <c r="A799">
        <v>797</v>
      </c>
      <c r="B799" t="s">
        <v>40</v>
      </c>
      <c r="C799">
        <v>12</v>
      </c>
      <c r="D799" t="s">
        <v>22</v>
      </c>
      <c r="E799" t="s">
        <v>44</v>
      </c>
      <c r="F799">
        <v>1258</v>
      </c>
      <c r="G799" t="s">
        <v>36</v>
      </c>
      <c r="H799" t="s">
        <v>60</v>
      </c>
      <c r="I799">
        <v>2</v>
      </c>
      <c r="J799" t="s">
        <v>38</v>
      </c>
      <c r="K799" t="s">
        <v>27</v>
      </c>
      <c r="L799">
        <v>4</v>
      </c>
      <c r="M799" t="s">
        <v>46</v>
      </c>
      <c r="N799">
        <v>22</v>
      </c>
      <c r="O799" t="s">
        <v>27</v>
      </c>
      <c r="P799" t="s">
        <v>54</v>
      </c>
      <c r="Q799">
        <v>2</v>
      </c>
      <c r="R799" t="s">
        <v>43</v>
      </c>
      <c r="S799">
        <v>1</v>
      </c>
      <c r="T799" t="s">
        <v>27</v>
      </c>
      <c r="U799" t="s">
        <v>32</v>
      </c>
      <c r="V799" t="s">
        <v>33</v>
      </c>
    </row>
    <row r="800" spans="1:22">
      <c r="A800">
        <v>798</v>
      </c>
      <c r="B800" t="s">
        <v>40</v>
      </c>
      <c r="C800">
        <v>24</v>
      </c>
      <c r="D800" t="s">
        <v>48</v>
      </c>
      <c r="E800" t="s">
        <v>49</v>
      </c>
      <c r="F800">
        <v>717</v>
      </c>
      <c r="G800" t="s">
        <v>24</v>
      </c>
      <c r="H800" t="s">
        <v>25</v>
      </c>
      <c r="I800">
        <v>4</v>
      </c>
      <c r="J800" t="s">
        <v>59</v>
      </c>
      <c r="K800" t="s">
        <v>27</v>
      </c>
      <c r="L800">
        <v>4</v>
      </c>
      <c r="M800" t="s">
        <v>53</v>
      </c>
      <c r="N800">
        <v>54</v>
      </c>
      <c r="O800" t="s">
        <v>27</v>
      </c>
      <c r="P800" t="s">
        <v>29</v>
      </c>
      <c r="Q800">
        <v>2</v>
      </c>
      <c r="R800" t="s">
        <v>30</v>
      </c>
      <c r="S800">
        <v>1</v>
      </c>
      <c r="T800" t="s">
        <v>31</v>
      </c>
      <c r="U800" t="s">
        <v>32</v>
      </c>
      <c r="V800" t="s">
        <v>33</v>
      </c>
    </row>
    <row r="801" spans="1:22">
      <c r="A801">
        <v>799</v>
      </c>
      <c r="B801" t="s">
        <v>34</v>
      </c>
      <c r="C801">
        <v>9</v>
      </c>
      <c r="D801" t="s">
        <v>35</v>
      </c>
      <c r="E801" t="s">
        <v>49</v>
      </c>
      <c r="F801">
        <v>1549</v>
      </c>
      <c r="G801" t="s">
        <v>24</v>
      </c>
      <c r="H801" t="s">
        <v>60</v>
      </c>
      <c r="I801">
        <v>4</v>
      </c>
      <c r="J801" t="s">
        <v>26</v>
      </c>
      <c r="K801" t="s">
        <v>27</v>
      </c>
      <c r="L801">
        <v>2</v>
      </c>
      <c r="M801" t="s">
        <v>28</v>
      </c>
      <c r="N801">
        <v>35</v>
      </c>
      <c r="O801" t="s">
        <v>27</v>
      </c>
      <c r="P801" t="s">
        <v>29</v>
      </c>
      <c r="Q801">
        <v>1</v>
      </c>
      <c r="R801" t="s">
        <v>72</v>
      </c>
      <c r="S801">
        <v>1</v>
      </c>
      <c r="T801" t="s">
        <v>27</v>
      </c>
      <c r="U801" t="s">
        <v>32</v>
      </c>
      <c r="V801" t="s">
        <v>33</v>
      </c>
    </row>
    <row r="802" spans="1:22">
      <c r="A802">
        <v>800</v>
      </c>
      <c r="B802" t="s">
        <v>40</v>
      </c>
      <c r="C802">
        <v>24</v>
      </c>
      <c r="D802" t="s">
        <v>22</v>
      </c>
      <c r="E802" t="s">
        <v>41</v>
      </c>
      <c r="F802">
        <v>1597</v>
      </c>
      <c r="G802" t="s">
        <v>36</v>
      </c>
      <c r="H802" t="s">
        <v>25</v>
      </c>
      <c r="I802">
        <v>4</v>
      </c>
      <c r="J802" t="s">
        <v>26</v>
      </c>
      <c r="K802" t="s">
        <v>27</v>
      </c>
      <c r="L802">
        <v>4</v>
      </c>
      <c r="M802" t="s">
        <v>50</v>
      </c>
      <c r="N802">
        <v>54</v>
      </c>
      <c r="O802" t="s">
        <v>27</v>
      </c>
      <c r="P802" t="s">
        <v>47</v>
      </c>
      <c r="Q802">
        <v>2</v>
      </c>
      <c r="R802" t="s">
        <v>30</v>
      </c>
      <c r="S802">
        <v>2</v>
      </c>
      <c r="T802" t="s">
        <v>27</v>
      </c>
      <c r="U802" t="s">
        <v>32</v>
      </c>
      <c r="V802" t="s">
        <v>33</v>
      </c>
    </row>
    <row r="803" spans="1:22">
      <c r="A803">
        <v>801</v>
      </c>
      <c r="B803" t="s">
        <v>34</v>
      </c>
      <c r="C803">
        <v>18</v>
      </c>
      <c r="D803" t="s">
        <v>22</v>
      </c>
      <c r="E803" t="s">
        <v>23</v>
      </c>
      <c r="F803">
        <v>1795</v>
      </c>
      <c r="G803" t="s">
        <v>36</v>
      </c>
      <c r="H803" t="s">
        <v>25</v>
      </c>
      <c r="I803">
        <v>3</v>
      </c>
      <c r="J803" t="s">
        <v>38</v>
      </c>
      <c r="K803" t="s">
        <v>45</v>
      </c>
      <c r="L803">
        <v>4</v>
      </c>
      <c r="M803" t="s">
        <v>28</v>
      </c>
      <c r="N803">
        <v>48</v>
      </c>
      <c r="O803" t="s">
        <v>64</v>
      </c>
      <c r="P803" t="s">
        <v>54</v>
      </c>
      <c r="Q803">
        <v>2</v>
      </c>
      <c r="R803" t="s">
        <v>43</v>
      </c>
      <c r="S803">
        <v>1</v>
      </c>
      <c r="T803" t="s">
        <v>31</v>
      </c>
      <c r="U803" t="s">
        <v>32</v>
      </c>
      <c r="V803" t="s">
        <v>33</v>
      </c>
    </row>
    <row r="804" spans="1:22">
      <c r="A804">
        <v>802</v>
      </c>
      <c r="B804" t="s">
        <v>21</v>
      </c>
      <c r="C804">
        <v>20</v>
      </c>
      <c r="D804" t="s">
        <v>22</v>
      </c>
      <c r="E804" t="s">
        <v>44</v>
      </c>
      <c r="F804">
        <v>4272</v>
      </c>
      <c r="G804" t="s">
        <v>36</v>
      </c>
      <c r="H804" t="s">
        <v>25</v>
      </c>
      <c r="I804">
        <v>1</v>
      </c>
      <c r="J804" t="s">
        <v>38</v>
      </c>
      <c r="K804" t="s">
        <v>27</v>
      </c>
      <c r="L804">
        <v>4</v>
      </c>
      <c r="M804" t="s">
        <v>46</v>
      </c>
      <c r="N804">
        <v>24</v>
      </c>
      <c r="O804" t="s">
        <v>27</v>
      </c>
      <c r="P804" t="s">
        <v>29</v>
      </c>
      <c r="Q804">
        <v>2</v>
      </c>
      <c r="R804" t="s">
        <v>30</v>
      </c>
      <c r="S804">
        <v>1</v>
      </c>
      <c r="T804" t="s">
        <v>27</v>
      </c>
      <c r="U804" t="s">
        <v>32</v>
      </c>
      <c r="V804" t="s">
        <v>33</v>
      </c>
    </row>
    <row r="805" spans="1:22">
      <c r="A805">
        <v>803</v>
      </c>
      <c r="B805" t="s">
        <v>40</v>
      </c>
      <c r="C805">
        <v>12</v>
      </c>
      <c r="D805" t="s">
        <v>22</v>
      </c>
      <c r="E805" t="s">
        <v>23</v>
      </c>
      <c r="F805">
        <v>976</v>
      </c>
      <c r="G805" t="s">
        <v>24</v>
      </c>
      <c r="H805" t="s">
        <v>25</v>
      </c>
      <c r="I805">
        <v>4</v>
      </c>
      <c r="J805" t="s">
        <v>26</v>
      </c>
      <c r="K805" t="s">
        <v>27</v>
      </c>
      <c r="L805">
        <v>4</v>
      </c>
      <c r="M805" t="s">
        <v>53</v>
      </c>
      <c r="N805">
        <v>35</v>
      </c>
      <c r="O805" t="s">
        <v>27</v>
      </c>
      <c r="P805" t="s">
        <v>29</v>
      </c>
      <c r="Q805">
        <v>2</v>
      </c>
      <c r="R805" t="s">
        <v>30</v>
      </c>
      <c r="S805">
        <v>1</v>
      </c>
      <c r="T805" t="s">
        <v>27</v>
      </c>
      <c r="U805" t="s">
        <v>32</v>
      </c>
      <c r="V805" t="s">
        <v>33</v>
      </c>
    </row>
    <row r="806" spans="1:22">
      <c r="A806">
        <v>804</v>
      </c>
      <c r="B806" t="s">
        <v>34</v>
      </c>
      <c r="C806">
        <v>12</v>
      </c>
      <c r="D806" t="s">
        <v>35</v>
      </c>
      <c r="E806" t="s">
        <v>49</v>
      </c>
      <c r="F806">
        <v>7472</v>
      </c>
      <c r="G806" t="s">
        <v>24</v>
      </c>
      <c r="H806" t="s">
        <v>58</v>
      </c>
      <c r="I806">
        <v>1</v>
      </c>
      <c r="J806" t="s">
        <v>38</v>
      </c>
      <c r="K806" t="s">
        <v>27</v>
      </c>
      <c r="L806">
        <v>2</v>
      </c>
      <c r="M806" t="s">
        <v>28</v>
      </c>
      <c r="N806">
        <v>24</v>
      </c>
      <c r="O806" t="s">
        <v>27</v>
      </c>
      <c r="P806" t="s">
        <v>54</v>
      </c>
      <c r="Q806">
        <v>1</v>
      </c>
      <c r="R806" t="s">
        <v>72</v>
      </c>
      <c r="S806">
        <v>1</v>
      </c>
      <c r="T806" t="s">
        <v>27</v>
      </c>
      <c r="U806" t="s">
        <v>32</v>
      </c>
      <c r="V806" t="s">
        <v>33</v>
      </c>
    </row>
    <row r="807" spans="1:22">
      <c r="A807">
        <v>805</v>
      </c>
      <c r="B807" t="s">
        <v>21</v>
      </c>
      <c r="C807">
        <v>36</v>
      </c>
      <c r="D807" t="s">
        <v>35</v>
      </c>
      <c r="E807" t="s">
        <v>49</v>
      </c>
      <c r="F807">
        <v>9271</v>
      </c>
      <c r="G807" t="s">
        <v>36</v>
      </c>
      <c r="H807" t="s">
        <v>42</v>
      </c>
      <c r="I807">
        <v>2</v>
      </c>
      <c r="J807" t="s">
        <v>26</v>
      </c>
      <c r="K807" t="s">
        <v>27</v>
      </c>
      <c r="L807">
        <v>1</v>
      </c>
      <c r="M807" t="s">
        <v>53</v>
      </c>
      <c r="N807">
        <v>24</v>
      </c>
      <c r="O807" t="s">
        <v>27</v>
      </c>
      <c r="P807" t="s">
        <v>29</v>
      </c>
      <c r="Q807">
        <v>1</v>
      </c>
      <c r="R807" t="s">
        <v>30</v>
      </c>
      <c r="S807">
        <v>1</v>
      </c>
      <c r="T807" t="s">
        <v>31</v>
      </c>
      <c r="U807" t="s">
        <v>32</v>
      </c>
      <c r="V807" t="s">
        <v>39</v>
      </c>
    </row>
    <row r="808" spans="1:22">
      <c r="A808">
        <v>806</v>
      </c>
      <c r="B808" t="s">
        <v>34</v>
      </c>
      <c r="C808">
        <v>6</v>
      </c>
      <c r="D808" t="s">
        <v>35</v>
      </c>
      <c r="E808" t="s">
        <v>23</v>
      </c>
      <c r="F808">
        <v>590</v>
      </c>
      <c r="G808" t="s">
        <v>36</v>
      </c>
      <c r="H808" t="s">
        <v>60</v>
      </c>
      <c r="I808">
        <v>3</v>
      </c>
      <c r="J808" t="s">
        <v>59</v>
      </c>
      <c r="K808" t="s">
        <v>27</v>
      </c>
      <c r="L808">
        <v>3</v>
      </c>
      <c r="M808" t="s">
        <v>28</v>
      </c>
      <c r="N808">
        <v>26</v>
      </c>
      <c r="O808" t="s">
        <v>27</v>
      </c>
      <c r="P808" t="s">
        <v>29</v>
      </c>
      <c r="Q808">
        <v>1</v>
      </c>
      <c r="R808" t="s">
        <v>43</v>
      </c>
      <c r="S808">
        <v>1</v>
      </c>
      <c r="T808" t="s">
        <v>27</v>
      </c>
      <c r="U808" t="s">
        <v>65</v>
      </c>
      <c r="V808" t="s">
        <v>33</v>
      </c>
    </row>
    <row r="809" spans="1:22">
      <c r="A809">
        <v>807</v>
      </c>
      <c r="B809" t="s">
        <v>40</v>
      </c>
      <c r="C809">
        <v>12</v>
      </c>
      <c r="D809" t="s">
        <v>22</v>
      </c>
      <c r="E809" t="s">
        <v>23</v>
      </c>
      <c r="F809">
        <v>930</v>
      </c>
      <c r="G809" t="s">
        <v>24</v>
      </c>
      <c r="H809" t="s">
        <v>25</v>
      </c>
      <c r="I809">
        <v>4</v>
      </c>
      <c r="J809" t="s">
        <v>26</v>
      </c>
      <c r="K809" t="s">
        <v>27</v>
      </c>
      <c r="L809">
        <v>4</v>
      </c>
      <c r="M809" t="s">
        <v>28</v>
      </c>
      <c r="N809">
        <v>65</v>
      </c>
      <c r="O809" t="s">
        <v>27</v>
      </c>
      <c r="P809" t="s">
        <v>29</v>
      </c>
      <c r="Q809">
        <v>4</v>
      </c>
      <c r="R809" t="s">
        <v>30</v>
      </c>
      <c r="S809">
        <v>1</v>
      </c>
      <c r="T809" t="s">
        <v>27</v>
      </c>
      <c r="U809" t="s">
        <v>32</v>
      </c>
      <c r="V809" t="s">
        <v>33</v>
      </c>
    </row>
    <row r="810" spans="1:22">
      <c r="A810">
        <v>808</v>
      </c>
      <c r="B810" t="s">
        <v>34</v>
      </c>
      <c r="C810">
        <v>42</v>
      </c>
      <c r="D810" t="s">
        <v>67</v>
      </c>
      <c r="E810" t="s">
        <v>52</v>
      </c>
      <c r="F810">
        <v>9283</v>
      </c>
      <c r="G810" t="s">
        <v>36</v>
      </c>
      <c r="H810" t="s">
        <v>58</v>
      </c>
      <c r="I810">
        <v>1</v>
      </c>
      <c r="J810" t="s">
        <v>26</v>
      </c>
      <c r="K810" t="s">
        <v>27</v>
      </c>
      <c r="L810">
        <v>2</v>
      </c>
      <c r="M810" t="s">
        <v>50</v>
      </c>
      <c r="N810">
        <v>55</v>
      </c>
      <c r="O810" t="s">
        <v>64</v>
      </c>
      <c r="P810" t="s">
        <v>47</v>
      </c>
      <c r="Q810">
        <v>1</v>
      </c>
      <c r="R810" t="s">
        <v>55</v>
      </c>
      <c r="S810">
        <v>1</v>
      </c>
      <c r="T810" t="s">
        <v>31</v>
      </c>
      <c r="U810" t="s">
        <v>32</v>
      </c>
      <c r="V810" t="s">
        <v>33</v>
      </c>
    </row>
    <row r="811" spans="1:22">
      <c r="A811">
        <v>809</v>
      </c>
      <c r="B811" t="s">
        <v>34</v>
      </c>
      <c r="C811">
        <v>15</v>
      </c>
      <c r="D811" t="s">
        <v>63</v>
      </c>
      <c r="E811" t="s">
        <v>49</v>
      </c>
      <c r="F811">
        <v>1778</v>
      </c>
      <c r="G811" t="s">
        <v>36</v>
      </c>
      <c r="H811" t="s">
        <v>60</v>
      </c>
      <c r="I811">
        <v>2</v>
      </c>
      <c r="J811" t="s">
        <v>38</v>
      </c>
      <c r="K811" t="s">
        <v>27</v>
      </c>
      <c r="L811">
        <v>1</v>
      </c>
      <c r="M811" t="s">
        <v>28</v>
      </c>
      <c r="N811">
        <v>26</v>
      </c>
      <c r="O811" t="s">
        <v>27</v>
      </c>
      <c r="P811" t="s">
        <v>54</v>
      </c>
      <c r="Q811">
        <v>2</v>
      </c>
      <c r="R811" t="s">
        <v>72</v>
      </c>
      <c r="S811">
        <v>1</v>
      </c>
      <c r="T811" t="s">
        <v>27</v>
      </c>
      <c r="U811" t="s">
        <v>32</v>
      </c>
      <c r="V811" t="s">
        <v>39</v>
      </c>
    </row>
    <row r="812" spans="1:22">
      <c r="A812">
        <v>810</v>
      </c>
      <c r="B812" t="s">
        <v>34</v>
      </c>
      <c r="C812">
        <v>8</v>
      </c>
      <c r="D812" t="s">
        <v>35</v>
      </c>
      <c r="E812" t="s">
        <v>61</v>
      </c>
      <c r="F812">
        <v>907</v>
      </c>
      <c r="G812" t="s">
        <v>36</v>
      </c>
      <c r="H812" t="s">
        <v>60</v>
      </c>
      <c r="I812">
        <v>3</v>
      </c>
      <c r="J812" t="s">
        <v>59</v>
      </c>
      <c r="K812" t="s">
        <v>27</v>
      </c>
      <c r="L812">
        <v>2</v>
      </c>
      <c r="M812" t="s">
        <v>28</v>
      </c>
      <c r="N812">
        <v>26</v>
      </c>
      <c r="O812" t="s">
        <v>27</v>
      </c>
      <c r="P812" t="s">
        <v>29</v>
      </c>
      <c r="Q812">
        <v>1</v>
      </c>
      <c r="R812" t="s">
        <v>30</v>
      </c>
      <c r="S812">
        <v>1</v>
      </c>
      <c r="T812" t="s">
        <v>31</v>
      </c>
      <c r="U812" t="s">
        <v>32</v>
      </c>
      <c r="V812" t="s">
        <v>33</v>
      </c>
    </row>
    <row r="813" spans="1:22">
      <c r="A813">
        <v>811</v>
      </c>
      <c r="B813" t="s">
        <v>34</v>
      </c>
      <c r="C813">
        <v>6</v>
      </c>
      <c r="D813" t="s">
        <v>35</v>
      </c>
      <c r="E813" t="s">
        <v>23</v>
      </c>
      <c r="F813">
        <v>484</v>
      </c>
      <c r="G813" t="s">
        <v>36</v>
      </c>
      <c r="H813" t="s">
        <v>42</v>
      </c>
      <c r="I813">
        <v>3</v>
      </c>
      <c r="J813" t="s">
        <v>59</v>
      </c>
      <c r="K813" t="s">
        <v>45</v>
      </c>
      <c r="L813">
        <v>3</v>
      </c>
      <c r="M813" t="s">
        <v>28</v>
      </c>
      <c r="N813">
        <v>28</v>
      </c>
      <c r="O813" t="s">
        <v>64</v>
      </c>
      <c r="P813" t="s">
        <v>29</v>
      </c>
      <c r="Q813">
        <v>1</v>
      </c>
      <c r="R813" t="s">
        <v>43</v>
      </c>
      <c r="S813">
        <v>1</v>
      </c>
      <c r="T813" t="s">
        <v>27</v>
      </c>
      <c r="U813" t="s">
        <v>32</v>
      </c>
      <c r="V813" t="s">
        <v>33</v>
      </c>
    </row>
    <row r="814" spans="1:22">
      <c r="A814">
        <v>812</v>
      </c>
      <c r="B814" t="s">
        <v>21</v>
      </c>
      <c r="C814">
        <v>36</v>
      </c>
      <c r="D814" t="s">
        <v>22</v>
      </c>
      <c r="E814" t="s">
        <v>52</v>
      </c>
      <c r="F814">
        <v>9629</v>
      </c>
      <c r="G814" t="s">
        <v>36</v>
      </c>
      <c r="H814" t="s">
        <v>42</v>
      </c>
      <c r="I814">
        <v>4</v>
      </c>
      <c r="J814" t="s">
        <v>26</v>
      </c>
      <c r="K814" t="s">
        <v>27</v>
      </c>
      <c r="L814">
        <v>4</v>
      </c>
      <c r="M814" t="s">
        <v>53</v>
      </c>
      <c r="N814">
        <v>24</v>
      </c>
      <c r="O814" t="s">
        <v>27</v>
      </c>
      <c r="P814" t="s">
        <v>29</v>
      </c>
      <c r="Q814">
        <v>2</v>
      </c>
      <c r="R814" t="s">
        <v>30</v>
      </c>
      <c r="S814">
        <v>1</v>
      </c>
      <c r="T814" t="s">
        <v>31</v>
      </c>
      <c r="U814" t="s">
        <v>32</v>
      </c>
      <c r="V814" t="s">
        <v>39</v>
      </c>
    </row>
    <row r="815" spans="1:22">
      <c r="A815">
        <v>813</v>
      </c>
      <c r="B815" t="s">
        <v>21</v>
      </c>
      <c r="C815">
        <v>48</v>
      </c>
      <c r="D815" t="s">
        <v>35</v>
      </c>
      <c r="E815" t="s">
        <v>70</v>
      </c>
      <c r="F815">
        <v>3051</v>
      </c>
      <c r="G815" t="s">
        <v>36</v>
      </c>
      <c r="H815" t="s">
        <v>37</v>
      </c>
      <c r="I815">
        <v>3</v>
      </c>
      <c r="J815" t="s">
        <v>26</v>
      </c>
      <c r="K815" t="s">
        <v>27</v>
      </c>
      <c r="L815">
        <v>4</v>
      </c>
      <c r="M815" t="s">
        <v>53</v>
      </c>
      <c r="N815">
        <v>54</v>
      </c>
      <c r="O815" t="s">
        <v>27</v>
      </c>
      <c r="P815" t="s">
        <v>29</v>
      </c>
      <c r="Q815">
        <v>1</v>
      </c>
      <c r="R815" t="s">
        <v>30</v>
      </c>
      <c r="S815">
        <v>1</v>
      </c>
      <c r="T815" t="s">
        <v>27</v>
      </c>
      <c r="U815" t="s">
        <v>32</v>
      </c>
      <c r="V815" t="s">
        <v>39</v>
      </c>
    </row>
    <row r="816" spans="1:22">
      <c r="A816">
        <v>814</v>
      </c>
      <c r="B816" t="s">
        <v>21</v>
      </c>
      <c r="C816">
        <v>48</v>
      </c>
      <c r="D816" t="s">
        <v>35</v>
      </c>
      <c r="E816" t="s">
        <v>49</v>
      </c>
      <c r="F816">
        <v>3931</v>
      </c>
      <c r="G816" t="s">
        <v>36</v>
      </c>
      <c r="H816" t="s">
        <v>42</v>
      </c>
      <c r="I816">
        <v>4</v>
      </c>
      <c r="J816" t="s">
        <v>26</v>
      </c>
      <c r="K816" t="s">
        <v>27</v>
      </c>
      <c r="L816">
        <v>4</v>
      </c>
      <c r="M816" t="s">
        <v>50</v>
      </c>
      <c r="N816">
        <v>46</v>
      </c>
      <c r="O816" t="s">
        <v>27</v>
      </c>
      <c r="P816" t="s">
        <v>47</v>
      </c>
      <c r="Q816">
        <v>1</v>
      </c>
      <c r="R816" t="s">
        <v>30</v>
      </c>
      <c r="S816">
        <v>2</v>
      </c>
      <c r="T816" t="s">
        <v>27</v>
      </c>
      <c r="U816" t="s">
        <v>32</v>
      </c>
      <c r="V816" t="s">
        <v>39</v>
      </c>
    </row>
    <row r="817" spans="1:22">
      <c r="A817">
        <v>815</v>
      </c>
      <c r="B817" t="s">
        <v>34</v>
      </c>
      <c r="C817">
        <v>36</v>
      </c>
      <c r="D817" t="s">
        <v>48</v>
      </c>
      <c r="E817" t="s">
        <v>49</v>
      </c>
      <c r="F817">
        <v>7432</v>
      </c>
      <c r="G817" t="s">
        <v>36</v>
      </c>
      <c r="H817" t="s">
        <v>37</v>
      </c>
      <c r="I817">
        <v>2</v>
      </c>
      <c r="J817" t="s">
        <v>38</v>
      </c>
      <c r="K817" t="s">
        <v>27</v>
      </c>
      <c r="L817">
        <v>2</v>
      </c>
      <c r="M817" t="s">
        <v>46</v>
      </c>
      <c r="N817">
        <v>54</v>
      </c>
      <c r="O817" t="s">
        <v>27</v>
      </c>
      <c r="P817" t="s">
        <v>54</v>
      </c>
      <c r="Q817">
        <v>1</v>
      </c>
      <c r="R817" t="s">
        <v>30</v>
      </c>
      <c r="S817">
        <v>1</v>
      </c>
      <c r="T817" t="s">
        <v>27</v>
      </c>
      <c r="U817" t="s">
        <v>32</v>
      </c>
      <c r="V817" t="s">
        <v>33</v>
      </c>
    </row>
    <row r="818" spans="1:22">
      <c r="A818">
        <v>816</v>
      </c>
      <c r="B818" t="s">
        <v>40</v>
      </c>
      <c r="C818">
        <v>6</v>
      </c>
      <c r="D818" t="s">
        <v>35</v>
      </c>
      <c r="E818" t="s">
        <v>70</v>
      </c>
      <c r="F818">
        <v>1338</v>
      </c>
      <c r="G818" t="s">
        <v>51</v>
      </c>
      <c r="H818" t="s">
        <v>37</v>
      </c>
      <c r="I818">
        <v>1</v>
      </c>
      <c r="J818" t="s">
        <v>57</v>
      </c>
      <c r="K818" t="s">
        <v>27</v>
      </c>
      <c r="L818">
        <v>4</v>
      </c>
      <c r="M818" t="s">
        <v>28</v>
      </c>
      <c r="N818">
        <v>62</v>
      </c>
      <c r="O818" t="s">
        <v>27</v>
      </c>
      <c r="P818" t="s">
        <v>29</v>
      </c>
      <c r="Q818">
        <v>1</v>
      </c>
      <c r="R818" t="s">
        <v>30</v>
      </c>
      <c r="S818">
        <v>1</v>
      </c>
      <c r="T818" t="s">
        <v>27</v>
      </c>
      <c r="U818" t="s">
        <v>32</v>
      </c>
      <c r="V818" t="s">
        <v>33</v>
      </c>
    </row>
    <row r="819" spans="1:22">
      <c r="A819">
        <v>817</v>
      </c>
      <c r="B819" t="s">
        <v>40</v>
      </c>
      <c r="C819">
        <v>6</v>
      </c>
      <c r="D819" t="s">
        <v>22</v>
      </c>
      <c r="E819" t="s">
        <v>23</v>
      </c>
      <c r="F819">
        <v>1554</v>
      </c>
      <c r="G819" t="s">
        <v>36</v>
      </c>
      <c r="H819" t="s">
        <v>42</v>
      </c>
      <c r="I819">
        <v>1</v>
      </c>
      <c r="J819" t="s">
        <v>38</v>
      </c>
      <c r="K819" t="s">
        <v>27</v>
      </c>
      <c r="L819">
        <v>2</v>
      </c>
      <c r="M819" t="s">
        <v>53</v>
      </c>
      <c r="N819">
        <v>24</v>
      </c>
      <c r="O819" t="s">
        <v>27</v>
      </c>
      <c r="P819" t="s">
        <v>54</v>
      </c>
      <c r="Q819">
        <v>2</v>
      </c>
      <c r="R819" t="s">
        <v>30</v>
      </c>
      <c r="S819">
        <v>1</v>
      </c>
      <c r="T819" t="s">
        <v>31</v>
      </c>
      <c r="U819" t="s">
        <v>32</v>
      </c>
      <c r="V819" t="s">
        <v>33</v>
      </c>
    </row>
    <row r="820" spans="1:22">
      <c r="A820">
        <v>818</v>
      </c>
      <c r="B820" t="s">
        <v>21</v>
      </c>
      <c r="C820">
        <v>36</v>
      </c>
      <c r="D820" t="s">
        <v>35</v>
      </c>
      <c r="E820" t="s">
        <v>73</v>
      </c>
      <c r="F820">
        <v>15857</v>
      </c>
      <c r="G820" t="s">
        <v>36</v>
      </c>
      <c r="H820" t="s">
        <v>58</v>
      </c>
      <c r="I820">
        <v>2</v>
      </c>
      <c r="J820" t="s">
        <v>57</v>
      </c>
      <c r="K820" t="s">
        <v>69</v>
      </c>
      <c r="L820">
        <v>3</v>
      </c>
      <c r="M820" t="s">
        <v>53</v>
      </c>
      <c r="N820">
        <v>43</v>
      </c>
      <c r="O820" t="s">
        <v>27</v>
      </c>
      <c r="P820" t="s">
        <v>29</v>
      </c>
      <c r="Q820">
        <v>1</v>
      </c>
      <c r="R820" t="s">
        <v>55</v>
      </c>
      <c r="S820">
        <v>1</v>
      </c>
      <c r="T820" t="s">
        <v>27</v>
      </c>
      <c r="U820" t="s">
        <v>32</v>
      </c>
      <c r="V820" t="s">
        <v>33</v>
      </c>
    </row>
    <row r="821" spans="1:22">
      <c r="A821">
        <v>819</v>
      </c>
      <c r="B821" t="s">
        <v>21</v>
      </c>
      <c r="C821">
        <v>18</v>
      </c>
      <c r="D821" t="s">
        <v>35</v>
      </c>
      <c r="E821" t="s">
        <v>23</v>
      </c>
      <c r="F821">
        <v>1345</v>
      </c>
      <c r="G821" t="s">
        <v>36</v>
      </c>
      <c r="H821" t="s">
        <v>37</v>
      </c>
      <c r="I821">
        <v>4</v>
      </c>
      <c r="J821" t="s">
        <v>59</v>
      </c>
      <c r="K821" t="s">
        <v>27</v>
      </c>
      <c r="L821">
        <v>3</v>
      </c>
      <c r="M821" t="s">
        <v>28</v>
      </c>
      <c r="N821">
        <v>26</v>
      </c>
      <c r="O821" t="s">
        <v>64</v>
      </c>
      <c r="P821" t="s">
        <v>29</v>
      </c>
      <c r="Q821">
        <v>1</v>
      </c>
      <c r="R821" t="s">
        <v>30</v>
      </c>
      <c r="S821">
        <v>1</v>
      </c>
      <c r="T821" t="s">
        <v>27</v>
      </c>
      <c r="U821" t="s">
        <v>32</v>
      </c>
      <c r="V821" t="s">
        <v>39</v>
      </c>
    </row>
    <row r="822" spans="1:22">
      <c r="A822">
        <v>820</v>
      </c>
      <c r="B822" t="s">
        <v>40</v>
      </c>
      <c r="C822">
        <v>12</v>
      </c>
      <c r="D822" t="s">
        <v>35</v>
      </c>
      <c r="E822" t="s">
        <v>49</v>
      </c>
      <c r="F822">
        <v>1101</v>
      </c>
      <c r="G822" t="s">
        <v>36</v>
      </c>
      <c r="H822" t="s">
        <v>37</v>
      </c>
      <c r="I822">
        <v>3</v>
      </c>
      <c r="J822" t="s">
        <v>59</v>
      </c>
      <c r="K822" t="s">
        <v>27</v>
      </c>
      <c r="L822">
        <v>2</v>
      </c>
      <c r="M822" t="s">
        <v>28</v>
      </c>
      <c r="N822">
        <v>27</v>
      </c>
      <c r="O822" t="s">
        <v>27</v>
      </c>
      <c r="P822" t="s">
        <v>29</v>
      </c>
      <c r="Q822">
        <v>2</v>
      </c>
      <c r="R822" t="s">
        <v>30</v>
      </c>
      <c r="S822">
        <v>1</v>
      </c>
      <c r="T822" t="s">
        <v>31</v>
      </c>
      <c r="U822" t="s">
        <v>32</v>
      </c>
      <c r="V822" t="s">
        <v>33</v>
      </c>
    </row>
    <row r="823" spans="1:22">
      <c r="A823">
        <v>821</v>
      </c>
      <c r="B823" t="s">
        <v>66</v>
      </c>
      <c r="C823">
        <v>12</v>
      </c>
      <c r="D823" t="s">
        <v>35</v>
      </c>
      <c r="E823" t="s">
        <v>23</v>
      </c>
      <c r="F823">
        <v>3016</v>
      </c>
      <c r="G823" t="s">
        <v>36</v>
      </c>
      <c r="H823" t="s">
        <v>37</v>
      </c>
      <c r="I823">
        <v>3</v>
      </c>
      <c r="J823" t="s">
        <v>59</v>
      </c>
      <c r="K823" t="s">
        <v>27</v>
      </c>
      <c r="L823">
        <v>1</v>
      </c>
      <c r="M823" t="s">
        <v>53</v>
      </c>
      <c r="N823">
        <v>24</v>
      </c>
      <c r="O823" t="s">
        <v>27</v>
      </c>
      <c r="P823" t="s">
        <v>29</v>
      </c>
      <c r="Q823">
        <v>1</v>
      </c>
      <c r="R823" t="s">
        <v>30</v>
      </c>
      <c r="S823">
        <v>1</v>
      </c>
      <c r="T823" t="s">
        <v>27</v>
      </c>
      <c r="U823" t="s">
        <v>32</v>
      </c>
      <c r="V823" t="s">
        <v>33</v>
      </c>
    </row>
    <row r="824" spans="1:22">
      <c r="A824">
        <v>822</v>
      </c>
      <c r="B824" t="s">
        <v>21</v>
      </c>
      <c r="C824">
        <v>36</v>
      </c>
      <c r="D824" t="s">
        <v>35</v>
      </c>
      <c r="E824" t="s">
        <v>44</v>
      </c>
      <c r="F824">
        <v>2712</v>
      </c>
      <c r="G824" t="s">
        <v>36</v>
      </c>
      <c r="H824" t="s">
        <v>25</v>
      </c>
      <c r="I824">
        <v>2</v>
      </c>
      <c r="J824" t="s">
        <v>26</v>
      </c>
      <c r="K824" t="s">
        <v>27</v>
      </c>
      <c r="L824">
        <v>2</v>
      </c>
      <c r="M824" t="s">
        <v>46</v>
      </c>
      <c r="N824">
        <v>41</v>
      </c>
      <c r="O824" t="s">
        <v>64</v>
      </c>
      <c r="P824" t="s">
        <v>29</v>
      </c>
      <c r="Q824">
        <v>1</v>
      </c>
      <c r="R824" t="s">
        <v>30</v>
      </c>
      <c r="S824">
        <v>2</v>
      </c>
      <c r="T824" t="s">
        <v>27</v>
      </c>
      <c r="U824" t="s">
        <v>32</v>
      </c>
      <c r="V824" t="s">
        <v>39</v>
      </c>
    </row>
    <row r="825" spans="1:22">
      <c r="A825">
        <v>823</v>
      </c>
      <c r="B825" t="s">
        <v>21</v>
      </c>
      <c r="C825">
        <v>8</v>
      </c>
      <c r="D825" t="s">
        <v>22</v>
      </c>
      <c r="E825" t="s">
        <v>49</v>
      </c>
      <c r="F825">
        <v>731</v>
      </c>
      <c r="G825" t="s">
        <v>36</v>
      </c>
      <c r="H825" t="s">
        <v>25</v>
      </c>
      <c r="I825">
        <v>4</v>
      </c>
      <c r="J825" t="s">
        <v>26</v>
      </c>
      <c r="K825" t="s">
        <v>27</v>
      </c>
      <c r="L825">
        <v>4</v>
      </c>
      <c r="M825" t="s">
        <v>28</v>
      </c>
      <c r="N825">
        <v>47</v>
      </c>
      <c r="O825" t="s">
        <v>27</v>
      </c>
      <c r="P825" t="s">
        <v>29</v>
      </c>
      <c r="Q825">
        <v>2</v>
      </c>
      <c r="R825" t="s">
        <v>43</v>
      </c>
      <c r="S825">
        <v>1</v>
      </c>
      <c r="T825" t="s">
        <v>27</v>
      </c>
      <c r="U825" t="s">
        <v>32</v>
      </c>
      <c r="V825" t="s">
        <v>33</v>
      </c>
    </row>
    <row r="826" spans="1:22">
      <c r="A826">
        <v>824</v>
      </c>
      <c r="B826" t="s">
        <v>40</v>
      </c>
      <c r="C826">
        <v>18</v>
      </c>
      <c r="D826" t="s">
        <v>22</v>
      </c>
      <c r="E826" t="s">
        <v>44</v>
      </c>
      <c r="F826">
        <v>3780</v>
      </c>
      <c r="G826" t="s">
        <v>36</v>
      </c>
      <c r="H826" t="s">
        <v>60</v>
      </c>
      <c r="I826">
        <v>3</v>
      </c>
      <c r="J826" t="s">
        <v>57</v>
      </c>
      <c r="K826" t="s">
        <v>27</v>
      </c>
      <c r="L826">
        <v>2</v>
      </c>
      <c r="M826" t="s">
        <v>53</v>
      </c>
      <c r="N826">
        <v>35</v>
      </c>
      <c r="O826" t="s">
        <v>27</v>
      </c>
      <c r="P826" t="s">
        <v>29</v>
      </c>
      <c r="Q826">
        <v>2</v>
      </c>
      <c r="R826" t="s">
        <v>55</v>
      </c>
      <c r="S826">
        <v>1</v>
      </c>
      <c r="T826" t="s">
        <v>31</v>
      </c>
      <c r="U826" t="s">
        <v>32</v>
      </c>
      <c r="V826" t="s">
        <v>33</v>
      </c>
    </row>
    <row r="827" spans="1:22">
      <c r="A827">
        <v>825</v>
      </c>
      <c r="B827" t="s">
        <v>21</v>
      </c>
      <c r="C827">
        <v>21</v>
      </c>
      <c r="D827" t="s">
        <v>22</v>
      </c>
      <c r="E827" t="s">
        <v>49</v>
      </c>
      <c r="F827">
        <v>1602</v>
      </c>
      <c r="G827" t="s">
        <v>36</v>
      </c>
      <c r="H827" t="s">
        <v>25</v>
      </c>
      <c r="I827">
        <v>4</v>
      </c>
      <c r="J827" t="s">
        <v>59</v>
      </c>
      <c r="K827" t="s">
        <v>27</v>
      </c>
      <c r="L827">
        <v>3</v>
      </c>
      <c r="M827" t="s">
        <v>53</v>
      </c>
      <c r="N827">
        <v>30</v>
      </c>
      <c r="O827" t="s">
        <v>27</v>
      </c>
      <c r="P827" t="s">
        <v>29</v>
      </c>
      <c r="Q827">
        <v>2</v>
      </c>
      <c r="R827" t="s">
        <v>30</v>
      </c>
      <c r="S827">
        <v>1</v>
      </c>
      <c r="T827" t="s">
        <v>31</v>
      </c>
      <c r="U827" t="s">
        <v>32</v>
      </c>
      <c r="V827" t="s">
        <v>33</v>
      </c>
    </row>
    <row r="828" spans="1:22">
      <c r="A828">
        <v>826</v>
      </c>
      <c r="B828" t="s">
        <v>21</v>
      </c>
      <c r="C828">
        <v>18</v>
      </c>
      <c r="D828" t="s">
        <v>22</v>
      </c>
      <c r="E828" t="s">
        <v>49</v>
      </c>
      <c r="F828">
        <v>3966</v>
      </c>
      <c r="G828" t="s">
        <v>36</v>
      </c>
      <c r="H828" t="s">
        <v>25</v>
      </c>
      <c r="I828">
        <v>1</v>
      </c>
      <c r="J828" t="s">
        <v>38</v>
      </c>
      <c r="K828" t="s">
        <v>27</v>
      </c>
      <c r="L828">
        <v>4</v>
      </c>
      <c r="M828" t="s">
        <v>28</v>
      </c>
      <c r="N828">
        <v>33</v>
      </c>
      <c r="O828" t="s">
        <v>64</v>
      </c>
      <c r="P828" t="s">
        <v>54</v>
      </c>
      <c r="Q828">
        <v>3</v>
      </c>
      <c r="R828" t="s">
        <v>30</v>
      </c>
      <c r="S828">
        <v>1</v>
      </c>
      <c r="T828" t="s">
        <v>31</v>
      </c>
      <c r="U828" t="s">
        <v>32</v>
      </c>
      <c r="V828" t="s">
        <v>39</v>
      </c>
    </row>
    <row r="829" spans="1:22">
      <c r="A829">
        <v>827</v>
      </c>
      <c r="B829" t="s">
        <v>40</v>
      </c>
      <c r="C829">
        <v>18</v>
      </c>
      <c r="D829" t="s">
        <v>63</v>
      </c>
      <c r="E829" t="s">
        <v>61</v>
      </c>
      <c r="F829">
        <v>4165</v>
      </c>
      <c r="G829" t="s">
        <v>36</v>
      </c>
      <c r="H829" t="s">
        <v>37</v>
      </c>
      <c r="I829">
        <v>2</v>
      </c>
      <c r="J829" t="s">
        <v>26</v>
      </c>
      <c r="K829" t="s">
        <v>27</v>
      </c>
      <c r="L829">
        <v>2</v>
      </c>
      <c r="M829" t="s">
        <v>53</v>
      </c>
      <c r="N829">
        <v>36</v>
      </c>
      <c r="O829" t="s">
        <v>68</v>
      </c>
      <c r="P829" t="s">
        <v>29</v>
      </c>
      <c r="Q829">
        <v>2</v>
      </c>
      <c r="R829" t="s">
        <v>30</v>
      </c>
      <c r="S829">
        <v>2</v>
      </c>
      <c r="T829" t="s">
        <v>27</v>
      </c>
      <c r="U829" t="s">
        <v>32</v>
      </c>
      <c r="V829" t="s">
        <v>39</v>
      </c>
    </row>
    <row r="830" spans="1:22">
      <c r="A830">
        <v>828</v>
      </c>
      <c r="B830" t="s">
        <v>21</v>
      </c>
      <c r="C830">
        <v>36</v>
      </c>
      <c r="D830" t="s">
        <v>35</v>
      </c>
      <c r="E830" t="s">
        <v>52</v>
      </c>
      <c r="F830">
        <v>8335</v>
      </c>
      <c r="G830" t="s">
        <v>24</v>
      </c>
      <c r="H830" t="s">
        <v>25</v>
      </c>
      <c r="I830">
        <v>3</v>
      </c>
      <c r="J830" t="s">
        <v>26</v>
      </c>
      <c r="K830" t="s">
        <v>27</v>
      </c>
      <c r="L830">
        <v>4</v>
      </c>
      <c r="M830" t="s">
        <v>50</v>
      </c>
      <c r="N830">
        <v>47</v>
      </c>
      <c r="O830" t="s">
        <v>27</v>
      </c>
      <c r="P830" t="s">
        <v>47</v>
      </c>
      <c r="Q830">
        <v>1</v>
      </c>
      <c r="R830" t="s">
        <v>30</v>
      </c>
      <c r="S830">
        <v>1</v>
      </c>
      <c r="T830" t="s">
        <v>27</v>
      </c>
      <c r="U830" t="s">
        <v>32</v>
      </c>
      <c r="V830" t="s">
        <v>39</v>
      </c>
    </row>
    <row r="831" spans="1:22">
      <c r="A831">
        <v>829</v>
      </c>
      <c r="B831" t="s">
        <v>34</v>
      </c>
      <c r="C831">
        <v>48</v>
      </c>
      <c r="D831" t="s">
        <v>48</v>
      </c>
      <c r="E831" t="s">
        <v>61</v>
      </c>
      <c r="F831">
        <v>6681</v>
      </c>
      <c r="G831" t="s">
        <v>24</v>
      </c>
      <c r="H831" t="s">
        <v>37</v>
      </c>
      <c r="I831">
        <v>4</v>
      </c>
      <c r="J831" t="s">
        <v>26</v>
      </c>
      <c r="K831" t="s">
        <v>27</v>
      </c>
      <c r="L831">
        <v>4</v>
      </c>
      <c r="M831" t="s">
        <v>50</v>
      </c>
      <c r="N831">
        <v>38</v>
      </c>
      <c r="O831" t="s">
        <v>27</v>
      </c>
      <c r="P831" t="s">
        <v>47</v>
      </c>
      <c r="Q831">
        <v>1</v>
      </c>
      <c r="R831" t="s">
        <v>30</v>
      </c>
      <c r="S831">
        <v>2</v>
      </c>
      <c r="T831" t="s">
        <v>31</v>
      </c>
      <c r="U831" t="s">
        <v>32</v>
      </c>
      <c r="V831" t="s">
        <v>33</v>
      </c>
    </row>
    <row r="832" spans="1:22">
      <c r="A832">
        <v>830</v>
      </c>
      <c r="B832" t="s">
        <v>40</v>
      </c>
      <c r="C832">
        <v>24</v>
      </c>
      <c r="D832" t="s">
        <v>48</v>
      </c>
      <c r="E832" t="s">
        <v>61</v>
      </c>
      <c r="F832">
        <v>2375</v>
      </c>
      <c r="G832" t="s">
        <v>51</v>
      </c>
      <c r="H832" t="s">
        <v>37</v>
      </c>
      <c r="I832">
        <v>4</v>
      </c>
      <c r="J832" t="s">
        <v>26</v>
      </c>
      <c r="K832" t="s">
        <v>27</v>
      </c>
      <c r="L832">
        <v>2</v>
      </c>
      <c r="M832" t="s">
        <v>53</v>
      </c>
      <c r="N832">
        <v>44</v>
      </c>
      <c r="O832" t="s">
        <v>27</v>
      </c>
      <c r="P832" t="s">
        <v>29</v>
      </c>
      <c r="Q832">
        <v>2</v>
      </c>
      <c r="R832" t="s">
        <v>30</v>
      </c>
      <c r="S832">
        <v>2</v>
      </c>
      <c r="T832" t="s">
        <v>31</v>
      </c>
      <c r="U832" t="s">
        <v>32</v>
      </c>
      <c r="V832" t="s">
        <v>33</v>
      </c>
    </row>
    <row r="833" spans="1:22">
      <c r="A833">
        <v>831</v>
      </c>
      <c r="B833" t="s">
        <v>21</v>
      </c>
      <c r="C833">
        <v>18</v>
      </c>
      <c r="D833" t="s">
        <v>35</v>
      </c>
      <c r="E833" t="s">
        <v>49</v>
      </c>
      <c r="F833">
        <v>1216</v>
      </c>
      <c r="G833" t="s">
        <v>36</v>
      </c>
      <c r="H833" t="s">
        <v>60</v>
      </c>
      <c r="I833">
        <v>4</v>
      </c>
      <c r="J833" t="s">
        <v>38</v>
      </c>
      <c r="K833" t="s">
        <v>27</v>
      </c>
      <c r="L833">
        <v>3</v>
      </c>
      <c r="M833" t="s">
        <v>53</v>
      </c>
      <c r="N833">
        <v>23</v>
      </c>
      <c r="O833" t="s">
        <v>27</v>
      </c>
      <c r="P833" t="s">
        <v>54</v>
      </c>
      <c r="Q833">
        <v>1</v>
      </c>
      <c r="R833" t="s">
        <v>30</v>
      </c>
      <c r="S833">
        <v>1</v>
      </c>
      <c r="T833" t="s">
        <v>31</v>
      </c>
      <c r="U833" t="s">
        <v>32</v>
      </c>
      <c r="V833" t="s">
        <v>39</v>
      </c>
    </row>
    <row r="834" spans="1:22">
      <c r="A834">
        <v>832</v>
      </c>
      <c r="B834" t="s">
        <v>21</v>
      </c>
      <c r="C834">
        <v>45</v>
      </c>
      <c r="D834" t="s">
        <v>63</v>
      </c>
      <c r="E834" t="s">
        <v>61</v>
      </c>
      <c r="F834">
        <v>11816</v>
      </c>
      <c r="G834" t="s">
        <v>36</v>
      </c>
      <c r="H834" t="s">
        <v>25</v>
      </c>
      <c r="I834">
        <v>2</v>
      </c>
      <c r="J834" t="s">
        <v>26</v>
      </c>
      <c r="K834" t="s">
        <v>27</v>
      </c>
      <c r="L834">
        <v>4</v>
      </c>
      <c r="M834" t="s">
        <v>53</v>
      </c>
      <c r="N834">
        <v>29</v>
      </c>
      <c r="O834" t="s">
        <v>27</v>
      </c>
      <c r="P834" t="s">
        <v>54</v>
      </c>
      <c r="Q834">
        <v>2</v>
      </c>
      <c r="R834" t="s">
        <v>30</v>
      </c>
      <c r="S834">
        <v>1</v>
      </c>
      <c r="T834" t="s">
        <v>27</v>
      </c>
      <c r="U834" t="s">
        <v>32</v>
      </c>
      <c r="V834" t="s">
        <v>39</v>
      </c>
    </row>
    <row r="835" spans="1:22">
      <c r="A835">
        <v>833</v>
      </c>
      <c r="B835" t="s">
        <v>34</v>
      </c>
      <c r="C835">
        <v>24</v>
      </c>
      <c r="D835" t="s">
        <v>35</v>
      </c>
      <c r="E835" t="s">
        <v>23</v>
      </c>
      <c r="F835">
        <v>5084</v>
      </c>
      <c r="G835" t="s">
        <v>24</v>
      </c>
      <c r="H835" t="s">
        <v>25</v>
      </c>
      <c r="I835">
        <v>2</v>
      </c>
      <c r="J835" t="s">
        <v>38</v>
      </c>
      <c r="K835" t="s">
        <v>27</v>
      </c>
      <c r="L835">
        <v>4</v>
      </c>
      <c r="M835" t="s">
        <v>53</v>
      </c>
      <c r="N835">
        <v>42</v>
      </c>
      <c r="O835" t="s">
        <v>27</v>
      </c>
      <c r="P835" t="s">
        <v>29</v>
      </c>
      <c r="Q835">
        <v>1</v>
      </c>
      <c r="R835" t="s">
        <v>30</v>
      </c>
      <c r="S835">
        <v>1</v>
      </c>
      <c r="T835" t="s">
        <v>31</v>
      </c>
      <c r="U835" t="s">
        <v>32</v>
      </c>
      <c r="V835" t="s">
        <v>33</v>
      </c>
    </row>
    <row r="836" spans="1:22">
      <c r="A836">
        <v>834</v>
      </c>
      <c r="B836" t="s">
        <v>66</v>
      </c>
      <c r="C836">
        <v>15</v>
      </c>
      <c r="D836" t="s">
        <v>35</v>
      </c>
      <c r="E836" t="s">
        <v>23</v>
      </c>
      <c r="F836">
        <v>2327</v>
      </c>
      <c r="G836" t="s">
        <v>36</v>
      </c>
      <c r="H836" t="s">
        <v>60</v>
      </c>
      <c r="I836">
        <v>2</v>
      </c>
      <c r="J836" t="s">
        <v>38</v>
      </c>
      <c r="K836" t="s">
        <v>27</v>
      </c>
      <c r="L836">
        <v>3</v>
      </c>
      <c r="M836" t="s">
        <v>28</v>
      </c>
      <c r="N836">
        <v>25</v>
      </c>
      <c r="O836" t="s">
        <v>27</v>
      </c>
      <c r="P836" t="s">
        <v>29</v>
      </c>
      <c r="Q836">
        <v>1</v>
      </c>
      <c r="R836" t="s">
        <v>43</v>
      </c>
      <c r="S836">
        <v>1</v>
      </c>
      <c r="T836" t="s">
        <v>27</v>
      </c>
      <c r="U836" t="s">
        <v>32</v>
      </c>
      <c r="V836" t="s">
        <v>39</v>
      </c>
    </row>
    <row r="837" spans="1:22">
      <c r="A837">
        <v>835</v>
      </c>
      <c r="B837" t="s">
        <v>21</v>
      </c>
      <c r="C837">
        <v>12</v>
      </c>
      <c r="D837" t="s">
        <v>63</v>
      </c>
      <c r="E837" t="s">
        <v>49</v>
      </c>
      <c r="F837">
        <v>1082</v>
      </c>
      <c r="G837" t="s">
        <v>36</v>
      </c>
      <c r="H837" t="s">
        <v>37</v>
      </c>
      <c r="I837">
        <v>4</v>
      </c>
      <c r="J837" t="s">
        <v>26</v>
      </c>
      <c r="K837" t="s">
        <v>27</v>
      </c>
      <c r="L837">
        <v>4</v>
      </c>
      <c r="M837" t="s">
        <v>53</v>
      </c>
      <c r="N837">
        <v>48</v>
      </c>
      <c r="O837" t="s">
        <v>64</v>
      </c>
      <c r="P837" t="s">
        <v>29</v>
      </c>
      <c r="Q837">
        <v>2</v>
      </c>
      <c r="R837" t="s">
        <v>30</v>
      </c>
      <c r="S837">
        <v>1</v>
      </c>
      <c r="T837" t="s">
        <v>27</v>
      </c>
      <c r="U837" t="s">
        <v>32</v>
      </c>
      <c r="V837" t="s">
        <v>39</v>
      </c>
    </row>
    <row r="838" spans="1:22">
      <c r="A838">
        <v>836</v>
      </c>
      <c r="B838" t="s">
        <v>40</v>
      </c>
      <c r="C838">
        <v>12</v>
      </c>
      <c r="D838" t="s">
        <v>35</v>
      </c>
      <c r="E838" t="s">
        <v>23</v>
      </c>
      <c r="F838">
        <v>886</v>
      </c>
      <c r="G838" t="s">
        <v>24</v>
      </c>
      <c r="H838" t="s">
        <v>37</v>
      </c>
      <c r="I838">
        <v>4</v>
      </c>
      <c r="J838" t="s">
        <v>38</v>
      </c>
      <c r="K838" t="s">
        <v>27</v>
      </c>
      <c r="L838">
        <v>2</v>
      </c>
      <c r="M838" t="s">
        <v>53</v>
      </c>
      <c r="N838">
        <v>21</v>
      </c>
      <c r="O838" t="s">
        <v>27</v>
      </c>
      <c r="P838" t="s">
        <v>29</v>
      </c>
      <c r="Q838">
        <v>1</v>
      </c>
      <c r="R838" t="s">
        <v>30</v>
      </c>
      <c r="S838">
        <v>1</v>
      </c>
      <c r="T838" t="s">
        <v>27</v>
      </c>
      <c r="U838" t="s">
        <v>32</v>
      </c>
      <c r="V838" t="s">
        <v>33</v>
      </c>
    </row>
    <row r="839" spans="1:22">
      <c r="A839">
        <v>837</v>
      </c>
      <c r="B839" t="s">
        <v>40</v>
      </c>
      <c r="C839">
        <v>4</v>
      </c>
      <c r="D839" t="s">
        <v>35</v>
      </c>
      <c r="E839" t="s">
        <v>44</v>
      </c>
      <c r="F839">
        <v>601</v>
      </c>
      <c r="G839" t="s">
        <v>36</v>
      </c>
      <c r="H839" t="s">
        <v>60</v>
      </c>
      <c r="I839">
        <v>1</v>
      </c>
      <c r="J839" t="s">
        <v>38</v>
      </c>
      <c r="K839" t="s">
        <v>27</v>
      </c>
      <c r="L839">
        <v>3</v>
      </c>
      <c r="M839" t="s">
        <v>28</v>
      </c>
      <c r="N839">
        <v>23</v>
      </c>
      <c r="O839" t="s">
        <v>27</v>
      </c>
      <c r="P839" t="s">
        <v>54</v>
      </c>
      <c r="Q839">
        <v>1</v>
      </c>
      <c r="R839" t="s">
        <v>43</v>
      </c>
      <c r="S839">
        <v>2</v>
      </c>
      <c r="T839" t="s">
        <v>27</v>
      </c>
      <c r="U839" t="s">
        <v>32</v>
      </c>
      <c r="V839" t="s">
        <v>33</v>
      </c>
    </row>
    <row r="840" spans="1:22">
      <c r="A840">
        <v>838</v>
      </c>
      <c r="B840" t="s">
        <v>21</v>
      </c>
      <c r="C840">
        <v>24</v>
      </c>
      <c r="D840" t="s">
        <v>22</v>
      </c>
      <c r="E840" t="s">
        <v>52</v>
      </c>
      <c r="F840">
        <v>2957</v>
      </c>
      <c r="G840" t="s">
        <v>36</v>
      </c>
      <c r="H840" t="s">
        <v>25</v>
      </c>
      <c r="I840">
        <v>4</v>
      </c>
      <c r="J840" t="s">
        <v>26</v>
      </c>
      <c r="K840" t="s">
        <v>27</v>
      </c>
      <c r="L840">
        <v>4</v>
      </c>
      <c r="M840" t="s">
        <v>46</v>
      </c>
      <c r="N840">
        <v>63</v>
      </c>
      <c r="O840" t="s">
        <v>27</v>
      </c>
      <c r="P840" t="s">
        <v>29</v>
      </c>
      <c r="Q840">
        <v>2</v>
      </c>
      <c r="R840" t="s">
        <v>30</v>
      </c>
      <c r="S840">
        <v>1</v>
      </c>
      <c r="T840" t="s">
        <v>31</v>
      </c>
      <c r="U840" t="s">
        <v>32</v>
      </c>
      <c r="V840" t="s">
        <v>33</v>
      </c>
    </row>
    <row r="841" spans="1:22">
      <c r="A841">
        <v>839</v>
      </c>
      <c r="B841" t="s">
        <v>40</v>
      </c>
      <c r="C841">
        <v>24</v>
      </c>
      <c r="D841" t="s">
        <v>22</v>
      </c>
      <c r="E841" t="s">
        <v>23</v>
      </c>
      <c r="F841">
        <v>2611</v>
      </c>
      <c r="G841" t="s">
        <v>36</v>
      </c>
      <c r="H841" t="s">
        <v>25</v>
      </c>
      <c r="I841">
        <v>4</v>
      </c>
      <c r="J841" t="s">
        <v>59</v>
      </c>
      <c r="K841" t="s">
        <v>69</v>
      </c>
      <c r="L841">
        <v>3</v>
      </c>
      <c r="M841" t="s">
        <v>28</v>
      </c>
      <c r="N841">
        <v>46</v>
      </c>
      <c r="O841" t="s">
        <v>27</v>
      </c>
      <c r="P841" t="s">
        <v>29</v>
      </c>
      <c r="Q841">
        <v>2</v>
      </c>
      <c r="R841" t="s">
        <v>30</v>
      </c>
      <c r="S841">
        <v>1</v>
      </c>
      <c r="T841" t="s">
        <v>27</v>
      </c>
      <c r="U841" t="s">
        <v>32</v>
      </c>
      <c r="V841" t="s">
        <v>33</v>
      </c>
    </row>
    <row r="842" spans="1:22">
      <c r="A842">
        <v>840</v>
      </c>
      <c r="B842" t="s">
        <v>21</v>
      </c>
      <c r="C842">
        <v>36</v>
      </c>
      <c r="D842" t="s">
        <v>35</v>
      </c>
      <c r="E842" t="s">
        <v>44</v>
      </c>
      <c r="F842">
        <v>5179</v>
      </c>
      <c r="G842" t="s">
        <v>36</v>
      </c>
      <c r="H842" t="s">
        <v>42</v>
      </c>
      <c r="I842">
        <v>4</v>
      </c>
      <c r="J842" t="s">
        <v>26</v>
      </c>
      <c r="K842" t="s">
        <v>27</v>
      </c>
      <c r="L842">
        <v>2</v>
      </c>
      <c r="M842" t="s">
        <v>46</v>
      </c>
      <c r="N842">
        <v>29</v>
      </c>
      <c r="O842" t="s">
        <v>27</v>
      </c>
      <c r="P842" t="s">
        <v>29</v>
      </c>
      <c r="Q842">
        <v>1</v>
      </c>
      <c r="R842" t="s">
        <v>30</v>
      </c>
      <c r="S842">
        <v>1</v>
      </c>
      <c r="T842" t="s">
        <v>27</v>
      </c>
      <c r="U842" t="s">
        <v>32</v>
      </c>
      <c r="V842" t="s">
        <v>39</v>
      </c>
    </row>
    <row r="843" spans="1:22">
      <c r="A843">
        <v>841</v>
      </c>
      <c r="B843" t="s">
        <v>40</v>
      </c>
      <c r="C843">
        <v>21</v>
      </c>
      <c r="D843" t="s">
        <v>48</v>
      </c>
      <c r="E843" t="s">
        <v>52</v>
      </c>
      <c r="F843">
        <v>2993</v>
      </c>
      <c r="G843" t="s">
        <v>36</v>
      </c>
      <c r="H843" t="s">
        <v>37</v>
      </c>
      <c r="I843">
        <v>3</v>
      </c>
      <c r="J843" t="s">
        <v>26</v>
      </c>
      <c r="K843" t="s">
        <v>27</v>
      </c>
      <c r="L843">
        <v>2</v>
      </c>
      <c r="M843" t="s">
        <v>28</v>
      </c>
      <c r="N843">
        <v>28</v>
      </c>
      <c r="O843" t="s">
        <v>68</v>
      </c>
      <c r="P843" t="s">
        <v>29</v>
      </c>
      <c r="Q843">
        <v>2</v>
      </c>
      <c r="R843" t="s">
        <v>43</v>
      </c>
      <c r="S843">
        <v>1</v>
      </c>
      <c r="T843" t="s">
        <v>27</v>
      </c>
      <c r="U843" t="s">
        <v>32</v>
      </c>
      <c r="V843" t="s">
        <v>33</v>
      </c>
    </row>
    <row r="844" spans="1:22">
      <c r="A844">
        <v>842</v>
      </c>
      <c r="B844" t="s">
        <v>40</v>
      </c>
      <c r="C844">
        <v>18</v>
      </c>
      <c r="D844" t="s">
        <v>35</v>
      </c>
      <c r="E844" t="s">
        <v>71</v>
      </c>
      <c r="F844">
        <v>1943</v>
      </c>
      <c r="G844" t="s">
        <v>36</v>
      </c>
      <c r="H844" t="s">
        <v>60</v>
      </c>
      <c r="I844">
        <v>4</v>
      </c>
      <c r="J844" t="s">
        <v>38</v>
      </c>
      <c r="K844" t="s">
        <v>27</v>
      </c>
      <c r="L844">
        <v>4</v>
      </c>
      <c r="M844" t="s">
        <v>28</v>
      </c>
      <c r="N844">
        <v>23</v>
      </c>
      <c r="O844" t="s">
        <v>27</v>
      </c>
      <c r="P844" t="s">
        <v>29</v>
      </c>
      <c r="Q844">
        <v>1</v>
      </c>
      <c r="R844" t="s">
        <v>30</v>
      </c>
      <c r="S844">
        <v>1</v>
      </c>
      <c r="T844" t="s">
        <v>27</v>
      </c>
      <c r="U844" t="s">
        <v>32</v>
      </c>
      <c r="V844" t="s">
        <v>39</v>
      </c>
    </row>
    <row r="845" spans="1:22">
      <c r="A845">
        <v>843</v>
      </c>
      <c r="B845" t="s">
        <v>40</v>
      </c>
      <c r="C845">
        <v>24</v>
      </c>
      <c r="D845" t="s">
        <v>67</v>
      </c>
      <c r="E845" t="s">
        <v>61</v>
      </c>
      <c r="F845">
        <v>1559</v>
      </c>
      <c r="G845" t="s">
        <v>36</v>
      </c>
      <c r="H845" t="s">
        <v>42</v>
      </c>
      <c r="I845">
        <v>4</v>
      </c>
      <c r="J845" t="s">
        <v>26</v>
      </c>
      <c r="K845" t="s">
        <v>27</v>
      </c>
      <c r="L845">
        <v>4</v>
      </c>
      <c r="M845" t="s">
        <v>53</v>
      </c>
      <c r="N845">
        <v>50</v>
      </c>
      <c r="O845" t="s">
        <v>64</v>
      </c>
      <c r="P845" t="s">
        <v>29</v>
      </c>
      <c r="Q845">
        <v>1</v>
      </c>
      <c r="R845" t="s">
        <v>30</v>
      </c>
      <c r="S845">
        <v>1</v>
      </c>
      <c r="T845" t="s">
        <v>31</v>
      </c>
      <c r="U845" t="s">
        <v>32</v>
      </c>
      <c r="V845" t="s">
        <v>33</v>
      </c>
    </row>
    <row r="846" spans="1:22">
      <c r="A846">
        <v>844</v>
      </c>
      <c r="B846" t="s">
        <v>40</v>
      </c>
      <c r="C846">
        <v>18</v>
      </c>
      <c r="D846" t="s">
        <v>35</v>
      </c>
      <c r="E846" t="s">
        <v>44</v>
      </c>
      <c r="F846">
        <v>3422</v>
      </c>
      <c r="G846" t="s">
        <v>36</v>
      </c>
      <c r="H846" t="s">
        <v>25</v>
      </c>
      <c r="I846">
        <v>4</v>
      </c>
      <c r="J846" t="s">
        <v>26</v>
      </c>
      <c r="K846" t="s">
        <v>27</v>
      </c>
      <c r="L846">
        <v>4</v>
      </c>
      <c r="M846" t="s">
        <v>46</v>
      </c>
      <c r="N846">
        <v>47</v>
      </c>
      <c r="O846" t="s">
        <v>64</v>
      </c>
      <c r="P846" t="s">
        <v>29</v>
      </c>
      <c r="Q846">
        <v>3</v>
      </c>
      <c r="R846" t="s">
        <v>30</v>
      </c>
      <c r="S846">
        <v>2</v>
      </c>
      <c r="T846" t="s">
        <v>31</v>
      </c>
      <c r="U846" t="s">
        <v>32</v>
      </c>
      <c r="V846" t="s">
        <v>33</v>
      </c>
    </row>
    <row r="847" spans="1:22">
      <c r="A847">
        <v>845</v>
      </c>
      <c r="B847" t="s">
        <v>34</v>
      </c>
      <c r="C847">
        <v>21</v>
      </c>
      <c r="D847" t="s">
        <v>35</v>
      </c>
      <c r="E847" t="s">
        <v>44</v>
      </c>
      <c r="F847">
        <v>3976</v>
      </c>
      <c r="G847" t="s">
        <v>24</v>
      </c>
      <c r="H847" t="s">
        <v>42</v>
      </c>
      <c r="I847">
        <v>2</v>
      </c>
      <c r="J847" t="s">
        <v>26</v>
      </c>
      <c r="K847" t="s">
        <v>27</v>
      </c>
      <c r="L847">
        <v>3</v>
      </c>
      <c r="M847" t="s">
        <v>53</v>
      </c>
      <c r="N847">
        <v>35</v>
      </c>
      <c r="O847" t="s">
        <v>27</v>
      </c>
      <c r="P847" t="s">
        <v>29</v>
      </c>
      <c r="Q847">
        <v>1</v>
      </c>
      <c r="R847" t="s">
        <v>30</v>
      </c>
      <c r="S847">
        <v>1</v>
      </c>
      <c r="T847" t="s">
        <v>31</v>
      </c>
      <c r="U847" t="s">
        <v>32</v>
      </c>
      <c r="V847" t="s">
        <v>33</v>
      </c>
    </row>
    <row r="848" spans="1:22">
      <c r="A848">
        <v>846</v>
      </c>
      <c r="B848" t="s">
        <v>40</v>
      </c>
      <c r="C848">
        <v>18</v>
      </c>
      <c r="D848" t="s">
        <v>35</v>
      </c>
      <c r="E848" t="s">
        <v>49</v>
      </c>
      <c r="F848">
        <v>6761</v>
      </c>
      <c r="G848" t="s">
        <v>24</v>
      </c>
      <c r="H848" t="s">
        <v>37</v>
      </c>
      <c r="I848">
        <v>2</v>
      </c>
      <c r="J848" t="s">
        <v>26</v>
      </c>
      <c r="K848" t="s">
        <v>27</v>
      </c>
      <c r="L848">
        <v>4</v>
      </c>
      <c r="M848" t="s">
        <v>53</v>
      </c>
      <c r="N848">
        <v>68</v>
      </c>
      <c r="O848" t="s">
        <v>27</v>
      </c>
      <c r="P848" t="s">
        <v>54</v>
      </c>
      <c r="Q848">
        <v>2</v>
      </c>
      <c r="R848" t="s">
        <v>30</v>
      </c>
      <c r="S848">
        <v>1</v>
      </c>
      <c r="T848" t="s">
        <v>27</v>
      </c>
      <c r="U848" t="s">
        <v>32</v>
      </c>
      <c r="V848" t="s">
        <v>39</v>
      </c>
    </row>
    <row r="849" spans="1:22">
      <c r="A849">
        <v>847</v>
      </c>
      <c r="B849" t="s">
        <v>40</v>
      </c>
      <c r="C849">
        <v>24</v>
      </c>
      <c r="D849" t="s">
        <v>35</v>
      </c>
      <c r="E849" t="s">
        <v>49</v>
      </c>
      <c r="F849">
        <v>1249</v>
      </c>
      <c r="G849" t="s">
        <v>36</v>
      </c>
      <c r="H849" t="s">
        <v>60</v>
      </c>
      <c r="I849">
        <v>4</v>
      </c>
      <c r="J849" t="s">
        <v>59</v>
      </c>
      <c r="K849" t="s">
        <v>27</v>
      </c>
      <c r="L849">
        <v>2</v>
      </c>
      <c r="M849" t="s">
        <v>28</v>
      </c>
      <c r="N849">
        <v>28</v>
      </c>
      <c r="O849" t="s">
        <v>27</v>
      </c>
      <c r="P849" t="s">
        <v>29</v>
      </c>
      <c r="Q849">
        <v>1</v>
      </c>
      <c r="R849" t="s">
        <v>30</v>
      </c>
      <c r="S849">
        <v>1</v>
      </c>
      <c r="T849" t="s">
        <v>27</v>
      </c>
      <c r="U849" t="s">
        <v>32</v>
      </c>
      <c r="V849" t="s">
        <v>33</v>
      </c>
    </row>
    <row r="850" spans="1:22">
      <c r="A850">
        <v>848</v>
      </c>
      <c r="B850" t="s">
        <v>21</v>
      </c>
      <c r="C850">
        <v>9</v>
      </c>
      <c r="D850" t="s">
        <v>35</v>
      </c>
      <c r="E850" t="s">
        <v>23</v>
      </c>
      <c r="F850">
        <v>1364</v>
      </c>
      <c r="G850" t="s">
        <v>36</v>
      </c>
      <c r="H850" t="s">
        <v>42</v>
      </c>
      <c r="I850">
        <v>3</v>
      </c>
      <c r="J850" t="s">
        <v>26</v>
      </c>
      <c r="K850" t="s">
        <v>27</v>
      </c>
      <c r="L850">
        <v>4</v>
      </c>
      <c r="M850" t="s">
        <v>28</v>
      </c>
      <c r="N850">
        <v>59</v>
      </c>
      <c r="O850" t="s">
        <v>27</v>
      </c>
      <c r="P850" t="s">
        <v>29</v>
      </c>
      <c r="Q850">
        <v>1</v>
      </c>
      <c r="R850" t="s">
        <v>30</v>
      </c>
      <c r="S850">
        <v>1</v>
      </c>
      <c r="T850" t="s">
        <v>27</v>
      </c>
      <c r="U850" t="s">
        <v>32</v>
      </c>
      <c r="V850" t="s">
        <v>33</v>
      </c>
    </row>
    <row r="851" spans="1:22">
      <c r="A851">
        <v>849</v>
      </c>
      <c r="B851" t="s">
        <v>21</v>
      </c>
      <c r="C851">
        <v>12</v>
      </c>
      <c r="D851" t="s">
        <v>35</v>
      </c>
      <c r="E851" t="s">
        <v>23</v>
      </c>
      <c r="F851">
        <v>709</v>
      </c>
      <c r="G851" t="s">
        <v>36</v>
      </c>
      <c r="H851" t="s">
        <v>25</v>
      </c>
      <c r="I851">
        <v>4</v>
      </c>
      <c r="J851" t="s">
        <v>26</v>
      </c>
      <c r="K851" t="s">
        <v>27</v>
      </c>
      <c r="L851">
        <v>4</v>
      </c>
      <c r="M851" t="s">
        <v>28</v>
      </c>
      <c r="N851">
        <v>57</v>
      </c>
      <c r="O851" t="s">
        <v>68</v>
      </c>
      <c r="P851" t="s">
        <v>29</v>
      </c>
      <c r="Q851">
        <v>1</v>
      </c>
      <c r="R851" t="s">
        <v>43</v>
      </c>
      <c r="S851">
        <v>1</v>
      </c>
      <c r="T851" t="s">
        <v>27</v>
      </c>
      <c r="U851" t="s">
        <v>32</v>
      </c>
      <c r="V851" t="s">
        <v>39</v>
      </c>
    </row>
    <row r="852" spans="1:22">
      <c r="A852">
        <v>850</v>
      </c>
      <c r="B852" t="s">
        <v>21</v>
      </c>
      <c r="C852">
        <v>20</v>
      </c>
      <c r="D852" t="s">
        <v>22</v>
      </c>
      <c r="E852" t="s">
        <v>49</v>
      </c>
      <c r="F852">
        <v>2235</v>
      </c>
      <c r="G852" t="s">
        <v>36</v>
      </c>
      <c r="H852" t="s">
        <v>37</v>
      </c>
      <c r="I852">
        <v>4</v>
      </c>
      <c r="J852" t="s">
        <v>59</v>
      </c>
      <c r="K852" t="s">
        <v>45</v>
      </c>
      <c r="L852">
        <v>2</v>
      </c>
      <c r="M852" t="s">
        <v>46</v>
      </c>
      <c r="N852">
        <v>33</v>
      </c>
      <c r="O852" t="s">
        <v>64</v>
      </c>
      <c r="P852" t="s">
        <v>54</v>
      </c>
      <c r="Q852">
        <v>2</v>
      </c>
      <c r="R852" t="s">
        <v>30</v>
      </c>
      <c r="S852">
        <v>1</v>
      </c>
      <c r="T852" t="s">
        <v>27</v>
      </c>
      <c r="U852" t="s">
        <v>65</v>
      </c>
      <c r="V852" t="s">
        <v>39</v>
      </c>
    </row>
    <row r="853" spans="1:22">
      <c r="A853">
        <v>851</v>
      </c>
      <c r="B853" t="s">
        <v>40</v>
      </c>
      <c r="C853">
        <v>24</v>
      </c>
      <c r="D853" t="s">
        <v>22</v>
      </c>
      <c r="E853" t="s">
        <v>52</v>
      </c>
      <c r="F853">
        <v>4042</v>
      </c>
      <c r="G853" t="s">
        <v>24</v>
      </c>
      <c r="H853" t="s">
        <v>42</v>
      </c>
      <c r="I853">
        <v>3</v>
      </c>
      <c r="J853" t="s">
        <v>26</v>
      </c>
      <c r="K853" t="s">
        <v>27</v>
      </c>
      <c r="L853">
        <v>4</v>
      </c>
      <c r="M853" t="s">
        <v>46</v>
      </c>
      <c r="N853">
        <v>43</v>
      </c>
      <c r="O853" t="s">
        <v>27</v>
      </c>
      <c r="P853" t="s">
        <v>29</v>
      </c>
      <c r="Q853">
        <v>2</v>
      </c>
      <c r="R853" t="s">
        <v>30</v>
      </c>
      <c r="S853">
        <v>1</v>
      </c>
      <c r="T853" t="s">
        <v>31</v>
      </c>
      <c r="U853" t="s">
        <v>32</v>
      </c>
      <c r="V853" t="s">
        <v>33</v>
      </c>
    </row>
    <row r="854" spans="1:22">
      <c r="A854">
        <v>852</v>
      </c>
      <c r="B854" t="s">
        <v>40</v>
      </c>
      <c r="C854">
        <v>15</v>
      </c>
      <c r="D854" t="s">
        <v>22</v>
      </c>
      <c r="E854" t="s">
        <v>23</v>
      </c>
      <c r="F854">
        <v>1471</v>
      </c>
      <c r="G854" t="s">
        <v>36</v>
      </c>
      <c r="H854" t="s">
        <v>37</v>
      </c>
      <c r="I854">
        <v>4</v>
      </c>
      <c r="J854" t="s">
        <v>26</v>
      </c>
      <c r="K854" t="s">
        <v>27</v>
      </c>
      <c r="L854">
        <v>4</v>
      </c>
      <c r="M854" t="s">
        <v>50</v>
      </c>
      <c r="N854">
        <v>35</v>
      </c>
      <c r="O854" t="s">
        <v>27</v>
      </c>
      <c r="P854" t="s">
        <v>47</v>
      </c>
      <c r="Q854">
        <v>2</v>
      </c>
      <c r="R854" t="s">
        <v>30</v>
      </c>
      <c r="S854">
        <v>1</v>
      </c>
      <c r="T854" t="s">
        <v>31</v>
      </c>
      <c r="U854" t="s">
        <v>32</v>
      </c>
      <c r="V854" t="s">
        <v>33</v>
      </c>
    </row>
    <row r="855" spans="1:22">
      <c r="A855">
        <v>853</v>
      </c>
      <c r="B855" t="s">
        <v>21</v>
      </c>
      <c r="C855">
        <v>18</v>
      </c>
      <c r="D855" t="s">
        <v>67</v>
      </c>
      <c r="E855" t="s">
        <v>49</v>
      </c>
      <c r="F855">
        <v>1442</v>
      </c>
      <c r="G855" t="s">
        <v>36</v>
      </c>
      <c r="H855" t="s">
        <v>42</v>
      </c>
      <c r="I855">
        <v>4</v>
      </c>
      <c r="J855" t="s">
        <v>26</v>
      </c>
      <c r="K855" t="s">
        <v>27</v>
      </c>
      <c r="L855">
        <v>4</v>
      </c>
      <c r="M855" t="s">
        <v>50</v>
      </c>
      <c r="N855">
        <v>32</v>
      </c>
      <c r="O855" t="s">
        <v>27</v>
      </c>
      <c r="P855" t="s">
        <v>47</v>
      </c>
      <c r="Q855">
        <v>2</v>
      </c>
      <c r="R855" t="s">
        <v>43</v>
      </c>
      <c r="S855">
        <v>2</v>
      </c>
      <c r="T855" t="s">
        <v>27</v>
      </c>
      <c r="U855" t="s">
        <v>32</v>
      </c>
      <c r="V855" t="s">
        <v>39</v>
      </c>
    </row>
    <row r="856" spans="1:22">
      <c r="A856">
        <v>854</v>
      </c>
      <c r="B856" t="s">
        <v>40</v>
      </c>
      <c r="C856">
        <v>36</v>
      </c>
      <c r="D856" t="s">
        <v>48</v>
      </c>
      <c r="E856" t="s">
        <v>49</v>
      </c>
      <c r="F856">
        <v>10875</v>
      </c>
      <c r="G856" t="s">
        <v>36</v>
      </c>
      <c r="H856" t="s">
        <v>25</v>
      </c>
      <c r="I856">
        <v>2</v>
      </c>
      <c r="J856" t="s">
        <v>26</v>
      </c>
      <c r="K856" t="s">
        <v>27</v>
      </c>
      <c r="L856">
        <v>2</v>
      </c>
      <c r="M856" t="s">
        <v>53</v>
      </c>
      <c r="N856">
        <v>45</v>
      </c>
      <c r="O856" t="s">
        <v>27</v>
      </c>
      <c r="P856" t="s">
        <v>29</v>
      </c>
      <c r="Q856">
        <v>2</v>
      </c>
      <c r="R856" t="s">
        <v>30</v>
      </c>
      <c r="S856">
        <v>2</v>
      </c>
      <c r="T856" t="s">
        <v>31</v>
      </c>
      <c r="U856" t="s">
        <v>32</v>
      </c>
      <c r="V856" t="s">
        <v>33</v>
      </c>
    </row>
    <row r="857" spans="1:22">
      <c r="A857">
        <v>855</v>
      </c>
      <c r="B857" t="s">
        <v>40</v>
      </c>
      <c r="C857">
        <v>24</v>
      </c>
      <c r="D857" t="s">
        <v>35</v>
      </c>
      <c r="E857" t="s">
        <v>49</v>
      </c>
      <c r="F857">
        <v>1474</v>
      </c>
      <c r="G857" t="s">
        <v>62</v>
      </c>
      <c r="H857" t="s">
        <v>60</v>
      </c>
      <c r="I857">
        <v>4</v>
      </c>
      <c r="J857" t="s">
        <v>59</v>
      </c>
      <c r="K857" t="s">
        <v>27</v>
      </c>
      <c r="L857">
        <v>3</v>
      </c>
      <c r="M857" t="s">
        <v>28</v>
      </c>
      <c r="N857">
        <v>33</v>
      </c>
      <c r="O857" t="s">
        <v>27</v>
      </c>
      <c r="P857" t="s">
        <v>29</v>
      </c>
      <c r="Q857">
        <v>1</v>
      </c>
      <c r="R857" t="s">
        <v>30</v>
      </c>
      <c r="S857">
        <v>1</v>
      </c>
      <c r="T857" t="s">
        <v>31</v>
      </c>
      <c r="U857" t="s">
        <v>32</v>
      </c>
      <c r="V857" t="s">
        <v>33</v>
      </c>
    </row>
    <row r="858" spans="1:22">
      <c r="A858">
        <v>856</v>
      </c>
      <c r="B858" t="s">
        <v>40</v>
      </c>
      <c r="C858">
        <v>10</v>
      </c>
      <c r="D858" t="s">
        <v>35</v>
      </c>
      <c r="E858" t="s">
        <v>74</v>
      </c>
      <c r="F858">
        <v>894</v>
      </c>
      <c r="G858" t="s">
        <v>24</v>
      </c>
      <c r="H858" t="s">
        <v>42</v>
      </c>
      <c r="I858">
        <v>4</v>
      </c>
      <c r="J858" t="s">
        <v>38</v>
      </c>
      <c r="K858" t="s">
        <v>27</v>
      </c>
      <c r="L858">
        <v>3</v>
      </c>
      <c r="M858" t="s">
        <v>46</v>
      </c>
      <c r="N858">
        <v>40</v>
      </c>
      <c r="O858" t="s">
        <v>27</v>
      </c>
      <c r="P858" t="s">
        <v>29</v>
      </c>
      <c r="Q858">
        <v>1</v>
      </c>
      <c r="R858" t="s">
        <v>30</v>
      </c>
      <c r="S858">
        <v>1</v>
      </c>
      <c r="T858" t="s">
        <v>31</v>
      </c>
      <c r="U858" t="s">
        <v>32</v>
      </c>
      <c r="V858" t="s">
        <v>33</v>
      </c>
    </row>
    <row r="859" spans="1:22">
      <c r="A859">
        <v>857</v>
      </c>
      <c r="B859" t="s">
        <v>40</v>
      </c>
      <c r="C859">
        <v>15</v>
      </c>
      <c r="D859" t="s">
        <v>22</v>
      </c>
      <c r="E859" t="s">
        <v>44</v>
      </c>
      <c r="F859">
        <v>3343</v>
      </c>
      <c r="G859" t="s">
        <v>36</v>
      </c>
      <c r="H859" t="s">
        <v>37</v>
      </c>
      <c r="I859">
        <v>4</v>
      </c>
      <c r="J859" t="s">
        <v>26</v>
      </c>
      <c r="K859" t="s">
        <v>27</v>
      </c>
      <c r="L859">
        <v>2</v>
      </c>
      <c r="M859" t="s">
        <v>50</v>
      </c>
      <c r="N859">
        <v>28</v>
      </c>
      <c r="O859" t="s">
        <v>27</v>
      </c>
      <c r="P859" t="s">
        <v>47</v>
      </c>
      <c r="Q859">
        <v>1</v>
      </c>
      <c r="R859" t="s">
        <v>30</v>
      </c>
      <c r="S859">
        <v>1</v>
      </c>
      <c r="T859" t="s">
        <v>31</v>
      </c>
      <c r="U859" t="s">
        <v>32</v>
      </c>
      <c r="V859" t="s">
        <v>33</v>
      </c>
    </row>
    <row r="860" spans="1:22">
      <c r="A860">
        <v>858</v>
      </c>
      <c r="B860" t="s">
        <v>21</v>
      </c>
      <c r="C860">
        <v>15</v>
      </c>
      <c r="D860" t="s">
        <v>35</v>
      </c>
      <c r="E860" t="s">
        <v>49</v>
      </c>
      <c r="F860">
        <v>3959</v>
      </c>
      <c r="G860" t="s">
        <v>36</v>
      </c>
      <c r="H860" t="s">
        <v>37</v>
      </c>
      <c r="I860">
        <v>3</v>
      </c>
      <c r="J860" t="s">
        <v>38</v>
      </c>
      <c r="K860" t="s">
        <v>27</v>
      </c>
      <c r="L860">
        <v>2</v>
      </c>
      <c r="M860" t="s">
        <v>46</v>
      </c>
      <c r="N860">
        <v>29</v>
      </c>
      <c r="O860" t="s">
        <v>27</v>
      </c>
      <c r="P860" t="s">
        <v>29</v>
      </c>
      <c r="Q860">
        <v>1</v>
      </c>
      <c r="R860" t="s">
        <v>30</v>
      </c>
      <c r="S860">
        <v>1</v>
      </c>
      <c r="T860" t="s">
        <v>31</v>
      </c>
      <c r="U860" t="s">
        <v>32</v>
      </c>
      <c r="V860" t="s">
        <v>39</v>
      </c>
    </row>
    <row r="861" spans="1:22">
      <c r="A861">
        <v>859</v>
      </c>
      <c r="B861" t="s">
        <v>40</v>
      </c>
      <c r="C861">
        <v>9</v>
      </c>
      <c r="D861" t="s">
        <v>35</v>
      </c>
      <c r="E861" t="s">
        <v>49</v>
      </c>
      <c r="F861">
        <v>3577</v>
      </c>
      <c r="G861" t="s">
        <v>62</v>
      </c>
      <c r="H861" t="s">
        <v>37</v>
      </c>
      <c r="I861">
        <v>1</v>
      </c>
      <c r="J861" t="s">
        <v>26</v>
      </c>
      <c r="K861" t="s">
        <v>45</v>
      </c>
      <c r="L861">
        <v>2</v>
      </c>
      <c r="M861" t="s">
        <v>28</v>
      </c>
      <c r="N861">
        <v>26</v>
      </c>
      <c r="O861" t="s">
        <v>27</v>
      </c>
      <c r="P861" t="s">
        <v>54</v>
      </c>
      <c r="Q861">
        <v>1</v>
      </c>
      <c r="R861" t="s">
        <v>30</v>
      </c>
      <c r="S861">
        <v>2</v>
      </c>
      <c r="T861" t="s">
        <v>27</v>
      </c>
      <c r="U861" t="s">
        <v>65</v>
      </c>
      <c r="V861" t="s">
        <v>33</v>
      </c>
    </row>
    <row r="862" spans="1:22">
      <c r="A862">
        <v>860</v>
      </c>
      <c r="B862" t="s">
        <v>40</v>
      </c>
      <c r="C862">
        <v>24</v>
      </c>
      <c r="D862" t="s">
        <v>22</v>
      </c>
      <c r="E862" t="s">
        <v>52</v>
      </c>
      <c r="F862">
        <v>5804</v>
      </c>
      <c r="G862" t="s">
        <v>56</v>
      </c>
      <c r="H862" t="s">
        <v>37</v>
      </c>
      <c r="I862">
        <v>4</v>
      </c>
      <c r="J862" t="s">
        <v>26</v>
      </c>
      <c r="K862" t="s">
        <v>27</v>
      </c>
      <c r="L862">
        <v>2</v>
      </c>
      <c r="M862" t="s">
        <v>28</v>
      </c>
      <c r="N862">
        <v>27</v>
      </c>
      <c r="O862" t="s">
        <v>27</v>
      </c>
      <c r="P862" t="s">
        <v>29</v>
      </c>
      <c r="Q862">
        <v>2</v>
      </c>
      <c r="R862" t="s">
        <v>30</v>
      </c>
      <c r="S862">
        <v>1</v>
      </c>
      <c r="T862" t="s">
        <v>27</v>
      </c>
      <c r="U862" t="s">
        <v>32</v>
      </c>
      <c r="V862" t="s">
        <v>33</v>
      </c>
    </row>
    <row r="863" spans="1:22">
      <c r="A863">
        <v>861</v>
      </c>
      <c r="B863" t="s">
        <v>40</v>
      </c>
      <c r="C863">
        <v>18</v>
      </c>
      <c r="D863" t="s">
        <v>48</v>
      </c>
      <c r="E863" t="s">
        <v>61</v>
      </c>
      <c r="F863">
        <v>2169</v>
      </c>
      <c r="G863" t="s">
        <v>36</v>
      </c>
      <c r="H863" t="s">
        <v>37</v>
      </c>
      <c r="I863">
        <v>4</v>
      </c>
      <c r="J863" t="s">
        <v>59</v>
      </c>
      <c r="K863" t="s">
        <v>27</v>
      </c>
      <c r="L863">
        <v>2</v>
      </c>
      <c r="M863" t="s">
        <v>53</v>
      </c>
      <c r="N863">
        <v>28</v>
      </c>
      <c r="O863" t="s">
        <v>27</v>
      </c>
      <c r="P863" t="s">
        <v>29</v>
      </c>
      <c r="Q863">
        <v>1</v>
      </c>
      <c r="R863" t="s">
        <v>30</v>
      </c>
      <c r="S863">
        <v>1</v>
      </c>
      <c r="T863" t="s">
        <v>31</v>
      </c>
      <c r="U863" t="s">
        <v>32</v>
      </c>
      <c r="V863" t="s">
        <v>39</v>
      </c>
    </row>
    <row r="864" spans="1:22">
      <c r="A864">
        <v>862</v>
      </c>
      <c r="B864" t="s">
        <v>21</v>
      </c>
      <c r="C864">
        <v>24</v>
      </c>
      <c r="D864" t="s">
        <v>35</v>
      </c>
      <c r="E864" t="s">
        <v>23</v>
      </c>
      <c r="F864">
        <v>2439</v>
      </c>
      <c r="G864" t="s">
        <v>36</v>
      </c>
      <c r="H864" t="s">
        <v>60</v>
      </c>
      <c r="I864">
        <v>4</v>
      </c>
      <c r="J864" t="s">
        <v>38</v>
      </c>
      <c r="K864" t="s">
        <v>27</v>
      </c>
      <c r="L864">
        <v>4</v>
      </c>
      <c r="M864" t="s">
        <v>28</v>
      </c>
      <c r="N864">
        <v>35</v>
      </c>
      <c r="O864" t="s">
        <v>27</v>
      </c>
      <c r="P864" t="s">
        <v>29</v>
      </c>
      <c r="Q864">
        <v>1</v>
      </c>
      <c r="R864" t="s">
        <v>30</v>
      </c>
      <c r="S864">
        <v>1</v>
      </c>
      <c r="T864" t="s">
        <v>31</v>
      </c>
      <c r="U864" t="s">
        <v>32</v>
      </c>
      <c r="V864" t="s">
        <v>39</v>
      </c>
    </row>
    <row r="865" spans="1:22">
      <c r="A865">
        <v>863</v>
      </c>
      <c r="B865" t="s">
        <v>40</v>
      </c>
      <c r="C865">
        <v>27</v>
      </c>
      <c r="D865" t="s">
        <v>22</v>
      </c>
      <c r="E865" t="s">
        <v>44</v>
      </c>
      <c r="F865">
        <v>4526</v>
      </c>
      <c r="G865" t="s">
        <v>56</v>
      </c>
      <c r="H865" t="s">
        <v>60</v>
      </c>
      <c r="I865">
        <v>4</v>
      </c>
      <c r="J865" t="s">
        <v>26</v>
      </c>
      <c r="K865" t="s">
        <v>27</v>
      </c>
      <c r="L865">
        <v>2</v>
      </c>
      <c r="M865" t="s">
        <v>28</v>
      </c>
      <c r="N865">
        <v>32</v>
      </c>
      <c r="O865" t="s">
        <v>68</v>
      </c>
      <c r="P865" t="s">
        <v>29</v>
      </c>
      <c r="Q865">
        <v>2</v>
      </c>
      <c r="R865" t="s">
        <v>43</v>
      </c>
      <c r="S865">
        <v>2</v>
      </c>
      <c r="T865" t="s">
        <v>31</v>
      </c>
      <c r="U865" t="s">
        <v>32</v>
      </c>
      <c r="V865" t="s">
        <v>33</v>
      </c>
    </row>
    <row r="866" spans="1:22">
      <c r="A866">
        <v>864</v>
      </c>
      <c r="B866" t="s">
        <v>40</v>
      </c>
      <c r="C866">
        <v>10</v>
      </c>
      <c r="D866" t="s">
        <v>35</v>
      </c>
      <c r="E866" t="s">
        <v>44</v>
      </c>
      <c r="F866">
        <v>2210</v>
      </c>
      <c r="G866" t="s">
        <v>36</v>
      </c>
      <c r="H866" t="s">
        <v>37</v>
      </c>
      <c r="I866">
        <v>2</v>
      </c>
      <c r="J866" t="s">
        <v>26</v>
      </c>
      <c r="K866" t="s">
        <v>27</v>
      </c>
      <c r="L866">
        <v>2</v>
      </c>
      <c r="M866" t="s">
        <v>28</v>
      </c>
      <c r="N866">
        <v>25</v>
      </c>
      <c r="O866" t="s">
        <v>64</v>
      </c>
      <c r="P866" t="s">
        <v>54</v>
      </c>
      <c r="Q866">
        <v>1</v>
      </c>
      <c r="R866" t="s">
        <v>43</v>
      </c>
      <c r="S866">
        <v>1</v>
      </c>
      <c r="T866" t="s">
        <v>27</v>
      </c>
      <c r="U866" t="s">
        <v>32</v>
      </c>
      <c r="V866" t="s">
        <v>39</v>
      </c>
    </row>
    <row r="867" spans="1:22">
      <c r="A867">
        <v>865</v>
      </c>
      <c r="B867" t="s">
        <v>40</v>
      </c>
      <c r="C867">
        <v>15</v>
      </c>
      <c r="D867" t="s">
        <v>35</v>
      </c>
      <c r="E867" t="s">
        <v>44</v>
      </c>
      <c r="F867">
        <v>2221</v>
      </c>
      <c r="G867" t="s">
        <v>51</v>
      </c>
      <c r="H867" t="s">
        <v>37</v>
      </c>
      <c r="I867">
        <v>2</v>
      </c>
      <c r="J867" t="s">
        <v>38</v>
      </c>
      <c r="K867" t="s">
        <v>27</v>
      </c>
      <c r="L867">
        <v>4</v>
      </c>
      <c r="M867" t="s">
        <v>53</v>
      </c>
      <c r="N867">
        <v>20</v>
      </c>
      <c r="O867" t="s">
        <v>27</v>
      </c>
      <c r="P867" t="s">
        <v>54</v>
      </c>
      <c r="Q867">
        <v>1</v>
      </c>
      <c r="R867" t="s">
        <v>30</v>
      </c>
      <c r="S867">
        <v>1</v>
      </c>
      <c r="T867" t="s">
        <v>27</v>
      </c>
      <c r="U867" t="s">
        <v>32</v>
      </c>
      <c r="V867" t="s">
        <v>33</v>
      </c>
    </row>
    <row r="868" spans="1:22">
      <c r="A868">
        <v>866</v>
      </c>
      <c r="B868" t="s">
        <v>21</v>
      </c>
      <c r="C868">
        <v>18</v>
      </c>
      <c r="D868" t="s">
        <v>35</v>
      </c>
      <c r="E868" t="s">
        <v>23</v>
      </c>
      <c r="F868">
        <v>2389</v>
      </c>
      <c r="G868" t="s">
        <v>36</v>
      </c>
      <c r="H868" t="s">
        <v>60</v>
      </c>
      <c r="I868">
        <v>4</v>
      </c>
      <c r="J868" t="s">
        <v>38</v>
      </c>
      <c r="K868" t="s">
        <v>27</v>
      </c>
      <c r="L868">
        <v>1</v>
      </c>
      <c r="M868" t="s">
        <v>53</v>
      </c>
      <c r="N868">
        <v>27</v>
      </c>
      <c r="O868" t="s">
        <v>68</v>
      </c>
      <c r="P868" t="s">
        <v>29</v>
      </c>
      <c r="Q868">
        <v>1</v>
      </c>
      <c r="R868" t="s">
        <v>30</v>
      </c>
      <c r="S868">
        <v>1</v>
      </c>
      <c r="T868" t="s">
        <v>27</v>
      </c>
      <c r="U868" t="s">
        <v>32</v>
      </c>
      <c r="V868" t="s">
        <v>33</v>
      </c>
    </row>
    <row r="869" spans="1:22">
      <c r="A869">
        <v>867</v>
      </c>
      <c r="B869" t="s">
        <v>40</v>
      </c>
      <c r="C869">
        <v>12</v>
      </c>
      <c r="D869" t="s">
        <v>22</v>
      </c>
      <c r="E869" t="s">
        <v>44</v>
      </c>
      <c r="F869">
        <v>3331</v>
      </c>
      <c r="G869" t="s">
        <v>36</v>
      </c>
      <c r="H869" t="s">
        <v>25</v>
      </c>
      <c r="I869">
        <v>2</v>
      </c>
      <c r="J869" t="s">
        <v>26</v>
      </c>
      <c r="K869" t="s">
        <v>27</v>
      </c>
      <c r="L869">
        <v>4</v>
      </c>
      <c r="M869" t="s">
        <v>46</v>
      </c>
      <c r="N869">
        <v>42</v>
      </c>
      <c r="O869" t="s">
        <v>68</v>
      </c>
      <c r="P869" t="s">
        <v>29</v>
      </c>
      <c r="Q869">
        <v>1</v>
      </c>
      <c r="R869" t="s">
        <v>30</v>
      </c>
      <c r="S869">
        <v>1</v>
      </c>
      <c r="T869" t="s">
        <v>27</v>
      </c>
      <c r="U869" t="s">
        <v>32</v>
      </c>
      <c r="V869" t="s">
        <v>33</v>
      </c>
    </row>
    <row r="870" spans="1:22">
      <c r="A870">
        <v>868</v>
      </c>
      <c r="B870" t="s">
        <v>40</v>
      </c>
      <c r="C870">
        <v>36</v>
      </c>
      <c r="D870" t="s">
        <v>35</v>
      </c>
      <c r="E870" t="s">
        <v>61</v>
      </c>
      <c r="F870">
        <v>7409</v>
      </c>
      <c r="G870" t="s">
        <v>24</v>
      </c>
      <c r="H870" t="s">
        <v>25</v>
      </c>
      <c r="I870">
        <v>3</v>
      </c>
      <c r="J870" t="s">
        <v>26</v>
      </c>
      <c r="K870" t="s">
        <v>27</v>
      </c>
      <c r="L870">
        <v>2</v>
      </c>
      <c r="M870" t="s">
        <v>46</v>
      </c>
      <c r="N870">
        <v>37</v>
      </c>
      <c r="O870" t="s">
        <v>27</v>
      </c>
      <c r="P870" t="s">
        <v>29</v>
      </c>
      <c r="Q870">
        <v>2</v>
      </c>
      <c r="R870" t="s">
        <v>30</v>
      </c>
      <c r="S870">
        <v>1</v>
      </c>
      <c r="T870" t="s">
        <v>27</v>
      </c>
      <c r="U870" t="s">
        <v>32</v>
      </c>
      <c r="V870" t="s">
        <v>33</v>
      </c>
    </row>
    <row r="871" spans="1:22">
      <c r="A871">
        <v>869</v>
      </c>
      <c r="B871" t="s">
        <v>21</v>
      </c>
      <c r="C871">
        <v>12</v>
      </c>
      <c r="D871" t="s">
        <v>35</v>
      </c>
      <c r="E871" t="s">
        <v>44</v>
      </c>
      <c r="F871">
        <v>652</v>
      </c>
      <c r="G871" t="s">
        <v>36</v>
      </c>
      <c r="H871" t="s">
        <v>25</v>
      </c>
      <c r="I871">
        <v>4</v>
      </c>
      <c r="J871" t="s">
        <v>38</v>
      </c>
      <c r="K871" t="s">
        <v>27</v>
      </c>
      <c r="L871">
        <v>4</v>
      </c>
      <c r="M871" t="s">
        <v>46</v>
      </c>
      <c r="N871">
        <v>24</v>
      </c>
      <c r="O871" t="s">
        <v>27</v>
      </c>
      <c r="P871" t="s">
        <v>54</v>
      </c>
      <c r="Q871">
        <v>1</v>
      </c>
      <c r="R871" t="s">
        <v>30</v>
      </c>
      <c r="S871">
        <v>1</v>
      </c>
      <c r="T871" t="s">
        <v>27</v>
      </c>
      <c r="U871" t="s">
        <v>32</v>
      </c>
      <c r="V871" t="s">
        <v>33</v>
      </c>
    </row>
    <row r="872" spans="1:22">
      <c r="A872">
        <v>870</v>
      </c>
      <c r="B872" t="s">
        <v>40</v>
      </c>
      <c r="C872">
        <v>36</v>
      </c>
      <c r="D872" t="s">
        <v>48</v>
      </c>
      <c r="E872" t="s">
        <v>44</v>
      </c>
      <c r="F872">
        <v>7678</v>
      </c>
      <c r="G872" t="s">
        <v>51</v>
      </c>
      <c r="H872" t="s">
        <v>42</v>
      </c>
      <c r="I872">
        <v>2</v>
      </c>
      <c r="J872" t="s">
        <v>38</v>
      </c>
      <c r="K872" t="s">
        <v>27</v>
      </c>
      <c r="L872">
        <v>4</v>
      </c>
      <c r="M872" t="s">
        <v>53</v>
      </c>
      <c r="N872">
        <v>40</v>
      </c>
      <c r="O872" t="s">
        <v>27</v>
      </c>
      <c r="P872" t="s">
        <v>29</v>
      </c>
      <c r="Q872">
        <v>2</v>
      </c>
      <c r="R872" t="s">
        <v>30</v>
      </c>
      <c r="S872">
        <v>1</v>
      </c>
      <c r="T872" t="s">
        <v>31</v>
      </c>
      <c r="U872" t="s">
        <v>32</v>
      </c>
      <c r="V872" t="s">
        <v>33</v>
      </c>
    </row>
    <row r="873" spans="1:22">
      <c r="A873">
        <v>871</v>
      </c>
      <c r="B873" t="s">
        <v>66</v>
      </c>
      <c r="C873">
        <v>6</v>
      </c>
      <c r="D873" t="s">
        <v>22</v>
      </c>
      <c r="E873" t="s">
        <v>49</v>
      </c>
      <c r="F873">
        <v>1343</v>
      </c>
      <c r="G873" t="s">
        <v>36</v>
      </c>
      <c r="H873" t="s">
        <v>25</v>
      </c>
      <c r="I873">
        <v>1</v>
      </c>
      <c r="J873" t="s">
        <v>26</v>
      </c>
      <c r="K873" t="s">
        <v>27</v>
      </c>
      <c r="L873">
        <v>4</v>
      </c>
      <c r="M873" t="s">
        <v>28</v>
      </c>
      <c r="N873">
        <v>46</v>
      </c>
      <c r="O873" t="s">
        <v>27</v>
      </c>
      <c r="P873" t="s">
        <v>29</v>
      </c>
      <c r="Q873">
        <v>2</v>
      </c>
      <c r="R873" t="s">
        <v>30</v>
      </c>
      <c r="S873">
        <v>2</v>
      </c>
      <c r="T873" t="s">
        <v>27</v>
      </c>
      <c r="U873" t="s">
        <v>65</v>
      </c>
      <c r="V873" t="s">
        <v>33</v>
      </c>
    </row>
    <row r="874" spans="1:22">
      <c r="A874">
        <v>872</v>
      </c>
      <c r="B874" t="s">
        <v>21</v>
      </c>
      <c r="C874">
        <v>24</v>
      </c>
      <c r="D874" t="s">
        <v>22</v>
      </c>
      <c r="E874" t="s">
        <v>61</v>
      </c>
      <c r="F874">
        <v>1382</v>
      </c>
      <c r="G874" t="s">
        <v>62</v>
      </c>
      <c r="H874" t="s">
        <v>42</v>
      </c>
      <c r="I874">
        <v>4</v>
      </c>
      <c r="J874" t="s">
        <v>26</v>
      </c>
      <c r="K874" t="s">
        <v>27</v>
      </c>
      <c r="L874">
        <v>1</v>
      </c>
      <c r="M874" t="s">
        <v>28</v>
      </c>
      <c r="N874">
        <v>26</v>
      </c>
      <c r="O874" t="s">
        <v>27</v>
      </c>
      <c r="P874" t="s">
        <v>29</v>
      </c>
      <c r="Q874">
        <v>2</v>
      </c>
      <c r="R874" t="s">
        <v>30</v>
      </c>
      <c r="S874">
        <v>1</v>
      </c>
      <c r="T874" t="s">
        <v>31</v>
      </c>
      <c r="U874" t="s">
        <v>32</v>
      </c>
      <c r="V874" t="s">
        <v>33</v>
      </c>
    </row>
    <row r="875" spans="1:22">
      <c r="A875">
        <v>873</v>
      </c>
      <c r="B875" t="s">
        <v>40</v>
      </c>
      <c r="C875">
        <v>15</v>
      </c>
      <c r="D875" t="s">
        <v>35</v>
      </c>
      <c r="E875" t="s">
        <v>70</v>
      </c>
      <c r="F875">
        <v>874</v>
      </c>
      <c r="G875" t="s">
        <v>24</v>
      </c>
      <c r="H875" t="s">
        <v>60</v>
      </c>
      <c r="I875">
        <v>4</v>
      </c>
      <c r="J875" t="s">
        <v>38</v>
      </c>
      <c r="K875" t="s">
        <v>27</v>
      </c>
      <c r="L875">
        <v>1</v>
      </c>
      <c r="M875" t="s">
        <v>28</v>
      </c>
      <c r="N875">
        <v>24</v>
      </c>
      <c r="O875" t="s">
        <v>27</v>
      </c>
      <c r="P875" t="s">
        <v>29</v>
      </c>
      <c r="Q875">
        <v>1</v>
      </c>
      <c r="R875" t="s">
        <v>30</v>
      </c>
      <c r="S875">
        <v>1</v>
      </c>
      <c r="T875" t="s">
        <v>27</v>
      </c>
      <c r="U875" t="s">
        <v>32</v>
      </c>
      <c r="V875" t="s">
        <v>33</v>
      </c>
    </row>
    <row r="876" spans="1:22">
      <c r="A876">
        <v>874</v>
      </c>
      <c r="B876" t="s">
        <v>21</v>
      </c>
      <c r="C876">
        <v>12</v>
      </c>
      <c r="D876" t="s">
        <v>35</v>
      </c>
      <c r="E876" t="s">
        <v>44</v>
      </c>
      <c r="F876">
        <v>3590</v>
      </c>
      <c r="G876" t="s">
        <v>36</v>
      </c>
      <c r="H876" t="s">
        <v>37</v>
      </c>
      <c r="I876">
        <v>2</v>
      </c>
      <c r="J876" t="s">
        <v>26</v>
      </c>
      <c r="K876" t="s">
        <v>69</v>
      </c>
      <c r="L876">
        <v>2</v>
      </c>
      <c r="M876" t="s">
        <v>46</v>
      </c>
      <c r="N876">
        <v>29</v>
      </c>
      <c r="O876" t="s">
        <v>27</v>
      </c>
      <c r="P876" t="s">
        <v>29</v>
      </c>
      <c r="Q876">
        <v>1</v>
      </c>
      <c r="R876" t="s">
        <v>43</v>
      </c>
      <c r="S876">
        <v>2</v>
      </c>
      <c r="T876" t="s">
        <v>27</v>
      </c>
      <c r="U876" t="s">
        <v>32</v>
      </c>
      <c r="V876" t="s">
        <v>33</v>
      </c>
    </row>
    <row r="877" spans="1:22">
      <c r="A877">
        <v>875</v>
      </c>
      <c r="B877" t="s">
        <v>34</v>
      </c>
      <c r="C877">
        <v>11</v>
      </c>
      <c r="D877" t="s">
        <v>22</v>
      </c>
      <c r="E877" t="s">
        <v>49</v>
      </c>
      <c r="F877">
        <v>1322</v>
      </c>
      <c r="G877" t="s">
        <v>56</v>
      </c>
      <c r="H877" t="s">
        <v>37</v>
      </c>
      <c r="I877">
        <v>4</v>
      </c>
      <c r="J877" t="s">
        <v>38</v>
      </c>
      <c r="K877" t="s">
        <v>27</v>
      </c>
      <c r="L877">
        <v>4</v>
      </c>
      <c r="M877" t="s">
        <v>53</v>
      </c>
      <c r="N877">
        <v>40</v>
      </c>
      <c r="O877" t="s">
        <v>27</v>
      </c>
      <c r="P877" t="s">
        <v>29</v>
      </c>
      <c r="Q877">
        <v>2</v>
      </c>
      <c r="R877" t="s">
        <v>30</v>
      </c>
      <c r="S877">
        <v>1</v>
      </c>
      <c r="T877" t="s">
        <v>27</v>
      </c>
      <c r="U877" t="s">
        <v>32</v>
      </c>
      <c r="V877" t="s">
        <v>33</v>
      </c>
    </row>
    <row r="878" spans="1:22">
      <c r="A878">
        <v>876</v>
      </c>
      <c r="B878" t="s">
        <v>21</v>
      </c>
      <c r="C878">
        <v>18</v>
      </c>
      <c r="D878" t="s">
        <v>67</v>
      </c>
      <c r="E878" t="s">
        <v>23</v>
      </c>
      <c r="F878">
        <v>1940</v>
      </c>
      <c r="G878" t="s">
        <v>36</v>
      </c>
      <c r="H878" t="s">
        <v>60</v>
      </c>
      <c r="I878">
        <v>3</v>
      </c>
      <c r="J878" t="s">
        <v>26</v>
      </c>
      <c r="K878" t="s">
        <v>69</v>
      </c>
      <c r="L878">
        <v>4</v>
      </c>
      <c r="M878" t="s">
        <v>50</v>
      </c>
      <c r="N878">
        <v>36</v>
      </c>
      <c r="O878" t="s">
        <v>64</v>
      </c>
      <c r="P878" t="s">
        <v>47</v>
      </c>
      <c r="Q878">
        <v>1</v>
      </c>
      <c r="R878" t="s">
        <v>55</v>
      </c>
      <c r="S878">
        <v>1</v>
      </c>
      <c r="T878" t="s">
        <v>31</v>
      </c>
      <c r="U878" t="s">
        <v>32</v>
      </c>
      <c r="V878" t="s">
        <v>33</v>
      </c>
    </row>
    <row r="879" spans="1:22">
      <c r="A879">
        <v>877</v>
      </c>
      <c r="B879" t="s">
        <v>40</v>
      </c>
      <c r="C879">
        <v>36</v>
      </c>
      <c r="D879" t="s">
        <v>35</v>
      </c>
      <c r="E879" t="s">
        <v>23</v>
      </c>
      <c r="F879">
        <v>3595</v>
      </c>
      <c r="G879" t="s">
        <v>36</v>
      </c>
      <c r="H879" t="s">
        <v>25</v>
      </c>
      <c r="I879">
        <v>4</v>
      </c>
      <c r="J879" t="s">
        <v>26</v>
      </c>
      <c r="K879" t="s">
        <v>27</v>
      </c>
      <c r="L879">
        <v>2</v>
      </c>
      <c r="M879" t="s">
        <v>53</v>
      </c>
      <c r="N879">
        <v>28</v>
      </c>
      <c r="O879" t="s">
        <v>27</v>
      </c>
      <c r="P879" t="s">
        <v>29</v>
      </c>
      <c r="Q879">
        <v>1</v>
      </c>
      <c r="R879" t="s">
        <v>30</v>
      </c>
      <c r="S879">
        <v>1</v>
      </c>
      <c r="T879" t="s">
        <v>27</v>
      </c>
      <c r="U879" t="s">
        <v>32</v>
      </c>
      <c r="V879" t="s">
        <v>33</v>
      </c>
    </row>
    <row r="880" spans="1:22">
      <c r="A880">
        <v>878</v>
      </c>
      <c r="B880" t="s">
        <v>21</v>
      </c>
      <c r="C880">
        <v>9</v>
      </c>
      <c r="D880" t="s">
        <v>35</v>
      </c>
      <c r="E880" t="s">
        <v>49</v>
      </c>
      <c r="F880">
        <v>1422</v>
      </c>
      <c r="G880" t="s">
        <v>36</v>
      </c>
      <c r="H880" t="s">
        <v>60</v>
      </c>
      <c r="I880">
        <v>3</v>
      </c>
      <c r="J880" t="s">
        <v>26</v>
      </c>
      <c r="K880" t="s">
        <v>27</v>
      </c>
      <c r="L880">
        <v>2</v>
      </c>
      <c r="M880" t="s">
        <v>50</v>
      </c>
      <c r="N880">
        <v>27</v>
      </c>
      <c r="O880" t="s">
        <v>27</v>
      </c>
      <c r="P880" t="s">
        <v>47</v>
      </c>
      <c r="Q880">
        <v>1</v>
      </c>
      <c r="R880" t="s">
        <v>55</v>
      </c>
      <c r="S880">
        <v>1</v>
      </c>
      <c r="T880" t="s">
        <v>31</v>
      </c>
      <c r="U880" t="s">
        <v>32</v>
      </c>
      <c r="V880" t="s">
        <v>39</v>
      </c>
    </row>
    <row r="881" spans="1:22">
      <c r="A881">
        <v>879</v>
      </c>
      <c r="B881" t="s">
        <v>40</v>
      </c>
      <c r="C881">
        <v>30</v>
      </c>
      <c r="D881" t="s">
        <v>22</v>
      </c>
      <c r="E881" t="s">
        <v>23</v>
      </c>
      <c r="F881">
        <v>6742</v>
      </c>
      <c r="G881" t="s">
        <v>24</v>
      </c>
      <c r="H881" t="s">
        <v>42</v>
      </c>
      <c r="I881">
        <v>2</v>
      </c>
      <c r="J881" t="s">
        <v>26</v>
      </c>
      <c r="K881" t="s">
        <v>27</v>
      </c>
      <c r="L881">
        <v>3</v>
      </c>
      <c r="M881" t="s">
        <v>46</v>
      </c>
      <c r="N881">
        <v>36</v>
      </c>
      <c r="O881" t="s">
        <v>27</v>
      </c>
      <c r="P881" t="s">
        <v>29</v>
      </c>
      <c r="Q881">
        <v>2</v>
      </c>
      <c r="R881" t="s">
        <v>30</v>
      </c>
      <c r="S881">
        <v>1</v>
      </c>
      <c r="T881" t="s">
        <v>27</v>
      </c>
      <c r="U881" t="s">
        <v>32</v>
      </c>
      <c r="V881" t="s">
        <v>33</v>
      </c>
    </row>
    <row r="882" spans="1:22">
      <c r="A882">
        <v>880</v>
      </c>
      <c r="B882" t="s">
        <v>40</v>
      </c>
      <c r="C882">
        <v>24</v>
      </c>
      <c r="D882" t="s">
        <v>35</v>
      </c>
      <c r="E882" t="s">
        <v>52</v>
      </c>
      <c r="F882">
        <v>7814</v>
      </c>
      <c r="G882" t="s">
        <v>36</v>
      </c>
      <c r="H882" t="s">
        <v>42</v>
      </c>
      <c r="I882">
        <v>3</v>
      </c>
      <c r="J882" t="s">
        <v>26</v>
      </c>
      <c r="K882" t="s">
        <v>27</v>
      </c>
      <c r="L882">
        <v>3</v>
      </c>
      <c r="M882" t="s">
        <v>53</v>
      </c>
      <c r="N882">
        <v>38</v>
      </c>
      <c r="O882" t="s">
        <v>27</v>
      </c>
      <c r="P882" t="s">
        <v>29</v>
      </c>
      <c r="Q882">
        <v>1</v>
      </c>
      <c r="R882" t="s">
        <v>55</v>
      </c>
      <c r="S882">
        <v>1</v>
      </c>
      <c r="T882" t="s">
        <v>31</v>
      </c>
      <c r="U882" t="s">
        <v>32</v>
      </c>
      <c r="V882" t="s">
        <v>33</v>
      </c>
    </row>
    <row r="883" spans="1:22">
      <c r="A883">
        <v>881</v>
      </c>
      <c r="B883" t="s">
        <v>40</v>
      </c>
      <c r="C883">
        <v>24</v>
      </c>
      <c r="D883" t="s">
        <v>35</v>
      </c>
      <c r="E883" t="s">
        <v>52</v>
      </c>
      <c r="F883">
        <v>9277</v>
      </c>
      <c r="G883" t="s">
        <v>24</v>
      </c>
      <c r="H883" t="s">
        <v>37</v>
      </c>
      <c r="I883">
        <v>2</v>
      </c>
      <c r="J883" t="s">
        <v>57</v>
      </c>
      <c r="K883" t="s">
        <v>27</v>
      </c>
      <c r="L883">
        <v>4</v>
      </c>
      <c r="M883" t="s">
        <v>50</v>
      </c>
      <c r="N883">
        <v>48</v>
      </c>
      <c r="O883" t="s">
        <v>27</v>
      </c>
      <c r="P883" t="s">
        <v>47</v>
      </c>
      <c r="Q883">
        <v>1</v>
      </c>
      <c r="R883" t="s">
        <v>30</v>
      </c>
      <c r="S883">
        <v>1</v>
      </c>
      <c r="T883" t="s">
        <v>31</v>
      </c>
      <c r="U883" t="s">
        <v>32</v>
      </c>
      <c r="V883" t="s">
        <v>33</v>
      </c>
    </row>
    <row r="884" spans="1:22">
      <c r="A884">
        <v>882</v>
      </c>
      <c r="B884" t="s">
        <v>34</v>
      </c>
      <c r="C884">
        <v>30</v>
      </c>
      <c r="D884" t="s">
        <v>22</v>
      </c>
      <c r="E884" t="s">
        <v>49</v>
      </c>
      <c r="F884">
        <v>2181</v>
      </c>
      <c r="G884" t="s">
        <v>24</v>
      </c>
      <c r="H884" t="s">
        <v>25</v>
      </c>
      <c r="I884">
        <v>4</v>
      </c>
      <c r="J884" t="s">
        <v>26</v>
      </c>
      <c r="K884" t="s">
        <v>27</v>
      </c>
      <c r="L884">
        <v>4</v>
      </c>
      <c r="M884" t="s">
        <v>28</v>
      </c>
      <c r="N884">
        <v>36</v>
      </c>
      <c r="O884" t="s">
        <v>27</v>
      </c>
      <c r="P884" t="s">
        <v>29</v>
      </c>
      <c r="Q884">
        <v>2</v>
      </c>
      <c r="R884" t="s">
        <v>30</v>
      </c>
      <c r="S884">
        <v>1</v>
      </c>
      <c r="T884" t="s">
        <v>27</v>
      </c>
      <c r="U884" t="s">
        <v>32</v>
      </c>
      <c r="V884" t="s">
        <v>33</v>
      </c>
    </row>
    <row r="885" spans="1:22">
      <c r="A885">
        <v>883</v>
      </c>
      <c r="B885" t="s">
        <v>40</v>
      </c>
      <c r="C885">
        <v>18</v>
      </c>
      <c r="D885" t="s">
        <v>22</v>
      </c>
      <c r="E885" t="s">
        <v>23</v>
      </c>
      <c r="F885">
        <v>1098</v>
      </c>
      <c r="G885" t="s">
        <v>36</v>
      </c>
      <c r="H885" t="s">
        <v>58</v>
      </c>
      <c r="I885">
        <v>4</v>
      </c>
      <c r="J885" t="s">
        <v>38</v>
      </c>
      <c r="K885" t="s">
        <v>27</v>
      </c>
      <c r="L885">
        <v>4</v>
      </c>
      <c r="M885" t="s">
        <v>53</v>
      </c>
      <c r="N885">
        <v>65</v>
      </c>
      <c r="O885" t="s">
        <v>27</v>
      </c>
      <c r="P885" t="s">
        <v>29</v>
      </c>
      <c r="Q885">
        <v>2</v>
      </c>
      <c r="R885" t="s">
        <v>72</v>
      </c>
      <c r="S885">
        <v>1</v>
      </c>
      <c r="T885" t="s">
        <v>27</v>
      </c>
      <c r="U885" t="s">
        <v>32</v>
      </c>
      <c r="V885" t="s">
        <v>33</v>
      </c>
    </row>
    <row r="886" spans="1:22">
      <c r="A886">
        <v>884</v>
      </c>
      <c r="B886" t="s">
        <v>34</v>
      </c>
      <c r="C886">
        <v>24</v>
      </c>
      <c r="D886" t="s">
        <v>35</v>
      </c>
      <c r="E886" t="s">
        <v>44</v>
      </c>
      <c r="F886">
        <v>4057</v>
      </c>
      <c r="G886" t="s">
        <v>36</v>
      </c>
      <c r="H886" t="s">
        <v>42</v>
      </c>
      <c r="I886">
        <v>3</v>
      </c>
      <c r="J886" t="s">
        <v>57</v>
      </c>
      <c r="K886" t="s">
        <v>27</v>
      </c>
      <c r="L886">
        <v>3</v>
      </c>
      <c r="M886" t="s">
        <v>53</v>
      </c>
      <c r="N886">
        <v>43</v>
      </c>
      <c r="O886" t="s">
        <v>27</v>
      </c>
      <c r="P886" t="s">
        <v>29</v>
      </c>
      <c r="Q886">
        <v>1</v>
      </c>
      <c r="R886" t="s">
        <v>30</v>
      </c>
      <c r="S886">
        <v>1</v>
      </c>
      <c r="T886" t="s">
        <v>31</v>
      </c>
      <c r="U886" t="s">
        <v>32</v>
      </c>
      <c r="V886" t="s">
        <v>39</v>
      </c>
    </row>
    <row r="887" spans="1:22">
      <c r="A887">
        <v>885</v>
      </c>
      <c r="B887" t="s">
        <v>21</v>
      </c>
      <c r="C887">
        <v>12</v>
      </c>
      <c r="D887" t="s">
        <v>35</v>
      </c>
      <c r="E887" t="s">
        <v>41</v>
      </c>
      <c r="F887">
        <v>795</v>
      </c>
      <c r="G887" t="s">
        <v>36</v>
      </c>
      <c r="H887" t="s">
        <v>60</v>
      </c>
      <c r="I887">
        <v>4</v>
      </c>
      <c r="J887" t="s">
        <v>38</v>
      </c>
      <c r="K887" t="s">
        <v>27</v>
      </c>
      <c r="L887">
        <v>4</v>
      </c>
      <c r="M887" t="s">
        <v>46</v>
      </c>
      <c r="N887">
        <v>53</v>
      </c>
      <c r="O887" t="s">
        <v>27</v>
      </c>
      <c r="P887" t="s">
        <v>29</v>
      </c>
      <c r="Q887">
        <v>1</v>
      </c>
      <c r="R887" t="s">
        <v>30</v>
      </c>
      <c r="S887">
        <v>1</v>
      </c>
      <c r="T887" t="s">
        <v>27</v>
      </c>
      <c r="U887" t="s">
        <v>32</v>
      </c>
      <c r="V887" t="s">
        <v>39</v>
      </c>
    </row>
    <row r="888" spans="1:22">
      <c r="A888">
        <v>886</v>
      </c>
      <c r="B888" t="s">
        <v>34</v>
      </c>
      <c r="C888">
        <v>24</v>
      </c>
      <c r="D888" t="s">
        <v>22</v>
      </c>
      <c r="E888" t="s">
        <v>61</v>
      </c>
      <c r="F888">
        <v>2825</v>
      </c>
      <c r="G888" t="s">
        <v>24</v>
      </c>
      <c r="H888" t="s">
        <v>42</v>
      </c>
      <c r="I888">
        <v>4</v>
      </c>
      <c r="J888" t="s">
        <v>26</v>
      </c>
      <c r="K888" t="s">
        <v>27</v>
      </c>
      <c r="L888">
        <v>3</v>
      </c>
      <c r="M888" t="s">
        <v>50</v>
      </c>
      <c r="N888">
        <v>34</v>
      </c>
      <c r="O888" t="s">
        <v>27</v>
      </c>
      <c r="P888" t="s">
        <v>29</v>
      </c>
      <c r="Q888">
        <v>2</v>
      </c>
      <c r="R888" t="s">
        <v>30</v>
      </c>
      <c r="S888">
        <v>2</v>
      </c>
      <c r="T888" t="s">
        <v>31</v>
      </c>
      <c r="U888" t="s">
        <v>32</v>
      </c>
      <c r="V888" t="s">
        <v>33</v>
      </c>
    </row>
    <row r="889" spans="1:22">
      <c r="A889">
        <v>887</v>
      </c>
      <c r="B889" t="s">
        <v>34</v>
      </c>
      <c r="C889">
        <v>48</v>
      </c>
      <c r="D889" t="s">
        <v>35</v>
      </c>
      <c r="E889" t="s">
        <v>61</v>
      </c>
      <c r="F889">
        <v>15672</v>
      </c>
      <c r="G889" t="s">
        <v>36</v>
      </c>
      <c r="H889" t="s">
        <v>37</v>
      </c>
      <c r="I889">
        <v>2</v>
      </c>
      <c r="J889" t="s">
        <v>26</v>
      </c>
      <c r="K889" t="s">
        <v>27</v>
      </c>
      <c r="L889">
        <v>2</v>
      </c>
      <c r="M889" t="s">
        <v>53</v>
      </c>
      <c r="N889">
        <v>23</v>
      </c>
      <c r="O889" t="s">
        <v>27</v>
      </c>
      <c r="P889" t="s">
        <v>29</v>
      </c>
      <c r="Q889">
        <v>1</v>
      </c>
      <c r="R889" t="s">
        <v>30</v>
      </c>
      <c r="S889">
        <v>1</v>
      </c>
      <c r="T889" t="s">
        <v>31</v>
      </c>
      <c r="U889" t="s">
        <v>32</v>
      </c>
      <c r="V889" t="s">
        <v>39</v>
      </c>
    </row>
    <row r="890" spans="1:22">
      <c r="A890">
        <v>888</v>
      </c>
      <c r="B890" t="s">
        <v>40</v>
      </c>
      <c r="C890">
        <v>36</v>
      </c>
      <c r="D890" t="s">
        <v>22</v>
      </c>
      <c r="E890" t="s">
        <v>49</v>
      </c>
      <c r="F890">
        <v>6614</v>
      </c>
      <c r="G890" t="s">
        <v>36</v>
      </c>
      <c r="H890" t="s">
        <v>25</v>
      </c>
      <c r="I890">
        <v>4</v>
      </c>
      <c r="J890" t="s">
        <v>26</v>
      </c>
      <c r="K890" t="s">
        <v>27</v>
      </c>
      <c r="L890">
        <v>4</v>
      </c>
      <c r="M890" t="s">
        <v>53</v>
      </c>
      <c r="N890">
        <v>34</v>
      </c>
      <c r="O890" t="s">
        <v>27</v>
      </c>
      <c r="P890" t="s">
        <v>29</v>
      </c>
      <c r="Q890">
        <v>2</v>
      </c>
      <c r="R890" t="s">
        <v>55</v>
      </c>
      <c r="S890">
        <v>1</v>
      </c>
      <c r="T890" t="s">
        <v>31</v>
      </c>
      <c r="U890" t="s">
        <v>32</v>
      </c>
      <c r="V890" t="s">
        <v>33</v>
      </c>
    </row>
    <row r="891" spans="1:22">
      <c r="A891">
        <v>889</v>
      </c>
      <c r="B891" t="s">
        <v>40</v>
      </c>
      <c r="C891">
        <v>28</v>
      </c>
      <c r="D891" t="s">
        <v>67</v>
      </c>
      <c r="E891" t="s">
        <v>52</v>
      </c>
      <c r="F891">
        <v>7824</v>
      </c>
      <c r="G891" t="s">
        <v>24</v>
      </c>
      <c r="H891" t="s">
        <v>60</v>
      </c>
      <c r="I891">
        <v>3</v>
      </c>
      <c r="J891" t="s">
        <v>26</v>
      </c>
      <c r="K891" t="s">
        <v>45</v>
      </c>
      <c r="L891">
        <v>4</v>
      </c>
      <c r="M891" t="s">
        <v>28</v>
      </c>
      <c r="N891">
        <v>40</v>
      </c>
      <c r="O891" t="s">
        <v>64</v>
      </c>
      <c r="P891" t="s">
        <v>54</v>
      </c>
      <c r="Q891">
        <v>2</v>
      </c>
      <c r="R891" t="s">
        <v>30</v>
      </c>
      <c r="S891">
        <v>2</v>
      </c>
      <c r="T891" t="s">
        <v>31</v>
      </c>
      <c r="U891" t="s">
        <v>32</v>
      </c>
      <c r="V891" t="s">
        <v>33</v>
      </c>
    </row>
    <row r="892" spans="1:22">
      <c r="A892">
        <v>890</v>
      </c>
      <c r="B892" t="s">
        <v>21</v>
      </c>
      <c r="C892">
        <v>27</v>
      </c>
      <c r="D892" t="s">
        <v>22</v>
      </c>
      <c r="E892" t="s">
        <v>61</v>
      </c>
      <c r="F892">
        <v>2442</v>
      </c>
      <c r="G892" t="s">
        <v>36</v>
      </c>
      <c r="H892" t="s">
        <v>25</v>
      </c>
      <c r="I892">
        <v>4</v>
      </c>
      <c r="J892" t="s">
        <v>26</v>
      </c>
      <c r="K892" t="s">
        <v>27</v>
      </c>
      <c r="L892">
        <v>4</v>
      </c>
      <c r="M892" t="s">
        <v>53</v>
      </c>
      <c r="N892">
        <v>43</v>
      </c>
      <c r="O892" t="s">
        <v>68</v>
      </c>
      <c r="P892" t="s">
        <v>29</v>
      </c>
      <c r="Q892">
        <v>4</v>
      </c>
      <c r="R892" t="s">
        <v>55</v>
      </c>
      <c r="S892">
        <v>2</v>
      </c>
      <c r="T892" t="s">
        <v>31</v>
      </c>
      <c r="U892" t="s">
        <v>32</v>
      </c>
      <c r="V892" t="s">
        <v>33</v>
      </c>
    </row>
    <row r="893" spans="1:22">
      <c r="A893">
        <v>891</v>
      </c>
      <c r="B893" t="s">
        <v>40</v>
      </c>
      <c r="C893">
        <v>15</v>
      </c>
      <c r="D893" t="s">
        <v>22</v>
      </c>
      <c r="E893" t="s">
        <v>23</v>
      </c>
      <c r="F893">
        <v>1829</v>
      </c>
      <c r="G893" t="s">
        <v>36</v>
      </c>
      <c r="H893" t="s">
        <v>25</v>
      </c>
      <c r="I893">
        <v>4</v>
      </c>
      <c r="J893" t="s">
        <v>26</v>
      </c>
      <c r="K893" t="s">
        <v>27</v>
      </c>
      <c r="L893">
        <v>4</v>
      </c>
      <c r="M893" t="s">
        <v>53</v>
      </c>
      <c r="N893">
        <v>46</v>
      </c>
      <c r="O893" t="s">
        <v>27</v>
      </c>
      <c r="P893" t="s">
        <v>29</v>
      </c>
      <c r="Q893">
        <v>2</v>
      </c>
      <c r="R893" t="s">
        <v>30</v>
      </c>
      <c r="S893">
        <v>1</v>
      </c>
      <c r="T893" t="s">
        <v>31</v>
      </c>
      <c r="U893" t="s">
        <v>32</v>
      </c>
      <c r="V893" t="s">
        <v>33</v>
      </c>
    </row>
    <row r="894" spans="1:22">
      <c r="A894">
        <v>892</v>
      </c>
      <c r="B894" t="s">
        <v>21</v>
      </c>
      <c r="C894">
        <v>12</v>
      </c>
      <c r="D894" t="s">
        <v>22</v>
      </c>
      <c r="E894" t="s">
        <v>49</v>
      </c>
      <c r="F894">
        <v>2171</v>
      </c>
      <c r="G894" t="s">
        <v>36</v>
      </c>
      <c r="H894" t="s">
        <v>37</v>
      </c>
      <c r="I894">
        <v>4</v>
      </c>
      <c r="J894" t="s">
        <v>26</v>
      </c>
      <c r="K894" t="s">
        <v>27</v>
      </c>
      <c r="L894">
        <v>4</v>
      </c>
      <c r="M894" t="s">
        <v>46</v>
      </c>
      <c r="N894">
        <v>38</v>
      </c>
      <c r="O894" t="s">
        <v>64</v>
      </c>
      <c r="P894" t="s">
        <v>29</v>
      </c>
      <c r="Q894">
        <v>2</v>
      </c>
      <c r="R894" t="s">
        <v>43</v>
      </c>
      <c r="S894">
        <v>1</v>
      </c>
      <c r="T894" t="s">
        <v>27</v>
      </c>
      <c r="U894" t="s">
        <v>65</v>
      </c>
      <c r="V894" t="s">
        <v>33</v>
      </c>
    </row>
    <row r="895" spans="1:22">
      <c r="A895">
        <v>893</v>
      </c>
      <c r="B895" t="s">
        <v>34</v>
      </c>
      <c r="C895">
        <v>36</v>
      </c>
      <c r="D895" t="s">
        <v>22</v>
      </c>
      <c r="E895" t="s">
        <v>52</v>
      </c>
      <c r="F895">
        <v>5800</v>
      </c>
      <c r="G895" t="s">
        <v>36</v>
      </c>
      <c r="H895" t="s">
        <v>37</v>
      </c>
      <c r="I895">
        <v>3</v>
      </c>
      <c r="J895" t="s">
        <v>26</v>
      </c>
      <c r="K895" t="s">
        <v>27</v>
      </c>
      <c r="L895">
        <v>4</v>
      </c>
      <c r="M895" t="s">
        <v>53</v>
      </c>
      <c r="N895">
        <v>34</v>
      </c>
      <c r="O895" t="s">
        <v>27</v>
      </c>
      <c r="P895" t="s">
        <v>29</v>
      </c>
      <c r="Q895">
        <v>2</v>
      </c>
      <c r="R895" t="s">
        <v>30</v>
      </c>
      <c r="S895">
        <v>1</v>
      </c>
      <c r="T895" t="s">
        <v>31</v>
      </c>
      <c r="U895" t="s">
        <v>32</v>
      </c>
      <c r="V895" t="s">
        <v>33</v>
      </c>
    </row>
    <row r="896" spans="1:22">
      <c r="A896">
        <v>894</v>
      </c>
      <c r="B896" t="s">
        <v>40</v>
      </c>
      <c r="C896">
        <v>18</v>
      </c>
      <c r="D896" t="s">
        <v>22</v>
      </c>
      <c r="E896" t="s">
        <v>23</v>
      </c>
      <c r="F896">
        <v>1169</v>
      </c>
      <c r="G896" t="s">
        <v>24</v>
      </c>
      <c r="H896" t="s">
        <v>37</v>
      </c>
      <c r="I896">
        <v>4</v>
      </c>
      <c r="J896" t="s">
        <v>26</v>
      </c>
      <c r="K896" t="s">
        <v>27</v>
      </c>
      <c r="L896">
        <v>3</v>
      </c>
      <c r="M896" t="s">
        <v>46</v>
      </c>
      <c r="N896">
        <v>29</v>
      </c>
      <c r="O896" t="s">
        <v>27</v>
      </c>
      <c r="P896" t="s">
        <v>29</v>
      </c>
      <c r="Q896">
        <v>2</v>
      </c>
      <c r="R896" t="s">
        <v>30</v>
      </c>
      <c r="S896">
        <v>1</v>
      </c>
      <c r="T896" t="s">
        <v>31</v>
      </c>
      <c r="U896" t="s">
        <v>32</v>
      </c>
      <c r="V896" t="s">
        <v>33</v>
      </c>
    </row>
    <row r="897" spans="1:22">
      <c r="A897">
        <v>895</v>
      </c>
      <c r="B897" t="s">
        <v>40</v>
      </c>
      <c r="C897">
        <v>36</v>
      </c>
      <c r="D897" t="s">
        <v>48</v>
      </c>
      <c r="E897" t="s">
        <v>52</v>
      </c>
      <c r="F897">
        <v>8947</v>
      </c>
      <c r="G897" t="s">
        <v>24</v>
      </c>
      <c r="H897" t="s">
        <v>42</v>
      </c>
      <c r="I897">
        <v>3</v>
      </c>
      <c r="J897" t="s">
        <v>26</v>
      </c>
      <c r="K897" t="s">
        <v>27</v>
      </c>
      <c r="L897">
        <v>2</v>
      </c>
      <c r="M897" t="s">
        <v>53</v>
      </c>
      <c r="N897">
        <v>31</v>
      </c>
      <c r="O897" t="s">
        <v>68</v>
      </c>
      <c r="P897" t="s">
        <v>29</v>
      </c>
      <c r="Q897">
        <v>1</v>
      </c>
      <c r="R897" t="s">
        <v>55</v>
      </c>
      <c r="S897">
        <v>2</v>
      </c>
      <c r="T897" t="s">
        <v>31</v>
      </c>
      <c r="U897" t="s">
        <v>32</v>
      </c>
      <c r="V897" t="s">
        <v>33</v>
      </c>
    </row>
    <row r="898" spans="1:22">
      <c r="A898">
        <v>896</v>
      </c>
      <c r="B898" t="s">
        <v>21</v>
      </c>
      <c r="C898">
        <v>21</v>
      </c>
      <c r="D898" t="s">
        <v>35</v>
      </c>
      <c r="E898" t="s">
        <v>23</v>
      </c>
      <c r="F898">
        <v>2606</v>
      </c>
      <c r="G898" t="s">
        <v>36</v>
      </c>
      <c r="H898" t="s">
        <v>60</v>
      </c>
      <c r="I898">
        <v>4</v>
      </c>
      <c r="J898" t="s">
        <v>38</v>
      </c>
      <c r="K898" t="s">
        <v>27</v>
      </c>
      <c r="L898">
        <v>4</v>
      </c>
      <c r="M898" t="s">
        <v>46</v>
      </c>
      <c r="N898">
        <v>28</v>
      </c>
      <c r="O898" t="s">
        <v>27</v>
      </c>
      <c r="P898" t="s">
        <v>54</v>
      </c>
      <c r="Q898">
        <v>1</v>
      </c>
      <c r="R898" t="s">
        <v>55</v>
      </c>
      <c r="S898">
        <v>1</v>
      </c>
      <c r="T898" t="s">
        <v>31</v>
      </c>
      <c r="U898" t="s">
        <v>32</v>
      </c>
      <c r="V898" t="s">
        <v>33</v>
      </c>
    </row>
    <row r="899" spans="1:22">
      <c r="A899">
        <v>897</v>
      </c>
      <c r="B899" t="s">
        <v>40</v>
      </c>
      <c r="C899">
        <v>12</v>
      </c>
      <c r="D899" t="s">
        <v>22</v>
      </c>
      <c r="E899" t="s">
        <v>44</v>
      </c>
      <c r="F899">
        <v>1592</v>
      </c>
      <c r="G899" t="s">
        <v>56</v>
      </c>
      <c r="H899" t="s">
        <v>42</v>
      </c>
      <c r="I899">
        <v>3</v>
      </c>
      <c r="J899" t="s">
        <v>38</v>
      </c>
      <c r="K899" t="s">
        <v>27</v>
      </c>
      <c r="L899">
        <v>2</v>
      </c>
      <c r="M899" t="s">
        <v>46</v>
      </c>
      <c r="N899">
        <v>35</v>
      </c>
      <c r="O899" t="s">
        <v>27</v>
      </c>
      <c r="P899" t="s">
        <v>29</v>
      </c>
      <c r="Q899">
        <v>1</v>
      </c>
      <c r="R899" t="s">
        <v>30</v>
      </c>
      <c r="S899">
        <v>1</v>
      </c>
      <c r="T899" t="s">
        <v>27</v>
      </c>
      <c r="U899" t="s">
        <v>65</v>
      </c>
      <c r="V899" t="s">
        <v>33</v>
      </c>
    </row>
    <row r="900" spans="1:22">
      <c r="A900">
        <v>898</v>
      </c>
      <c r="B900" t="s">
        <v>40</v>
      </c>
      <c r="C900">
        <v>15</v>
      </c>
      <c r="D900" t="s">
        <v>35</v>
      </c>
      <c r="E900" t="s">
        <v>44</v>
      </c>
      <c r="F900">
        <v>2186</v>
      </c>
      <c r="G900" t="s">
        <v>24</v>
      </c>
      <c r="H900" t="s">
        <v>42</v>
      </c>
      <c r="I900">
        <v>1</v>
      </c>
      <c r="J900" t="s">
        <v>38</v>
      </c>
      <c r="K900" t="s">
        <v>27</v>
      </c>
      <c r="L900">
        <v>4</v>
      </c>
      <c r="M900" t="s">
        <v>28</v>
      </c>
      <c r="N900">
        <v>33</v>
      </c>
      <c r="O900" t="s">
        <v>64</v>
      </c>
      <c r="P900" t="s">
        <v>54</v>
      </c>
      <c r="Q900">
        <v>1</v>
      </c>
      <c r="R900" t="s">
        <v>43</v>
      </c>
      <c r="S900">
        <v>1</v>
      </c>
      <c r="T900" t="s">
        <v>27</v>
      </c>
      <c r="U900" t="s">
        <v>32</v>
      </c>
      <c r="V900" t="s">
        <v>33</v>
      </c>
    </row>
    <row r="901" spans="1:22">
      <c r="A901">
        <v>899</v>
      </c>
      <c r="B901" t="s">
        <v>21</v>
      </c>
      <c r="C901">
        <v>18</v>
      </c>
      <c r="D901" t="s">
        <v>35</v>
      </c>
      <c r="E901" t="s">
        <v>44</v>
      </c>
      <c r="F901">
        <v>4153</v>
      </c>
      <c r="G901" t="s">
        <v>36</v>
      </c>
      <c r="H901" t="s">
        <v>37</v>
      </c>
      <c r="I901">
        <v>2</v>
      </c>
      <c r="J901" t="s">
        <v>26</v>
      </c>
      <c r="K901" t="s">
        <v>69</v>
      </c>
      <c r="L901">
        <v>3</v>
      </c>
      <c r="M901" t="s">
        <v>53</v>
      </c>
      <c r="N901">
        <v>42</v>
      </c>
      <c r="O901" t="s">
        <v>27</v>
      </c>
      <c r="P901" t="s">
        <v>29</v>
      </c>
      <c r="Q901">
        <v>1</v>
      </c>
      <c r="R901" t="s">
        <v>30</v>
      </c>
      <c r="S901">
        <v>1</v>
      </c>
      <c r="T901" t="s">
        <v>27</v>
      </c>
      <c r="U901" t="s">
        <v>32</v>
      </c>
      <c r="V901" t="s">
        <v>39</v>
      </c>
    </row>
    <row r="902" spans="1:22">
      <c r="A902">
        <v>900</v>
      </c>
      <c r="B902" t="s">
        <v>21</v>
      </c>
      <c r="C902">
        <v>16</v>
      </c>
      <c r="D902" t="s">
        <v>22</v>
      </c>
      <c r="E902" t="s">
        <v>49</v>
      </c>
      <c r="F902">
        <v>2625</v>
      </c>
      <c r="G902" t="s">
        <v>36</v>
      </c>
      <c r="H902" t="s">
        <v>25</v>
      </c>
      <c r="I902">
        <v>2</v>
      </c>
      <c r="J902" t="s">
        <v>26</v>
      </c>
      <c r="K902" t="s">
        <v>45</v>
      </c>
      <c r="L902">
        <v>4</v>
      </c>
      <c r="M902" t="s">
        <v>46</v>
      </c>
      <c r="N902">
        <v>43</v>
      </c>
      <c r="O902" t="s">
        <v>64</v>
      </c>
      <c r="P902" t="s">
        <v>54</v>
      </c>
      <c r="Q902">
        <v>1</v>
      </c>
      <c r="R902" t="s">
        <v>30</v>
      </c>
      <c r="S902">
        <v>1</v>
      </c>
      <c r="T902" t="s">
        <v>31</v>
      </c>
      <c r="U902" t="s">
        <v>32</v>
      </c>
      <c r="V902" t="s">
        <v>39</v>
      </c>
    </row>
    <row r="903" spans="1:22">
      <c r="A903">
        <v>901</v>
      </c>
      <c r="B903" t="s">
        <v>40</v>
      </c>
      <c r="C903">
        <v>20</v>
      </c>
      <c r="D903" t="s">
        <v>22</v>
      </c>
      <c r="E903" t="s">
        <v>49</v>
      </c>
      <c r="F903">
        <v>3485</v>
      </c>
      <c r="G903" t="s">
        <v>24</v>
      </c>
      <c r="H903" t="s">
        <v>60</v>
      </c>
      <c r="I903">
        <v>2</v>
      </c>
      <c r="J903" t="s">
        <v>57</v>
      </c>
      <c r="K903" t="s">
        <v>27</v>
      </c>
      <c r="L903">
        <v>4</v>
      </c>
      <c r="M903" t="s">
        <v>28</v>
      </c>
      <c r="N903">
        <v>44</v>
      </c>
      <c r="O903" t="s">
        <v>27</v>
      </c>
      <c r="P903" t="s">
        <v>29</v>
      </c>
      <c r="Q903">
        <v>2</v>
      </c>
      <c r="R903" t="s">
        <v>30</v>
      </c>
      <c r="S903">
        <v>1</v>
      </c>
      <c r="T903" t="s">
        <v>31</v>
      </c>
      <c r="U903" t="s">
        <v>32</v>
      </c>
      <c r="V903" t="s">
        <v>33</v>
      </c>
    </row>
    <row r="904" spans="1:22">
      <c r="A904">
        <v>902</v>
      </c>
      <c r="B904" t="s">
        <v>40</v>
      </c>
      <c r="C904">
        <v>36</v>
      </c>
      <c r="D904" t="s">
        <v>22</v>
      </c>
      <c r="E904" t="s">
        <v>52</v>
      </c>
      <c r="F904">
        <v>10477</v>
      </c>
      <c r="G904" t="s">
        <v>24</v>
      </c>
      <c r="H904" t="s">
        <v>25</v>
      </c>
      <c r="I904">
        <v>2</v>
      </c>
      <c r="J904" t="s">
        <v>26</v>
      </c>
      <c r="K904" t="s">
        <v>27</v>
      </c>
      <c r="L904">
        <v>4</v>
      </c>
      <c r="M904" t="s">
        <v>50</v>
      </c>
      <c r="N904">
        <v>42</v>
      </c>
      <c r="O904" t="s">
        <v>27</v>
      </c>
      <c r="P904" t="s">
        <v>47</v>
      </c>
      <c r="Q904">
        <v>2</v>
      </c>
      <c r="R904" t="s">
        <v>30</v>
      </c>
      <c r="S904">
        <v>1</v>
      </c>
      <c r="T904" t="s">
        <v>27</v>
      </c>
      <c r="U904" t="s">
        <v>32</v>
      </c>
      <c r="V904" t="s">
        <v>33</v>
      </c>
    </row>
    <row r="905" spans="1:22">
      <c r="A905">
        <v>903</v>
      </c>
      <c r="B905" t="s">
        <v>40</v>
      </c>
      <c r="C905">
        <v>15</v>
      </c>
      <c r="D905" t="s">
        <v>35</v>
      </c>
      <c r="E905" t="s">
        <v>23</v>
      </c>
      <c r="F905">
        <v>1386</v>
      </c>
      <c r="G905" t="s">
        <v>24</v>
      </c>
      <c r="H905" t="s">
        <v>37</v>
      </c>
      <c r="I905">
        <v>4</v>
      </c>
      <c r="J905" t="s">
        <v>59</v>
      </c>
      <c r="K905" t="s">
        <v>27</v>
      </c>
      <c r="L905">
        <v>2</v>
      </c>
      <c r="M905" t="s">
        <v>28</v>
      </c>
      <c r="N905">
        <v>40</v>
      </c>
      <c r="O905" t="s">
        <v>27</v>
      </c>
      <c r="P905" t="s">
        <v>54</v>
      </c>
      <c r="Q905">
        <v>1</v>
      </c>
      <c r="R905" t="s">
        <v>30</v>
      </c>
      <c r="S905">
        <v>1</v>
      </c>
      <c r="T905" t="s">
        <v>31</v>
      </c>
      <c r="U905" t="s">
        <v>32</v>
      </c>
      <c r="V905" t="s">
        <v>33</v>
      </c>
    </row>
    <row r="906" spans="1:22">
      <c r="A906">
        <v>904</v>
      </c>
      <c r="B906" t="s">
        <v>40</v>
      </c>
      <c r="C906">
        <v>24</v>
      </c>
      <c r="D906" t="s">
        <v>35</v>
      </c>
      <c r="E906" t="s">
        <v>23</v>
      </c>
      <c r="F906">
        <v>1278</v>
      </c>
      <c r="G906" t="s">
        <v>36</v>
      </c>
      <c r="H906" t="s">
        <v>25</v>
      </c>
      <c r="I906">
        <v>4</v>
      </c>
      <c r="J906" t="s">
        <v>26</v>
      </c>
      <c r="K906" t="s">
        <v>27</v>
      </c>
      <c r="L906">
        <v>1</v>
      </c>
      <c r="M906" t="s">
        <v>28</v>
      </c>
      <c r="N906">
        <v>36</v>
      </c>
      <c r="O906" t="s">
        <v>27</v>
      </c>
      <c r="P906" t="s">
        <v>29</v>
      </c>
      <c r="Q906">
        <v>1</v>
      </c>
      <c r="R906" t="s">
        <v>55</v>
      </c>
      <c r="S906">
        <v>1</v>
      </c>
      <c r="T906" t="s">
        <v>31</v>
      </c>
      <c r="U906" t="s">
        <v>32</v>
      </c>
      <c r="V906" t="s">
        <v>33</v>
      </c>
    </row>
    <row r="907" spans="1:22">
      <c r="A907">
        <v>905</v>
      </c>
      <c r="B907" t="s">
        <v>21</v>
      </c>
      <c r="C907">
        <v>12</v>
      </c>
      <c r="D907" t="s">
        <v>35</v>
      </c>
      <c r="E907" t="s">
        <v>23</v>
      </c>
      <c r="F907">
        <v>1107</v>
      </c>
      <c r="G907" t="s">
        <v>36</v>
      </c>
      <c r="H907" t="s">
        <v>37</v>
      </c>
      <c r="I907">
        <v>2</v>
      </c>
      <c r="J907" t="s">
        <v>26</v>
      </c>
      <c r="K907" t="s">
        <v>27</v>
      </c>
      <c r="L907">
        <v>2</v>
      </c>
      <c r="M907" t="s">
        <v>28</v>
      </c>
      <c r="N907">
        <v>20</v>
      </c>
      <c r="O907" t="s">
        <v>27</v>
      </c>
      <c r="P907" t="s">
        <v>54</v>
      </c>
      <c r="Q907">
        <v>1</v>
      </c>
      <c r="R907" t="s">
        <v>55</v>
      </c>
      <c r="S907">
        <v>2</v>
      </c>
      <c r="T907" t="s">
        <v>31</v>
      </c>
      <c r="U907" t="s">
        <v>32</v>
      </c>
      <c r="V907" t="s">
        <v>33</v>
      </c>
    </row>
    <row r="908" spans="1:22">
      <c r="A908">
        <v>906</v>
      </c>
      <c r="B908" t="s">
        <v>21</v>
      </c>
      <c r="C908">
        <v>21</v>
      </c>
      <c r="D908" t="s">
        <v>35</v>
      </c>
      <c r="E908" t="s">
        <v>49</v>
      </c>
      <c r="F908">
        <v>3763</v>
      </c>
      <c r="G908" t="s">
        <v>24</v>
      </c>
      <c r="H908" t="s">
        <v>42</v>
      </c>
      <c r="I908">
        <v>2</v>
      </c>
      <c r="J908" t="s">
        <v>26</v>
      </c>
      <c r="K908" t="s">
        <v>69</v>
      </c>
      <c r="L908">
        <v>2</v>
      </c>
      <c r="M908" t="s">
        <v>28</v>
      </c>
      <c r="N908">
        <v>24</v>
      </c>
      <c r="O908" t="s">
        <v>27</v>
      </c>
      <c r="P908" t="s">
        <v>29</v>
      </c>
      <c r="Q908">
        <v>1</v>
      </c>
      <c r="R908" t="s">
        <v>43</v>
      </c>
      <c r="S908">
        <v>1</v>
      </c>
      <c r="T908" t="s">
        <v>27</v>
      </c>
      <c r="U908" t="s">
        <v>65</v>
      </c>
      <c r="V908" t="s">
        <v>33</v>
      </c>
    </row>
    <row r="909" spans="1:22">
      <c r="A909">
        <v>907</v>
      </c>
      <c r="B909" t="s">
        <v>34</v>
      </c>
      <c r="C909">
        <v>36</v>
      </c>
      <c r="D909" t="s">
        <v>35</v>
      </c>
      <c r="E909" t="s">
        <v>41</v>
      </c>
      <c r="F909">
        <v>3711</v>
      </c>
      <c r="G909" t="s">
        <v>24</v>
      </c>
      <c r="H909" t="s">
        <v>37</v>
      </c>
      <c r="I909">
        <v>2</v>
      </c>
      <c r="J909" t="s">
        <v>59</v>
      </c>
      <c r="K909" t="s">
        <v>27</v>
      </c>
      <c r="L909">
        <v>2</v>
      </c>
      <c r="M909" t="s">
        <v>53</v>
      </c>
      <c r="N909">
        <v>27</v>
      </c>
      <c r="O909" t="s">
        <v>27</v>
      </c>
      <c r="P909" t="s">
        <v>29</v>
      </c>
      <c r="Q909">
        <v>1</v>
      </c>
      <c r="R909" t="s">
        <v>30</v>
      </c>
      <c r="S909">
        <v>1</v>
      </c>
      <c r="T909" t="s">
        <v>27</v>
      </c>
      <c r="U909" t="s">
        <v>32</v>
      </c>
      <c r="V909" t="s">
        <v>33</v>
      </c>
    </row>
    <row r="910" spans="1:22">
      <c r="A910">
        <v>908</v>
      </c>
      <c r="B910" t="s">
        <v>40</v>
      </c>
      <c r="C910">
        <v>15</v>
      </c>
      <c r="D910" t="s">
        <v>48</v>
      </c>
      <c r="E910" t="s">
        <v>52</v>
      </c>
      <c r="F910">
        <v>3594</v>
      </c>
      <c r="G910" t="s">
        <v>36</v>
      </c>
      <c r="H910" t="s">
        <v>60</v>
      </c>
      <c r="I910">
        <v>1</v>
      </c>
      <c r="J910" t="s">
        <v>38</v>
      </c>
      <c r="K910" t="s">
        <v>27</v>
      </c>
      <c r="L910">
        <v>2</v>
      </c>
      <c r="M910" t="s">
        <v>46</v>
      </c>
      <c r="N910">
        <v>46</v>
      </c>
      <c r="O910" t="s">
        <v>27</v>
      </c>
      <c r="P910" t="s">
        <v>29</v>
      </c>
      <c r="Q910">
        <v>2</v>
      </c>
      <c r="R910" t="s">
        <v>43</v>
      </c>
      <c r="S910">
        <v>1</v>
      </c>
      <c r="T910" t="s">
        <v>27</v>
      </c>
      <c r="U910" t="s">
        <v>32</v>
      </c>
      <c r="V910" t="s">
        <v>33</v>
      </c>
    </row>
    <row r="911" spans="1:22">
      <c r="A911">
        <v>909</v>
      </c>
      <c r="B911" t="s">
        <v>34</v>
      </c>
      <c r="C911">
        <v>9</v>
      </c>
      <c r="D911" t="s">
        <v>35</v>
      </c>
      <c r="E911" t="s">
        <v>49</v>
      </c>
      <c r="F911">
        <v>3195</v>
      </c>
      <c r="G911" t="s">
        <v>24</v>
      </c>
      <c r="H911" t="s">
        <v>37</v>
      </c>
      <c r="I911">
        <v>1</v>
      </c>
      <c r="J911" t="s">
        <v>38</v>
      </c>
      <c r="K911" t="s">
        <v>27</v>
      </c>
      <c r="L911">
        <v>2</v>
      </c>
      <c r="M911" t="s">
        <v>28</v>
      </c>
      <c r="N911">
        <v>33</v>
      </c>
      <c r="O911" t="s">
        <v>27</v>
      </c>
      <c r="P911" t="s">
        <v>29</v>
      </c>
      <c r="Q911">
        <v>1</v>
      </c>
      <c r="R911" t="s">
        <v>43</v>
      </c>
      <c r="S911">
        <v>1</v>
      </c>
      <c r="T911" t="s">
        <v>27</v>
      </c>
      <c r="U911" t="s">
        <v>32</v>
      </c>
      <c r="V911" t="s">
        <v>33</v>
      </c>
    </row>
    <row r="912" spans="1:22">
      <c r="A912">
        <v>910</v>
      </c>
      <c r="B912" t="s">
        <v>40</v>
      </c>
      <c r="C912">
        <v>36</v>
      </c>
      <c r="D912" t="s">
        <v>48</v>
      </c>
      <c r="E912" t="s">
        <v>23</v>
      </c>
      <c r="F912">
        <v>4454</v>
      </c>
      <c r="G912" t="s">
        <v>36</v>
      </c>
      <c r="H912" t="s">
        <v>37</v>
      </c>
      <c r="I912">
        <v>4</v>
      </c>
      <c r="J912" t="s">
        <v>38</v>
      </c>
      <c r="K912" t="s">
        <v>27</v>
      </c>
      <c r="L912">
        <v>4</v>
      </c>
      <c r="M912" t="s">
        <v>28</v>
      </c>
      <c r="N912">
        <v>34</v>
      </c>
      <c r="O912" t="s">
        <v>27</v>
      </c>
      <c r="P912" t="s">
        <v>29</v>
      </c>
      <c r="Q912">
        <v>2</v>
      </c>
      <c r="R912" t="s">
        <v>30</v>
      </c>
      <c r="S912">
        <v>1</v>
      </c>
      <c r="T912" t="s">
        <v>27</v>
      </c>
      <c r="U912" t="s">
        <v>32</v>
      </c>
      <c r="V912" t="s">
        <v>33</v>
      </c>
    </row>
    <row r="913" spans="1:22">
      <c r="A913">
        <v>911</v>
      </c>
      <c r="B913" t="s">
        <v>34</v>
      </c>
      <c r="C913">
        <v>24</v>
      </c>
      <c r="D913" t="s">
        <v>22</v>
      </c>
      <c r="E913" t="s">
        <v>44</v>
      </c>
      <c r="F913">
        <v>4736</v>
      </c>
      <c r="G913" t="s">
        <v>36</v>
      </c>
      <c r="H913" t="s">
        <v>60</v>
      </c>
      <c r="I913">
        <v>2</v>
      </c>
      <c r="J913" t="s">
        <v>38</v>
      </c>
      <c r="K913" t="s">
        <v>27</v>
      </c>
      <c r="L913">
        <v>4</v>
      </c>
      <c r="M913" t="s">
        <v>53</v>
      </c>
      <c r="N913">
        <v>25</v>
      </c>
      <c r="O913" t="s">
        <v>64</v>
      </c>
      <c r="P913" t="s">
        <v>29</v>
      </c>
      <c r="Q913">
        <v>1</v>
      </c>
      <c r="R913" t="s">
        <v>43</v>
      </c>
      <c r="S913">
        <v>1</v>
      </c>
      <c r="T913" t="s">
        <v>27</v>
      </c>
      <c r="U913" t="s">
        <v>32</v>
      </c>
      <c r="V913" t="s">
        <v>39</v>
      </c>
    </row>
    <row r="914" spans="1:22">
      <c r="A914">
        <v>912</v>
      </c>
      <c r="B914" t="s">
        <v>34</v>
      </c>
      <c r="C914">
        <v>30</v>
      </c>
      <c r="D914" t="s">
        <v>35</v>
      </c>
      <c r="E914" t="s">
        <v>23</v>
      </c>
      <c r="F914">
        <v>2991</v>
      </c>
      <c r="G914" t="s">
        <v>24</v>
      </c>
      <c r="H914" t="s">
        <v>25</v>
      </c>
      <c r="I914">
        <v>2</v>
      </c>
      <c r="J914" t="s">
        <v>38</v>
      </c>
      <c r="K914" t="s">
        <v>27</v>
      </c>
      <c r="L914">
        <v>4</v>
      </c>
      <c r="M914" t="s">
        <v>53</v>
      </c>
      <c r="N914">
        <v>25</v>
      </c>
      <c r="O914" t="s">
        <v>27</v>
      </c>
      <c r="P914" t="s">
        <v>29</v>
      </c>
      <c r="Q914">
        <v>1</v>
      </c>
      <c r="R914" t="s">
        <v>30</v>
      </c>
      <c r="S914">
        <v>1</v>
      </c>
      <c r="T914" t="s">
        <v>27</v>
      </c>
      <c r="U914" t="s">
        <v>32</v>
      </c>
      <c r="V914" t="s">
        <v>33</v>
      </c>
    </row>
    <row r="915" spans="1:22">
      <c r="A915">
        <v>913</v>
      </c>
      <c r="B915" t="s">
        <v>40</v>
      </c>
      <c r="C915">
        <v>11</v>
      </c>
      <c r="D915" t="s">
        <v>35</v>
      </c>
      <c r="E915" t="s">
        <v>61</v>
      </c>
      <c r="F915">
        <v>2142</v>
      </c>
      <c r="G915" t="s">
        <v>56</v>
      </c>
      <c r="H915" t="s">
        <v>25</v>
      </c>
      <c r="I915">
        <v>1</v>
      </c>
      <c r="J915" t="s">
        <v>57</v>
      </c>
      <c r="K915" t="s">
        <v>27</v>
      </c>
      <c r="L915">
        <v>2</v>
      </c>
      <c r="M915" t="s">
        <v>28</v>
      </c>
      <c r="N915">
        <v>28</v>
      </c>
      <c r="O915" t="s">
        <v>27</v>
      </c>
      <c r="P915" t="s">
        <v>29</v>
      </c>
      <c r="Q915">
        <v>1</v>
      </c>
      <c r="R915" t="s">
        <v>30</v>
      </c>
      <c r="S915">
        <v>1</v>
      </c>
      <c r="T915" t="s">
        <v>31</v>
      </c>
      <c r="U915" t="s">
        <v>32</v>
      </c>
      <c r="V915" t="s">
        <v>33</v>
      </c>
    </row>
    <row r="916" spans="1:22">
      <c r="A916">
        <v>914</v>
      </c>
      <c r="B916" t="s">
        <v>21</v>
      </c>
      <c r="C916">
        <v>24</v>
      </c>
      <c r="D916" t="s">
        <v>67</v>
      </c>
      <c r="E916" t="s">
        <v>61</v>
      </c>
      <c r="F916">
        <v>3161</v>
      </c>
      <c r="G916" t="s">
        <v>36</v>
      </c>
      <c r="H916" t="s">
        <v>37</v>
      </c>
      <c r="I916">
        <v>4</v>
      </c>
      <c r="J916" t="s">
        <v>26</v>
      </c>
      <c r="K916" t="s">
        <v>27</v>
      </c>
      <c r="L916">
        <v>2</v>
      </c>
      <c r="M916" t="s">
        <v>46</v>
      </c>
      <c r="N916">
        <v>31</v>
      </c>
      <c r="O916" t="s">
        <v>27</v>
      </c>
      <c r="P916" t="s">
        <v>54</v>
      </c>
      <c r="Q916">
        <v>1</v>
      </c>
      <c r="R916" t="s">
        <v>30</v>
      </c>
      <c r="S916">
        <v>1</v>
      </c>
      <c r="T916" t="s">
        <v>31</v>
      </c>
      <c r="U916" t="s">
        <v>32</v>
      </c>
      <c r="V916" t="s">
        <v>39</v>
      </c>
    </row>
    <row r="917" spans="1:22">
      <c r="A917">
        <v>915</v>
      </c>
      <c r="B917" t="s">
        <v>34</v>
      </c>
      <c r="C917">
        <v>48</v>
      </c>
      <c r="D917" t="s">
        <v>63</v>
      </c>
      <c r="E917" t="s">
        <v>73</v>
      </c>
      <c r="F917">
        <v>18424</v>
      </c>
      <c r="G917" t="s">
        <v>36</v>
      </c>
      <c r="H917" t="s">
        <v>37</v>
      </c>
      <c r="I917">
        <v>1</v>
      </c>
      <c r="J917" t="s">
        <v>38</v>
      </c>
      <c r="K917" t="s">
        <v>27</v>
      </c>
      <c r="L917">
        <v>2</v>
      </c>
      <c r="M917" t="s">
        <v>46</v>
      </c>
      <c r="N917">
        <v>32</v>
      </c>
      <c r="O917" t="s">
        <v>64</v>
      </c>
      <c r="P917" t="s">
        <v>29</v>
      </c>
      <c r="Q917">
        <v>1</v>
      </c>
      <c r="R917" t="s">
        <v>55</v>
      </c>
      <c r="S917">
        <v>1</v>
      </c>
      <c r="T917" t="s">
        <v>31</v>
      </c>
      <c r="U917" t="s">
        <v>65</v>
      </c>
      <c r="V917" t="s">
        <v>39</v>
      </c>
    </row>
    <row r="918" spans="1:22">
      <c r="A918">
        <v>916</v>
      </c>
      <c r="B918" t="s">
        <v>40</v>
      </c>
      <c r="C918">
        <v>10</v>
      </c>
      <c r="D918" t="s">
        <v>35</v>
      </c>
      <c r="E918" t="s">
        <v>52</v>
      </c>
      <c r="F918">
        <v>2848</v>
      </c>
      <c r="G918" t="s">
        <v>62</v>
      </c>
      <c r="H918" t="s">
        <v>37</v>
      </c>
      <c r="I918">
        <v>1</v>
      </c>
      <c r="J918" t="s">
        <v>26</v>
      </c>
      <c r="K918" t="s">
        <v>69</v>
      </c>
      <c r="L918">
        <v>2</v>
      </c>
      <c r="M918" t="s">
        <v>28</v>
      </c>
      <c r="N918">
        <v>32</v>
      </c>
      <c r="O918" t="s">
        <v>27</v>
      </c>
      <c r="P918" t="s">
        <v>29</v>
      </c>
      <c r="Q918">
        <v>1</v>
      </c>
      <c r="R918" t="s">
        <v>30</v>
      </c>
      <c r="S918">
        <v>2</v>
      </c>
      <c r="T918" t="s">
        <v>27</v>
      </c>
      <c r="U918" t="s">
        <v>32</v>
      </c>
      <c r="V918" t="s">
        <v>33</v>
      </c>
    </row>
    <row r="919" spans="1:22">
      <c r="A919">
        <v>917</v>
      </c>
      <c r="B919" t="s">
        <v>21</v>
      </c>
      <c r="C919">
        <v>6</v>
      </c>
      <c r="D919" t="s">
        <v>35</v>
      </c>
      <c r="E919" t="s">
        <v>49</v>
      </c>
      <c r="F919">
        <v>14896</v>
      </c>
      <c r="G919" t="s">
        <v>36</v>
      </c>
      <c r="H919" t="s">
        <v>25</v>
      </c>
      <c r="I919">
        <v>1</v>
      </c>
      <c r="J919" t="s">
        <v>26</v>
      </c>
      <c r="K919" t="s">
        <v>27</v>
      </c>
      <c r="L919">
        <v>4</v>
      </c>
      <c r="M919" t="s">
        <v>50</v>
      </c>
      <c r="N919">
        <v>68</v>
      </c>
      <c r="O919" t="s">
        <v>64</v>
      </c>
      <c r="P919" t="s">
        <v>29</v>
      </c>
      <c r="Q919">
        <v>1</v>
      </c>
      <c r="R919" t="s">
        <v>55</v>
      </c>
      <c r="S919">
        <v>1</v>
      </c>
      <c r="T919" t="s">
        <v>31</v>
      </c>
      <c r="U919" t="s">
        <v>32</v>
      </c>
      <c r="V919" t="s">
        <v>39</v>
      </c>
    </row>
    <row r="920" spans="1:22">
      <c r="A920">
        <v>918</v>
      </c>
      <c r="B920" t="s">
        <v>21</v>
      </c>
      <c r="C920">
        <v>24</v>
      </c>
      <c r="D920" t="s">
        <v>35</v>
      </c>
      <c r="E920" t="s">
        <v>44</v>
      </c>
      <c r="F920">
        <v>2359</v>
      </c>
      <c r="G920" t="s">
        <v>62</v>
      </c>
      <c r="H920" t="s">
        <v>58</v>
      </c>
      <c r="I920">
        <v>1</v>
      </c>
      <c r="J920" t="s">
        <v>57</v>
      </c>
      <c r="K920" t="s">
        <v>27</v>
      </c>
      <c r="L920">
        <v>1</v>
      </c>
      <c r="M920" t="s">
        <v>46</v>
      </c>
      <c r="N920">
        <v>33</v>
      </c>
      <c r="O920" t="s">
        <v>27</v>
      </c>
      <c r="P920" t="s">
        <v>29</v>
      </c>
      <c r="Q920">
        <v>1</v>
      </c>
      <c r="R920" t="s">
        <v>30</v>
      </c>
      <c r="S920">
        <v>1</v>
      </c>
      <c r="T920" t="s">
        <v>27</v>
      </c>
      <c r="U920" t="s">
        <v>32</v>
      </c>
      <c r="V920" t="s">
        <v>39</v>
      </c>
    </row>
    <row r="921" spans="1:22">
      <c r="A921">
        <v>919</v>
      </c>
      <c r="B921" t="s">
        <v>21</v>
      </c>
      <c r="C921">
        <v>24</v>
      </c>
      <c r="D921" t="s">
        <v>35</v>
      </c>
      <c r="E921" t="s">
        <v>44</v>
      </c>
      <c r="F921">
        <v>3345</v>
      </c>
      <c r="G921" t="s">
        <v>36</v>
      </c>
      <c r="H921" t="s">
        <v>25</v>
      </c>
      <c r="I921">
        <v>4</v>
      </c>
      <c r="J921" t="s">
        <v>26</v>
      </c>
      <c r="K921" t="s">
        <v>27</v>
      </c>
      <c r="L921">
        <v>2</v>
      </c>
      <c r="M921" t="s">
        <v>46</v>
      </c>
      <c r="N921">
        <v>39</v>
      </c>
      <c r="O921" t="s">
        <v>27</v>
      </c>
      <c r="P921" t="s">
        <v>54</v>
      </c>
      <c r="Q921">
        <v>1</v>
      </c>
      <c r="R921" t="s">
        <v>55</v>
      </c>
      <c r="S921">
        <v>1</v>
      </c>
      <c r="T921" t="s">
        <v>31</v>
      </c>
      <c r="U921" t="s">
        <v>32</v>
      </c>
      <c r="V921" t="s">
        <v>39</v>
      </c>
    </row>
    <row r="922" spans="1:22">
      <c r="A922">
        <v>920</v>
      </c>
      <c r="B922" t="s">
        <v>40</v>
      </c>
      <c r="C922">
        <v>18</v>
      </c>
      <c r="D922" t="s">
        <v>22</v>
      </c>
      <c r="E922" t="s">
        <v>44</v>
      </c>
      <c r="F922">
        <v>1817</v>
      </c>
      <c r="G922" t="s">
        <v>36</v>
      </c>
      <c r="H922" t="s">
        <v>37</v>
      </c>
      <c r="I922">
        <v>4</v>
      </c>
      <c r="J922" t="s">
        <v>38</v>
      </c>
      <c r="K922" t="s">
        <v>27</v>
      </c>
      <c r="L922">
        <v>2</v>
      </c>
      <c r="M922" t="s">
        <v>50</v>
      </c>
      <c r="N922">
        <v>28</v>
      </c>
      <c r="O922" t="s">
        <v>27</v>
      </c>
      <c r="P922" t="s">
        <v>29</v>
      </c>
      <c r="Q922">
        <v>2</v>
      </c>
      <c r="R922" t="s">
        <v>30</v>
      </c>
      <c r="S922">
        <v>1</v>
      </c>
      <c r="T922" t="s">
        <v>27</v>
      </c>
      <c r="U922" t="s">
        <v>32</v>
      </c>
      <c r="V922" t="s">
        <v>33</v>
      </c>
    </row>
    <row r="923" spans="1:22">
      <c r="A923">
        <v>921</v>
      </c>
      <c r="B923" t="s">
        <v>40</v>
      </c>
      <c r="C923">
        <v>48</v>
      </c>
      <c r="D923" t="s">
        <v>48</v>
      </c>
      <c r="E923" t="s">
        <v>23</v>
      </c>
      <c r="F923">
        <v>12749</v>
      </c>
      <c r="G923" t="s">
        <v>51</v>
      </c>
      <c r="H923" t="s">
        <v>42</v>
      </c>
      <c r="I923">
        <v>4</v>
      </c>
      <c r="J923" t="s">
        <v>26</v>
      </c>
      <c r="K923" t="s">
        <v>27</v>
      </c>
      <c r="L923">
        <v>1</v>
      </c>
      <c r="M923" t="s">
        <v>53</v>
      </c>
      <c r="N923">
        <v>37</v>
      </c>
      <c r="O923" t="s">
        <v>27</v>
      </c>
      <c r="P923" t="s">
        <v>29</v>
      </c>
      <c r="Q923">
        <v>1</v>
      </c>
      <c r="R923" t="s">
        <v>55</v>
      </c>
      <c r="S923">
        <v>1</v>
      </c>
      <c r="T923" t="s">
        <v>31</v>
      </c>
      <c r="U923" t="s">
        <v>32</v>
      </c>
      <c r="V923" t="s">
        <v>33</v>
      </c>
    </row>
    <row r="924" spans="1:22">
      <c r="A924">
        <v>922</v>
      </c>
      <c r="B924" t="s">
        <v>21</v>
      </c>
      <c r="C924">
        <v>9</v>
      </c>
      <c r="D924" t="s">
        <v>35</v>
      </c>
      <c r="E924" t="s">
        <v>23</v>
      </c>
      <c r="F924">
        <v>1366</v>
      </c>
      <c r="G924" t="s">
        <v>36</v>
      </c>
      <c r="H924" t="s">
        <v>60</v>
      </c>
      <c r="I924">
        <v>3</v>
      </c>
      <c r="J924" t="s">
        <v>38</v>
      </c>
      <c r="K924" t="s">
        <v>27</v>
      </c>
      <c r="L924">
        <v>4</v>
      </c>
      <c r="M924" t="s">
        <v>46</v>
      </c>
      <c r="N924">
        <v>22</v>
      </c>
      <c r="O924" t="s">
        <v>27</v>
      </c>
      <c r="P924" t="s">
        <v>54</v>
      </c>
      <c r="Q924">
        <v>1</v>
      </c>
      <c r="R924" t="s">
        <v>30</v>
      </c>
      <c r="S924">
        <v>1</v>
      </c>
      <c r="T924" t="s">
        <v>27</v>
      </c>
      <c r="U924" t="s">
        <v>32</v>
      </c>
      <c r="V924" t="s">
        <v>39</v>
      </c>
    </row>
    <row r="925" spans="1:22">
      <c r="A925">
        <v>923</v>
      </c>
      <c r="B925" t="s">
        <v>34</v>
      </c>
      <c r="C925">
        <v>12</v>
      </c>
      <c r="D925" t="s">
        <v>35</v>
      </c>
      <c r="E925" t="s">
        <v>49</v>
      </c>
      <c r="F925">
        <v>2002</v>
      </c>
      <c r="G925" t="s">
        <v>36</v>
      </c>
      <c r="H925" t="s">
        <v>42</v>
      </c>
      <c r="I925">
        <v>3</v>
      </c>
      <c r="J925" t="s">
        <v>26</v>
      </c>
      <c r="K925" t="s">
        <v>27</v>
      </c>
      <c r="L925">
        <v>4</v>
      </c>
      <c r="M925" t="s">
        <v>46</v>
      </c>
      <c r="N925">
        <v>30</v>
      </c>
      <c r="O925" t="s">
        <v>27</v>
      </c>
      <c r="P925" t="s">
        <v>54</v>
      </c>
      <c r="Q925">
        <v>1</v>
      </c>
      <c r="R925" t="s">
        <v>30</v>
      </c>
      <c r="S925">
        <v>2</v>
      </c>
      <c r="T925" t="s">
        <v>31</v>
      </c>
      <c r="U925" t="s">
        <v>32</v>
      </c>
      <c r="V925" t="s">
        <v>33</v>
      </c>
    </row>
    <row r="926" spans="1:22">
      <c r="A926">
        <v>924</v>
      </c>
      <c r="B926" t="s">
        <v>21</v>
      </c>
      <c r="C926">
        <v>24</v>
      </c>
      <c r="D926" t="s">
        <v>67</v>
      </c>
      <c r="E926" t="s">
        <v>44</v>
      </c>
      <c r="F926">
        <v>6872</v>
      </c>
      <c r="G926" t="s">
        <v>36</v>
      </c>
      <c r="H926" t="s">
        <v>60</v>
      </c>
      <c r="I926">
        <v>2</v>
      </c>
      <c r="J926" t="s">
        <v>57</v>
      </c>
      <c r="K926" t="s">
        <v>27</v>
      </c>
      <c r="L926">
        <v>1</v>
      </c>
      <c r="M926" t="s">
        <v>46</v>
      </c>
      <c r="N926">
        <v>55</v>
      </c>
      <c r="O926" t="s">
        <v>64</v>
      </c>
      <c r="P926" t="s">
        <v>29</v>
      </c>
      <c r="Q926">
        <v>1</v>
      </c>
      <c r="R926" t="s">
        <v>30</v>
      </c>
      <c r="S926">
        <v>1</v>
      </c>
      <c r="T926" t="s">
        <v>31</v>
      </c>
      <c r="U926" t="s">
        <v>32</v>
      </c>
      <c r="V926" t="s">
        <v>39</v>
      </c>
    </row>
    <row r="927" spans="1:22">
      <c r="A927">
        <v>925</v>
      </c>
      <c r="B927" t="s">
        <v>21</v>
      </c>
      <c r="C927">
        <v>12</v>
      </c>
      <c r="D927" t="s">
        <v>67</v>
      </c>
      <c r="E927" t="s">
        <v>49</v>
      </c>
      <c r="F927">
        <v>697</v>
      </c>
      <c r="G927" t="s">
        <v>36</v>
      </c>
      <c r="H927" t="s">
        <v>60</v>
      </c>
      <c r="I927">
        <v>4</v>
      </c>
      <c r="J927" t="s">
        <v>26</v>
      </c>
      <c r="K927" t="s">
        <v>27</v>
      </c>
      <c r="L927">
        <v>2</v>
      </c>
      <c r="M927" t="s">
        <v>53</v>
      </c>
      <c r="N927">
        <v>46</v>
      </c>
      <c r="O927" t="s">
        <v>64</v>
      </c>
      <c r="P927" t="s">
        <v>29</v>
      </c>
      <c r="Q927">
        <v>2</v>
      </c>
      <c r="R927" t="s">
        <v>30</v>
      </c>
      <c r="S927">
        <v>1</v>
      </c>
      <c r="T927" t="s">
        <v>31</v>
      </c>
      <c r="U927" t="s">
        <v>32</v>
      </c>
      <c r="V927" t="s">
        <v>39</v>
      </c>
    </row>
    <row r="928" spans="1:22">
      <c r="A928">
        <v>926</v>
      </c>
      <c r="B928" t="s">
        <v>21</v>
      </c>
      <c r="C928">
        <v>18</v>
      </c>
      <c r="D928" t="s">
        <v>22</v>
      </c>
      <c r="E928" t="s">
        <v>44</v>
      </c>
      <c r="F928">
        <v>1049</v>
      </c>
      <c r="G928" t="s">
        <v>36</v>
      </c>
      <c r="H928" t="s">
        <v>60</v>
      </c>
      <c r="I928">
        <v>4</v>
      </c>
      <c r="J928" t="s">
        <v>38</v>
      </c>
      <c r="K928" t="s">
        <v>27</v>
      </c>
      <c r="L928">
        <v>4</v>
      </c>
      <c r="M928" t="s">
        <v>46</v>
      </c>
      <c r="N928">
        <v>21</v>
      </c>
      <c r="O928" t="s">
        <v>27</v>
      </c>
      <c r="P928" t="s">
        <v>54</v>
      </c>
      <c r="Q928">
        <v>1</v>
      </c>
      <c r="R928" t="s">
        <v>30</v>
      </c>
      <c r="S928">
        <v>1</v>
      </c>
      <c r="T928" t="s">
        <v>27</v>
      </c>
      <c r="U928" t="s">
        <v>32</v>
      </c>
      <c r="V928" t="s">
        <v>33</v>
      </c>
    </row>
    <row r="929" spans="1:22">
      <c r="A929">
        <v>927</v>
      </c>
      <c r="B929" t="s">
        <v>21</v>
      </c>
      <c r="C929">
        <v>48</v>
      </c>
      <c r="D929" t="s">
        <v>35</v>
      </c>
      <c r="E929" t="s">
        <v>52</v>
      </c>
      <c r="F929">
        <v>10297</v>
      </c>
      <c r="G929" t="s">
        <v>36</v>
      </c>
      <c r="H929" t="s">
        <v>42</v>
      </c>
      <c r="I929">
        <v>4</v>
      </c>
      <c r="J929" t="s">
        <v>26</v>
      </c>
      <c r="K929" t="s">
        <v>27</v>
      </c>
      <c r="L929">
        <v>4</v>
      </c>
      <c r="M929" t="s">
        <v>50</v>
      </c>
      <c r="N929">
        <v>39</v>
      </c>
      <c r="O929" t="s">
        <v>68</v>
      </c>
      <c r="P929" t="s">
        <v>47</v>
      </c>
      <c r="Q929">
        <v>3</v>
      </c>
      <c r="R929" t="s">
        <v>30</v>
      </c>
      <c r="S929">
        <v>2</v>
      </c>
      <c r="T929" t="s">
        <v>31</v>
      </c>
      <c r="U929" t="s">
        <v>32</v>
      </c>
      <c r="V929" t="s">
        <v>39</v>
      </c>
    </row>
    <row r="930" spans="1:22">
      <c r="A930">
        <v>928</v>
      </c>
      <c r="B930" t="s">
        <v>40</v>
      </c>
      <c r="C930">
        <v>30</v>
      </c>
      <c r="D930" t="s">
        <v>35</v>
      </c>
      <c r="E930" t="s">
        <v>23</v>
      </c>
      <c r="F930">
        <v>1867</v>
      </c>
      <c r="G930" t="s">
        <v>24</v>
      </c>
      <c r="H930" t="s">
        <v>25</v>
      </c>
      <c r="I930">
        <v>4</v>
      </c>
      <c r="J930" t="s">
        <v>26</v>
      </c>
      <c r="K930" t="s">
        <v>27</v>
      </c>
      <c r="L930">
        <v>4</v>
      </c>
      <c r="M930" t="s">
        <v>53</v>
      </c>
      <c r="N930">
        <v>58</v>
      </c>
      <c r="O930" t="s">
        <v>27</v>
      </c>
      <c r="P930" t="s">
        <v>29</v>
      </c>
      <c r="Q930">
        <v>1</v>
      </c>
      <c r="R930" t="s">
        <v>30</v>
      </c>
      <c r="S930">
        <v>1</v>
      </c>
      <c r="T930" t="s">
        <v>31</v>
      </c>
      <c r="U930" t="s">
        <v>32</v>
      </c>
      <c r="V930" t="s">
        <v>33</v>
      </c>
    </row>
    <row r="931" spans="1:22">
      <c r="A931">
        <v>929</v>
      </c>
      <c r="B931" t="s">
        <v>21</v>
      </c>
      <c r="C931">
        <v>12</v>
      </c>
      <c r="D931" t="s">
        <v>48</v>
      </c>
      <c r="E931" t="s">
        <v>49</v>
      </c>
      <c r="F931">
        <v>1344</v>
      </c>
      <c r="G931" t="s">
        <v>36</v>
      </c>
      <c r="H931" t="s">
        <v>37</v>
      </c>
      <c r="I931">
        <v>4</v>
      </c>
      <c r="J931" t="s">
        <v>26</v>
      </c>
      <c r="K931" t="s">
        <v>27</v>
      </c>
      <c r="L931">
        <v>2</v>
      </c>
      <c r="M931" t="s">
        <v>28</v>
      </c>
      <c r="N931">
        <v>43</v>
      </c>
      <c r="O931" t="s">
        <v>27</v>
      </c>
      <c r="P931" t="s">
        <v>29</v>
      </c>
      <c r="Q931">
        <v>2</v>
      </c>
      <c r="R931" t="s">
        <v>43</v>
      </c>
      <c r="S931">
        <v>2</v>
      </c>
      <c r="T931" t="s">
        <v>27</v>
      </c>
      <c r="U931" t="s">
        <v>32</v>
      </c>
      <c r="V931" t="s">
        <v>33</v>
      </c>
    </row>
    <row r="932" spans="1:22">
      <c r="A932">
        <v>930</v>
      </c>
      <c r="B932" t="s">
        <v>21</v>
      </c>
      <c r="C932">
        <v>24</v>
      </c>
      <c r="D932" t="s">
        <v>35</v>
      </c>
      <c r="E932" t="s">
        <v>44</v>
      </c>
      <c r="F932">
        <v>1747</v>
      </c>
      <c r="G932" t="s">
        <v>36</v>
      </c>
      <c r="H932" t="s">
        <v>60</v>
      </c>
      <c r="I932">
        <v>4</v>
      </c>
      <c r="J932" t="s">
        <v>26</v>
      </c>
      <c r="K932" t="s">
        <v>69</v>
      </c>
      <c r="L932">
        <v>1</v>
      </c>
      <c r="M932" t="s">
        <v>46</v>
      </c>
      <c r="N932">
        <v>24</v>
      </c>
      <c r="O932" t="s">
        <v>27</v>
      </c>
      <c r="P932" t="s">
        <v>29</v>
      </c>
      <c r="Q932">
        <v>1</v>
      </c>
      <c r="R932" t="s">
        <v>43</v>
      </c>
      <c r="S932">
        <v>1</v>
      </c>
      <c r="T932" t="s">
        <v>27</v>
      </c>
      <c r="U932" t="s">
        <v>65</v>
      </c>
      <c r="V932" t="s">
        <v>33</v>
      </c>
    </row>
    <row r="933" spans="1:22">
      <c r="A933">
        <v>931</v>
      </c>
      <c r="B933" t="s">
        <v>34</v>
      </c>
      <c r="C933">
        <v>9</v>
      </c>
      <c r="D933" t="s">
        <v>35</v>
      </c>
      <c r="E933" t="s">
        <v>23</v>
      </c>
      <c r="F933">
        <v>1670</v>
      </c>
      <c r="G933" t="s">
        <v>36</v>
      </c>
      <c r="H933" t="s">
        <v>60</v>
      </c>
      <c r="I933">
        <v>4</v>
      </c>
      <c r="J933" t="s">
        <v>38</v>
      </c>
      <c r="K933" t="s">
        <v>27</v>
      </c>
      <c r="L933">
        <v>2</v>
      </c>
      <c r="M933" t="s">
        <v>53</v>
      </c>
      <c r="N933">
        <v>22</v>
      </c>
      <c r="O933" t="s">
        <v>27</v>
      </c>
      <c r="P933" t="s">
        <v>29</v>
      </c>
      <c r="Q933">
        <v>1</v>
      </c>
      <c r="R933" t="s">
        <v>30</v>
      </c>
      <c r="S933">
        <v>1</v>
      </c>
      <c r="T933" t="s">
        <v>31</v>
      </c>
      <c r="U933" t="s">
        <v>32</v>
      </c>
      <c r="V933" t="s">
        <v>39</v>
      </c>
    </row>
    <row r="934" spans="1:22">
      <c r="A934">
        <v>932</v>
      </c>
      <c r="B934" t="s">
        <v>40</v>
      </c>
      <c r="C934">
        <v>9</v>
      </c>
      <c r="D934" t="s">
        <v>22</v>
      </c>
      <c r="E934" t="s">
        <v>49</v>
      </c>
      <c r="F934">
        <v>1224</v>
      </c>
      <c r="G934" t="s">
        <v>36</v>
      </c>
      <c r="H934" t="s">
        <v>37</v>
      </c>
      <c r="I934">
        <v>3</v>
      </c>
      <c r="J934" t="s">
        <v>26</v>
      </c>
      <c r="K934" t="s">
        <v>27</v>
      </c>
      <c r="L934">
        <v>1</v>
      </c>
      <c r="M934" t="s">
        <v>28</v>
      </c>
      <c r="N934">
        <v>30</v>
      </c>
      <c r="O934" t="s">
        <v>27</v>
      </c>
      <c r="P934" t="s">
        <v>29</v>
      </c>
      <c r="Q934">
        <v>2</v>
      </c>
      <c r="R934" t="s">
        <v>30</v>
      </c>
      <c r="S934">
        <v>1</v>
      </c>
      <c r="T934" t="s">
        <v>27</v>
      </c>
      <c r="U934" t="s">
        <v>32</v>
      </c>
      <c r="V934" t="s">
        <v>33</v>
      </c>
    </row>
    <row r="935" spans="1:22">
      <c r="A935">
        <v>933</v>
      </c>
      <c r="B935" t="s">
        <v>40</v>
      </c>
      <c r="C935">
        <v>12</v>
      </c>
      <c r="D935" t="s">
        <v>22</v>
      </c>
      <c r="E935" t="s">
        <v>23</v>
      </c>
      <c r="F935">
        <v>522</v>
      </c>
      <c r="G935" t="s">
        <v>51</v>
      </c>
      <c r="H935" t="s">
        <v>25</v>
      </c>
      <c r="I935">
        <v>4</v>
      </c>
      <c r="J935" t="s">
        <v>26</v>
      </c>
      <c r="K935" t="s">
        <v>27</v>
      </c>
      <c r="L935">
        <v>4</v>
      </c>
      <c r="M935" t="s">
        <v>46</v>
      </c>
      <c r="N935">
        <v>42</v>
      </c>
      <c r="O935" t="s">
        <v>27</v>
      </c>
      <c r="P935" t="s">
        <v>29</v>
      </c>
      <c r="Q935">
        <v>2</v>
      </c>
      <c r="R935" t="s">
        <v>30</v>
      </c>
      <c r="S935">
        <v>2</v>
      </c>
      <c r="T935" t="s">
        <v>31</v>
      </c>
      <c r="U935" t="s">
        <v>32</v>
      </c>
      <c r="V935" t="s">
        <v>33</v>
      </c>
    </row>
    <row r="936" spans="1:22">
      <c r="A936">
        <v>934</v>
      </c>
      <c r="B936" t="s">
        <v>21</v>
      </c>
      <c r="C936">
        <v>12</v>
      </c>
      <c r="D936" t="s">
        <v>35</v>
      </c>
      <c r="E936" t="s">
        <v>23</v>
      </c>
      <c r="F936">
        <v>1498</v>
      </c>
      <c r="G936" t="s">
        <v>36</v>
      </c>
      <c r="H936" t="s">
        <v>37</v>
      </c>
      <c r="I936">
        <v>4</v>
      </c>
      <c r="J936" t="s">
        <v>38</v>
      </c>
      <c r="K936" t="s">
        <v>27</v>
      </c>
      <c r="L936">
        <v>1</v>
      </c>
      <c r="M936" t="s">
        <v>53</v>
      </c>
      <c r="N936">
        <v>23</v>
      </c>
      <c r="O936" t="s">
        <v>64</v>
      </c>
      <c r="P936" t="s">
        <v>29</v>
      </c>
      <c r="Q936">
        <v>1</v>
      </c>
      <c r="R936" t="s">
        <v>30</v>
      </c>
      <c r="S936">
        <v>1</v>
      </c>
      <c r="T936" t="s">
        <v>27</v>
      </c>
      <c r="U936" t="s">
        <v>32</v>
      </c>
      <c r="V936" t="s">
        <v>33</v>
      </c>
    </row>
    <row r="937" spans="1:22">
      <c r="A937">
        <v>935</v>
      </c>
      <c r="B937" t="s">
        <v>34</v>
      </c>
      <c r="C937">
        <v>30</v>
      </c>
      <c r="D937" t="s">
        <v>48</v>
      </c>
      <c r="E937" t="s">
        <v>23</v>
      </c>
      <c r="F937">
        <v>1919</v>
      </c>
      <c r="G937" t="s">
        <v>62</v>
      </c>
      <c r="H937" t="s">
        <v>60</v>
      </c>
      <c r="I937">
        <v>4</v>
      </c>
      <c r="J937" t="s">
        <v>26</v>
      </c>
      <c r="K937" t="s">
        <v>27</v>
      </c>
      <c r="L937">
        <v>3</v>
      </c>
      <c r="M937" t="s">
        <v>50</v>
      </c>
      <c r="N937">
        <v>30</v>
      </c>
      <c r="O937" t="s">
        <v>68</v>
      </c>
      <c r="P937" t="s">
        <v>29</v>
      </c>
      <c r="Q937">
        <v>2</v>
      </c>
      <c r="R937" t="s">
        <v>55</v>
      </c>
      <c r="S937">
        <v>1</v>
      </c>
      <c r="T937" t="s">
        <v>27</v>
      </c>
      <c r="U937" t="s">
        <v>32</v>
      </c>
      <c r="V937" t="s">
        <v>39</v>
      </c>
    </row>
    <row r="938" spans="1:22">
      <c r="A938">
        <v>936</v>
      </c>
      <c r="B938" t="s">
        <v>66</v>
      </c>
      <c r="C938">
        <v>9</v>
      </c>
      <c r="D938" t="s">
        <v>35</v>
      </c>
      <c r="E938" t="s">
        <v>23</v>
      </c>
      <c r="F938">
        <v>745</v>
      </c>
      <c r="G938" t="s">
        <v>36</v>
      </c>
      <c r="H938" t="s">
        <v>37</v>
      </c>
      <c r="I938">
        <v>3</v>
      </c>
      <c r="J938" t="s">
        <v>38</v>
      </c>
      <c r="K938" t="s">
        <v>27</v>
      </c>
      <c r="L938">
        <v>2</v>
      </c>
      <c r="M938" t="s">
        <v>28</v>
      </c>
      <c r="N938">
        <v>28</v>
      </c>
      <c r="O938" t="s">
        <v>27</v>
      </c>
      <c r="P938" t="s">
        <v>29</v>
      </c>
      <c r="Q938">
        <v>1</v>
      </c>
      <c r="R938" t="s">
        <v>43</v>
      </c>
      <c r="S938">
        <v>1</v>
      </c>
      <c r="T938" t="s">
        <v>27</v>
      </c>
      <c r="U938" t="s">
        <v>32</v>
      </c>
      <c r="V938" t="s">
        <v>39</v>
      </c>
    </row>
    <row r="939" spans="1:22">
      <c r="A939">
        <v>937</v>
      </c>
      <c r="B939" t="s">
        <v>34</v>
      </c>
      <c r="C939">
        <v>6</v>
      </c>
      <c r="D939" t="s">
        <v>35</v>
      </c>
      <c r="E939" t="s">
        <v>23</v>
      </c>
      <c r="F939">
        <v>2063</v>
      </c>
      <c r="G939" t="s">
        <v>36</v>
      </c>
      <c r="H939" t="s">
        <v>60</v>
      </c>
      <c r="I939">
        <v>4</v>
      </c>
      <c r="J939" t="s">
        <v>59</v>
      </c>
      <c r="K939" t="s">
        <v>27</v>
      </c>
      <c r="L939">
        <v>3</v>
      </c>
      <c r="M939" t="s">
        <v>53</v>
      </c>
      <c r="N939">
        <v>30</v>
      </c>
      <c r="O939" t="s">
        <v>27</v>
      </c>
      <c r="P939" t="s">
        <v>54</v>
      </c>
      <c r="Q939">
        <v>1</v>
      </c>
      <c r="R939" t="s">
        <v>55</v>
      </c>
      <c r="S939">
        <v>1</v>
      </c>
      <c r="T939" t="s">
        <v>31</v>
      </c>
      <c r="U939" t="s">
        <v>32</v>
      </c>
      <c r="V939" t="s">
        <v>33</v>
      </c>
    </row>
    <row r="940" spans="1:22">
      <c r="A940">
        <v>938</v>
      </c>
      <c r="B940" t="s">
        <v>34</v>
      </c>
      <c r="C940">
        <v>60</v>
      </c>
      <c r="D940" t="s">
        <v>35</v>
      </c>
      <c r="E940" t="s">
        <v>41</v>
      </c>
      <c r="F940">
        <v>6288</v>
      </c>
      <c r="G940" t="s">
        <v>36</v>
      </c>
      <c r="H940" t="s">
        <v>37</v>
      </c>
      <c r="I940">
        <v>4</v>
      </c>
      <c r="J940" t="s">
        <v>26</v>
      </c>
      <c r="K940" t="s">
        <v>27</v>
      </c>
      <c r="L940">
        <v>4</v>
      </c>
      <c r="M940" t="s">
        <v>50</v>
      </c>
      <c r="N940">
        <v>42</v>
      </c>
      <c r="O940" t="s">
        <v>27</v>
      </c>
      <c r="P940" t="s">
        <v>47</v>
      </c>
      <c r="Q940">
        <v>1</v>
      </c>
      <c r="R940" t="s">
        <v>30</v>
      </c>
      <c r="S940">
        <v>1</v>
      </c>
      <c r="T940" t="s">
        <v>27</v>
      </c>
      <c r="U940" t="s">
        <v>32</v>
      </c>
      <c r="V940" t="s">
        <v>39</v>
      </c>
    </row>
    <row r="941" spans="1:22">
      <c r="A941">
        <v>939</v>
      </c>
      <c r="B941" t="s">
        <v>40</v>
      </c>
      <c r="C941">
        <v>24</v>
      </c>
      <c r="D941" t="s">
        <v>22</v>
      </c>
      <c r="E941" t="s">
        <v>52</v>
      </c>
      <c r="F941">
        <v>6842</v>
      </c>
      <c r="G941" t="s">
        <v>24</v>
      </c>
      <c r="H941" t="s">
        <v>37</v>
      </c>
      <c r="I941">
        <v>2</v>
      </c>
      <c r="J941" t="s">
        <v>26</v>
      </c>
      <c r="K941" t="s">
        <v>27</v>
      </c>
      <c r="L941">
        <v>4</v>
      </c>
      <c r="M941" t="s">
        <v>46</v>
      </c>
      <c r="N941">
        <v>46</v>
      </c>
      <c r="O941" t="s">
        <v>27</v>
      </c>
      <c r="P941" t="s">
        <v>29</v>
      </c>
      <c r="Q941">
        <v>2</v>
      </c>
      <c r="R941" t="s">
        <v>55</v>
      </c>
      <c r="S941">
        <v>2</v>
      </c>
      <c r="T941" t="s">
        <v>31</v>
      </c>
      <c r="U941" t="s">
        <v>32</v>
      </c>
      <c r="V941" t="s">
        <v>33</v>
      </c>
    </row>
    <row r="942" spans="1:22">
      <c r="A942">
        <v>940</v>
      </c>
      <c r="B942" t="s">
        <v>40</v>
      </c>
      <c r="C942">
        <v>12</v>
      </c>
      <c r="D942" t="s">
        <v>35</v>
      </c>
      <c r="E942" t="s">
        <v>49</v>
      </c>
      <c r="F942">
        <v>3527</v>
      </c>
      <c r="G942" t="s">
        <v>24</v>
      </c>
      <c r="H942" t="s">
        <v>60</v>
      </c>
      <c r="I942">
        <v>2</v>
      </c>
      <c r="J942" t="s">
        <v>26</v>
      </c>
      <c r="K942" t="s">
        <v>27</v>
      </c>
      <c r="L942">
        <v>3</v>
      </c>
      <c r="M942" t="s">
        <v>46</v>
      </c>
      <c r="N942">
        <v>45</v>
      </c>
      <c r="O942" t="s">
        <v>27</v>
      </c>
      <c r="P942" t="s">
        <v>29</v>
      </c>
      <c r="Q942">
        <v>1</v>
      </c>
      <c r="R942" t="s">
        <v>55</v>
      </c>
      <c r="S942">
        <v>2</v>
      </c>
      <c r="T942" t="s">
        <v>31</v>
      </c>
      <c r="U942" t="s">
        <v>32</v>
      </c>
      <c r="V942" t="s">
        <v>33</v>
      </c>
    </row>
    <row r="943" spans="1:22">
      <c r="A943">
        <v>941</v>
      </c>
      <c r="B943" t="s">
        <v>40</v>
      </c>
      <c r="C943">
        <v>10</v>
      </c>
      <c r="D943" t="s">
        <v>35</v>
      </c>
      <c r="E943" t="s">
        <v>49</v>
      </c>
      <c r="F943">
        <v>1546</v>
      </c>
      <c r="G943" t="s">
        <v>36</v>
      </c>
      <c r="H943" t="s">
        <v>37</v>
      </c>
      <c r="I943">
        <v>3</v>
      </c>
      <c r="J943" t="s">
        <v>26</v>
      </c>
      <c r="K943" t="s">
        <v>27</v>
      </c>
      <c r="L943">
        <v>2</v>
      </c>
      <c r="M943" t="s">
        <v>28</v>
      </c>
      <c r="N943">
        <v>31</v>
      </c>
      <c r="O943" t="s">
        <v>27</v>
      </c>
      <c r="P943" t="s">
        <v>29</v>
      </c>
      <c r="Q943">
        <v>1</v>
      </c>
      <c r="R943" t="s">
        <v>43</v>
      </c>
      <c r="S943">
        <v>2</v>
      </c>
      <c r="T943" t="s">
        <v>27</v>
      </c>
      <c r="U943" t="s">
        <v>65</v>
      </c>
      <c r="V943" t="s">
        <v>33</v>
      </c>
    </row>
    <row r="944" spans="1:22">
      <c r="A944">
        <v>942</v>
      </c>
      <c r="B944" t="s">
        <v>40</v>
      </c>
      <c r="C944">
        <v>24</v>
      </c>
      <c r="D944" t="s">
        <v>35</v>
      </c>
      <c r="E944" t="s">
        <v>44</v>
      </c>
      <c r="F944">
        <v>929</v>
      </c>
      <c r="G944" t="s">
        <v>24</v>
      </c>
      <c r="H944" t="s">
        <v>42</v>
      </c>
      <c r="I944">
        <v>4</v>
      </c>
      <c r="J944" t="s">
        <v>26</v>
      </c>
      <c r="K944" t="s">
        <v>27</v>
      </c>
      <c r="L944">
        <v>2</v>
      </c>
      <c r="M944" t="s">
        <v>53</v>
      </c>
      <c r="N944">
        <v>31</v>
      </c>
      <c r="O944" t="s">
        <v>68</v>
      </c>
      <c r="P944" t="s">
        <v>29</v>
      </c>
      <c r="Q944">
        <v>1</v>
      </c>
      <c r="R944" t="s">
        <v>30</v>
      </c>
      <c r="S944">
        <v>1</v>
      </c>
      <c r="T944" t="s">
        <v>31</v>
      </c>
      <c r="U944" t="s">
        <v>32</v>
      </c>
      <c r="V944" t="s">
        <v>33</v>
      </c>
    </row>
    <row r="945" spans="1:22">
      <c r="A945">
        <v>943</v>
      </c>
      <c r="B945" t="s">
        <v>40</v>
      </c>
      <c r="C945">
        <v>4</v>
      </c>
      <c r="D945" t="s">
        <v>22</v>
      </c>
      <c r="E945" t="s">
        <v>49</v>
      </c>
      <c r="F945">
        <v>1455</v>
      </c>
      <c r="G945" t="s">
        <v>36</v>
      </c>
      <c r="H945" t="s">
        <v>42</v>
      </c>
      <c r="I945">
        <v>2</v>
      </c>
      <c r="J945" t="s">
        <v>26</v>
      </c>
      <c r="K945" t="s">
        <v>27</v>
      </c>
      <c r="L945">
        <v>1</v>
      </c>
      <c r="M945" t="s">
        <v>28</v>
      </c>
      <c r="N945">
        <v>42</v>
      </c>
      <c r="O945" t="s">
        <v>27</v>
      </c>
      <c r="P945" t="s">
        <v>29</v>
      </c>
      <c r="Q945">
        <v>3</v>
      </c>
      <c r="R945" t="s">
        <v>43</v>
      </c>
      <c r="S945">
        <v>2</v>
      </c>
      <c r="T945" t="s">
        <v>27</v>
      </c>
      <c r="U945" t="s">
        <v>32</v>
      </c>
      <c r="V945" t="s">
        <v>33</v>
      </c>
    </row>
    <row r="946" spans="1:22">
      <c r="A946">
        <v>944</v>
      </c>
      <c r="B946" t="s">
        <v>21</v>
      </c>
      <c r="C946">
        <v>15</v>
      </c>
      <c r="D946" t="s">
        <v>35</v>
      </c>
      <c r="E946" t="s">
        <v>44</v>
      </c>
      <c r="F946">
        <v>1845</v>
      </c>
      <c r="G946" t="s">
        <v>36</v>
      </c>
      <c r="H946" t="s">
        <v>60</v>
      </c>
      <c r="I946">
        <v>4</v>
      </c>
      <c r="J946" t="s">
        <v>38</v>
      </c>
      <c r="K946" t="s">
        <v>45</v>
      </c>
      <c r="L946">
        <v>1</v>
      </c>
      <c r="M946" t="s">
        <v>46</v>
      </c>
      <c r="N946">
        <v>46</v>
      </c>
      <c r="O946" t="s">
        <v>27</v>
      </c>
      <c r="P946" t="s">
        <v>54</v>
      </c>
      <c r="Q946">
        <v>1</v>
      </c>
      <c r="R946" t="s">
        <v>30</v>
      </c>
      <c r="S946">
        <v>1</v>
      </c>
      <c r="T946" t="s">
        <v>27</v>
      </c>
      <c r="U946" t="s">
        <v>32</v>
      </c>
      <c r="V946" t="s">
        <v>33</v>
      </c>
    </row>
    <row r="947" spans="1:22">
      <c r="A947">
        <v>945</v>
      </c>
      <c r="B947" t="s">
        <v>34</v>
      </c>
      <c r="C947">
        <v>48</v>
      </c>
      <c r="D947" t="s">
        <v>63</v>
      </c>
      <c r="E947" t="s">
        <v>49</v>
      </c>
      <c r="F947">
        <v>8358</v>
      </c>
      <c r="G947" t="s">
        <v>51</v>
      </c>
      <c r="H947" t="s">
        <v>60</v>
      </c>
      <c r="I947">
        <v>1</v>
      </c>
      <c r="J947" t="s">
        <v>38</v>
      </c>
      <c r="K947" t="s">
        <v>27</v>
      </c>
      <c r="L947">
        <v>1</v>
      </c>
      <c r="M947" t="s">
        <v>53</v>
      </c>
      <c r="N947">
        <v>30</v>
      </c>
      <c r="O947" t="s">
        <v>27</v>
      </c>
      <c r="P947" t="s">
        <v>29</v>
      </c>
      <c r="Q947">
        <v>2</v>
      </c>
      <c r="R947" t="s">
        <v>30</v>
      </c>
      <c r="S947">
        <v>1</v>
      </c>
      <c r="T947" t="s">
        <v>27</v>
      </c>
      <c r="U947" t="s">
        <v>32</v>
      </c>
      <c r="V947" t="s">
        <v>33</v>
      </c>
    </row>
    <row r="948" spans="1:22">
      <c r="A948">
        <v>946</v>
      </c>
      <c r="B948" t="s">
        <v>21</v>
      </c>
      <c r="C948">
        <v>24</v>
      </c>
      <c r="D948" t="s">
        <v>67</v>
      </c>
      <c r="E948" t="s">
        <v>44</v>
      </c>
      <c r="F948">
        <v>3349</v>
      </c>
      <c r="G948" t="s">
        <v>51</v>
      </c>
      <c r="H948" t="s">
        <v>60</v>
      </c>
      <c r="I948">
        <v>4</v>
      </c>
      <c r="J948" t="s">
        <v>26</v>
      </c>
      <c r="K948" t="s">
        <v>27</v>
      </c>
      <c r="L948">
        <v>4</v>
      </c>
      <c r="M948" t="s">
        <v>50</v>
      </c>
      <c r="N948">
        <v>30</v>
      </c>
      <c r="O948" t="s">
        <v>27</v>
      </c>
      <c r="P948" t="s">
        <v>47</v>
      </c>
      <c r="Q948">
        <v>1</v>
      </c>
      <c r="R948" t="s">
        <v>30</v>
      </c>
      <c r="S948">
        <v>2</v>
      </c>
      <c r="T948" t="s">
        <v>31</v>
      </c>
      <c r="U948" t="s">
        <v>32</v>
      </c>
      <c r="V948" t="s">
        <v>39</v>
      </c>
    </row>
    <row r="949" spans="1:22">
      <c r="A949">
        <v>947</v>
      </c>
      <c r="B949" t="s">
        <v>40</v>
      </c>
      <c r="C949">
        <v>12</v>
      </c>
      <c r="D949" t="s">
        <v>35</v>
      </c>
      <c r="E949" t="s">
        <v>49</v>
      </c>
      <c r="F949">
        <v>2859</v>
      </c>
      <c r="G949" t="s">
        <v>24</v>
      </c>
      <c r="H949" t="s">
        <v>58</v>
      </c>
      <c r="I949">
        <v>4</v>
      </c>
      <c r="J949" t="s">
        <v>26</v>
      </c>
      <c r="K949" t="s">
        <v>27</v>
      </c>
      <c r="L949">
        <v>4</v>
      </c>
      <c r="M949" t="s">
        <v>50</v>
      </c>
      <c r="N949">
        <v>38</v>
      </c>
      <c r="O949" t="s">
        <v>27</v>
      </c>
      <c r="P949" t="s">
        <v>29</v>
      </c>
      <c r="Q949">
        <v>1</v>
      </c>
      <c r="R949" t="s">
        <v>55</v>
      </c>
      <c r="S949">
        <v>1</v>
      </c>
      <c r="T949" t="s">
        <v>31</v>
      </c>
      <c r="U949" t="s">
        <v>32</v>
      </c>
      <c r="V949" t="s">
        <v>33</v>
      </c>
    </row>
    <row r="950" spans="1:22">
      <c r="A950">
        <v>948</v>
      </c>
      <c r="B950" t="s">
        <v>40</v>
      </c>
      <c r="C950">
        <v>18</v>
      </c>
      <c r="D950" t="s">
        <v>35</v>
      </c>
      <c r="E950" t="s">
        <v>44</v>
      </c>
      <c r="F950">
        <v>1533</v>
      </c>
      <c r="G950" t="s">
        <v>36</v>
      </c>
      <c r="H950" t="s">
        <v>60</v>
      </c>
      <c r="I950">
        <v>4</v>
      </c>
      <c r="J950" t="s">
        <v>59</v>
      </c>
      <c r="K950" t="s">
        <v>69</v>
      </c>
      <c r="L950">
        <v>1</v>
      </c>
      <c r="M950" t="s">
        <v>46</v>
      </c>
      <c r="N950">
        <v>43</v>
      </c>
      <c r="O950" t="s">
        <v>27</v>
      </c>
      <c r="P950" t="s">
        <v>29</v>
      </c>
      <c r="Q950">
        <v>1</v>
      </c>
      <c r="R950" t="s">
        <v>43</v>
      </c>
      <c r="S950">
        <v>2</v>
      </c>
      <c r="T950" t="s">
        <v>27</v>
      </c>
      <c r="U950" t="s">
        <v>32</v>
      </c>
      <c r="V950" t="s">
        <v>39</v>
      </c>
    </row>
    <row r="951" spans="1:22">
      <c r="A951">
        <v>949</v>
      </c>
      <c r="B951" t="s">
        <v>40</v>
      </c>
      <c r="C951">
        <v>24</v>
      </c>
      <c r="D951" t="s">
        <v>35</v>
      </c>
      <c r="E951" t="s">
        <v>23</v>
      </c>
      <c r="F951">
        <v>3621</v>
      </c>
      <c r="G951" t="s">
        <v>62</v>
      </c>
      <c r="H951" t="s">
        <v>25</v>
      </c>
      <c r="I951">
        <v>2</v>
      </c>
      <c r="J951" t="s">
        <v>26</v>
      </c>
      <c r="K951" t="s">
        <v>27</v>
      </c>
      <c r="L951">
        <v>4</v>
      </c>
      <c r="M951" t="s">
        <v>53</v>
      </c>
      <c r="N951">
        <v>31</v>
      </c>
      <c r="O951" t="s">
        <v>27</v>
      </c>
      <c r="P951" t="s">
        <v>29</v>
      </c>
      <c r="Q951">
        <v>2</v>
      </c>
      <c r="R951" t="s">
        <v>30</v>
      </c>
      <c r="S951">
        <v>1</v>
      </c>
      <c r="T951" t="s">
        <v>27</v>
      </c>
      <c r="U951" t="s">
        <v>32</v>
      </c>
      <c r="V951" t="s">
        <v>39</v>
      </c>
    </row>
    <row r="952" spans="1:22">
      <c r="A952">
        <v>950</v>
      </c>
      <c r="B952" t="s">
        <v>34</v>
      </c>
      <c r="C952">
        <v>18</v>
      </c>
      <c r="D952" t="s">
        <v>22</v>
      </c>
      <c r="E952" t="s">
        <v>61</v>
      </c>
      <c r="F952">
        <v>3590</v>
      </c>
      <c r="G952" t="s">
        <v>36</v>
      </c>
      <c r="H952" t="s">
        <v>58</v>
      </c>
      <c r="I952">
        <v>3</v>
      </c>
      <c r="J952" t="s">
        <v>59</v>
      </c>
      <c r="K952" t="s">
        <v>27</v>
      </c>
      <c r="L952">
        <v>3</v>
      </c>
      <c r="M952" t="s">
        <v>53</v>
      </c>
      <c r="N952">
        <v>40</v>
      </c>
      <c r="O952" t="s">
        <v>27</v>
      </c>
      <c r="P952" t="s">
        <v>29</v>
      </c>
      <c r="Q952">
        <v>3</v>
      </c>
      <c r="R952" t="s">
        <v>72</v>
      </c>
      <c r="S952">
        <v>2</v>
      </c>
      <c r="T952" t="s">
        <v>31</v>
      </c>
      <c r="U952" t="s">
        <v>32</v>
      </c>
      <c r="V952" t="s">
        <v>33</v>
      </c>
    </row>
    <row r="953" spans="1:22">
      <c r="A953">
        <v>951</v>
      </c>
      <c r="B953" t="s">
        <v>21</v>
      </c>
      <c r="C953">
        <v>36</v>
      </c>
      <c r="D953" t="s">
        <v>48</v>
      </c>
      <c r="E953" t="s">
        <v>61</v>
      </c>
      <c r="F953">
        <v>2145</v>
      </c>
      <c r="G953" t="s">
        <v>36</v>
      </c>
      <c r="H953" t="s">
        <v>42</v>
      </c>
      <c r="I953">
        <v>2</v>
      </c>
      <c r="J953" t="s">
        <v>26</v>
      </c>
      <c r="K953" t="s">
        <v>27</v>
      </c>
      <c r="L953">
        <v>1</v>
      </c>
      <c r="M953" t="s">
        <v>53</v>
      </c>
      <c r="N953">
        <v>24</v>
      </c>
      <c r="O953" t="s">
        <v>27</v>
      </c>
      <c r="P953" t="s">
        <v>29</v>
      </c>
      <c r="Q953">
        <v>2</v>
      </c>
      <c r="R953" t="s">
        <v>30</v>
      </c>
      <c r="S953">
        <v>1</v>
      </c>
      <c r="T953" t="s">
        <v>31</v>
      </c>
      <c r="U953" t="s">
        <v>32</v>
      </c>
      <c r="V953" t="s">
        <v>39</v>
      </c>
    </row>
    <row r="954" spans="1:22">
      <c r="A954">
        <v>952</v>
      </c>
      <c r="B954" t="s">
        <v>34</v>
      </c>
      <c r="C954">
        <v>24</v>
      </c>
      <c r="D954" t="s">
        <v>35</v>
      </c>
      <c r="E954" t="s">
        <v>52</v>
      </c>
      <c r="F954">
        <v>4113</v>
      </c>
      <c r="G954" t="s">
        <v>51</v>
      </c>
      <c r="H954" t="s">
        <v>60</v>
      </c>
      <c r="I954">
        <v>3</v>
      </c>
      <c r="J954" t="s">
        <v>38</v>
      </c>
      <c r="K954" t="s">
        <v>27</v>
      </c>
      <c r="L954">
        <v>4</v>
      </c>
      <c r="M954" t="s">
        <v>53</v>
      </c>
      <c r="N954">
        <v>28</v>
      </c>
      <c r="O954" t="s">
        <v>27</v>
      </c>
      <c r="P954" t="s">
        <v>54</v>
      </c>
      <c r="Q954">
        <v>1</v>
      </c>
      <c r="R954" t="s">
        <v>30</v>
      </c>
      <c r="S954">
        <v>1</v>
      </c>
      <c r="T954" t="s">
        <v>27</v>
      </c>
      <c r="U954" t="s">
        <v>32</v>
      </c>
      <c r="V954" t="s">
        <v>39</v>
      </c>
    </row>
    <row r="955" spans="1:22">
      <c r="A955">
        <v>953</v>
      </c>
      <c r="B955" t="s">
        <v>40</v>
      </c>
      <c r="C955">
        <v>36</v>
      </c>
      <c r="D955" t="s">
        <v>35</v>
      </c>
      <c r="E955" t="s">
        <v>44</v>
      </c>
      <c r="F955">
        <v>10974</v>
      </c>
      <c r="G955" t="s">
        <v>36</v>
      </c>
      <c r="H955" t="s">
        <v>58</v>
      </c>
      <c r="I955">
        <v>4</v>
      </c>
      <c r="J955" t="s">
        <v>38</v>
      </c>
      <c r="K955" t="s">
        <v>27</v>
      </c>
      <c r="L955">
        <v>2</v>
      </c>
      <c r="M955" t="s">
        <v>53</v>
      </c>
      <c r="N955">
        <v>26</v>
      </c>
      <c r="O955" t="s">
        <v>27</v>
      </c>
      <c r="P955" t="s">
        <v>29</v>
      </c>
      <c r="Q955">
        <v>2</v>
      </c>
      <c r="R955" t="s">
        <v>55</v>
      </c>
      <c r="S955">
        <v>1</v>
      </c>
      <c r="T955" t="s">
        <v>31</v>
      </c>
      <c r="U955" t="s">
        <v>32</v>
      </c>
      <c r="V955" t="s">
        <v>39</v>
      </c>
    </row>
    <row r="956" spans="1:22">
      <c r="A956">
        <v>954</v>
      </c>
      <c r="B956" t="s">
        <v>21</v>
      </c>
      <c r="C956">
        <v>12</v>
      </c>
      <c r="D956" t="s">
        <v>35</v>
      </c>
      <c r="E956" t="s">
        <v>49</v>
      </c>
      <c r="F956">
        <v>1893</v>
      </c>
      <c r="G956" t="s">
        <v>36</v>
      </c>
      <c r="H956" t="s">
        <v>37</v>
      </c>
      <c r="I956">
        <v>4</v>
      </c>
      <c r="J956" t="s">
        <v>38</v>
      </c>
      <c r="K956" t="s">
        <v>45</v>
      </c>
      <c r="L956">
        <v>4</v>
      </c>
      <c r="M956" t="s">
        <v>46</v>
      </c>
      <c r="N956">
        <v>29</v>
      </c>
      <c r="O956" t="s">
        <v>27</v>
      </c>
      <c r="P956" t="s">
        <v>29</v>
      </c>
      <c r="Q956">
        <v>1</v>
      </c>
      <c r="R956" t="s">
        <v>30</v>
      </c>
      <c r="S956">
        <v>1</v>
      </c>
      <c r="T956" t="s">
        <v>31</v>
      </c>
      <c r="U956" t="s">
        <v>32</v>
      </c>
      <c r="V956" t="s">
        <v>33</v>
      </c>
    </row>
    <row r="957" spans="1:22">
      <c r="A957">
        <v>955</v>
      </c>
      <c r="B957" t="s">
        <v>21</v>
      </c>
      <c r="C957">
        <v>24</v>
      </c>
      <c r="D957" t="s">
        <v>22</v>
      </c>
      <c r="E957" t="s">
        <v>23</v>
      </c>
      <c r="F957">
        <v>1231</v>
      </c>
      <c r="G957" t="s">
        <v>56</v>
      </c>
      <c r="H957" t="s">
        <v>25</v>
      </c>
      <c r="I957">
        <v>4</v>
      </c>
      <c r="J957" t="s">
        <v>38</v>
      </c>
      <c r="K957" t="s">
        <v>27</v>
      </c>
      <c r="L957">
        <v>4</v>
      </c>
      <c r="M957" t="s">
        <v>46</v>
      </c>
      <c r="N957">
        <v>57</v>
      </c>
      <c r="O957" t="s">
        <v>27</v>
      </c>
      <c r="P957" t="s">
        <v>54</v>
      </c>
      <c r="Q957">
        <v>2</v>
      </c>
      <c r="R957" t="s">
        <v>55</v>
      </c>
      <c r="S957">
        <v>1</v>
      </c>
      <c r="T957" t="s">
        <v>31</v>
      </c>
      <c r="U957" t="s">
        <v>32</v>
      </c>
      <c r="V957" t="s">
        <v>33</v>
      </c>
    </row>
    <row r="958" spans="1:22">
      <c r="A958">
        <v>956</v>
      </c>
      <c r="B958" t="s">
        <v>66</v>
      </c>
      <c r="C958">
        <v>30</v>
      </c>
      <c r="D958" t="s">
        <v>22</v>
      </c>
      <c r="E958" t="s">
        <v>23</v>
      </c>
      <c r="F958">
        <v>3656</v>
      </c>
      <c r="G958" t="s">
        <v>24</v>
      </c>
      <c r="H958" t="s">
        <v>25</v>
      </c>
      <c r="I958">
        <v>4</v>
      </c>
      <c r="J958" t="s">
        <v>26</v>
      </c>
      <c r="K958" t="s">
        <v>27</v>
      </c>
      <c r="L958">
        <v>4</v>
      </c>
      <c r="M958" t="s">
        <v>46</v>
      </c>
      <c r="N958">
        <v>49</v>
      </c>
      <c r="O958" t="s">
        <v>68</v>
      </c>
      <c r="P958" t="s">
        <v>29</v>
      </c>
      <c r="Q958">
        <v>2</v>
      </c>
      <c r="R958" t="s">
        <v>43</v>
      </c>
      <c r="S958">
        <v>1</v>
      </c>
      <c r="T958" t="s">
        <v>27</v>
      </c>
      <c r="U958" t="s">
        <v>32</v>
      </c>
      <c r="V958" t="s">
        <v>33</v>
      </c>
    </row>
    <row r="959" spans="1:22">
      <c r="A959">
        <v>957</v>
      </c>
      <c r="B959" t="s">
        <v>34</v>
      </c>
      <c r="C959">
        <v>9</v>
      </c>
      <c r="D959" t="s">
        <v>22</v>
      </c>
      <c r="E959" t="s">
        <v>23</v>
      </c>
      <c r="F959">
        <v>1154</v>
      </c>
      <c r="G959" t="s">
        <v>36</v>
      </c>
      <c r="H959" t="s">
        <v>25</v>
      </c>
      <c r="I959">
        <v>2</v>
      </c>
      <c r="J959" t="s">
        <v>26</v>
      </c>
      <c r="K959" t="s">
        <v>27</v>
      </c>
      <c r="L959">
        <v>4</v>
      </c>
      <c r="M959" t="s">
        <v>28</v>
      </c>
      <c r="N959">
        <v>37</v>
      </c>
      <c r="O959" t="s">
        <v>27</v>
      </c>
      <c r="P959" t="s">
        <v>29</v>
      </c>
      <c r="Q959">
        <v>3</v>
      </c>
      <c r="R959" t="s">
        <v>43</v>
      </c>
      <c r="S959">
        <v>1</v>
      </c>
      <c r="T959" t="s">
        <v>27</v>
      </c>
      <c r="U959" t="s">
        <v>32</v>
      </c>
      <c r="V959" t="s">
        <v>33</v>
      </c>
    </row>
    <row r="960" spans="1:22">
      <c r="A960">
        <v>958</v>
      </c>
      <c r="B960" t="s">
        <v>21</v>
      </c>
      <c r="C960">
        <v>28</v>
      </c>
      <c r="D960" t="s">
        <v>35</v>
      </c>
      <c r="E960" t="s">
        <v>49</v>
      </c>
      <c r="F960">
        <v>4006</v>
      </c>
      <c r="G960" t="s">
        <v>36</v>
      </c>
      <c r="H960" t="s">
        <v>37</v>
      </c>
      <c r="I960">
        <v>3</v>
      </c>
      <c r="J960" t="s">
        <v>26</v>
      </c>
      <c r="K960" t="s">
        <v>27</v>
      </c>
      <c r="L960">
        <v>2</v>
      </c>
      <c r="M960" t="s">
        <v>53</v>
      </c>
      <c r="N960">
        <v>45</v>
      </c>
      <c r="O960" t="s">
        <v>27</v>
      </c>
      <c r="P960" t="s">
        <v>29</v>
      </c>
      <c r="Q960">
        <v>1</v>
      </c>
      <c r="R960" t="s">
        <v>43</v>
      </c>
      <c r="S960">
        <v>1</v>
      </c>
      <c r="T960" t="s">
        <v>27</v>
      </c>
      <c r="U960" t="s">
        <v>32</v>
      </c>
      <c r="V960" t="s">
        <v>39</v>
      </c>
    </row>
    <row r="961" spans="1:22">
      <c r="A961">
        <v>959</v>
      </c>
      <c r="B961" t="s">
        <v>34</v>
      </c>
      <c r="C961">
        <v>24</v>
      </c>
      <c r="D961" t="s">
        <v>35</v>
      </c>
      <c r="E961" t="s">
        <v>44</v>
      </c>
      <c r="F961">
        <v>3069</v>
      </c>
      <c r="G961" t="s">
        <v>62</v>
      </c>
      <c r="H961" t="s">
        <v>25</v>
      </c>
      <c r="I961">
        <v>4</v>
      </c>
      <c r="J961" t="s">
        <v>26</v>
      </c>
      <c r="K961" t="s">
        <v>27</v>
      </c>
      <c r="L961">
        <v>4</v>
      </c>
      <c r="M961" t="s">
        <v>50</v>
      </c>
      <c r="N961">
        <v>30</v>
      </c>
      <c r="O961" t="s">
        <v>27</v>
      </c>
      <c r="P961" t="s">
        <v>47</v>
      </c>
      <c r="Q961">
        <v>1</v>
      </c>
      <c r="R961" t="s">
        <v>30</v>
      </c>
      <c r="S961">
        <v>1</v>
      </c>
      <c r="T961" t="s">
        <v>27</v>
      </c>
      <c r="U961" t="s">
        <v>32</v>
      </c>
      <c r="V961" t="s">
        <v>33</v>
      </c>
    </row>
    <row r="962" spans="1:22">
      <c r="A962">
        <v>960</v>
      </c>
      <c r="B962" t="s">
        <v>40</v>
      </c>
      <c r="C962">
        <v>6</v>
      </c>
      <c r="D962" t="s">
        <v>22</v>
      </c>
      <c r="E962" t="s">
        <v>23</v>
      </c>
      <c r="F962">
        <v>1740</v>
      </c>
      <c r="G962" t="s">
        <v>36</v>
      </c>
      <c r="H962" t="s">
        <v>25</v>
      </c>
      <c r="I962">
        <v>2</v>
      </c>
      <c r="J962" t="s">
        <v>59</v>
      </c>
      <c r="K962" t="s">
        <v>27</v>
      </c>
      <c r="L962">
        <v>2</v>
      </c>
      <c r="M962" t="s">
        <v>28</v>
      </c>
      <c r="N962">
        <v>30</v>
      </c>
      <c r="O962" t="s">
        <v>27</v>
      </c>
      <c r="P962" t="s">
        <v>54</v>
      </c>
      <c r="Q962">
        <v>2</v>
      </c>
      <c r="R962" t="s">
        <v>30</v>
      </c>
      <c r="S962">
        <v>1</v>
      </c>
      <c r="T962" t="s">
        <v>27</v>
      </c>
      <c r="U962" t="s">
        <v>32</v>
      </c>
      <c r="V962" t="s">
        <v>33</v>
      </c>
    </row>
    <row r="963" spans="1:22">
      <c r="A963">
        <v>961</v>
      </c>
      <c r="B963" t="s">
        <v>34</v>
      </c>
      <c r="C963">
        <v>21</v>
      </c>
      <c r="D963" t="s">
        <v>48</v>
      </c>
      <c r="E963" t="s">
        <v>49</v>
      </c>
      <c r="F963">
        <v>2353</v>
      </c>
      <c r="G963" t="s">
        <v>36</v>
      </c>
      <c r="H963" t="s">
        <v>37</v>
      </c>
      <c r="I963">
        <v>1</v>
      </c>
      <c r="J963" t="s">
        <v>57</v>
      </c>
      <c r="K963" t="s">
        <v>27</v>
      </c>
      <c r="L963">
        <v>4</v>
      </c>
      <c r="M963" t="s">
        <v>46</v>
      </c>
      <c r="N963">
        <v>47</v>
      </c>
      <c r="O963" t="s">
        <v>27</v>
      </c>
      <c r="P963" t="s">
        <v>29</v>
      </c>
      <c r="Q963">
        <v>2</v>
      </c>
      <c r="R963" t="s">
        <v>30</v>
      </c>
      <c r="S963">
        <v>1</v>
      </c>
      <c r="T963" t="s">
        <v>27</v>
      </c>
      <c r="U963" t="s">
        <v>32</v>
      </c>
      <c r="V963" t="s">
        <v>33</v>
      </c>
    </row>
    <row r="964" spans="1:22">
      <c r="A964">
        <v>962</v>
      </c>
      <c r="B964" t="s">
        <v>40</v>
      </c>
      <c r="C964">
        <v>15</v>
      </c>
      <c r="D964" t="s">
        <v>35</v>
      </c>
      <c r="E964" t="s">
        <v>49</v>
      </c>
      <c r="F964">
        <v>3556</v>
      </c>
      <c r="G964" t="s">
        <v>24</v>
      </c>
      <c r="H964" t="s">
        <v>37</v>
      </c>
      <c r="I964">
        <v>3</v>
      </c>
      <c r="J964" t="s">
        <v>26</v>
      </c>
      <c r="K964" t="s">
        <v>27</v>
      </c>
      <c r="L964">
        <v>2</v>
      </c>
      <c r="M964" t="s">
        <v>50</v>
      </c>
      <c r="N964">
        <v>29</v>
      </c>
      <c r="O964" t="s">
        <v>27</v>
      </c>
      <c r="P964" t="s">
        <v>29</v>
      </c>
      <c r="Q964">
        <v>1</v>
      </c>
      <c r="R964" t="s">
        <v>30</v>
      </c>
      <c r="S964">
        <v>1</v>
      </c>
      <c r="T964" t="s">
        <v>27</v>
      </c>
      <c r="U964" t="s">
        <v>32</v>
      </c>
      <c r="V964" t="s">
        <v>33</v>
      </c>
    </row>
    <row r="965" spans="1:22">
      <c r="A965">
        <v>963</v>
      </c>
      <c r="B965" t="s">
        <v>40</v>
      </c>
      <c r="C965">
        <v>24</v>
      </c>
      <c r="D965" t="s">
        <v>35</v>
      </c>
      <c r="E965" t="s">
        <v>23</v>
      </c>
      <c r="F965">
        <v>2397</v>
      </c>
      <c r="G965" t="s">
        <v>51</v>
      </c>
      <c r="H965" t="s">
        <v>25</v>
      </c>
      <c r="I965">
        <v>3</v>
      </c>
      <c r="J965" t="s">
        <v>26</v>
      </c>
      <c r="K965" t="s">
        <v>27</v>
      </c>
      <c r="L965">
        <v>2</v>
      </c>
      <c r="M965" t="s">
        <v>53</v>
      </c>
      <c r="N965">
        <v>35</v>
      </c>
      <c r="O965" t="s">
        <v>64</v>
      </c>
      <c r="P965" t="s">
        <v>29</v>
      </c>
      <c r="Q965">
        <v>2</v>
      </c>
      <c r="R965" t="s">
        <v>30</v>
      </c>
      <c r="S965">
        <v>1</v>
      </c>
      <c r="T965" t="s">
        <v>31</v>
      </c>
      <c r="U965" t="s">
        <v>32</v>
      </c>
      <c r="V965" t="s">
        <v>39</v>
      </c>
    </row>
    <row r="966" spans="1:22">
      <c r="A966">
        <v>964</v>
      </c>
      <c r="B966" t="s">
        <v>34</v>
      </c>
      <c r="C966">
        <v>6</v>
      </c>
      <c r="D966" t="s">
        <v>35</v>
      </c>
      <c r="E966" t="s">
        <v>71</v>
      </c>
      <c r="F966">
        <v>454</v>
      </c>
      <c r="G966" t="s">
        <v>36</v>
      </c>
      <c r="H966" t="s">
        <v>60</v>
      </c>
      <c r="I966">
        <v>3</v>
      </c>
      <c r="J966" t="s">
        <v>59</v>
      </c>
      <c r="K966" t="s">
        <v>27</v>
      </c>
      <c r="L966">
        <v>1</v>
      </c>
      <c r="M966" t="s">
        <v>46</v>
      </c>
      <c r="N966">
        <v>22</v>
      </c>
      <c r="O966" t="s">
        <v>27</v>
      </c>
      <c r="P966" t="s">
        <v>29</v>
      </c>
      <c r="Q966">
        <v>1</v>
      </c>
      <c r="R966" t="s">
        <v>43</v>
      </c>
      <c r="S966">
        <v>1</v>
      </c>
      <c r="T966" t="s">
        <v>27</v>
      </c>
      <c r="U966" t="s">
        <v>32</v>
      </c>
      <c r="V966" t="s">
        <v>33</v>
      </c>
    </row>
    <row r="967" spans="1:22">
      <c r="A967">
        <v>965</v>
      </c>
      <c r="B967" t="s">
        <v>34</v>
      </c>
      <c r="C967">
        <v>30</v>
      </c>
      <c r="D967" t="s">
        <v>35</v>
      </c>
      <c r="E967" t="s">
        <v>23</v>
      </c>
      <c r="F967">
        <v>1715</v>
      </c>
      <c r="G967" t="s">
        <v>24</v>
      </c>
      <c r="H967" t="s">
        <v>37</v>
      </c>
      <c r="I967">
        <v>4</v>
      </c>
      <c r="J967" t="s">
        <v>38</v>
      </c>
      <c r="K967" t="s">
        <v>27</v>
      </c>
      <c r="L967">
        <v>1</v>
      </c>
      <c r="M967" t="s">
        <v>53</v>
      </c>
      <c r="N967">
        <v>26</v>
      </c>
      <c r="O967" t="s">
        <v>27</v>
      </c>
      <c r="P967" t="s">
        <v>29</v>
      </c>
      <c r="Q967">
        <v>1</v>
      </c>
      <c r="R967" t="s">
        <v>30</v>
      </c>
      <c r="S967">
        <v>1</v>
      </c>
      <c r="T967" t="s">
        <v>27</v>
      </c>
      <c r="U967" t="s">
        <v>32</v>
      </c>
      <c r="V967" t="s">
        <v>33</v>
      </c>
    </row>
    <row r="968" spans="1:22">
      <c r="A968">
        <v>966</v>
      </c>
      <c r="B968" t="s">
        <v>34</v>
      </c>
      <c r="C968">
        <v>27</v>
      </c>
      <c r="D968" t="s">
        <v>22</v>
      </c>
      <c r="E968" t="s">
        <v>23</v>
      </c>
      <c r="F968">
        <v>2520</v>
      </c>
      <c r="G968" t="s">
        <v>51</v>
      </c>
      <c r="H968" t="s">
        <v>37</v>
      </c>
      <c r="I968">
        <v>4</v>
      </c>
      <c r="J968" t="s">
        <v>26</v>
      </c>
      <c r="K968" t="s">
        <v>27</v>
      </c>
      <c r="L968">
        <v>2</v>
      </c>
      <c r="M968" t="s">
        <v>46</v>
      </c>
      <c r="N968">
        <v>23</v>
      </c>
      <c r="O968" t="s">
        <v>27</v>
      </c>
      <c r="P968" t="s">
        <v>29</v>
      </c>
      <c r="Q968">
        <v>2</v>
      </c>
      <c r="R968" t="s">
        <v>43</v>
      </c>
      <c r="S968">
        <v>1</v>
      </c>
      <c r="T968" t="s">
        <v>27</v>
      </c>
      <c r="U968" t="s">
        <v>32</v>
      </c>
      <c r="V968" t="s">
        <v>39</v>
      </c>
    </row>
    <row r="969" spans="1:22">
      <c r="A969">
        <v>967</v>
      </c>
      <c r="B969" t="s">
        <v>40</v>
      </c>
      <c r="C969">
        <v>15</v>
      </c>
      <c r="D969" t="s">
        <v>35</v>
      </c>
      <c r="E969" t="s">
        <v>23</v>
      </c>
      <c r="F969">
        <v>3568</v>
      </c>
      <c r="G969" t="s">
        <v>36</v>
      </c>
      <c r="H969" t="s">
        <v>25</v>
      </c>
      <c r="I969">
        <v>4</v>
      </c>
      <c r="J969" t="s">
        <v>38</v>
      </c>
      <c r="K969" t="s">
        <v>27</v>
      </c>
      <c r="L969">
        <v>2</v>
      </c>
      <c r="M969" t="s">
        <v>53</v>
      </c>
      <c r="N969">
        <v>54</v>
      </c>
      <c r="O969" t="s">
        <v>64</v>
      </c>
      <c r="P969" t="s">
        <v>54</v>
      </c>
      <c r="Q969">
        <v>1</v>
      </c>
      <c r="R969" t="s">
        <v>55</v>
      </c>
      <c r="S969">
        <v>1</v>
      </c>
      <c r="T969" t="s">
        <v>31</v>
      </c>
      <c r="U969" t="s">
        <v>32</v>
      </c>
      <c r="V969" t="s">
        <v>33</v>
      </c>
    </row>
    <row r="970" spans="1:22">
      <c r="A970">
        <v>968</v>
      </c>
      <c r="B970" t="s">
        <v>40</v>
      </c>
      <c r="C970">
        <v>42</v>
      </c>
      <c r="D970" t="s">
        <v>35</v>
      </c>
      <c r="E970" t="s">
        <v>23</v>
      </c>
      <c r="F970">
        <v>7166</v>
      </c>
      <c r="G970" t="s">
        <v>24</v>
      </c>
      <c r="H970" t="s">
        <v>42</v>
      </c>
      <c r="I970">
        <v>2</v>
      </c>
      <c r="J970" t="s">
        <v>59</v>
      </c>
      <c r="K970" t="s">
        <v>27</v>
      </c>
      <c r="L970">
        <v>4</v>
      </c>
      <c r="M970" t="s">
        <v>46</v>
      </c>
      <c r="N970">
        <v>29</v>
      </c>
      <c r="O970" t="s">
        <v>27</v>
      </c>
      <c r="P970" t="s">
        <v>54</v>
      </c>
      <c r="Q970">
        <v>1</v>
      </c>
      <c r="R970" t="s">
        <v>30</v>
      </c>
      <c r="S970">
        <v>1</v>
      </c>
      <c r="T970" t="s">
        <v>31</v>
      </c>
      <c r="U970" t="s">
        <v>32</v>
      </c>
      <c r="V970" t="s">
        <v>33</v>
      </c>
    </row>
    <row r="971" spans="1:22">
      <c r="A971">
        <v>969</v>
      </c>
      <c r="B971" t="s">
        <v>21</v>
      </c>
      <c r="C971">
        <v>11</v>
      </c>
      <c r="D971" t="s">
        <v>22</v>
      </c>
      <c r="E971" t="s">
        <v>49</v>
      </c>
      <c r="F971">
        <v>3939</v>
      </c>
      <c r="G971" t="s">
        <v>36</v>
      </c>
      <c r="H971" t="s">
        <v>37</v>
      </c>
      <c r="I971">
        <v>1</v>
      </c>
      <c r="J971" t="s">
        <v>26</v>
      </c>
      <c r="K971" t="s">
        <v>27</v>
      </c>
      <c r="L971">
        <v>2</v>
      </c>
      <c r="M971" t="s">
        <v>28</v>
      </c>
      <c r="N971">
        <v>40</v>
      </c>
      <c r="O971" t="s">
        <v>27</v>
      </c>
      <c r="P971" t="s">
        <v>29</v>
      </c>
      <c r="Q971">
        <v>2</v>
      </c>
      <c r="R971" t="s">
        <v>43</v>
      </c>
      <c r="S971">
        <v>2</v>
      </c>
      <c r="T971" t="s">
        <v>27</v>
      </c>
      <c r="U971" t="s">
        <v>32</v>
      </c>
      <c r="V971" t="s">
        <v>33</v>
      </c>
    </row>
    <row r="972" spans="1:22">
      <c r="A972">
        <v>970</v>
      </c>
      <c r="B972" t="s">
        <v>34</v>
      </c>
      <c r="C972">
        <v>15</v>
      </c>
      <c r="D972" t="s">
        <v>35</v>
      </c>
      <c r="E972" t="s">
        <v>71</v>
      </c>
      <c r="F972">
        <v>1514</v>
      </c>
      <c r="G972" t="s">
        <v>62</v>
      </c>
      <c r="H972" t="s">
        <v>37</v>
      </c>
      <c r="I972">
        <v>4</v>
      </c>
      <c r="J972" t="s">
        <v>26</v>
      </c>
      <c r="K972" t="s">
        <v>45</v>
      </c>
      <c r="L972">
        <v>2</v>
      </c>
      <c r="M972" t="s">
        <v>28</v>
      </c>
      <c r="N972">
        <v>22</v>
      </c>
      <c r="O972" t="s">
        <v>27</v>
      </c>
      <c r="P972" t="s">
        <v>29</v>
      </c>
      <c r="Q972">
        <v>1</v>
      </c>
      <c r="R972" t="s">
        <v>30</v>
      </c>
      <c r="S972">
        <v>1</v>
      </c>
      <c r="T972" t="s">
        <v>27</v>
      </c>
      <c r="U972" t="s">
        <v>32</v>
      </c>
      <c r="V972" t="s">
        <v>33</v>
      </c>
    </row>
    <row r="973" spans="1:22">
      <c r="A973">
        <v>971</v>
      </c>
      <c r="B973" t="s">
        <v>40</v>
      </c>
      <c r="C973">
        <v>24</v>
      </c>
      <c r="D973" t="s">
        <v>35</v>
      </c>
      <c r="E973" t="s">
        <v>49</v>
      </c>
      <c r="F973">
        <v>7393</v>
      </c>
      <c r="G973" t="s">
        <v>36</v>
      </c>
      <c r="H973" t="s">
        <v>37</v>
      </c>
      <c r="I973">
        <v>1</v>
      </c>
      <c r="J973" t="s">
        <v>26</v>
      </c>
      <c r="K973" t="s">
        <v>27</v>
      </c>
      <c r="L973">
        <v>4</v>
      </c>
      <c r="M973" t="s">
        <v>46</v>
      </c>
      <c r="N973">
        <v>43</v>
      </c>
      <c r="O973" t="s">
        <v>27</v>
      </c>
      <c r="P973" t="s">
        <v>29</v>
      </c>
      <c r="Q973">
        <v>1</v>
      </c>
      <c r="R973" t="s">
        <v>43</v>
      </c>
      <c r="S973">
        <v>2</v>
      </c>
      <c r="T973" t="s">
        <v>27</v>
      </c>
      <c r="U973" t="s">
        <v>32</v>
      </c>
      <c r="V973" t="s">
        <v>33</v>
      </c>
    </row>
    <row r="974" spans="1:22">
      <c r="A974">
        <v>972</v>
      </c>
      <c r="B974" t="s">
        <v>21</v>
      </c>
      <c r="C974">
        <v>24</v>
      </c>
      <c r="D974" t="s">
        <v>67</v>
      </c>
      <c r="E974" t="s">
        <v>49</v>
      </c>
      <c r="F974">
        <v>1193</v>
      </c>
      <c r="G974" t="s">
        <v>36</v>
      </c>
      <c r="H974" t="s">
        <v>58</v>
      </c>
      <c r="I974">
        <v>1</v>
      </c>
      <c r="J974" t="s">
        <v>38</v>
      </c>
      <c r="K974" t="s">
        <v>69</v>
      </c>
      <c r="L974">
        <v>4</v>
      </c>
      <c r="M974" t="s">
        <v>50</v>
      </c>
      <c r="N974">
        <v>29</v>
      </c>
      <c r="O974" t="s">
        <v>27</v>
      </c>
      <c r="P974" t="s">
        <v>54</v>
      </c>
      <c r="Q974">
        <v>2</v>
      </c>
      <c r="R974" t="s">
        <v>72</v>
      </c>
      <c r="S974">
        <v>1</v>
      </c>
      <c r="T974" t="s">
        <v>27</v>
      </c>
      <c r="U974" t="s">
        <v>32</v>
      </c>
      <c r="V974" t="s">
        <v>39</v>
      </c>
    </row>
    <row r="975" spans="1:22">
      <c r="A975">
        <v>973</v>
      </c>
      <c r="B975" t="s">
        <v>21</v>
      </c>
      <c r="C975">
        <v>60</v>
      </c>
      <c r="D975" t="s">
        <v>35</v>
      </c>
      <c r="E975" t="s">
        <v>61</v>
      </c>
      <c r="F975">
        <v>7297</v>
      </c>
      <c r="G975" t="s">
        <v>36</v>
      </c>
      <c r="H975" t="s">
        <v>25</v>
      </c>
      <c r="I975">
        <v>4</v>
      </c>
      <c r="J975" t="s">
        <v>26</v>
      </c>
      <c r="K975" t="s">
        <v>69</v>
      </c>
      <c r="L975">
        <v>4</v>
      </c>
      <c r="M975" t="s">
        <v>50</v>
      </c>
      <c r="N975">
        <v>36</v>
      </c>
      <c r="O975" t="s">
        <v>27</v>
      </c>
      <c r="P975" t="s">
        <v>54</v>
      </c>
      <c r="Q975">
        <v>1</v>
      </c>
      <c r="R975" t="s">
        <v>30</v>
      </c>
      <c r="S975">
        <v>1</v>
      </c>
      <c r="T975" t="s">
        <v>27</v>
      </c>
      <c r="U975" t="s">
        <v>32</v>
      </c>
      <c r="V975" t="s">
        <v>39</v>
      </c>
    </row>
    <row r="976" spans="1:22">
      <c r="A976">
        <v>974</v>
      </c>
      <c r="B976" t="s">
        <v>40</v>
      </c>
      <c r="C976">
        <v>30</v>
      </c>
      <c r="D976" t="s">
        <v>22</v>
      </c>
      <c r="E976" t="s">
        <v>23</v>
      </c>
      <c r="F976">
        <v>2831</v>
      </c>
      <c r="G976" t="s">
        <v>36</v>
      </c>
      <c r="H976" t="s">
        <v>37</v>
      </c>
      <c r="I976">
        <v>4</v>
      </c>
      <c r="J976" t="s">
        <v>38</v>
      </c>
      <c r="K976" t="s">
        <v>27</v>
      </c>
      <c r="L976">
        <v>2</v>
      </c>
      <c r="M976" t="s">
        <v>53</v>
      </c>
      <c r="N976">
        <v>33</v>
      </c>
      <c r="O976" t="s">
        <v>27</v>
      </c>
      <c r="P976" t="s">
        <v>29</v>
      </c>
      <c r="Q976">
        <v>1</v>
      </c>
      <c r="R976" t="s">
        <v>30</v>
      </c>
      <c r="S976">
        <v>1</v>
      </c>
      <c r="T976" t="s">
        <v>31</v>
      </c>
      <c r="U976" t="s">
        <v>32</v>
      </c>
      <c r="V976" t="s">
        <v>33</v>
      </c>
    </row>
    <row r="977" spans="1:22">
      <c r="A977">
        <v>975</v>
      </c>
      <c r="B977" t="s">
        <v>66</v>
      </c>
      <c r="C977">
        <v>24</v>
      </c>
      <c r="D977" t="s">
        <v>35</v>
      </c>
      <c r="E977" t="s">
        <v>23</v>
      </c>
      <c r="F977">
        <v>1258</v>
      </c>
      <c r="G977" t="s">
        <v>51</v>
      </c>
      <c r="H977" t="s">
        <v>37</v>
      </c>
      <c r="I977">
        <v>3</v>
      </c>
      <c r="J977" t="s">
        <v>38</v>
      </c>
      <c r="K977" t="s">
        <v>27</v>
      </c>
      <c r="L977">
        <v>3</v>
      </c>
      <c r="M977" t="s">
        <v>53</v>
      </c>
      <c r="N977">
        <v>57</v>
      </c>
      <c r="O977" t="s">
        <v>27</v>
      </c>
      <c r="P977" t="s">
        <v>29</v>
      </c>
      <c r="Q977">
        <v>1</v>
      </c>
      <c r="R977" t="s">
        <v>43</v>
      </c>
      <c r="S977">
        <v>1</v>
      </c>
      <c r="T977" t="s">
        <v>27</v>
      </c>
      <c r="U977" t="s">
        <v>32</v>
      </c>
      <c r="V977" t="s">
        <v>33</v>
      </c>
    </row>
    <row r="978" spans="1:22">
      <c r="A978">
        <v>976</v>
      </c>
      <c r="B978" t="s">
        <v>34</v>
      </c>
      <c r="C978">
        <v>6</v>
      </c>
      <c r="D978" t="s">
        <v>35</v>
      </c>
      <c r="E978" t="s">
        <v>23</v>
      </c>
      <c r="F978">
        <v>753</v>
      </c>
      <c r="G978" t="s">
        <v>36</v>
      </c>
      <c r="H978" t="s">
        <v>37</v>
      </c>
      <c r="I978">
        <v>2</v>
      </c>
      <c r="J978" t="s">
        <v>38</v>
      </c>
      <c r="K978" t="s">
        <v>45</v>
      </c>
      <c r="L978">
        <v>3</v>
      </c>
      <c r="M978" t="s">
        <v>28</v>
      </c>
      <c r="N978">
        <v>64</v>
      </c>
      <c r="O978" t="s">
        <v>27</v>
      </c>
      <c r="P978" t="s">
        <v>29</v>
      </c>
      <c r="Q978">
        <v>1</v>
      </c>
      <c r="R978" t="s">
        <v>30</v>
      </c>
      <c r="S978">
        <v>1</v>
      </c>
      <c r="T978" t="s">
        <v>27</v>
      </c>
      <c r="U978" t="s">
        <v>32</v>
      </c>
      <c r="V978" t="s">
        <v>33</v>
      </c>
    </row>
    <row r="979" spans="1:22">
      <c r="A979">
        <v>977</v>
      </c>
      <c r="B979" t="s">
        <v>34</v>
      </c>
      <c r="C979">
        <v>18</v>
      </c>
      <c r="D979" t="s">
        <v>48</v>
      </c>
      <c r="E979" t="s">
        <v>61</v>
      </c>
      <c r="F979">
        <v>2427</v>
      </c>
      <c r="G979" t="s">
        <v>24</v>
      </c>
      <c r="H979" t="s">
        <v>25</v>
      </c>
      <c r="I979">
        <v>4</v>
      </c>
      <c r="J979" t="s">
        <v>26</v>
      </c>
      <c r="K979" t="s">
        <v>27</v>
      </c>
      <c r="L979">
        <v>2</v>
      </c>
      <c r="M979" t="s">
        <v>46</v>
      </c>
      <c r="N979">
        <v>42</v>
      </c>
      <c r="O979" t="s">
        <v>27</v>
      </c>
      <c r="P979" t="s">
        <v>29</v>
      </c>
      <c r="Q979">
        <v>2</v>
      </c>
      <c r="R979" t="s">
        <v>30</v>
      </c>
      <c r="S979">
        <v>1</v>
      </c>
      <c r="T979" t="s">
        <v>27</v>
      </c>
      <c r="U979" t="s">
        <v>32</v>
      </c>
      <c r="V979" t="s">
        <v>33</v>
      </c>
    </row>
    <row r="980" spans="1:22">
      <c r="A980">
        <v>978</v>
      </c>
      <c r="B980" t="s">
        <v>40</v>
      </c>
      <c r="C980">
        <v>24</v>
      </c>
      <c r="D980" t="s">
        <v>48</v>
      </c>
      <c r="E980" t="s">
        <v>49</v>
      </c>
      <c r="F980">
        <v>2538</v>
      </c>
      <c r="G980" t="s">
        <v>36</v>
      </c>
      <c r="H980" t="s">
        <v>25</v>
      </c>
      <c r="I980">
        <v>4</v>
      </c>
      <c r="J980" t="s">
        <v>26</v>
      </c>
      <c r="K980" t="s">
        <v>27</v>
      </c>
      <c r="L980">
        <v>4</v>
      </c>
      <c r="M980" t="s">
        <v>53</v>
      </c>
      <c r="N980">
        <v>47</v>
      </c>
      <c r="O980" t="s">
        <v>27</v>
      </c>
      <c r="P980" t="s">
        <v>29</v>
      </c>
      <c r="Q980">
        <v>2</v>
      </c>
      <c r="R980" t="s">
        <v>43</v>
      </c>
      <c r="S980">
        <v>2</v>
      </c>
      <c r="T980" t="s">
        <v>27</v>
      </c>
      <c r="U980" t="s">
        <v>32</v>
      </c>
      <c r="V980" t="s">
        <v>39</v>
      </c>
    </row>
    <row r="981" spans="1:22">
      <c r="A981">
        <v>979</v>
      </c>
      <c r="B981" t="s">
        <v>34</v>
      </c>
      <c r="C981">
        <v>15</v>
      </c>
      <c r="D981" t="s">
        <v>67</v>
      </c>
      <c r="E981" t="s">
        <v>49</v>
      </c>
      <c r="F981">
        <v>1264</v>
      </c>
      <c r="G981" t="s">
        <v>62</v>
      </c>
      <c r="H981" t="s">
        <v>37</v>
      </c>
      <c r="I981">
        <v>2</v>
      </c>
      <c r="J981" t="s">
        <v>59</v>
      </c>
      <c r="K981" t="s">
        <v>27</v>
      </c>
      <c r="L981">
        <v>2</v>
      </c>
      <c r="M981" t="s">
        <v>46</v>
      </c>
      <c r="N981">
        <v>25</v>
      </c>
      <c r="O981" t="s">
        <v>27</v>
      </c>
      <c r="P981" t="s">
        <v>54</v>
      </c>
      <c r="Q981">
        <v>1</v>
      </c>
      <c r="R981" t="s">
        <v>30</v>
      </c>
      <c r="S981">
        <v>1</v>
      </c>
      <c r="T981" t="s">
        <v>27</v>
      </c>
      <c r="U981" t="s">
        <v>32</v>
      </c>
      <c r="V981" t="s">
        <v>39</v>
      </c>
    </row>
    <row r="982" spans="1:22">
      <c r="A982">
        <v>980</v>
      </c>
      <c r="B982" t="s">
        <v>34</v>
      </c>
      <c r="C982">
        <v>30</v>
      </c>
      <c r="D982" t="s">
        <v>22</v>
      </c>
      <c r="E982" t="s">
        <v>44</v>
      </c>
      <c r="F982">
        <v>8386</v>
      </c>
      <c r="G982" t="s">
        <v>36</v>
      </c>
      <c r="H982" t="s">
        <v>42</v>
      </c>
      <c r="I982">
        <v>2</v>
      </c>
      <c r="J982" t="s">
        <v>26</v>
      </c>
      <c r="K982" t="s">
        <v>27</v>
      </c>
      <c r="L982">
        <v>2</v>
      </c>
      <c r="M982" t="s">
        <v>46</v>
      </c>
      <c r="N982">
        <v>49</v>
      </c>
      <c r="O982" t="s">
        <v>27</v>
      </c>
      <c r="P982" t="s">
        <v>29</v>
      </c>
      <c r="Q982">
        <v>1</v>
      </c>
      <c r="R982" t="s">
        <v>30</v>
      </c>
      <c r="S982">
        <v>1</v>
      </c>
      <c r="T982" t="s">
        <v>27</v>
      </c>
      <c r="U982" t="s">
        <v>32</v>
      </c>
      <c r="V982" t="s">
        <v>39</v>
      </c>
    </row>
    <row r="983" spans="1:22">
      <c r="A983">
        <v>981</v>
      </c>
      <c r="B983" t="s">
        <v>40</v>
      </c>
      <c r="C983">
        <v>48</v>
      </c>
      <c r="D983" t="s">
        <v>35</v>
      </c>
      <c r="E983" t="s">
        <v>61</v>
      </c>
      <c r="F983">
        <v>4844</v>
      </c>
      <c r="G983" t="s">
        <v>36</v>
      </c>
      <c r="H983" t="s">
        <v>58</v>
      </c>
      <c r="I983">
        <v>3</v>
      </c>
      <c r="J983" t="s">
        <v>26</v>
      </c>
      <c r="K983" t="s">
        <v>27</v>
      </c>
      <c r="L983">
        <v>2</v>
      </c>
      <c r="M983" t="s">
        <v>53</v>
      </c>
      <c r="N983">
        <v>33</v>
      </c>
      <c r="O983" t="s">
        <v>64</v>
      </c>
      <c r="P983" t="s">
        <v>54</v>
      </c>
      <c r="Q983">
        <v>1</v>
      </c>
      <c r="R983" t="s">
        <v>55</v>
      </c>
      <c r="S983">
        <v>1</v>
      </c>
      <c r="T983" t="s">
        <v>31</v>
      </c>
      <c r="U983" t="s">
        <v>32</v>
      </c>
      <c r="V983" t="s">
        <v>39</v>
      </c>
    </row>
    <row r="984" spans="1:22">
      <c r="A984">
        <v>982</v>
      </c>
      <c r="B984" t="s">
        <v>66</v>
      </c>
      <c r="C984">
        <v>21</v>
      </c>
      <c r="D984" t="s">
        <v>35</v>
      </c>
      <c r="E984" t="s">
        <v>49</v>
      </c>
      <c r="F984">
        <v>2923</v>
      </c>
      <c r="G984" t="s">
        <v>62</v>
      </c>
      <c r="H984" t="s">
        <v>37</v>
      </c>
      <c r="I984">
        <v>1</v>
      </c>
      <c r="J984" t="s">
        <v>38</v>
      </c>
      <c r="K984" t="s">
        <v>27</v>
      </c>
      <c r="L984">
        <v>1</v>
      </c>
      <c r="M984" t="s">
        <v>53</v>
      </c>
      <c r="N984">
        <v>28</v>
      </c>
      <c r="O984" t="s">
        <v>64</v>
      </c>
      <c r="P984" t="s">
        <v>29</v>
      </c>
      <c r="Q984">
        <v>1</v>
      </c>
      <c r="R984" t="s">
        <v>55</v>
      </c>
      <c r="S984">
        <v>1</v>
      </c>
      <c r="T984" t="s">
        <v>31</v>
      </c>
      <c r="U984" t="s">
        <v>32</v>
      </c>
      <c r="V984" t="s">
        <v>33</v>
      </c>
    </row>
    <row r="985" spans="1:22">
      <c r="A985">
        <v>983</v>
      </c>
      <c r="B985" t="s">
        <v>21</v>
      </c>
      <c r="C985">
        <v>36</v>
      </c>
      <c r="D985" t="s">
        <v>35</v>
      </c>
      <c r="E985" t="s">
        <v>52</v>
      </c>
      <c r="F985">
        <v>8229</v>
      </c>
      <c r="G985" t="s">
        <v>36</v>
      </c>
      <c r="H985" t="s">
        <v>37</v>
      </c>
      <c r="I985">
        <v>2</v>
      </c>
      <c r="J985" t="s">
        <v>26</v>
      </c>
      <c r="K985" t="s">
        <v>27</v>
      </c>
      <c r="L985">
        <v>2</v>
      </c>
      <c r="M985" t="s">
        <v>46</v>
      </c>
      <c r="N985">
        <v>26</v>
      </c>
      <c r="O985" t="s">
        <v>27</v>
      </c>
      <c r="P985" t="s">
        <v>29</v>
      </c>
      <c r="Q985">
        <v>1</v>
      </c>
      <c r="R985" t="s">
        <v>30</v>
      </c>
      <c r="S985">
        <v>2</v>
      </c>
      <c r="T985" t="s">
        <v>27</v>
      </c>
      <c r="U985" t="s">
        <v>32</v>
      </c>
      <c r="V985" t="s">
        <v>39</v>
      </c>
    </row>
    <row r="986" spans="1:22">
      <c r="A986">
        <v>984</v>
      </c>
      <c r="B986" t="s">
        <v>40</v>
      </c>
      <c r="C986">
        <v>24</v>
      </c>
      <c r="D986" t="s">
        <v>22</v>
      </c>
      <c r="E986" t="s">
        <v>44</v>
      </c>
      <c r="F986">
        <v>2028</v>
      </c>
      <c r="G986" t="s">
        <v>36</v>
      </c>
      <c r="H986" t="s">
        <v>42</v>
      </c>
      <c r="I986">
        <v>2</v>
      </c>
      <c r="J986" t="s">
        <v>26</v>
      </c>
      <c r="K986" t="s">
        <v>27</v>
      </c>
      <c r="L986">
        <v>2</v>
      </c>
      <c r="M986" t="s">
        <v>46</v>
      </c>
      <c r="N986">
        <v>30</v>
      </c>
      <c r="O986" t="s">
        <v>27</v>
      </c>
      <c r="P986" t="s">
        <v>29</v>
      </c>
      <c r="Q986">
        <v>2</v>
      </c>
      <c r="R986" t="s">
        <v>43</v>
      </c>
      <c r="S986">
        <v>1</v>
      </c>
      <c r="T986" t="s">
        <v>27</v>
      </c>
      <c r="U986" t="s">
        <v>32</v>
      </c>
      <c r="V986" t="s">
        <v>33</v>
      </c>
    </row>
    <row r="987" spans="1:22">
      <c r="A987">
        <v>985</v>
      </c>
      <c r="B987" t="s">
        <v>21</v>
      </c>
      <c r="C987">
        <v>15</v>
      </c>
      <c r="D987" t="s">
        <v>22</v>
      </c>
      <c r="E987" t="s">
        <v>44</v>
      </c>
      <c r="F987">
        <v>1433</v>
      </c>
      <c r="G987" t="s">
        <v>36</v>
      </c>
      <c r="H987" t="s">
        <v>37</v>
      </c>
      <c r="I987">
        <v>4</v>
      </c>
      <c r="J987" t="s">
        <v>38</v>
      </c>
      <c r="K987" t="s">
        <v>27</v>
      </c>
      <c r="L987">
        <v>3</v>
      </c>
      <c r="M987" t="s">
        <v>46</v>
      </c>
      <c r="N987">
        <v>25</v>
      </c>
      <c r="O987" t="s">
        <v>27</v>
      </c>
      <c r="P987" t="s">
        <v>54</v>
      </c>
      <c r="Q987">
        <v>2</v>
      </c>
      <c r="R987" t="s">
        <v>30</v>
      </c>
      <c r="S987">
        <v>1</v>
      </c>
      <c r="T987" t="s">
        <v>27</v>
      </c>
      <c r="U987" t="s">
        <v>32</v>
      </c>
      <c r="V987" t="s">
        <v>33</v>
      </c>
    </row>
    <row r="988" spans="1:22">
      <c r="A988">
        <v>986</v>
      </c>
      <c r="B988" t="s">
        <v>66</v>
      </c>
      <c r="C988">
        <v>42</v>
      </c>
      <c r="D988" t="s">
        <v>63</v>
      </c>
      <c r="E988" t="s">
        <v>61</v>
      </c>
      <c r="F988">
        <v>6289</v>
      </c>
      <c r="G988" t="s">
        <v>36</v>
      </c>
      <c r="H988" t="s">
        <v>60</v>
      </c>
      <c r="I988">
        <v>2</v>
      </c>
      <c r="J988" t="s">
        <v>57</v>
      </c>
      <c r="K988" t="s">
        <v>27</v>
      </c>
      <c r="L988">
        <v>1</v>
      </c>
      <c r="M988" t="s">
        <v>46</v>
      </c>
      <c r="N988">
        <v>33</v>
      </c>
      <c r="O988" t="s">
        <v>27</v>
      </c>
      <c r="P988" t="s">
        <v>29</v>
      </c>
      <c r="Q988">
        <v>2</v>
      </c>
      <c r="R988" t="s">
        <v>30</v>
      </c>
      <c r="S988">
        <v>1</v>
      </c>
      <c r="T988" t="s">
        <v>27</v>
      </c>
      <c r="U988" t="s">
        <v>32</v>
      </c>
      <c r="V988" t="s">
        <v>33</v>
      </c>
    </row>
    <row r="989" spans="1:22">
      <c r="A989">
        <v>987</v>
      </c>
      <c r="B989" t="s">
        <v>40</v>
      </c>
      <c r="C989">
        <v>13</v>
      </c>
      <c r="D989" t="s">
        <v>35</v>
      </c>
      <c r="E989" t="s">
        <v>23</v>
      </c>
      <c r="F989">
        <v>1409</v>
      </c>
      <c r="G989" t="s">
        <v>62</v>
      </c>
      <c r="H989" t="s">
        <v>58</v>
      </c>
      <c r="I989">
        <v>2</v>
      </c>
      <c r="J989" t="s">
        <v>38</v>
      </c>
      <c r="K989" t="s">
        <v>27</v>
      </c>
      <c r="L989">
        <v>4</v>
      </c>
      <c r="M989" t="s">
        <v>28</v>
      </c>
      <c r="N989">
        <v>64</v>
      </c>
      <c r="O989" t="s">
        <v>27</v>
      </c>
      <c r="P989" t="s">
        <v>29</v>
      </c>
      <c r="Q989">
        <v>1</v>
      </c>
      <c r="R989" t="s">
        <v>30</v>
      </c>
      <c r="S989">
        <v>1</v>
      </c>
      <c r="T989" t="s">
        <v>27</v>
      </c>
      <c r="U989" t="s">
        <v>32</v>
      </c>
      <c r="V989" t="s">
        <v>33</v>
      </c>
    </row>
    <row r="990" spans="1:22">
      <c r="A990">
        <v>988</v>
      </c>
      <c r="B990" t="s">
        <v>21</v>
      </c>
      <c r="C990">
        <v>24</v>
      </c>
      <c r="D990" t="s">
        <v>35</v>
      </c>
      <c r="E990" t="s">
        <v>52</v>
      </c>
      <c r="F990">
        <v>6579</v>
      </c>
      <c r="G990" t="s">
        <v>36</v>
      </c>
      <c r="H990" t="s">
        <v>58</v>
      </c>
      <c r="I990">
        <v>4</v>
      </c>
      <c r="J990" t="s">
        <v>26</v>
      </c>
      <c r="K990" t="s">
        <v>27</v>
      </c>
      <c r="L990">
        <v>2</v>
      </c>
      <c r="M990" t="s">
        <v>50</v>
      </c>
      <c r="N990">
        <v>29</v>
      </c>
      <c r="O990" t="s">
        <v>27</v>
      </c>
      <c r="P990" t="s">
        <v>47</v>
      </c>
      <c r="Q990">
        <v>1</v>
      </c>
      <c r="R990" t="s">
        <v>55</v>
      </c>
      <c r="S990">
        <v>1</v>
      </c>
      <c r="T990" t="s">
        <v>31</v>
      </c>
      <c r="U990" t="s">
        <v>32</v>
      </c>
      <c r="V990" t="s">
        <v>33</v>
      </c>
    </row>
    <row r="991" spans="1:22">
      <c r="A991">
        <v>989</v>
      </c>
      <c r="B991" t="s">
        <v>34</v>
      </c>
      <c r="C991">
        <v>24</v>
      </c>
      <c r="D991" t="s">
        <v>22</v>
      </c>
      <c r="E991" t="s">
        <v>23</v>
      </c>
      <c r="F991">
        <v>1743</v>
      </c>
      <c r="G991" t="s">
        <v>36</v>
      </c>
      <c r="H991" t="s">
        <v>25</v>
      </c>
      <c r="I991">
        <v>4</v>
      </c>
      <c r="J991" t="s">
        <v>26</v>
      </c>
      <c r="K991" t="s">
        <v>27</v>
      </c>
      <c r="L991">
        <v>2</v>
      </c>
      <c r="M991" t="s">
        <v>46</v>
      </c>
      <c r="N991">
        <v>48</v>
      </c>
      <c r="O991" t="s">
        <v>27</v>
      </c>
      <c r="P991" t="s">
        <v>29</v>
      </c>
      <c r="Q991">
        <v>2</v>
      </c>
      <c r="R991" t="s">
        <v>43</v>
      </c>
      <c r="S991">
        <v>1</v>
      </c>
      <c r="T991" t="s">
        <v>27</v>
      </c>
      <c r="U991" t="s">
        <v>32</v>
      </c>
      <c r="V991" t="s">
        <v>33</v>
      </c>
    </row>
    <row r="992" spans="1:22">
      <c r="A992">
        <v>990</v>
      </c>
      <c r="B992" t="s">
        <v>40</v>
      </c>
      <c r="C992">
        <v>12</v>
      </c>
      <c r="D992" t="s">
        <v>22</v>
      </c>
      <c r="E992" t="s">
        <v>41</v>
      </c>
      <c r="F992">
        <v>3565</v>
      </c>
      <c r="G992" t="s">
        <v>24</v>
      </c>
      <c r="H992" t="s">
        <v>60</v>
      </c>
      <c r="I992">
        <v>2</v>
      </c>
      <c r="J992" t="s">
        <v>26</v>
      </c>
      <c r="K992" t="s">
        <v>27</v>
      </c>
      <c r="L992">
        <v>1</v>
      </c>
      <c r="M992" t="s">
        <v>46</v>
      </c>
      <c r="N992">
        <v>37</v>
      </c>
      <c r="O992" t="s">
        <v>27</v>
      </c>
      <c r="P992" t="s">
        <v>29</v>
      </c>
      <c r="Q992">
        <v>2</v>
      </c>
      <c r="R992" t="s">
        <v>43</v>
      </c>
      <c r="S992">
        <v>2</v>
      </c>
      <c r="T992" t="s">
        <v>27</v>
      </c>
      <c r="U992" t="s">
        <v>32</v>
      </c>
      <c r="V992" t="s">
        <v>33</v>
      </c>
    </row>
    <row r="993" spans="1:22">
      <c r="A993">
        <v>991</v>
      </c>
      <c r="B993" t="s">
        <v>40</v>
      </c>
      <c r="C993">
        <v>15</v>
      </c>
      <c r="D993" t="s">
        <v>67</v>
      </c>
      <c r="E993" t="s">
        <v>23</v>
      </c>
      <c r="F993">
        <v>1569</v>
      </c>
      <c r="G993" t="s">
        <v>62</v>
      </c>
      <c r="H993" t="s">
        <v>25</v>
      </c>
      <c r="I993">
        <v>4</v>
      </c>
      <c r="J993" t="s">
        <v>26</v>
      </c>
      <c r="K993" t="s">
        <v>27</v>
      </c>
      <c r="L993">
        <v>4</v>
      </c>
      <c r="M993" t="s">
        <v>53</v>
      </c>
      <c r="N993">
        <v>34</v>
      </c>
      <c r="O993" t="s">
        <v>64</v>
      </c>
      <c r="P993" t="s">
        <v>29</v>
      </c>
      <c r="Q993">
        <v>1</v>
      </c>
      <c r="R993" t="s">
        <v>43</v>
      </c>
      <c r="S993">
        <v>2</v>
      </c>
      <c r="T993" t="s">
        <v>27</v>
      </c>
      <c r="U993" t="s">
        <v>32</v>
      </c>
      <c r="V993" t="s">
        <v>33</v>
      </c>
    </row>
    <row r="994" spans="1:22">
      <c r="A994">
        <v>992</v>
      </c>
      <c r="B994" t="s">
        <v>21</v>
      </c>
      <c r="C994">
        <v>18</v>
      </c>
      <c r="D994" t="s">
        <v>35</v>
      </c>
      <c r="E994" t="s">
        <v>23</v>
      </c>
      <c r="F994">
        <v>1936</v>
      </c>
      <c r="G994" t="s">
        <v>24</v>
      </c>
      <c r="H994" t="s">
        <v>42</v>
      </c>
      <c r="I994">
        <v>2</v>
      </c>
      <c r="J994" t="s">
        <v>59</v>
      </c>
      <c r="K994" t="s">
        <v>27</v>
      </c>
      <c r="L994">
        <v>4</v>
      </c>
      <c r="M994" t="s">
        <v>53</v>
      </c>
      <c r="N994">
        <v>23</v>
      </c>
      <c r="O994" t="s">
        <v>27</v>
      </c>
      <c r="P994" t="s">
        <v>54</v>
      </c>
      <c r="Q994">
        <v>2</v>
      </c>
      <c r="R994" t="s">
        <v>43</v>
      </c>
      <c r="S994">
        <v>1</v>
      </c>
      <c r="T994" t="s">
        <v>27</v>
      </c>
      <c r="U994" t="s">
        <v>32</v>
      </c>
      <c r="V994" t="s">
        <v>33</v>
      </c>
    </row>
    <row r="995" spans="1:22">
      <c r="A995">
        <v>993</v>
      </c>
      <c r="B995" t="s">
        <v>21</v>
      </c>
      <c r="C995">
        <v>36</v>
      </c>
      <c r="D995" t="s">
        <v>35</v>
      </c>
      <c r="E995" t="s">
        <v>44</v>
      </c>
      <c r="F995">
        <v>3959</v>
      </c>
      <c r="G995" t="s">
        <v>36</v>
      </c>
      <c r="H995" t="s">
        <v>58</v>
      </c>
      <c r="I995">
        <v>4</v>
      </c>
      <c r="J995" t="s">
        <v>26</v>
      </c>
      <c r="K995" t="s">
        <v>27</v>
      </c>
      <c r="L995">
        <v>3</v>
      </c>
      <c r="M995" t="s">
        <v>46</v>
      </c>
      <c r="N995">
        <v>30</v>
      </c>
      <c r="O995" t="s">
        <v>27</v>
      </c>
      <c r="P995" t="s">
        <v>29</v>
      </c>
      <c r="Q995">
        <v>1</v>
      </c>
      <c r="R995" t="s">
        <v>55</v>
      </c>
      <c r="S995">
        <v>1</v>
      </c>
      <c r="T995" t="s">
        <v>31</v>
      </c>
      <c r="U995" t="s">
        <v>32</v>
      </c>
      <c r="V995" t="s">
        <v>33</v>
      </c>
    </row>
    <row r="996" spans="1:22">
      <c r="A996">
        <v>994</v>
      </c>
      <c r="B996" t="s">
        <v>40</v>
      </c>
      <c r="C996">
        <v>12</v>
      </c>
      <c r="D996" t="s">
        <v>35</v>
      </c>
      <c r="E996" t="s">
        <v>49</v>
      </c>
      <c r="F996">
        <v>2390</v>
      </c>
      <c r="G996" t="s">
        <v>24</v>
      </c>
      <c r="H996" t="s">
        <v>25</v>
      </c>
      <c r="I996">
        <v>4</v>
      </c>
      <c r="J996" t="s">
        <v>26</v>
      </c>
      <c r="K996" t="s">
        <v>27</v>
      </c>
      <c r="L996">
        <v>3</v>
      </c>
      <c r="M996" t="s">
        <v>53</v>
      </c>
      <c r="N996">
        <v>50</v>
      </c>
      <c r="O996" t="s">
        <v>27</v>
      </c>
      <c r="P996" t="s">
        <v>29</v>
      </c>
      <c r="Q996">
        <v>1</v>
      </c>
      <c r="R996" t="s">
        <v>30</v>
      </c>
      <c r="S996">
        <v>1</v>
      </c>
      <c r="T996" t="s">
        <v>31</v>
      </c>
      <c r="U996" t="s">
        <v>32</v>
      </c>
      <c r="V996" t="s">
        <v>33</v>
      </c>
    </row>
    <row r="997" spans="1:22">
      <c r="A997">
        <v>995</v>
      </c>
      <c r="B997" t="s">
        <v>40</v>
      </c>
      <c r="C997">
        <v>12</v>
      </c>
      <c r="D997" t="s">
        <v>35</v>
      </c>
      <c r="E997" t="s">
        <v>44</v>
      </c>
      <c r="F997">
        <v>1736</v>
      </c>
      <c r="G997" t="s">
        <v>36</v>
      </c>
      <c r="H997" t="s">
        <v>42</v>
      </c>
      <c r="I997">
        <v>3</v>
      </c>
      <c r="J997" t="s">
        <v>38</v>
      </c>
      <c r="K997" t="s">
        <v>27</v>
      </c>
      <c r="L997">
        <v>4</v>
      </c>
      <c r="M997" t="s">
        <v>28</v>
      </c>
      <c r="N997">
        <v>31</v>
      </c>
      <c r="O997" t="s">
        <v>27</v>
      </c>
      <c r="P997" t="s">
        <v>29</v>
      </c>
      <c r="Q997">
        <v>1</v>
      </c>
      <c r="R997" t="s">
        <v>43</v>
      </c>
      <c r="S997">
        <v>1</v>
      </c>
      <c r="T997" t="s">
        <v>27</v>
      </c>
      <c r="U997" t="s">
        <v>32</v>
      </c>
      <c r="V997" t="s">
        <v>33</v>
      </c>
    </row>
    <row r="998" spans="1:22">
      <c r="A998">
        <v>996</v>
      </c>
      <c r="B998" t="s">
        <v>21</v>
      </c>
      <c r="C998">
        <v>30</v>
      </c>
      <c r="D998" t="s">
        <v>35</v>
      </c>
      <c r="E998" t="s">
        <v>52</v>
      </c>
      <c r="F998">
        <v>3857</v>
      </c>
      <c r="G998" t="s">
        <v>36</v>
      </c>
      <c r="H998" t="s">
        <v>37</v>
      </c>
      <c r="I998">
        <v>4</v>
      </c>
      <c r="J998" t="s">
        <v>57</v>
      </c>
      <c r="K998" t="s">
        <v>27</v>
      </c>
      <c r="L998">
        <v>4</v>
      </c>
      <c r="M998" t="s">
        <v>46</v>
      </c>
      <c r="N998">
        <v>40</v>
      </c>
      <c r="O998" t="s">
        <v>27</v>
      </c>
      <c r="P998" t="s">
        <v>29</v>
      </c>
      <c r="Q998">
        <v>1</v>
      </c>
      <c r="R998" t="s">
        <v>55</v>
      </c>
      <c r="S998">
        <v>1</v>
      </c>
      <c r="T998" t="s">
        <v>31</v>
      </c>
      <c r="U998" t="s">
        <v>32</v>
      </c>
      <c r="V998" t="s">
        <v>33</v>
      </c>
    </row>
    <row r="999" spans="1:22">
      <c r="A999">
        <v>997</v>
      </c>
      <c r="B999" t="s">
        <v>40</v>
      </c>
      <c r="C999">
        <v>12</v>
      </c>
      <c r="D999" t="s">
        <v>35</v>
      </c>
      <c r="E999" t="s">
        <v>23</v>
      </c>
      <c r="F999">
        <v>804</v>
      </c>
      <c r="G999" t="s">
        <v>36</v>
      </c>
      <c r="H999" t="s">
        <v>25</v>
      </c>
      <c r="I999">
        <v>4</v>
      </c>
      <c r="J999" t="s">
        <v>26</v>
      </c>
      <c r="K999" t="s">
        <v>27</v>
      </c>
      <c r="L999">
        <v>4</v>
      </c>
      <c r="M999" t="s">
        <v>53</v>
      </c>
      <c r="N999">
        <v>38</v>
      </c>
      <c r="O999" t="s">
        <v>27</v>
      </c>
      <c r="P999" t="s">
        <v>29</v>
      </c>
      <c r="Q999">
        <v>1</v>
      </c>
      <c r="R999" t="s">
        <v>30</v>
      </c>
      <c r="S999">
        <v>1</v>
      </c>
      <c r="T999" t="s">
        <v>27</v>
      </c>
      <c r="U999" t="s">
        <v>32</v>
      </c>
      <c r="V999" t="s">
        <v>33</v>
      </c>
    </row>
    <row r="1000" spans="1:22">
      <c r="A1000">
        <v>998</v>
      </c>
      <c r="B1000" t="s">
        <v>21</v>
      </c>
      <c r="C1000">
        <v>45</v>
      </c>
      <c r="D1000" t="s">
        <v>35</v>
      </c>
      <c r="E1000" t="s">
        <v>23</v>
      </c>
      <c r="F1000">
        <v>1845</v>
      </c>
      <c r="G1000" t="s">
        <v>36</v>
      </c>
      <c r="H1000" t="s">
        <v>37</v>
      </c>
      <c r="I1000">
        <v>4</v>
      </c>
      <c r="J1000" t="s">
        <v>26</v>
      </c>
      <c r="K1000" t="s">
        <v>27</v>
      </c>
      <c r="L1000">
        <v>4</v>
      </c>
      <c r="M1000" t="s">
        <v>50</v>
      </c>
      <c r="N1000">
        <v>23</v>
      </c>
      <c r="O1000" t="s">
        <v>27</v>
      </c>
      <c r="P1000" t="s">
        <v>47</v>
      </c>
      <c r="Q1000">
        <v>1</v>
      </c>
      <c r="R1000" t="s">
        <v>30</v>
      </c>
      <c r="S1000">
        <v>1</v>
      </c>
      <c r="T1000" t="s">
        <v>31</v>
      </c>
      <c r="U1000" t="s">
        <v>32</v>
      </c>
      <c r="V1000" t="s">
        <v>39</v>
      </c>
    </row>
    <row r="1001" spans="1:22">
      <c r="A1001">
        <v>999</v>
      </c>
      <c r="B1001" t="s">
        <v>34</v>
      </c>
      <c r="C1001">
        <v>45</v>
      </c>
      <c r="D1001" t="s">
        <v>22</v>
      </c>
      <c r="E1001" t="s">
        <v>52</v>
      </c>
      <c r="F1001">
        <v>4576</v>
      </c>
      <c r="G1001" t="s">
        <v>62</v>
      </c>
      <c r="H1001" t="s">
        <v>58</v>
      </c>
      <c r="I1001">
        <v>3</v>
      </c>
      <c r="J1001" t="s">
        <v>26</v>
      </c>
      <c r="K1001" t="s">
        <v>27</v>
      </c>
      <c r="L1001">
        <v>4</v>
      </c>
      <c r="M1001" t="s">
        <v>53</v>
      </c>
      <c r="N1001">
        <v>27</v>
      </c>
      <c r="O1001" t="s">
        <v>27</v>
      </c>
      <c r="P1001" t="s">
        <v>29</v>
      </c>
      <c r="Q1001">
        <v>1</v>
      </c>
      <c r="R1001" t="s">
        <v>30</v>
      </c>
      <c r="S1001">
        <v>1</v>
      </c>
      <c r="T1001" t="s">
        <v>27</v>
      </c>
      <c r="U1001" t="s">
        <v>32</v>
      </c>
      <c r="V1001" t="s">
        <v>33</v>
      </c>
    </row>
  </sheetData>
  <pageMargins left="0.7" right="0.7" top="0.75" bottom="0.75" header="0.3" footer="0.3"/>
  <drawing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DD58-0ADD-904B-8ED4-40B769DA7450}">
  <dimension ref="A1:AB63"/>
  <sheetViews>
    <sheetView showGridLines="0" zoomScaleNormal="100" workbookViewId="0"/>
  </sheetViews>
  <sheetFormatPr baseColWidth="10" defaultRowHeight="16"/>
  <cols>
    <col min="1" max="1" width="43.83203125" customWidth="1"/>
    <col min="10" max="10" width="21.1640625" bestFit="1" customWidth="1"/>
    <col min="11" max="17" width="8.33203125" customWidth="1"/>
    <col min="18" max="18" width="10.83203125" customWidth="1"/>
    <col min="20" max="20" width="7.1640625" customWidth="1"/>
    <col min="21" max="21" width="13.83203125" bestFit="1" customWidth="1"/>
    <col min="22" max="22" width="6.6640625" customWidth="1"/>
    <col min="23" max="23" width="2.6640625" customWidth="1"/>
    <col min="25" max="25" width="13.83203125" customWidth="1"/>
    <col min="26" max="26" width="6.6640625" customWidth="1"/>
  </cols>
  <sheetData>
    <row r="1" spans="1:19" ht="22">
      <c r="A1" s="4" t="s">
        <v>181</v>
      </c>
      <c r="B1" s="4"/>
      <c r="C1" s="4"/>
      <c r="D1" s="4"/>
      <c r="E1" s="4"/>
      <c r="F1" s="4"/>
      <c r="G1" s="4"/>
      <c r="H1" s="4"/>
    </row>
    <row r="2" spans="1:19" ht="94" thickBot="1">
      <c r="A2" t="str" cm="1">
        <f t="array" ref="A2:G8">numerical_corr[#All]</f>
        <v>Column1</v>
      </c>
      <c r="B2" t="str">
        <v>DEBTOR_STATUS</v>
      </c>
      <c r="C2" t="str">
        <v>DURATION</v>
      </c>
      <c r="D2" t="str">
        <v>CREDIT_AMOUNT</v>
      </c>
      <c r="E2" t="str">
        <v>INSTALLMENT_RATE</v>
      </c>
      <c r="F2" t="str">
        <v>RESIDENCE_SINCE</v>
      </c>
      <c r="G2" t="str">
        <v>AGE</v>
      </c>
      <c r="J2" s="27"/>
      <c r="K2" s="28" t="str">
        <f>correlation!B2</f>
        <v>DEBTOR_STATUS</v>
      </c>
      <c r="L2" s="28" t="str">
        <f>correlation!C2</f>
        <v>DURATION</v>
      </c>
      <c r="M2" s="28" t="str">
        <f>correlation!D2</f>
        <v>CREDIT_AMOUNT</v>
      </c>
      <c r="N2" s="28" t="str">
        <f>correlation!E2</f>
        <v>INSTALLMENT_RATE</v>
      </c>
      <c r="O2" s="28" t="str">
        <f>correlation!F2</f>
        <v>RESIDENCE_SINCE</v>
      </c>
      <c r="P2" s="28" t="str">
        <f>correlation!G2</f>
        <v>AGE</v>
      </c>
      <c r="Q2" s="21"/>
      <c r="R2" s="74"/>
    </row>
    <row r="3" spans="1:19" ht="45" customHeight="1">
      <c r="A3" t="str">
        <v>DEBTOR_STATUS</v>
      </c>
      <c r="B3" s="5">
        <v>1</v>
      </c>
      <c r="C3" s="6">
        <v>0.21490000000000001</v>
      </c>
      <c r="D3" s="6">
        <v>0.1547</v>
      </c>
      <c r="E3" s="6">
        <v>7.2400000000000006E-2</v>
      </c>
      <c r="F3" s="6">
        <v>3.0000000000000001E-3</v>
      </c>
      <c r="G3" s="6">
        <v>-9.11E-2</v>
      </c>
      <c r="J3" s="29" t="str">
        <f>correlation!A3</f>
        <v>DEBTOR_STATUS</v>
      </c>
      <c r="K3" s="8">
        <f>correlation!B3</f>
        <v>1</v>
      </c>
      <c r="L3" s="75">
        <f>correlation!C3</f>
        <v>0.21490000000000001</v>
      </c>
      <c r="M3" s="75">
        <f>correlation!D3</f>
        <v>0.1547</v>
      </c>
      <c r="N3" s="75">
        <f>correlation!E3</f>
        <v>7.2400000000000006E-2</v>
      </c>
      <c r="O3" s="75">
        <f>correlation!F3</f>
        <v>3.0000000000000001E-3</v>
      </c>
      <c r="P3" s="75">
        <f>correlation!G3</f>
        <v>-9.11E-2</v>
      </c>
      <c r="Q3" s="73"/>
      <c r="R3" s="76"/>
    </row>
    <row r="4" spans="1:19" ht="45" customHeight="1">
      <c r="A4" t="str">
        <v>DURATION</v>
      </c>
      <c r="B4" s="6">
        <v>0.21490000000000001</v>
      </c>
      <c r="C4" s="5">
        <v>1</v>
      </c>
      <c r="D4" s="6">
        <v>0.625</v>
      </c>
      <c r="E4" s="6">
        <v>7.4700000000000003E-2</v>
      </c>
      <c r="F4" s="6">
        <v>3.4099999999999998E-2</v>
      </c>
      <c r="G4" s="6">
        <v>-3.61E-2</v>
      </c>
      <c r="J4" s="29" t="str">
        <f>correlation!A4</f>
        <v>DURATION</v>
      </c>
      <c r="K4" s="9">
        <f>correlation!B4</f>
        <v>0.21490000000000001</v>
      </c>
      <c r="L4" s="77">
        <f>correlation!C4</f>
        <v>1</v>
      </c>
      <c r="M4" s="78">
        <f>correlation!D4</f>
        <v>0.625</v>
      </c>
      <c r="N4" s="75">
        <f>correlation!E4</f>
        <v>7.4700000000000003E-2</v>
      </c>
      <c r="O4" s="75">
        <f>correlation!F4</f>
        <v>3.4099999999999998E-2</v>
      </c>
      <c r="P4" s="75">
        <f>correlation!G4</f>
        <v>-3.61E-2</v>
      </c>
      <c r="Q4" s="73"/>
      <c r="R4" s="76"/>
    </row>
    <row r="5" spans="1:19" ht="45" customHeight="1">
      <c r="A5" t="str">
        <v>CREDIT_AMOUNT</v>
      </c>
      <c r="B5" s="6">
        <v>0.1547</v>
      </c>
      <c r="C5" s="6">
        <v>0.625</v>
      </c>
      <c r="D5" s="5">
        <v>1</v>
      </c>
      <c r="E5" s="6">
        <v>-0.27129999999999999</v>
      </c>
      <c r="F5" s="6">
        <v>2.8899999999999999E-2</v>
      </c>
      <c r="G5" s="6">
        <v>3.27E-2</v>
      </c>
      <c r="J5" s="29" t="str">
        <f>correlation!A5</f>
        <v>CREDIT_AMOUNT</v>
      </c>
      <c r="K5" s="9">
        <f>correlation!B5</f>
        <v>0.1547</v>
      </c>
      <c r="L5" s="78">
        <f>correlation!C5</f>
        <v>0.625</v>
      </c>
      <c r="M5" s="77">
        <f>correlation!D5</f>
        <v>1</v>
      </c>
      <c r="N5" s="75">
        <f>correlation!E5</f>
        <v>-0.27129999999999999</v>
      </c>
      <c r="O5" s="75">
        <f>correlation!F5</f>
        <v>2.8899999999999999E-2</v>
      </c>
      <c r="P5" s="75">
        <f>correlation!G5</f>
        <v>3.27E-2</v>
      </c>
      <c r="Q5" s="73"/>
      <c r="R5" s="76"/>
    </row>
    <row r="6" spans="1:19" ht="45" customHeight="1">
      <c r="A6" t="str">
        <v>INSTALLMENT_RATE</v>
      </c>
      <c r="B6" s="6">
        <v>7.2400000000000006E-2</v>
      </c>
      <c r="C6" s="6">
        <v>7.4700000000000003E-2</v>
      </c>
      <c r="D6" s="6">
        <v>-0.27129999999999999</v>
      </c>
      <c r="E6" s="5">
        <v>1</v>
      </c>
      <c r="F6" s="6">
        <v>4.9299999999999997E-2</v>
      </c>
      <c r="G6" s="6">
        <v>5.8299999999999998E-2</v>
      </c>
      <c r="J6" s="29" t="str">
        <f>correlation!A6</f>
        <v>INSTALLMENT_RATE</v>
      </c>
      <c r="K6" s="9">
        <f>correlation!B6</f>
        <v>7.2400000000000006E-2</v>
      </c>
      <c r="L6" s="75">
        <f>correlation!C6</f>
        <v>7.4700000000000003E-2</v>
      </c>
      <c r="M6" s="75">
        <f>correlation!D6</f>
        <v>-0.27129999999999999</v>
      </c>
      <c r="N6" s="77">
        <f>correlation!E6</f>
        <v>1</v>
      </c>
      <c r="O6" s="75">
        <f>correlation!F6</f>
        <v>4.9299999999999997E-2</v>
      </c>
      <c r="P6" s="75">
        <f>correlation!G6</f>
        <v>5.8299999999999998E-2</v>
      </c>
      <c r="Q6" s="73"/>
      <c r="R6" s="76"/>
    </row>
    <row r="7" spans="1:19" ht="45" customHeight="1">
      <c r="A7" t="str">
        <v>RESIDENCE_SINCE</v>
      </c>
      <c r="B7" s="6">
        <v>3.0000000000000001E-3</v>
      </c>
      <c r="C7" s="6">
        <v>3.4099999999999998E-2</v>
      </c>
      <c r="D7" s="6">
        <v>2.8899999999999999E-2</v>
      </c>
      <c r="E7" s="6">
        <v>4.9299999999999997E-2</v>
      </c>
      <c r="F7" s="5">
        <v>1</v>
      </c>
      <c r="G7" s="6">
        <v>0.26640000000000003</v>
      </c>
      <c r="J7" s="29" t="str">
        <f>correlation!A7</f>
        <v>RESIDENCE_SINCE</v>
      </c>
      <c r="K7" s="9">
        <f>correlation!B7</f>
        <v>3.0000000000000001E-3</v>
      </c>
      <c r="L7" s="75">
        <f>correlation!C7</f>
        <v>3.4099999999999998E-2</v>
      </c>
      <c r="M7" s="75">
        <f>correlation!D7</f>
        <v>2.8899999999999999E-2</v>
      </c>
      <c r="N7" s="75">
        <f>correlation!E7</f>
        <v>4.9299999999999997E-2</v>
      </c>
      <c r="O7" s="77">
        <f>correlation!F7</f>
        <v>1</v>
      </c>
      <c r="P7" s="75">
        <f>correlation!G7</f>
        <v>0.26640000000000003</v>
      </c>
      <c r="Q7" s="73"/>
      <c r="R7" s="76"/>
    </row>
    <row r="8" spans="1:19" ht="45" customHeight="1" thickBot="1">
      <c r="A8" t="str">
        <v>AGE</v>
      </c>
      <c r="B8" s="6">
        <v>-9.11E-2</v>
      </c>
      <c r="C8" s="6">
        <v>-3.61E-2</v>
      </c>
      <c r="D8" s="6">
        <v>3.27E-2</v>
      </c>
      <c r="E8" s="6">
        <v>5.8299999999999998E-2</v>
      </c>
      <c r="F8" s="6">
        <v>0.26640000000000003</v>
      </c>
      <c r="G8" s="5">
        <v>1</v>
      </c>
      <c r="J8" s="29" t="str">
        <f>correlation!A8</f>
        <v>AGE</v>
      </c>
      <c r="K8" s="10">
        <f>correlation!B8</f>
        <v>-9.11E-2</v>
      </c>
      <c r="L8" s="75">
        <f>correlation!C8</f>
        <v>-3.61E-2</v>
      </c>
      <c r="M8" s="75">
        <f>correlation!D8</f>
        <v>3.27E-2</v>
      </c>
      <c r="N8" s="75">
        <f>correlation!E8</f>
        <v>5.8299999999999998E-2</v>
      </c>
      <c r="O8" s="75">
        <f>correlation!F8</f>
        <v>0.26640000000000003</v>
      </c>
      <c r="P8" s="77">
        <f>correlation!G8</f>
        <v>1</v>
      </c>
      <c r="Q8" s="73"/>
      <c r="R8" s="76"/>
    </row>
    <row r="9" spans="1:19">
      <c r="J9" s="25"/>
      <c r="K9" s="12"/>
      <c r="L9" s="12"/>
      <c r="M9" s="12"/>
      <c r="N9" s="12"/>
      <c r="O9" s="12"/>
      <c r="P9" s="12"/>
      <c r="Q9" s="12"/>
      <c r="R9" s="79"/>
    </row>
    <row r="14" spans="1:19" ht="22">
      <c r="A14" s="4" t="s">
        <v>182</v>
      </c>
      <c r="B14" s="4"/>
      <c r="C14" s="4"/>
      <c r="D14" s="4"/>
      <c r="E14" s="4"/>
      <c r="F14" s="4"/>
      <c r="G14" s="4"/>
      <c r="H14" s="4"/>
    </row>
    <row r="15" spans="1:19" ht="99" thickBot="1">
      <c r="A15" t="str" cm="1">
        <f t="array" ref="A15:H22">ordinal_corr[#All]</f>
        <v>Column1</v>
      </c>
      <c r="B15" t="str">
        <v>DEBTOR_STATUS</v>
      </c>
      <c r="C15" t="str">
        <v>ACCOUNT_STATUS</v>
      </c>
      <c r="D15" t="str">
        <v>SAVINGS</v>
      </c>
      <c r="E15" t="str">
        <v>EMPLOYMENT_SINCE</v>
      </c>
      <c r="F15" t="str">
        <v>EXISTING_CREDIT</v>
      </c>
      <c r="G15" t="str">
        <v>JOB</v>
      </c>
      <c r="H15" t="str">
        <v>OBLIGORS</v>
      </c>
      <c r="J15" s="27"/>
      <c r="K15" s="28" t="str">
        <f t="shared" ref="K15:Q22" si="0">B15</f>
        <v>DEBTOR_STATUS</v>
      </c>
      <c r="L15" s="28" t="str">
        <f t="shared" si="0"/>
        <v>ACCOUNT_STATUS</v>
      </c>
      <c r="M15" s="28" t="str">
        <f t="shared" si="0"/>
        <v>SAVINGS</v>
      </c>
      <c r="N15" s="28" t="str">
        <f t="shared" si="0"/>
        <v>EMPLOYMENT_SINCE</v>
      </c>
      <c r="O15" s="28" t="str">
        <f t="shared" si="0"/>
        <v>EXISTING_CREDIT</v>
      </c>
      <c r="P15" s="28" t="str">
        <f t="shared" si="0"/>
        <v>JOB</v>
      </c>
      <c r="Q15" s="28" t="str">
        <f t="shared" si="0"/>
        <v>OBLIGORS</v>
      </c>
      <c r="R15" s="21"/>
      <c r="S15" s="74"/>
    </row>
    <row r="16" spans="1:19" ht="45" customHeight="1">
      <c r="A16" t="str">
        <v>DEBTOR_STATUS</v>
      </c>
      <c r="B16" s="7">
        <v>1</v>
      </c>
      <c r="C16" s="6">
        <v>0.2278</v>
      </c>
      <c r="D16" s="6">
        <v>2.1700000000000001E-2</v>
      </c>
      <c r="E16" s="6">
        <v>-0.1198</v>
      </c>
      <c r="F16" s="6">
        <v>-4.7300000000000002E-2</v>
      </c>
      <c r="G16" s="6">
        <v>3.5299999999999998E-2</v>
      </c>
      <c r="H16" s="6">
        <v>-3.0000000000000001E-3</v>
      </c>
      <c r="J16" s="29" t="str">
        <f t="shared" ref="J16:J22" si="1">A16</f>
        <v>DEBTOR_STATUS</v>
      </c>
      <c r="K16" s="8">
        <f t="shared" si="0"/>
        <v>1</v>
      </c>
      <c r="L16" s="75">
        <f t="shared" si="0"/>
        <v>0.2278</v>
      </c>
      <c r="M16" s="75">
        <f t="shared" si="0"/>
        <v>2.1700000000000001E-2</v>
      </c>
      <c r="N16" s="75">
        <f t="shared" si="0"/>
        <v>-0.1198</v>
      </c>
      <c r="O16" s="75">
        <f t="shared" si="0"/>
        <v>-4.7300000000000002E-2</v>
      </c>
      <c r="P16" s="75">
        <f t="shared" si="0"/>
        <v>3.5299999999999998E-2</v>
      </c>
      <c r="Q16" s="75">
        <f t="shared" si="0"/>
        <v>-3.0000000000000001E-3</v>
      </c>
      <c r="R16" s="73"/>
      <c r="S16" s="76"/>
    </row>
    <row r="17" spans="1:28" ht="45" customHeight="1">
      <c r="A17" t="str">
        <v>ACCOUNT_STATUS</v>
      </c>
      <c r="B17" s="6">
        <v>0.2278</v>
      </c>
      <c r="C17" s="7">
        <v>1</v>
      </c>
      <c r="D17" s="6">
        <v>3.2899999999999999E-2</v>
      </c>
      <c r="E17" s="6">
        <v>-0.1192</v>
      </c>
      <c r="F17" s="6">
        <v>-0.1104</v>
      </c>
      <c r="G17" s="6">
        <v>-4.1300000000000003E-2</v>
      </c>
      <c r="H17" s="6">
        <v>-3.9199999999999999E-2</v>
      </c>
      <c r="J17" s="29" t="str">
        <f t="shared" si="1"/>
        <v>ACCOUNT_STATUS</v>
      </c>
      <c r="K17" s="9">
        <f t="shared" si="0"/>
        <v>0.2278</v>
      </c>
      <c r="L17" s="77">
        <f t="shared" si="0"/>
        <v>1</v>
      </c>
      <c r="M17" s="75">
        <f t="shared" si="0"/>
        <v>3.2899999999999999E-2</v>
      </c>
      <c r="N17" s="75">
        <f t="shared" si="0"/>
        <v>-0.1192</v>
      </c>
      <c r="O17" s="75">
        <f t="shared" si="0"/>
        <v>-0.1104</v>
      </c>
      <c r="P17" s="75">
        <f t="shared" si="0"/>
        <v>-4.1300000000000003E-2</v>
      </c>
      <c r="Q17" s="75">
        <f t="shared" si="0"/>
        <v>-3.9199999999999999E-2</v>
      </c>
      <c r="R17" s="73"/>
      <c r="S17" s="76"/>
    </row>
    <row r="18" spans="1:28" ht="45" customHeight="1">
      <c r="A18" t="str">
        <v>SAVINGS</v>
      </c>
      <c r="B18" s="6">
        <v>2.1700000000000001E-2</v>
      </c>
      <c r="C18" s="6">
        <v>3.2899999999999999E-2</v>
      </c>
      <c r="D18" s="7">
        <v>1</v>
      </c>
      <c r="E18" s="6">
        <v>-2.1999999999999999E-2</v>
      </c>
      <c r="F18" s="6">
        <v>-7.1999999999999998E-3</v>
      </c>
      <c r="G18" s="6">
        <v>-4.2900000000000001E-2</v>
      </c>
      <c r="H18" s="6">
        <v>-2.5700000000000001E-2</v>
      </c>
      <c r="J18" s="29" t="str">
        <f t="shared" si="1"/>
        <v>SAVINGS</v>
      </c>
      <c r="K18" s="9">
        <f t="shared" si="0"/>
        <v>2.1700000000000001E-2</v>
      </c>
      <c r="L18" s="75">
        <f t="shared" si="0"/>
        <v>3.2899999999999999E-2</v>
      </c>
      <c r="M18" s="77">
        <f t="shared" si="0"/>
        <v>1</v>
      </c>
      <c r="N18" s="75">
        <f t="shared" si="0"/>
        <v>-2.1999999999999999E-2</v>
      </c>
      <c r="O18" s="75">
        <f t="shared" si="0"/>
        <v>-7.1999999999999998E-3</v>
      </c>
      <c r="P18" s="75">
        <f t="shared" si="0"/>
        <v>-4.2900000000000001E-2</v>
      </c>
      <c r="Q18" s="75">
        <f t="shared" si="0"/>
        <v>-2.5700000000000001E-2</v>
      </c>
      <c r="R18" s="73"/>
      <c r="S18" s="76"/>
    </row>
    <row r="19" spans="1:28" ht="45" customHeight="1">
      <c r="A19" t="str">
        <v>EMPLOYMENT_SINCE</v>
      </c>
      <c r="B19" s="6">
        <v>-0.1198</v>
      </c>
      <c r="C19" s="6">
        <v>-0.1192</v>
      </c>
      <c r="D19" s="6">
        <v>-2.1999999999999999E-2</v>
      </c>
      <c r="E19" s="7">
        <v>1</v>
      </c>
      <c r="F19" s="6">
        <v>0.13519999999999999</v>
      </c>
      <c r="G19" s="6">
        <v>7.8700000000000006E-2</v>
      </c>
      <c r="H19" s="6">
        <v>9.74E-2</v>
      </c>
      <c r="J19" s="29" t="str">
        <f t="shared" si="1"/>
        <v>EMPLOYMENT_SINCE</v>
      </c>
      <c r="K19" s="9">
        <f t="shared" si="0"/>
        <v>-0.1198</v>
      </c>
      <c r="L19" s="75">
        <f t="shared" si="0"/>
        <v>-0.1192</v>
      </c>
      <c r="M19" s="75">
        <f t="shared" si="0"/>
        <v>-2.1999999999999999E-2</v>
      </c>
      <c r="N19" s="77">
        <f t="shared" si="0"/>
        <v>1</v>
      </c>
      <c r="O19" s="75">
        <f t="shared" si="0"/>
        <v>0.13519999999999999</v>
      </c>
      <c r="P19" s="75">
        <f t="shared" si="0"/>
        <v>7.8700000000000006E-2</v>
      </c>
      <c r="Q19" s="75">
        <f t="shared" si="0"/>
        <v>9.74E-2</v>
      </c>
      <c r="R19" s="73"/>
      <c r="S19" s="76"/>
    </row>
    <row r="20" spans="1:28" ht="45" customHeight="1">
      <c r="A20" t="str">
        <v>EXISTING_CREDIT</v>
      </c>
      <c r="B20" s="6">
        <v>-4.7300000000000002E-2</v>
      </c>
      <c r="C20" s="6">
        <v>-0.1104</v>
      </c>
      <c r="D20" s="6">
        <v>-7.1999999999999998E-3</v>
      </c>
      <c r="E20" s="6">
        <v>0.13519999999999999</v>
      </c>
      <c r="F20" s="7">
        <v>1</v>
      </c>
      <c r="G20" s="6">
        <v>-1.4999999999999999E-2</v>
      </c>
      <c r="H20" s="6">
        <v>9.7000000000000003E-2</v>
      </c>
      <c r="J20" s="29" t="str">
        <f t="shared" si="1"/>
        <v>EXISTING_CREDIT</v>
      </c>
      <c r="K20" s="9">
        <f t="shared" si="0"/>
        <v>-4.7300000000000002E-2</v>
      </c>
      <c r="L20" s="75">
        <f t="shared" si="0"/>
        <v>-0.1104</v>
      </c>
      <c r="M20" s="75">
        <f t="shared" si="0"/>
        <v>-7.1999999999999998E-3</v>
      </c>
      <c r="N20" s="75">
        <f t="shared" si="0"/>
        <v>0.13519999999999999</v>
      </c>
      <c r="O20" s="77">
        <f t="shared" si="0"/>
        <v>1</v>
      </c>
      <c r="P20" s="75">
        <f t="shared" si="0"/>
        <v>-1.4999999999999999E-2</v>
      </c>
      <c r="Q20" s="75">
        <f t="shared" si="0"/>
        <v>9.7000000000000003E-2</v>
      </c>
      <c r="R20" s="73"/>
      <c r="S20" s="76"/>
    </row>
    <row r="21" spans="1:28" ht="45" customHeight="1">
      <c r="A21" t="str">
        <v>JOB</v>
      </c>
      <c r="B21" s="6">
        <v>3.5299999999999998E-2</v>
      </c>
      <c r="C21" s="6">
        <v>-4.1300000000000003E-2</v>
      </c>
      <c r="D21" s="6">
        <v>-4.2900000000000001E-2</v>
      </c>
      <c r="E21" s="6">
        <v>7.8700000000000006E-2</v>
      </c>
      <c r="F21" s="6">
        <v>-1.4999999999999999E-2</v>
      </c>
      <c r="G21" s="7">
        <v>1</v>
      </c>
      <c r="H21" s="6">
        <v>-0.1031</v>
      </c>
      <c r="J21" s="29" t="str">
        <f t="shared" si="1"/>
        <v>JOB</v>
      </c>
      <c r="K21" s="9">
        <f t="shared" si="0"/>
        <v>3.5299999999999998E-2</v>
      </c>
      <c r="L21" s="75">
        <f t="shared" si="0"/>
        <v>-4.1300000000000003E-2</v>
      </c>
      <c r="M21" s="75">
        <f t="shared" si="0"/>
        <v>-4.2900000000000001E-2</v>
      </c>
      <c r="N21" s="75">
        <f t="shared" si="0"/>
        <v>7.8700000000000006E-2</v>
      </c>
      <c r="O21" s="75">
        <f t="shared" si="0"/>
        <v>-1.4999999999999999E-2</v>
      </c>
      <c r="P21" s="77">
        <f t="shared" si="0"/>
        <v>1</v>
      </c>
      <c r="Q21" s="75">
        <f t="shared" si="0"/>
        <v>-0.1031</v>
      </c>
      <c r="R21" s="73"/>
      <c r="S21" s="76"/>
    </row>
    <row r="22" spans="1:28" ht="45" customHeight="1" thickBot="1">
      <c r="A22" t="str">
        <v>OBLIGORS</v>
      </c>
      <c r="B22" s="6">
        <v>-3.0000000000000001E-3</v>
      </c>
      <c r="C22" s="6">
        <v>-3.9199999999999999E-2</v>
      </c>
      <c r="D22" s="6">
        <v>-2.5700000000000001E-2</v>
      </c>
      <c r="E22" s="6">
        <v>9.74E-2</v>
      </c>
      <c r="F22" s="6">
        <v>9.7000000000000003E-2</v>
      </c>
      <c r="G22" s="6">
        <v>-0.1031</v>
      </c>
      <c r="H22" s="7">
        <v>1</v>
      </c>
      <c r="J22" s="29" t="str">
        <f t="shared" si="1"/>
        <v>OBLIGORS</v>
      </c>
      <c r="K22" s="10">
        <f t="shared" si="0"/>
        <v>-3.0000000000000001E-3</v>
      </c>
      <c r="L22" s="75">
        <f t="shared" si="0"/>
        <v>-3.9199999999999999E-2</v>
      </c>
      <c r="M22" s="75">
        <f t="shared" si="0"/>
        <v>-2.5700000000000001E-2</v>
      </c>
      <c r="N22" s="75">
        <f t="shared" si="0"/>
        <v>9.74E-2</v>
      </c>
      <c r="O22" s="75">
        <f t="shared" si="0"/>
        <v>9.7000000000000003E-2</v>
      </c>
      <c r="P22" s="75">
        <f t="shared" si="0"/>
        <v>-0.1031</v>
      </c>
      <c r="Q22" s="77">
        <f t="shared" si="0"/>
        <v>1</v>
      </c>
      <c r="R22" s="73"/>
      <c r="S22" s="76"/>
    </row>
    <row r="23" spans="1:28">
      <c r="J23" s="25"/>
      <c r="K23" s="30"/>
      <c r="L23" s="30"/>
      <c r="M23" s="30"/>
      <c r="N23" s="30"/>
      <c r="O23" s="30"/>
      <c r="P23" s="30"/>
      <c r="Q23" s="30"/>
      <c r="R23" s="12"/>
      <c r="S23" s="79"/>
    </row>
    <row r="28" spans="1:28" ht="22">
      <c r="A28" s="4" t="s">
        <v>183</v>
      </c>
      <c r="B28" s="4"/>
      <c r="C28" s="4"/>
      <c r="D28" s="4"/>
      <c r="E28" s="4"/>
      <c r="F28" s="4"/>
      <c r="G28" s="4"/>
      <c r="H28" s="4"/>
      <c r="S28" s="20"/>
      <c r="T28" s="11"/>
      <c r="U28" s="11"/>
      <c r="V28" s="11"/>
      <c r="W28" s="11"/>
      <c r="X28" s="11"/>
      <c r="Y28" s="11"/>
      <c r="Z28" s="11"/>
      <c r="AA28" s="11"/>
      <c r="AB28" s="21"/>
    </row>
    <row r="29" spans="1:28" ht="79">
      <c r="A29" t="str" cm="1">
        <f t="array" ref="A29:B63">binary_corr[#All]</f>
        <v>Feature</v>
      </c>
      <c r="B29" t="str">
        <v>Correlation</v>
      </c>
      <c r="S29" s="22"/>
      <c r="T29" s="23"/>
      <c r="U29" s="23"/>
      <c r="V29" s="16" t="s">
        <v>133</v>
      </c>
      <c r="W29" s="16"/>
      <c r="X29" s="23"/>
      <c r="Y29" s="23"/>
      <c r="Z29" s="16" t="s">
        <v>133</v>
      </c>
      <c r="AA29" s="23"/>
      <c r="AB29" s="24"/>
    </row>
    <row r="30" spans="1:28" ht="35" customHeight="1">
      <c r="A30" t="str">
        <v>TELEPHONE</v>
      </c>
      <c r="B30" s="6">
        <v>-3.6499999999999998E-2</v>
      </c>
      <c r="S30" s="22"/>
      <c r="T30" s="11"/>
      <c r="U30" s="13" t="str">
        <f>A30</f>
        <v>TELEPHONE</v>
      </c>
      <c r="V30" s="18">
        <f>B30</f>
        <v>-3.6499999999999998E-2</v>
      </c>
      <c r="W30" s="17"/>
      <c r="X30" s="52" t="s">
        <v>189</v>
      </c>
      <c r="Y30" s="13" t="s">
        <v>215</v>
      </c>
      <c r="Z30" s="18">
        <f t="shared" ref="Z30:Z46" si="2">B47</f>
        <v>7.5499999999999998E-2</v>
      </c>
      <c r="AA30" s="23"/>
      <c r="AB30" s="24"/>
    </row>
    <row r="31" spans="1:28" ht="35" customHeight="1">
      <c r="A31" t="str">
        <v>FOREIGN</v>
      </c>
      <c r="B31" s="6">
        <v>8.2100000000000006E-2</v>
      </c>
      <c r="S31" s="22"/>
      <c r="T31" s="12"/>
      <c r="U31" s="14" t="str">
        <f>A31</f>
        <v>FOREIGN</v>
      </c>
      <c r="V31" s="19">
        <f>B31</f>
        <v>8.2100000000000006E-2</v>
      </c>
      <c r="W31" s="17"/>
      <c r="X31" s="53"/>
      <c r="Y31" s="15" t="s">
        <v>216</v>
      </c>
      <c r="Z31" s="17">
        <f t="shared" si="2"/>
        <v>5.0099999999999999E-2</v>
      </c>
      <c r="AA31" s="23"/>
      <c r="AB31" s="24"/>
    </row>
    <row r="32" spans="1:28" ht="35" customHeight="1">
      <c r="A32" t="str">
        <v>CREDIT_HISTORY_CRITICAL_ACCOUNT</v>
      </c>
      <c r="B32" s="6">
        <v>-0.1817</v>
      </c>
      <c r="S32" s="22"/>
      <c r="T32" s="52" t="s">
        <v>188</v>
      </c>
      <c r="U32" s="13" t="s">
        <v>208</v>
      </c>
      <c r="V32" s="18">
        <f t="shared" ref="V32:V46" si="3">B32</f>
        <v>-0.1817</v>
      </c>
      <c r="W32" s="17"/>
      <c r="X32" s="53"/>
      <c r="Y32" s="15" t="s">
        <v>217</v>
      </c>
      <c r="Z32" s="17">
        <f t="shared" si="2"/>
        <v>-1.9599999999999999E-2</v>
      </c>
      <c r="AA32" s="23"/>
      <c r="AB32" s="24"/>
    </row>
    <row r="33" spans="1:28" ht="35" customHeight="1">
      <c r="A33" t="str">
        <v>CREDIT_HISTORY_DELAYED_REPAYMENT</v>
      </c>
      <c r="B33" s="6">
        <v>1.23E-2</v>
      </c>
      <c r="S33" s="22"/>
      <c r="T33" s="53"/>
      <c r="U33" s="15" t="s">
        <v>209</v>
      </c>
      <c r="V33" s="17">
        <f t="shared" si="3"/>
        <v>1.23E-2</v>
      </c>
      <c r="W33" s="17"/>
      <c r="X33" s="54"/>
      <c r="Y33" s="14" t="s">
        <v>218</v>
      </c>
      <c r="Z33" s="19">
        <f t="shared" si="2"/>
        <v>-8.0699999999999994E-2</v>
      </c>
      <c r="AA33" s="23"/>
      <c r="AB33" s="24"/>
    </row>
    <row r="34" spans="1:28" ht="35" customHeight="1">
      <c r="A34" t="str">
        <v>CREDIT_HISTORY_NO_CREDITS</v>
      </c>
      <c r="B34" s="6">
        <v>0.14480000000000001</v>
      </c>
      <c r="S34" s="22"/>
      <c r="T34" s="53"/>
      <c r="U34" s="15" t="s">
        <v>191</v>
      </c>
      <c r="V34" s="17">
        <f t="shared" si="3"/>
        <v>0.14480000000000001</v>
      </c>
      <c r="W34" s="17"/>
      <c r="X34" s="52" t="s">
        <v>185</v>
      </c>
      <c r="Y34" s="13" t="s">
        <v>221</v>
      </c>
      <c r="Z34" s="18">
        <f t="shared" si="2"/>
        <v>6.2700000000000006E-2</v>
      </c>
      <c r="AA34" s="23"/>
      <c r="AB34" s="24"/>
    </row>
    <row r="35" spans="1:28" ht="35" customHeight="1">
      <c r="A35" t="str">
        <v>CREDIT_HISTORY_PAID_BACK_OTHER_BANK</v>
      </c>
      <c r="B35" s="6">
        <v>4.3700000000000003E-2</v>
      </c>
      <c r="S35" s="22"/>
      <c r="T35" s="53"/>
      <c r="U35" s="15" t="s">
        <v>210</v>
      </c>
      <c r="V35" s="17">
        <f t="shared" si="3"/>
        <v>4.3700000000000003E-2</v>
      </c>
      <c r="W35" s="17"/>
      <c r="X35" s="53"/>
      <c r="Y35" s="15" t="s">
        <v>199</v>
      </c>
      <c r="Z35" s="17">
        <f t="shared" si="2"/>
        <v>-5.5E-2</v>
      </c>
      <c r="AA35" s="23"/>
      <c r="AB35" s="24"/>
    </row>
    <row r="36" spans="1:28" ht="35" customHeight="1">
      <c r="A36" t="str">
        <v>CREDIT_HISTORY_PAID_BACK_THIS_BANK</v>
      </c>
      <c r="B36" s="6">
        <v>0.13439999999999999</v>
      </c>
      <c r="S36" s="22"/>
      <c r="T36" s="54"/>
      <c r="U36" s="14" t="s">
        <v>211</v>
      </c>
      <c r="V36" s="19">
        <f t="shared" si="3"/>
        <v>0.13439999999999999</v>
      </c>
      <c r="W36" s="17"/>
      <c r="X36" s="54"/>
      <c r="Y36" s="14" t="s">
        <v>200</v>
      </c>
      <c r="Z36" s="19">
        <f t="shared" si="2"/>
        <v>-8.0000000000000004E-4</v>
      </c>
      <c r="AA36" s="23"/>
      <c r="AB36" s="24"/>
    </row>
    <row r="37" spans="1:28" ht="35" customHeight="1">
      <c r="A37" t="str">
        <v>PURPOSE_BUSINESS</v>
      </c>
      <c r="B37" s="6">
        <v>3.61E-2</v>
      </c>
      <c r="S37" s="22"/>
      <c r="T37" s="52" t="s">
        <v>184</v>
      </c>
      <c r="U37" s="13" t="s">
        <v>192</v>
      </c>
      <c r="V37" s="18">
        <f t="shared" si="3"/>
        <v>3.61E-2</v>
      </c>
      <c r="W37" s="17"/>
      <c r="X37" s="52" t="s">
        <v>186</v>
      </c>
      <c r="Y37" s="13" t="s">
        <v>219</v>
      </c>
      <c r="Z37" s="18">
        <f t="shared" si="2"/>
        <v>7.1999999999999998E-3</v>
      </c>
      <c r="AA37" s="23"/>
      <c r="AB37" s="24"/>
    </row>
    <row r="38" spans="1:28" ht="35" customHeight="1">
      <c r="A38" t="str">
        <v>PURPOSE_CAR_NEW</v>
      </c>
      <c r="B38" s="6">
        <v>9.69E-2</v>
      </c>
      <c r="S38" s="22"/>
      <c r="T38" s="53"/>
      <c r="U38" s="15" t="s">
        <v>193</v>
      </c>
      <c r="V38" s="17">
        <f t="shared" si="3"/>
        <v>9.69E-2</v>
      </c>
      <c r="W38" s="17"/>
      <c r="X38" s="53"/>
      <c r="Y38" s="15" t="s">
        <v>201</v>
      </c>
      <c r="Z38" s="17">
        <f t="shared" si="2"/>
        <v>1.11E-2</v>
      </c>
      <c r="AA38" s="23"/>
      <c r="AB38" s="24"/>
    </row>
    <row r="39" spans="1:28" ht="35" customHeight="1">
      <c r="A39" t="str">
        <v>PURPOSE_CAR_USED</v>
      </c>
      <c r="B39" s="6">
        <v>-9.98E-2</v>
      </c>
      <c r="S39" s="22"/>
      <c r="T39" s="53"/>
      <c r="U39" s="15" t="s">
        <v>194</v>
      </c>
      <c r="V39" s="17">
        <f t="shared" si="3"/>
        <v>-9.98E-2</v>
      </c>
      <c r="W39" s="17"/>
      <c r="X39" s="53"/>
      <c r="Y39" s="15" t="s">
        <v>220</v>
      </c>
      <c r="Z39" s="17">
        <f t="shared" si="2"/>
        <v>-0.1193</v>
      </c>
      <c r="AA39" s="23"/>
      <c r="AB39" s="24"/>
    </row>
    <row r="40" spans="1:28" ht="35" customHeight="1">
      <c r="A40" t="str">
        <v>PURPOSE_DOMESTIC_APPLIANCES</v>
      </c>
      <c r="B40" s="6">
        <v>8.0000000000000002E-3</v>
      </c>
      <c r="S40" s="22"/>
      <c r="T40" s="53"/>
      <c r="U40" s="15" t="s">
        <v>212</v>
      </c>
      <c r="V40" s="17">
        <f t="shared" si="3"/>
        <v>8.0000000000000002E-3</v>
      </c>
      <c r="W40" s="17"/>
      <c r="X40" s="54"/>
      <c r="Y40" s="14" t="s">
        <v>202</v>
      </c>
      <c r="Z40" s="19">
        <f t="shared" si="2"/>
        <v>0.1258</v>
      </c>
      <c r="AA40" s="23"/>
      <c r="AB40" s="24"/>
    </row>
    <row r="41" spans="1:28" ht="35" customHeight="1">
      <c r="A41" t="str">
        <v>PURPOSE_EDUCATION</v>
      </c>
      <c r="B41" s="6">
        <v>7.0099999999999996E-2</v>
      </c>
      <c r="S41" s="22"/>
      <c r="T41" s="53"/>
      <c r="U41" s="15" t="s">
        <v>195</v>
      </c>
      <c r="V41" s="17">
        <f t="shared" si="3"/>
        <v>7.0099999999999996E-2</v>
      </c>
      <c r="W41" s="17"/>
      <c r="X41" s="52" t="s">
        <v>190</v>
      </c>
      <c r="Y41" s="13" t="s">
        <v>203</v>
      </c>
      <c r="Z41" s="18">
        <f t="shared" si="2"/>
        <v>9.6500000000000002E-2</v>
      </c>
      <c r="AA41" s="23"/>
      <c r="AB41" s="24"/>
    </row>
    <row r="42" spans="1:28" ht="35" customHeight="1">
      <c r="A42" t="str">
        <v>PURPOSE_FURNITURE_EQUIPMENT</v>
      </c>
      <c r="B42" s="6">
        <v>2.1000000000000001E-2</v>
      </c>
      <c r="S42" s="22"/>
      <c r="T42" s="53"/>
      <c r="U42" s="15" t="s">
        <v>213</v>
      </c>
      <c r="V42" s="17">
        <f t="shared" si="3"/>
        <v>2.1000000000000001E-2</v>
      </c>
      <c r="W42" s="17"/>
      <c r="X42" s="53"/>
      <c r="Y42" s="15" t="s">
        <v>200</v>
      </c>
      <c r="Z42" s="17">
        <f t="shared" si="2"/>
        <v>-0.1133</v>
      </c>
      <c r="AA42" s="23"/>
      <c r="AB42" s="24"/>
    </row>
    <row r="43" spans="1:28" ht="35" customHeight="1">
      <c r="A43" t="str">
        <v>PURPOSE_OTHERS</v>
      </c>
      <c r="B43" s="6">
        <v>2.81E-2</v>
      </c>
      <c r="S43" s="22"/>
      <c r="T43" s="53"/>
      <c r="U43" s="15" t="s">
        <v>196</v>
      </c>
      <c r="V43" s="17">
        <f t="shared" si="3"/>
        <v>2.81E-2</v>
      </c>
      <c r="W43" s="17"/>
      <c r="X43" s="54"/>
      <c r="Y43" s="14" t="s">
        <v>204</v>
      </c>
      <c r="Z43" s="19">
        <f t="shared" si="2"/>
        <v>5.0500000000000003E-2</v>
      </c>
      <c r="AA43" s="23"/>
      <c r="AB43" s="24"/>
    </row>
    <row r="44" spans="1:28" ht="35" customHeight="1">
      <c r="A44" t="str">
        <v>PURPOSE_RADIO_TELEVISION</v>
      </c>
      <c r="B44" s="6">
        <v>-0.1069</v>
      </c>
      <c r="S44" s="22"/>
      <c r="T44" s="53"/>
      <c r="U44" s="15" t="s">
        <v>214</v>
      </c>
      <c r="V44" s="17">
        <f t="shared" si="3"/>
        <v>-0.1069</v>
      </c>
      <c r="W44" s="17"/>
      <c r="X44" s="52" t="s">
        <v>187</v>
      </c>
      <c r="Y44" s="13" t="s">
        <v>205</v>
      </c>
      <c r="Z44" s="18">
        <f t="shared" si="2"/>
        <v>8.1600000000000006E-2</v>
      </c>
      <c r="AA44" s="23"/>
      <c r="AB44" s="24"/>
    </row>
    <row r="45" spans="1:28" ht="35" customHeight="1">
      <c r="A45" t="str">
        <v>PURPOSE_REPAIRS</v>
      </c>
      <c r="B45" s="6">
        <v>2.0799999999999999E-2</v>
      </c>
      <c r="S45" s="22"/>
      <c r="T45" s="53"/>
      <c r="U45" s="15" t="s">
        <v>197</v>
      </c>
      <c r="V45" s="17">
        <f t="shared" si="3"/>
        <v>2.0799999999999999E-2</v>
      </c>
      <c r="W45" s="17"/>
      <c r="X45" s="53"/>
      <c r="Y45" s="15" t="s">
        <v>206</v>
      </c>
      <c r="Z45" s="17">
        <f t="shared" si="2"/>
        <v>-0.1346</v>
      </c>
      <c r="AA45" s="23"/>
      <c r="AB45" s="24"/>
    </row>
    <row r="46" spans="1:28" ht="35" customHeight="1">
      <c r="A46" t="str">
        <v>PURPOSE_RETRAINING</v>
      </c>
      <c r="B46" s="6">
        <v>-3.9300000000000002E-2</v>
      </c>
      <c r="S46" s="22"/>
      <c r="T46" s="54"/>
      <c r="U46" s="14" t="s">
        <v>198</v>
      </c>
      <c r="V46" s="19">
        <f t="shared" si="3"/>
        <v>-3.9300000000000002E-2</v>
      </c>
      <c r="W46" s="17"/>
      <c r="X46" s="54"/>
      <c r="Y46" s="14" t="s">
        <v>207</v>
      </c>
      <c r="Z46" s="19">
        <f t="shared" si="2"/>
        <v>9.2799999999999994E-2</v>
      </c>
      <c r="AA46" s="23"/>
      <c r="AB46" s="24"/>
    </row>
    <row r="47" spans="1:28" ht="25" customHeight="1">
      <c r="A47" t="str">
        <v>PERSONAL_STATUS_FEMALE_MARRIED</v>
      </c>
      <c r="B47" s="6">
        <v>7.5499999999999998E-2</v>
      </c>
      <c r="S47" s="25"/>
      <c r="T47" s="12"/>
      <c r="U47" s="12"/>
      <c r="V47" s="12"/>
      <c r="W47" s="12"/>
      <c r="X47" s="12"/>
      <c r="Y47" s="12"/>
      <c r="Z47" s="12"/>
      <c r="AA47" s="12"/>
      <c r="AB47" s="26"/>
    </row>
    <row r="48" spans="1:28" ht="25" customHeight="1">
      <c r="A48" t="str">
        <v>PERSONAL_STATUS_MALE_DIVORCED</v>
      </c>
      <c r="B48" s="6">
        <v>5.0099999999999999E-2</v>
      </c>
    </row>
    <row r="49" spans="1:2" ht="25" customHeight="1">
      <c r="A49" t="str">
        <v>PERSONAL_STATUS_MALE_MARRIED</v>
      </c>
      <c r="B49" s="6">
        <v>-1.9599999999999999E-2</v>
      </c>
    </row>
    <row r="50" spans="1:2" ht="25" customHeight="1">
      <c r="A50" t="str">
        <v>PERSONAL_STATUS_MALE_SINGLE</v>
      </c>
      <c r="B50" s="6">
        <v>-8.0699999999999994E-2</v>
      </c>
    </row>
    <row r="51" spans="1:2" ht="25" customHeight="1">
      <c r="A51" t="str">
        <v>GUARANTORS_CO_APPLICANT</v>
      </c>
      <c r="B51" s="6">
        <v>6.2700000000000006E-2</v>
      </c>
    </row>
    <row r="52" spans="1:2" ht="25" customHeight="1">
      <c r="A52" t="str">
        <v>GUARANTORS_GUARANTOR</v>
      </c>
      <c r="B52" s="6">
        <v>-5.5E-2</v>
      </c>
    </row>
    <row r="53" spans="1:2" ht="25" customHeight="1">
      <c r="A53" t="str">
        <v>GUARANTORS_NONE</v>
      </c>
      <c r="B53" s="6">
        <v>-8.0000000000000004E-4</v>
      </c>
    </row>
    <row r="54" spans="1:2" ht="25" customHeight="1">
      <c r="A54" t="str">
        <v>PROPERTY_LIFE_INSURANCE</v>
      </c>
      <c r="B54" s="6">
        <v>7.1999999999999998E-3</v>
      </c>
    </row>
    <row r="55" spans="1:2" ht="25" customHeight="1">
      <c r="A55" t="str">
        <v>PROPERTY_OTHER</v>
      </c>
      <c r="B55" s="6">
        <v>1.11E-2</v>
      </c>
    </row>
    <row r="56" spans="1:2" ht="25" customHeight="1">
      <c r="A56" t="str">
        <v>PROPERTY_REAL_ESTATE</v>
      </c>
      <c r="B56" s="6">
        <v>-0.1193</v>
      </c>
    </row>
    <row r="57" spans="1:2" ht="25" customHeight="1">
      <c r="A57" t="str">
        <v>PROPERTY_UNKNOWN</v>
      </c>
      <c r="B57" s="6">
        <v>0.1258</v>
      </c>
    </row>
    <row r="58" spans="1:2" ht="25" customHeight="1">
      <c r="A58" t="str">
        <v>OTHER_INSTALLMENTS_BANK</v>
      </c>
      <c r="B58" s="6">
        <v>9.6500000000000002E-2</v>
      </c>
    </row>
    <row r="59" spans="1:2" ht="25" customHeight="1">
      <c r="A59" t="str">
        <v>OTHER_INSTALLMENTS_NONE</v>
      </c>
      <c r="B59" s="6">
        <v>-0.1133</v>
      </c>
    </row>
    <row r="60" spans="1:2" ht="25" customHeight="1">
      <c r="A60" t="str">
        <v>OTHER_INSTALLMENTS_STORES</v>
      </c>
      <c r="B60" s="6">
        <v>5.0500000000000003E-2</v>
      </c>
    </row>
    <row r="61" spans="1:2" ht="25" customHeight="1">
      <c r="A61" t="str">
        <v>HOUSING_FREE</v>
      </c>
      <c r="B61" s="6">
        <v>8.1600000000000006E-2</v>
      </c>
    </row>
    <row r="62" spans="1:2" ht="25" customHeight="1">
      <c r="A62" t="str">
        <v>HOUSING_OWN</v>
      </c>
      <c r="B62" s="6">
        <v>-0.1346</v>
      </c>
    </row>
    <row r="63" spans="1:2" ht="25" customHeight="1">
      <c r="A63" t="str">
        <v>HOUSING_RENT</v>
      </c>
      <c r="B63" s="6">
        <v>9.2799999999999994E-2</v>
      </c>
    </row>
  </sheetData>
  <mergeCells count="7">
    <mergeCell ref="T32:T36"/>
    <mergeCell ref="X44:X46"/>
    <mergeCell ref="X41:X43"/>
    <mergeCell ref="X37:X40"/>
    <mergeCell ref="X34:X36"/>
    <mergeCell ref="X30:X33"/>
    <mergeCell ref="T37:T46"/>
  </mergeCells>
  <conditionalFormatting sqref="K3:P8 V30:W46 Z30:Z46">
    <cfRule type="colorScale" priority="3">
      <colorScale>
        <cfvo type="num" val="-0.5"/>
        <cfvo type="num" val="0"/>
        <cfvo type="num" val="0.5"/>
        <color theme="5"/>
        <color rgb="FFFCFCFF"/>
        <color theme="4"/>
      </colorScale>
    </cfRule>
  </conditionalFormatting>
  <conditionalFormatting sqref="K16:Q22">
    <cfRule type="colorScale" priority="2">
      <colorScale>
        <cfvo type="num" val="-0.5"/>
        <cfvo type="num" val="0"/>
        <cfvo type="num" val="0.5"/>
        <color theme="5"/>
        <color rgb="FFFCFCFF"/>
        <color theme="4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E960-CEE4-BC4A-A30D-2DAEC5A164B6}">
  <dimension ref="A1:AV15"/>
  <sheetViews>
    <sheetView showGridLines="0" zoomScaleNormal="100" workbookViewId="0">
      <selection sqref="A1:E1"/>
    </sheetView>
  </sheetViews>
  <sheetFormatPr baseColWidth="10" defaultRowHeight="16"/>
  <cols>
    <col min="1" max="2" width="3.6640625" style="23" bestFit="1" customWidth="1"/>
    <col min="3" max="4" width="10.83203125" style="23"/>
    <col min="5" max="5" width="10.83203125" style="23" customWidth="1"/>
    <col min="6" max="6" width="3.6640625" style="23" customWidth="1"/>
    <col min="7" max="7" width="0.33203125" style="23" customWidth="1"/>
    <col min="8" max="8" width="3.6640625" style="23" customWidth="1"/>
    <col min="9" max="10" width="3.6640625" style="23" bestFit="1" customWidth="1"/>
    <col min="11" max="12" width="10.83203125" style="23"/>
    <col min="13" max="13" width="10.83203125" style="23" customWidth="1"/>
    <col min="14" max="14" width="3.6640625" style="23" customWidth="1"/>
    <col min="15" max="16" width="3.6640625" style="23" bestFit="1" customWidth="1"/>
    <col min="17" max="19" width="10.83203125" style="23"/>
    <col min="20" max="20" width="3.6640625" style="23" customWidth="1"/>
    <col min="21" max="21" width="0.33203125" style="23" customWidth="1"/>
    <col min="22" max="22" width="3.6640625" style="23" customWidth="1"/>
    <col min="23" max="24" width="3.6640625" style="23" bestFit="1" customWidth="1"/>
    <col min="25" max="27" width="10.83203125" style="23"/>
    <col min="28" max="28" width="3.6640625" style="23" customWidth="1"/>
    <col min="29" max="30" width="3.6640625" style="23" bestFit="1" customWidth="1"/>
    <col min="31" max="33" width="10.83203125" style="23"/>
    <col min="34" max="34" width="3.6640625" style="23" customWidth="1"/>
    <col min="35" max="36" width="3.6640625" style="23" bestFit="1" customWidth="1"/>
    <col min="37" max="39" width="10.83203125" style="23"/>
    <col min="40" max="40" width="3.6640625" style="23" customWidth="1"/>
    <col min="41" max="42" width="3.6640625" style="23" bestFit="1" customWidth="1"/>
    <col min="43" max="45" width="10.83203125" style="23"/>
    <col min="46" max="46" width="3.6640625" style="23" customWidth="1"/>
    <col min="47" max="16384" width="10.83203125" style="23"/>
  </cols>
  <sheetData>
    <row r="1" spans="1:48" ht="22">
      <c r="A1" s="55" t="s">
        <v>253</v>
      </c>
      <c r="B1" s="55"/>
      <c r="C1" s="55"/>
      <c r="D1" s="55"/>
      <c r="E1" s="55"/>
      <c r="G1" s="71"/>
      <c r="I1" s="55" t="s">
        <v>229</v>
      </c>
      <c r="J1" s="55"/>
      <c r="K1" s="55"/>
      <c r="L1" s="55"/>
      <c r="M1" s="55"/>
      <c r="N1" s="43"/>
      <c r="O1" s="55" t="s">
        <v>230</v>
      </c>
      <c r="P1" s="55"/>
      <c r="Q1" s="55"/>
      <c r="R1" s="55"/>
      <c r="S1" s="55"/>
      <c r="U1" s="71"/>
      <c r="W1" s="55" t="s">
        <v>232</v>
      </c>
      <c r="X1" s="55"/>
      <c r="Y1" s="55"/>
      <c r="Z1" s="55"/>
      <c r="AA1" s="55"/>
      <c r="AC1" s="55" t="s">
        <v>233</v>
      </c>
      <c r="AD1" s="55"/>
      <c r="AE1" s="55"/>
      <c r="AF1" s="55"/>
      <c r="AG1" s="55"/>
      <c r="AI1" s="55" t="s">
        <v>230</v>
      </c>
      <c r="AJ1" s="55"/>
      <c r="AK1" s="55"/>
      <c r="AL1" s="55"/>
      <c r="AM1" s="55"/>
      <c r="AO1" s="55" t="s">
        <v>230</v>
      </c>
      <c r="AP1" s="55"/>
      <c r="AQ1" s="55"/>
      <c r="AR1" s="55"/>
      <c r="AS1" s="55"/>
    </row>
    <row r="2" spans="1:48" s="66" customFormat="1">
      <c r="A2" s="67"/>
      <c r="B2" s="67"/>
      <c r="C2" s="67"/>
      <c r="D2" s="67"/>
      <c r="E2" s="67"/>
      <c r="F2" s="67"/>
      <c r="G2" s="72"/>
      <c r="H2" s="67"/>
      <c r="I2" s="67" t="s">
        <v>381</v>
      </c>
      <c r="J2" s="67"/>
      <c r="K2" s="67"/>
      <c r="L2" s="67"/>
      <c r="M2" s="68">
        <v>1500</v>
      </c>
      <c r="N2" s="67"/>
      <c r="O2" s="67" t="s">
        <v>381</v>
      </c>
      <c r="P2" s="67"/>
      <c r="Q2" s="67"/>
      <c r="R2" s="67"/>
      <c r="S2" s="68">
        <v>929</v>
      </c>
      <c r="T2" s="67"/>
      <c r="U2" s="72"/>
      <c r="V2" s="67"/>
      <c r="W2" s="67" t="s">
        <v>381</v>
      </c>
      <c r="X2" s="67"/>
      <c r="Y2" s="67"/>
      <c r="Z2" s="67"/>
      <c r="AA2" s="68">
        <v>130</v>
      </c>
      <c r="AB2" s="67"/>
      <c r="AC2" s="67" t="s">
        <v>381</v>
      </c>
      <c r="AD2" s="67"/>
      <c r="AE2" s="67"/>
      <c r="AF2" s="67"/>
      <c r="AG2" s="68">
        <v>156</v>
      </c>
      <c r="AH2" s="67"/>
      <c r="AI2" s="67" t="s">
        <v>381</v>
      </c>
      <c r="AJ2" s="67"/>
      <c r="AK2" s="67"/>
      <c r="AL2" s="67"/>
      <c r="AM2" s="68">
        <v>100</v>
      </c>
      <c r="AN2" s="67"/>
      <c r="AO2" s="67" t="s">
        <v>381</v>
      </c>
      <c r="AP2" s="67"/>
      <c r="AQ2" s="67"/>
      <c r="AR2" s="67"/>
      <c r="AS2" s="68">
        <v>105</v>
      </c>
      <c r="AT2" s="67"/>
      <c r="AU2" s="67"/>
      <c r="AV2" s="67"/>
    </row>
    <row r="3" spans="1:48" s="66" customFormat="1">
      <c r="A3" s="67"/>
      <c r="B3" s="67"/>
      <c r="C3" s="67"/>
      <c r="D3" s="67"/>
      <c r="E3" s="67"/>
      <c r="F3" s="67"/>
      <c r="G3" s="72"/>
      <c r="H3" s="67"/>
      <c r="I3" s="67" t="s">
        <v>380</v>
      </c>
      <c r="J3" s="67"/>
      <c r="K3" s="67"/>
      <c r="L3" s="67"/>
      <c r="M3" s="69">
        <v>0.3</v>
      </c>
      <c r="N3" s="67"/>
      <c r="O3" s="67" t="s">
        <v>380</v>
      </c>
      <c r="P3" s="67"/>
      <c r="Q3" s="67"/>
      <c r="R3" s="67"/>
      <c r="S3" s="70">
        <v>0.186</v>
      </c>
      <c r="T3" s="67"/>
      <c r="U3" s="72"/>
      <c r="V3" s="67"/>
      <c r="W3" s="67" t="s">
        <v>380</v>
      </c>
      <c r="X3" s="67"/>
      <c r="Y3" s="67"/>
      <c r="Z3" s="67"/>
      <c r="AA3" s="69">
        <v>0.13</v>
      </c>
      <c r="AB3" s="67"/>
      <c r="AC3" s="67" t="s">
        <v>380</v>
      </c>
      <c r="AD3" s="67"/>
      <c r="AE3" s="67"/>
      <c r="AF3" s="67"/>
      <c r="AG3" s="70">
        <v>0.156</v>
      </c>
      <c r="AH3" s="67"/>
      <c r="AI3" s="67" t="s">
        <v>380</v>
      </c>
      <c r="AJ3" s="67"/>
      <c r="AK3" s="67"/>
      <c r="AL3" s="67"/>
      <c r="AM3" s="69">
        <v>0.1</v>
      </c>
      <c r="AN3" s="67"/>
      <c r="AO3" s="67" t="s">
        <v>380</v>
      </c>
      <c r="AP3" s="67"/>
      <c r="AQ3" s="67"/>
      <c r="AR3" s="67"/>
      <c r="AS3" s="70">
        <v>0.105</v>
      </c>
      <c r="AT3" s="67"/>
      <c r="AU3" s="67"/>
      <c r="AV3" s="67"/>
    </row>
    <row r="4" spans="1:48" s="66" customFormat="1">
      <c r="A4" s="67"/>
      <c r="B4" s="67"/>
      <c r="C4" s="67"/>
      <c r="D4" s="67"/>
      <c r="E4" s="67"/>
      <c r="F4" s="67"/>
      <c r="G4" s="72"/>
      <c r="H4" s="67"/>
      <c r="I4" s="67"/>
      <c r="J4" s="67"/>
      <c r="K4" s="67"/>
      <c r="L4" s="67"/>
      <c r="M4" s="69"/>
      <c r="N4" s="67"/>
      <c r="O4" s="67"/>
      <c r="P4" s="67"/>
      <c r="Q4" s="67"/>
      <c r="R4" s="67"/>
      <c r="S4" s="67"/>
      <c r="T4" s="67"/>
      <c r="U4" s="72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</row>
    <row r="5" spans="1:48">
      <c r="A5" s="31"/>
      <c r="B5" s="31"/>
      <c r="C5" s="57" t="s">
        <v>236</v>
      </c>
      <c r="D5" s="57"/>
      <c r="G5" s="71"/>
      <c r="I5" s="31"/>
      <c r="J5" s="31"/>
      <c r="K5" s="57" t="s">
        <v>236</v>
      </c>
      <c r="L5" s="57"/>
      <c r="M5" s="31"/>
      <c r="O5" s="31"/>
      <c r="P5" s="31"/>
      <c r="Q5" s="57" t="s">
        <v>236</v>
      </c>
      <c r="R5" s="57"/>
      <c r="S5" s="31"/>
      <c r="U5" s="71"/>
      <c r="W5" s="31"/>
      <c r="X5" s="31"/>
      <c r="Y5" s="57" t="s">
        <v>236</v>
      </c>
      <c r="Z5" s="57"/>
      <c r="AA5" s="31"/>
      <c r="AC5" s="31"/>
      <c r="AD5" s="31"/>
      <c r="AE5" s="57" t="s">
        <v>236</v>
      </c>
      <c r="AF5" s="57"/>
      <c r="AG5" s="31"/>
      <c r="AI5" s="31"/>
      <c r="AJ5" s="31"/>
      <c r="AK5" s="57" t="s">
        <v>236</v>
      </c>
      <c r="AL5" s="57"/>
      <c r="AM5" s="31"/>
      <c r="AO5" s="31"/>
      <c r="AP5" s="31"/>
      <c r="AQ5" s="57" t="s">
        <v>236</v>
      </c>
      <c r="AR5" s="57"/>
      <c r="AS5" s="31"/>
    </row>
    <row r="6" spans="1:48">
      <c r="A6" s="31"/>
      <c r="B6" s="31"/>
      <c r="C6" s="31" t="s">
        <v>238</v>
      </c>
      <c r="D6" s="31" t="s">
        <v>239</v>
      </c>
      <c r="G6" s="71"/>
      <c r="I6" s="31"/>
      <c r="J6" s="31"/>
      <c r="K6" s="31" t="s">
        <v>238</v>
      </c>
      <c r="L6" s="31" t="s">
        <v>239</v>
      </c>
      <c r="M6" s="31"/>
      <c r="O6" s="31"/>
      <c r="P6" s="31"/>
      <c r="Q6" s="31" t="s">
        <v>238</v>
      </c>
      <c r="R6" s="31" t="s">
        <v>239</v>
      </c>
      <c r="S6" s="31"/>
      <c r="U6" s="71"/>
      <c r="W6" s="31"/>
      <c r="X6" s="31"/>
      <c r="Y6" s="31" t="s">
        <v>238</v>
      </c>
      <c r="Z6" s="31" t="s">
        <v>239</v>
      </c>
      <c r="AA6" s="31"/>
      <c r="AC6" s="31"/>
      <c r="AD6" s="31"/>
      <c r="AE6" s="31" t="s">
        <v>238</v>
      </c>
      <c r="AF6" s="31" t="s">
        <v>239</v>
      </c>
      <c r="AG6" s="31"/>
      <c r="AI6" s="31"/>
      <c r="AJ6" s="31"/>
      <c r="AK6" s="31" t="s">
        <v>238</v>
      </c>
      <c r="AL6" s="31" t="s">
        <v>239</v>
      </c>
      <c r="AM6" s="31"/>
      <c r="AO6" s="31"/>
      <c r="AP6" s="31"/>
      <c r="AQ6" s="31" t="s">
        <v>238</v>
      </c>
      <c r="AR6" s="31" t="s">
        <v>239</v>
      </c>
      <c r="AS6" s="31"/>
    </row>
    <row r="7" spans="1:48" ht="64" customHeight="1">
      <c r="A7" s="56" t="s">
        <v>237</v>
      </c>
      <c r="B7" s="32" t="s">
        <v>238</v>
      </c>
      <c r="C7" s="37" t="s">
        <v>240</v>
      </c>
      <c r="D7" s="38" t="s">
        <v>243</v>
      </c>
      <c r="G7" s="71"/>
      <c r="I7" s="56" t="s">
        <v>237</v>
      </c>
      <c r="J7" s="32" t="s">
        <v>238</v>
      </c>
      <c r="K7" s="33">
        <v>700</v>
      </c>
      <c r="L7" s="34">
        <v>0</v>
      </c>
      <c r="M7" s="44"/>
      <c r="O7" s="56" t="s">
        <v>237</v>
      </c>
      <c r="P7" s="32" t="s">
        <v>238</v>
      </c>
      <c r="Q7" s="33">
        <v>581</v>
      </c>
      <c r="R7" s="34">
        <v>119</v>
      </c>
      <c r="S7" s="44"/>
      <c r="U7" s="71"/>
      <c r="W7" s="56" t="s">
        <v>237</v>
      </c>
      <c r="X7" s="32" t="s">
        <v>238</v>
      </c>
      <c r="Y7" s="33">
        <v>109</v>
      </c>
      <c r="Z7" s="34">
        <v>40</v>
      </c>
      <c r="AA7" s="44"/>
      <c r="AC7" s="56" t="s">
        <v>237</v>
      </c>
      <c r="AD7" s="32" t="s">
        <v>238</v>
      </c>
      <c r="AE7" s="33">
        <v>138</v>
      </c>
      <c r="AF7" s="34">
        <v>11</v>
      </c>
      <c r="AG7" s="44"/>
      <c r="AI7" s="56" t="s">
        <v>237</v>
      </c>
      <c r="AJ7" s="32" t="s">
        <v>238</v>
      </c>
      <c r="AK7" s="33">
        <v>74</v>
      </c>
      <c r="AL7" s="34">
        <v>75</v>
      </c>
      <c r="AM7" s="44"/>
      <c r="AO7" s="56" t="s">
        <v>237</v>
      </c>
      <c r="AP7" s="32" t="s">
        <v>238</v>
      </c>
      <c r="AQ7" s="33">
        <v>124</v>
      </c>
      <c r="AR7" s="34">
        <v>25</v>
      </c>
      <c r="AS7" s="44"/>
    </row>
    <row r="8" spans="1:48" ht="64" customHeight="1">
      <c r="A8" s="56"/>
      <c r="B8" s="32" t="s">
        <v>239</v>
      </c>
      <c r="C8" s="39" t="s">
        <v>242</v>
      </c>
      <c r="D8" s="40" t="s">
        <v>241</v>
      </c>
      <c r="G8" s="71"/>
      <c r="I8" s="56"/>
      <c r="J8" s="32" t="s">
        <v>239</v>
      </c>
      <c r="K8" s="35">
        <v>300</v>
      </c>
      <c r="L8" s="36">
        <v>0</v>
      </c>
      <c r="M8" s="45"/>
      <c r="O8" s="56"/>
      <c r="P8" s="32" t="s">
        <v>239</v>
      </c>
      <c r="Q8" s="35">
        <v>162</v>
      </c>
      <c r="R8" s="36">
        <v>138</v>
      </c>
      <c r="S8" s="45"/>
      <c r="U8" s="71"/>
      <c r="W8" s="56"/>
      <c r="X8" s="32" t="s">
        <v>239</v>
      </c>
      <c r="Y8" s="35">
        <v>18</v>
      </c>
      <c r="Z8" s="36">
        <v>33</v>
      </c>
      <c r="AA8" s="45"/>
      <c r="AC8" s="56"/>
      <c r="AD8" s="32" t="s">
        <v>239</v>
      </c>
      <c r="AE8" s="35">
        <v>29</v>
      </c>
      <c r="AF8" s="36">
        <v>22</v>
      </c>
      <c r="AG8" s="45"/>
      <c r="AI8" s="56"/>
      <c r="AJ8" s="32" t="s">
        <v>239</v>
      </c>
      <c r="AK8" s="35">
        <v>5</v>
      </c>
      <c r="AL8" s="36">
        <v>46</v>
      </c>
      <c r="AM8" s="45"/>
      <c r="AO8" s="56"/>
      <c r="AP8" s="32" t="s">
        <v>239</v>
      </c>
      <c r="AQ8" s="35">
        <v>16</v>
      </c>
      <c r="AR8" s="36">
        <v>35</v>
      </c>
      <c r="AS8" s="45"/>
    </row>
    <row r="9" spans="1:48">
      <c r="G9" s="71"/>
      <c r="U9" s="71"/>
    </row>
    <row r="10" spans="1:48">
      <c r="G10" s="71"/>
      <c r="K10" s="41" t="s">
        <v>224</v>
      </c>
      <c r="L10" s="46" cm="1">
        <f t="array" ref="L10:L13">TRANSPOSE('class_report_results'!C2:F2)</f>
        <v>0.7</v>
      </c>
      <c r="M10" s="42"/>
      <c r="N10" s="41"/>
      <c r="O10" s="41"/>
      <c r="P10" s="41"/>
      <c r="Q10" s="41" t="s">
        <v>224</v>
      </c>
      <c r="R10" s="46" cm="1">
        <f t="array" ref="R10:R13">TRANSPOSE('class_report_results'!C3:F3)</f>
        <v>0.71899999999999997</v>
      </c>
      <c r="S10" s="42"/>
      <c r="U10" s="71"/>
      <c r="W10" s="41"/>
      <c r="X10" s="41"/>
      <c r="Y10" s="41" t="s">
        <v>224</v>
      </c>
      <c r="Z10" s="46" cm="1">
        <f t="array" ref="Z10:Z13">TRANSPOSE('class_report_results'!C4:F4)</f>
        <v>0.71</v>
      </c>
      <c r="AA10" s="42"/>
      <c r="AC10" s="41"/>
      <c r="AD10" s="41"/>
      <c r="AE10" s="41" t="s">
        <v>224</v>
      </c>
      <c r="AF10" s="46" cm="1">
        <f t="array" ref="AF10:AF13">TRANSPOSE('class_report_results'!C5:F5)</f>
        <v>0.8</v>
      </c>
      <c r="AG10" s="42"/>
      <c r="AI10" s="41"/>
      <c r="AJ10" s="41"/>
      <c r="AK10" s="41" t="s">
        <v>224</v>
      </c>
      <c r="AL10" s="46" cm="1">
        <f t="array" ref="AL10:AL13">TRANSPOSE('class_report_results'!C6:F6)</f>
        <v>0.6</v>
      </c>
      <c r="AM10" s="42"/>
      <c r="AO10" s="41"/>
      <c r="AP10" s="41"/>
      <c r="AQ10" s="41" t="s">
        <v>224</v>
      </c>
      <c r="AR10" s="46" cm="1">
        <f t="array" ref="AR10:AR13">TRANSPOSE('class_report_results'!C7:F7)</f>
        <v>0.79500000000000004</v>
      </c>
      <c r="AS10" s="42"/>
    </row>
    <row r="11" spans="1:48">
      <c r="G11" s="71"/>
      <c r="K11" s="41" t="s">
        <v>225</v>
      </c>
      <c r="L11" s="46">
        <v>0.49</v>
      </c>
      <c r="M11" s="42"/>
      <c r="N11" s="41"/>
      <c r="O11" s="41"/>
      <c r="P11" s="41"/>
      <c r="Q11" s="41" t="s">
        <v>225</v>
      </c>
      <c r="R11" s="46">
        <v>0.70850000000000002</v>
      </c>
      <c r="S11" s="42"/>
      <c r="U11" s="71"/>
      <c r="W11" s="41"/>
      <c r="X11" s="41"/>
      <c r="Y11" s="41" t="s">
        <v>225</v>
      </c>
      <c r="Z11" s="46">
        <v>0.75470000000000004</v>
      </c>
      <c r="AA11" s="42"/>
      <c r="AC11" s="41"/>
      <c r="AD11" s="41"/>
      <c r="AE11" s="41" t="s">
        <v>225</v>
      </c>
      <c r="AF11" s="46">
        <v>0.78559999999999997</v>
      </c>
      <c r="AG11" s="42"/>
      <c r="AI11" s="41"/>
      <c r="AJ11" s="41"/>
      <c r="AK11" s="41" t="s">
        <v>225</v>
      </c>
      <c r="AL11" s="46">
        <v>0.79479999999999995</v>
      </c>
      <c r="AM11" s="42"/>
      <c r="AO11" s="41"/>
      <c r="AP11" s="41"/>
      <c r="AQ11" s="41" t="s">
        <v>225</v>
      </c>
      <c r="AR11" s="46">
        <v>0.80859999999999999</v>
      </c>
      <c r="AS11" s="42"/>
    </row>
    <row r="12" spans="1:48">
      <c r="G12" s="71"/>
      <c r="K12" s="41" t="s">
        <v>226</v>
      </c>
      <c r="L12" s="46">
        <v>0.7</v>
      </c>
      <c r="M12" s="42"/>
      <c r="N12" s="41"/>
      <c r="O12" s="41"/>
      <c r="P12" s="41"/>
      <c r="Q12" s="41" t="s">
        <v>226</v>
      </c>
      <c r="R12" s="46">
        <v>0.71899999999999997</v>
      </c>
      <c r="S12" s="42"/>
      <c r="U12" s="71"/>
      <c r="W12" s="41"/>
      <c r="X12" s="41"/>
      <c r="Y12" s="41" t="s">
        <v>226</v>
      </c>
      <c r="Z12" s="46">
        <v>0.71</v>
      </c>
      <c r="AA12" s="42"/>
      <c r="AC12" s="41"/>
      <c r="AD12" s="41"/>
      <c r="AE12" s="41" t="s">
        <v>226</v>
      </c>
      <c r="AF12" s="46">
        <v>0.8</v>
      </c>
      <c r="AG12" s="42"/>
      <c r="AI12" s="41"/>
      <c r="AJ12" s="41"/>
      <c r="AK12" s="41" t="s">
        <v>226</v>
      </c>
      <c r="AL12" s="46">
        <v>0.6</v>
      </c>
      <c r="AM12" s="42"/>
      <c r="AO12" s="41"/>
      <c r="AP12" s="41"/>
      <c r="AQ12" s="41" t="s">
        <v>226</v>
      </c>
      <c r="AR12" s="46">
        <v>0.79500000000000004</v>
      </c>
      <c r="AS12" s="42"/>
    </row>
    <row r="13" spans="1:48">
      <c r="G13" s="71"/>
      <c r="K13" s="41" t="s">
        <v>227</v>
      </c>
      <c r="L13" s="46">
        <v>0.5</v>
      </c>
      <c r="M13" s="42"/>
      <c r="N13" s="41"/>
      <c r="O13" s="41"/>
      <c r="P13" s="41"/>
      <c r="Q13" s="41" t="s">
        <v>227</v>
      </c>
      <c r="R13" s="46">
        <v>0.64500000000000002</v>
      </c>
      <c r="S13" s="42"/>
      <c r="U13" s="71"/>
      <c r="W13" s="41"/>
      <c r="X13" s="41"/>
      <c r="Y13" s="41" t="s">
        <v>227</v>
      </c>
      <c r="Z13" s="46">
        <v>0.68930000000000002</v>
      </c>
      <c r="AA13" s="42"/>
      <c r="AC13" s="41"/>
      <c r="AD13" s="41"/>
      <c r="AE13" s="41" t="s">
        <v>227</v>
      </c>
      <c r="AF13" s="46">
        <v>0.67879999999999996</v>
      </c>
      <c r="AG13" s="42"/>
      <c r="AI13" s="41"/>
      <c r="AJ13" s="41"/>
      <c r="AK13" s="41" t="s">
        <v>227</v>
      </c>
      <c r="AL13" s="46">
        <v>0.69930000000000003</v>
      </c>
      <c r="AM13" s="42"/>
      <c r="AO13" s="41"/>
      <c r="AP13" s="41"/>
      <c r="AQ13" s="41" t="s">
        <v>227</v>
      </c>
      <c r="AR13" s="46">
        <v>0.75919999999999999</v>
      </c>
      <c r="AS13" s="42"/>
    </row>
    <row r="15" spans="1:48" ht="2" customHeight="1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</sheetData>
  <mergeCells count="21">
    <mergeCell ref="AI1:AM1"/>
    <mergeCell ref="AK5:AL5"/>
    <mergeCell ref="AI7:AI8"/>
    <mergeCell ref="AO1:AS1"/>
    <mergeCell ref="AQ5:AR5"/>
    <mergeCell ref="AO7:AO8"/>
    <mergeCell ref="W1:AA1"/>
    <mergeCell ref="Y5:Z5"/>
    <mergeCell ref="W7:W8"/>
    <mergeCell ref="AC1:AG1"/>
    <mergeCell ref="AE5:AF5"/>
    <mergeCell ref="AC7:AC8"/>
    <mergeCell ref="I1:M1"/>
    <mergeCell ref="O1:S1"/>
    <mergeCell ref="A1:E1"/>
    <mergeCell ref="I7:I8"/>
    <mergeCell ref="K5:L5"/>
    <mergeCell ref="Q5:R5"/>
    <mergeCell ref="O7:O8"/>
    <mergeCell ref="C5:D5"/>
    <mergeCell ref="A7:A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E19F-1C22-C34B-AF99-333F4C8B435C}">
  <dimension ref="A1:R726"/>
  <sheetViews>
    <sheetView showGridLines="0" workbookViewId="0">
      <selection sqref="A1:C1"/>
    </sheetView>
  </sheetViews>
  <sheetFormatPr baseColWidth="10" defaultColWidth="20.83203125" defaultRowHeight="16"/>
  <cols>
    <col min="1" max="1" width="20.83203125" style="49"/>
    <col min="3" max="3" width="20.83203125" style="50"/>
    <col min="4" max="4" width="20.83203125" style="49"/>
    <col min="6" max="6" width="20.83203125" style="50"/>
    <col min="7" max="7" width="20.83203125" style="49"/>
    <col min="9" max="9" width="20.83203125" style="50"/>
    <col min="10" max="10" width="20.83203125" style="61"/>
    <col min="11" max="11" width="20.83203125" style="62"/>
    <col min="12" max="12" width="20.83203125" style="50"/>
    <col min="13" max="13" width="20.83203125" style="49"/>
    <col min="15" max="15" width="20.83203125" style="50"/>
    <col min="16" max="16" width="20.83203125" style="49"/>
    <col min="18" max="18" width="20.83203125" style="50"/>
  </cols>
  <sheetData>
    <row r="1" spans="1:18" ht="22">
      <c r="A1" s="58" t="s">
        <v>229</v>
      </c>
      <c r="B1" s="55"/>
      <c r="C1" s="59"/>
      <c r="D1" s="58" t="s">
        <v>230</v>
      </c>
      <c r="E1" s="55"/>
      <c r="F1" s="59"/>
      <c r="G1" s="58" t="s">
        <v>232</v>
      </c>
      <c r="H1" s="55"/>
      <c r="I1" s="59"/>
      <c r="J1" s="58" t="s">
        <v>233</v>
      </c>
      <c r="K1" s="55"/>
      <c r="L1" s="59"/>
      <c r="M1" s="58" t="s">
        <v>234</v>
      </c>
      <c r="N1" s="55"/>
      <c r="O1" s="59"/>
      <c r="P1" s="58" t="s">
        <v>379</v>
      </c>
      <c r="Q1" s="55"/>
      <c r="R1" s="59"/>
    </row>
    <row r="2" spans="1:18" s="64" customFormat="1" ht="17">
      <c r="A2" s="63" t="str" cm="1">
        <f t="array" ref="A2:C4">roc_auc_data_majority_model[#All]</f>
        <v>False Positive Rate</v>
      </c>
      <c r="B2" s="64" t="str">
        <v>True Positive Rate</v>
      </c>
      <c r="C2" s="65" t="str">
        <v>Threshold</v>
      </c>
      <c r="D2" s="63" t="str" cm="1">
        <f t="array" ref="D2:F7">roc_auc_data_shallow_decision_tree[#All]</f>
        <v>False Positive Rate</v>
      </c>
      <c r="E2" s="64" t="str">
        <v>True Positive Rate</v>
      </c>
      <c r="F2" s="65" t="str">
        <v>Threshold</v>
      </c>
      <c r="G2" s="63" t="str" cm="1">
        <f t="array" ref="G2:I8">roc_auc_data_decision_tree[#All]</f>
        <v>False Positive Rate</v>
      </c>
      <c r="H2" s="64" t="str">
        <v>True Positive Rate</v>
      </c>
      <c r="I2" s="65" t="str">
        <v>Threshold</v>
      </c>
      <c r="J2" s="63" t="str" cm="1">
        <f t="array" ref="J2:L64">roc_auc_data_random_forest[#All]</f>
        <v>False Positive Rate</v>
      </c>
      <c r="K2" s="64" t="str">
        <v>True Positive Rate</v>
      </c>
      <c r="L2" s="65" t="str">
        <v>Threshold</v>
      </c>
      <c r="M2" s="63" t="str" cm="1">
        <f t="array" ref="M2:O5">roc_auc_data_ada_boost[#All]</f>
        <v>False Positive Rate</v>
      </c>
      <c r="N2" s="64" t="str">
        <v>True Positive Rate</v>
      </c>
      <c r="O2" s="65" t="str">
        <v>Threshold</v>
      </c>
      <c r="P2" s="63" t="str" cm="1">
        <f t="array" ref="P2:R62">roc_auc_data_gradient_boost[#All]</f>
        <v>False Positive Rate</v>
      </c>
      <c r="Q2" s="64" t="str">
        <v>True Positive Rate</v>
      </c>
      <c r="R2" s="65" t="str">
        <v>Threshold</v>
      </c>
    </row>
    <row r="3" spans="1:18" s="7" customFormat="1">
      <c r="A3" s="47">
        <v>0</v>
      </c>
      <c r="B3" s="7">
        <v>0</v>
      </c>
      <c r="C3" s="48" t="str">
        <v>inf</v>
      </c>
      <c r="D3" s="51">
        <v>0</v>
      </c>
      <c r="E3" s="6">
        <v>0</v>
      </c>
      <c r="F3" s="48" t="str">
        <v>inf</v>
      </c>
      <c r="G3" s="51">
        <v>0</v>
      </c>
      <c r="H3" s="6">
        <v>0</v>
      </c>
      <c r="I3" s="48" t="str">
        <v>inf</v>
      </c>
      <c r="J3" s="51">
        <v>0</v>
      </c>
      <c r="K3" s="6">
        <v>0</v>
      </c>
      <c r="L3" s="48" t="str">
        <v>inf</v>
      </c>
      <c r="M3" s="51">
        <v>0</v>
      </c>
      <c r="N3" s="6">
        <v>0</v>
      </c>
      <c r="O3" s="48" t="str">
        <v>inf</v>
      </c>
      <c r="P3" s="51">
        <v>0</v>
      </c>
      <c r="Q3" s="6">
        <v>0</v>
      </c>
      <c r="R3" s="48" t="str">
        <v>inf</v>
      </c>
    </row>
    <row r="4" spans="1:18" s="7" customFormat="1">
      <c r="A4" s="47">
        <v>1</v>
      </c>
      <c r="B4" s="7">
        <v>1</v>
      </c>
      <c r="C4" s="48" t="str">
        <v>0.0</v>
      </c>
      <c r="D4" s="51">
        <v>0.17</v>
      </c>
      <c r="E4" s="6">
        <v>0.46</v>
      </c>
      <c r="F4" s="48" t="str">
        <v>0.5369649805447471</v>
      </c>
      <c r="G4" s="51">
        <v>0.20134228187919462</v>
      </c>
      <c r="H4" s="6">
        <v>0.5490196078431373</v>
      </c>
      <c r="I4" s="48" t="str">
        <v>1.0</v>
      </c>
      <c r="J4" s="51">
        <v>0</v>
      </c>
      <c r="K4" s="6">
        <v>1.9607843137254902E-2</v>
      </c>
      <c r="L4" s="48" t="str">
        <v>0.9</v>
      </c>
      <c r="M4" s="51">
        <v>0.50335570469798663</v>
      </c>
      <c r="N4" s="6">
        <v>0.90196078431372551</v>
      </c>
      <c r="O4" s="48" t="str">
        <v>0.8807970779778823</v>
      </c>
      <c r="P4" s="51">
        <v>0</v>
      </c>
      <c r="Q4" s="6">
        <v>1.9607843137254902E-2</v>
      </c>
      <c r="R4" s="48" t="str">
        <v>0.99959296</v>
      </c>
    </row>
    <row r="5" spans="1:18" s="7" customFormat="1">
      <c r="A5" s="47"/>
      <c r="C5" s="48"/>
      <c r="D5" s="51">
        <v>0.50285714285714289</v>
      </c>
      <c r="E5" s="6">
        <v>0.84666666666666668</v>
      </c>
      <c r="F5" s="48" t="str">
        <v>0.332378223495702</v>
      </c>
      <c r="G5" s="51">
        <v>0.20805369127516779</v>
      </c>
      <c r="H5" s="6">
        <v>0.56862745098039214</v>
      </c>
      <c r="I5" s="48" t="str">
        <v>0.9090909090909091</v>
      </c>
      <c r="J5" s="51">
        <v>6.7114093959731542E-3</v>
      </c>
      <c r="K5" s="6">
        <v>1.9607843137254902E-2</v>
      </c>
      <c r="L5" s="48" t="str">
        <v>0.89</v>
      </c>
      <c r="M5" s="51">
        <v>1</v>
      </c>
      <c r="N5" s="6">
        <v>1</v>
      </c>
      <c r="O5" s="48" t="str">
        <v>0.11920292202211755</v>
      </c>
      <c r="P5" s="51">
        <v>0</v>
      </c>
      <c r="Q5" s="6">
        <v>3.9215686274509803E-2</v>
      </c>
      <c r="R5" s="48" t="str">
        <v>0.9987124</v>
      </c>
    </row>
    <row r="6" spans="1:18" s="7" customFormat="1">
      <c r="A6" s="47"/>
      <c r="C6" s="48"/>
      <c r="D6" s="51">
        <v>0.56714285714285717</v>
      </c>
      <c r="E6" s="6">
        <v>0.91</v>
      </c>
      <c r="F6" s="48" t="str">
        <v>0.296875</v>
      </c>
      <c r="G6" s="51">
        <v>0.25503355704697989</v>
      </c>
      <c r="H6" s="6">
        <v>0.6470588235294118</v>
      </c>
      <c r="I6" s="48" t="str">
        <v>0.8333333333333334</v>
      </c>
      <c r="J6" s="51">
        <v>6.7114093959731542E-3</v>
      </c>
      <c r="K6" s="6">
        <v>9.8039215686274508E-2</v>
      </c>
      <c r="L6" s="48" t="str">
        <v>0.79</v>
      </c>
      <c r="M6" s="47"/>
      <c r="O6" s="48"/>
      <c r="P6" s="51">
        <v>6.7114093959731542E-3</v>
      </c>
      <c r="Q6" s="6">
        <v>3.9215686274509803E-2</v>
      </c>
      <c r="R6" s="48" t="str">
        <v>0.99722195</v>
      </c>
    </row>
    <row r="7" spans="1:18" s="7" customFormat="1">
      <c r="A7" s="47"/>
      <c r="C7" s="48"/>
      <c r="D7" s="51">
        <v>1</v>
      </c>
      <c r="E7" s="6">
        <v>1</v>
      </c>
      <c r="F7" s="48" t="str">
        <v>0.08181818181818182</v>
      </c>
      <c r="G7" s="51">
        <v>0.26845637583892618</v>
      </c>
      <c r="H7" s="6">
        <v>0.6470588235294118</v>
      </c>
      <c r="I7" s="48" t="str">
        <v>0.7142857142857143</v>
      </c>
      <c r="J7" s="51">
        <v>1.3422818791946308E-2</v>
      </c>
      <c r="K7" s="6">
        <v>9.8039215686274508E-2</v>
      </c>
      <c r="L7" s="48" t="str">
        <v>0.77</v>
      </c>
      <c r="M7" s="47"/>
      <c r="O7" s="48"/>
      <c r="P7" s="51">
        <v>6.7114093959731542E-3</v>
      </c>
      <c r="Q7" s="6">
        <v>7.8431372549019607E-2</v>
      </c>
      <c r="R7" s="48" t="str">
        <v>0.99492645</v>
      </c>
    </row>
    <row r="8" spans="1:18" s="7" customFormat="1">
      <c r="A8" s="47"/>
      <c r="C8" s="48"/>
      <c r="D8" s="47"/>
      <c r="F8" s="48"/>
      <c r="G8" s="51">
        <v>1</v>
      </c>
      <c r="H8" s="6">
        <v>1</v>
      </c>
      <c r="I8" s="48" t="str">
        <v>0.0</v>
      </c>
      <c r="J8" s="51">
        <v>1.3422818791946308E-2</v>
      </c>
      <c r="K8" s="6">
        <v>0.13725490196078433</v>
      </c>
      <c r="L8" s="48" t="str">
        <v>0.75</v>
      </c>
      <c r="M8" s="47"/>
      <c r="O8" s="48"/>
      <c r="P8" s="51">
        <v>1.3422818791946308E-2</v>
      </c>
      <c r="Q8" s="6">
        <v>7.8431372549019607E-2</v>
      </c>
      <c r="R8" s="48" t="str">
        <v>0.9922996</v>
      </c>
    </row>
    <row r="9" spans="1:18" s="7" customFormat="1">
      <c r="A9" s="47"/>
      <c r="C9" s="48"/>
      <c r="D9" s="47"/>
      <c r="F9" s="48"/>
      <c r="G9" s="47"/>
      <c r="I9" s="48"/>
      <c r="J9" s="51">
        <v>2.0134228187919462E-2</v>
      </c>
      <c r="K9" s="6">
        <v>0.15686274509803921</v>
      </c>
      <c r="L9" s="48" t="str">
        <v>0.74</v>
      </c>
      <c r="M9" s="47"/>
      <c r="O9" s="48"/>
      <c r="P9" s="51">
        <v>1.3422818791946308E-2</v>
      </c>
      <c r="Q9" s="6">
        <v>0.11764705882352941</v>
      </c>
      <c r="R9" s="48" t="str">
        <v>0.9873061</v>
      </c>
    </row>
    <row r="10" spans="1:18" s="7" customFormat="1">
      <c r="A10" s="47"/>
      <c r="C10" s="48"/>
      <c r="D10" s="47"/>
      <c r="F10" s="48"/>
      <c r="G10" s="47"/>
      <c r="I10" s="48"/>
      <c r="J10" s="51">
        <v>2.0134228187919462E-2</v>
      </c>
      <c r="K10" s="6">
        <v>0.19607843137254902</v>
      </c>
      <c r="L10" s="48" t="str">
        <v>0.73</v>
      </c>
      <c r="M10" s="47"/>
      <c r="O10" s="48"/>
      <c r="P10" s="51">
        <v>2.0134228187919462E-2</v>
      </c>
      <c r="Q10" s="6">
        <v>0.11764705882352941</v>
      </c>
      <c r="R10" s="48" t="str">
        <v>0.9865013</v>
      </c>
    </row>
    <row r="11" spans="1:18" s="7" customFormat="1">
      <c r="A11" s="47"/>
      <c r="C11" s="48"/>
      <c r="D11" s="47"/>
      <c r="F11" s="48"/>
      <c r="G11" s="47"/>
      <c r="I11" s="48"/>
      <c r="J11" s="51">
        <v>2.0134228187919462E-2</v>
      </c>
      <c r="K11" s="6">
        <v>0.21568627450980393</v>
      </c>
      <c r="L11" s="48" t="str">
        <v>0.68</v>
      </c>
      <c r="M11" s="47"/>
      <c r="O11" s="48"/>
      <c r="P11" s="51">
        <v>2.0134228187919462E-2</v>
      </c>
      <c r="Q11" s="6">
        <v>0.21568627450980393</v>
      </c>
      <c r="R11" s="48" t="str">
        <v>0.9794518</v>
      </c>
    </row>
    <row r="12" spans="1:18" s="7" customFormat="1">
      <c r="A12" s="47"/>
      <c r="C12" s="48"/>
      <c r="D12" s="47"/>
      <c r="F12" s="48"/>
      <c r="G12" s="47"/>
      <c r="I12" s="48"/>
      <c r="J12" s="51">
        <v>2.0134228187919462E-2</v>
      </c>
      <c r="K12" s="6">
        <v>0.29411764705882354</v>
      </c>
      <c r="L12" s="48" t="str">
        <v>0.66</v>
      </c>
      <c r="M12" s="47"/>
      <c r="O12" s="48"/>
      <c r="P12" s="51">
        <v>4.6979865771812082E-2</v>
      </c>
      <c r="Q12" s="6">
        <v>0.21568627450980393</v>
      </c>
      <c r="R12" s="48" t="str">
        <v>0.953474</v>
      </c>
    </row>
    <row r="13" spans="1:18" s="7" customFormat="1">
      <c r="A13" s="47"/>
      <c r="C13" s="48"/>
      <c r="D13" s="47"/>
      <c r="F13" s="48"/>
      <c r="G13" s="47"/>
      <c r="I13" s="48"/>
      <c r="J13" s="51">
        <v>2.0134228187919462E-2</v>
      </c>
      <c r="K13" s="6">
        <v>0.33333333333333331</v>
      </c>
      <c r="L13" s="48" t="str">
        <v>0.64</v>
      </c>
      <c r="M13" s="47"/>
      <c r="O13" s="48"/>
      <c r="P13" s="51">
        <v>4.6979865771812082E-2</v>
      </c>
      <c r="Q13" s="6">
        <v>0.25490196078431371</v>
      </c>
      <c r="R13" s="48" t="str">
        <v>0.952592</v>
      </c>
    </row>
    <row r="14" spans="1:18" s="7" customFormat="1">
      <c r="A14" s="47"/>
      <c r="C14" s="48"/>
      <c r="D14" s="47"/>
      <c r="F14" s="48"/>
      <c r="G14" s="47"/>
      <c r="I14" s="48"/>
      <c r="J14" s="51">
        <v>2.6845637583892617E-2</v>
      </c>
      <c r="K14" s="6">
        <v>0.35294117647058826</v>
      </c>
      <c r="L14" s="48" t="str">
        <v>0.59</v>
      </c>
      <c r="M14" s="47"/>
      <c r="O14" s="48"/>
      <c r="P14" s="51">
        <v>5.3691275167785234E-2</v>
      </c>
      <c r="Q14" s="6">
        <v>0.25490196078431371</v>
      </c>
      <c r="R14" s="48" t="str">
        <v>0.95211077</v>
      </c>
    </row>
    <row r="15" spans="1:18" s="7" customFormat="1">
      <c r="A15" s="47"/>
      <c r="C15" s="48"/>
      <c r="D15" s="47"/>
      <c r="F15" s="48"/>
      <c r="G15" s="47"/>
      <c r="I15" s="48"/>
      <c r="J15" s="51">
        <v>2.6845637583892617E-2</v>
      </c>
      <c r="K15" s="6">
        <v>0.39215686274509803</v>
      </c>
      <c r="L15" s="48" t="str">
        <v>0.58</v>
      </c>
      <c r="M15" s="47"/>
      <c r="O15" s="48"/>
      <c r="P15" s="51">
        <v>5.3691275167785234E-2</v>
      </c>
      <c r="Q15" s="6">
        <v>0.27450980392156865</v>
      </c>
      <c r="R15" s="48" t="str">
        <v>0.9474994</v>
      </c>
    </row>
    <row r="16" spans="1:18" s="7" customFormat="1">
      <c r="A16" s="47"/>
      <c r="C16" s="48"/>
      <c r="D16" s="47"/>
      <c r="F16" s="48"/>
      <c r="G16" s="47"/>
      <c r="I16" s="48"/>
      <c r="J16" s="51">
        <v>3.3557046979865772E-2</v>
      </c>
      <c r="K16" s="6">
        <v>0.39215686274509803</v>
      </c>
      <c r="L16" s="48" t="str">
        <v>0.57</v>
      </c>
      <c r="M16" s="47"/>
      <c r="O16" s="48"/>
      <c r="P16" s="51">
        <v>6.0402684563758392E-2</v>
      </c>
      <c r="Q16" s="6">
        <v>0.27450980392156865</v>
      </c>
      <c r="R16" s="48" t="str">
        <v>0.94163966</v>
      </c>
    </row>
    <row r="17" spans="1:18" s="7" customFormat="1">
      <c r="A17" s="47"/>
      <c r="C17" s="48"/>
      <c r="D17" s="47"/>
      <c r="F17" s="48"/>
      <c r="G17" s="47"/>
      <c r="I17" s="48"/>
      <c r="J17" s="51">
        <v>6.0402684563758392E-2</v>
      </c>
      <c r="K17" s="6">
        <v>0.39215686274509803</v>
      </c>
      <c r="L17" s="48" t="str">
        <v>0.55</v>
      </c>
      <c r="M17" s="47"/>
      <c r="O17" s="48"/>
      <c r="P17" s="51">
        <v>6.0402684563758392E-2</v>
      </c>
      <c r="Q17" s="6">
        <v>0.31372549019607843</v>
      </c>
      <c r="R17" s="48" t="str">
        <v>0.9301556</v>
      </c>
    </row>
    <row r="18" spans="1:18" s="7" customFormat="1">
      <c r="A18" s="47"/>
      <c r="C18" s="48"/>
      <c r="D18" s="47"/>
      <c r="F18" s="48"/>
      <c r="G18" s="47"/>
      <c r="I18" s="48"/>
      <c r="J18" s="51">
        <v>6.0402684563758392E-2</v>
      </c>
      <c r="K18" s="6">
        <v>0.41176470588235292</v>
      </c>
      <c r="L18" s="48" t="str">
        <v>0.54</v>
      </c>
      <c r="M18" s="47"/>
      <c r="O18" s="48"/>
      <c r="P18" s="51">
        <v>6.7114093959731544E-2</v>
      </c>
      <c r="Q18" s="6">
        <v>0.31372549019607843</v>
      </c>
      <c r="R18" s="48" t="str">
        <v>0.91986626</v>
      </c>
    </row>
    <row r="19" spans="1:18" s="7" customFormat="1">
      <c r="A19" s="47"/>
      <c r="C19" s="48"/>
      <c r="D19" s="47"/>
      <c r="F19" s="48"/>
      <c r="G19" s="47"/>
      <c r="I19" s="48"/>
      <c r="J19" s="51">
        <v>8.7248322147651006E-2</v>
      </c>
      <c r="K19" s="6">
        <v>0.45098039215686275</v>
      </c>
      <c r="L19" s="48" t="str">
        <v>0.5</v>
      </c>
      <c r="M19" s="47"/>
      <c r="O19" s="48"/>
      <c r="P19" s="51">
        <v>6.7114093959731544E-2</v>
      </c>
      <c r="Q19" s="6">
        <v>0.39215686274509803</v>
      </c>
      <c r="R19" s="48" t="str">
        <v>0.893178</v>
      </c>
    </row>
    <row r="20" spans="1:18" s="7" customFormat="1">
      <c r="A20" s="47"/>
      <c r="C20" s="48"/>
      <c r="D20" s="47"/>
      <c r="F20" s="48"/>
      <c r="G20" s="47"/>
      <c r="I20" s="48"/>
      <c r="J20" s="51">
        <v>9.3959731543624164E-2</v>
      </c>
      <c r="K20" s="6">
        <v>0.50980392156862742</v>
      </c>
      <c r="L20" s="48" t="str">
        <v>0.49</v>
      </c>
      <c r="M20" s="47"/>
      <c r="O20" s="48"/>
      <c r="P20" s="51">
        <v>7.3825503355704702E-2</v>
      </c>
      <c r="Q20" s="6">
        <v>0.39215686274509803</v>
      </c>
      <c r="R20" s="48" t="str">
        <v>0.89235425</v>
      </c>
    </row>
    <row r="21" spans="1:18" s="7" customFormat="1">
      <c r="A21" s="47"/>
      <c r="C21" s="48"/>
      <c r="D21" s="47"/>
      <c r="F21" s="48"/>
      <c r="G21" s="47"/>
      <c r="I21" s="48"/>
      <c r="J21" s="51">
        <v>0.10067114093959731</v>
      </c>
      <c r="K21" s="6">
        <v>0.50980392156862742</v>
      </c>
      <c r="L21" s="48" t="str">
        <v>0.48</v>
      </c>
      <c r="M21" s="47"/>
      <c r="O21" s="48"/>
      <c r="P21" s="51">
        <v>7.3825503355704702E-2</v>
      </c>
      <c r="Q21" s="6">
        <v>0.47058823529411764</v>
      </c>
      <c r="R21" s="48" t="str">
        <v>0.86736876</v>
      </c>
    </row>
    <row r="22" spans="1:18" s="7" customFormat="1">
      <c r="A22" s="47"/>
      <c r="C22" s="48"/>
      <c r="D22" s="47"/>
      <c r="F22" s="48"/>
      <c r="G22" s="47"/>
      <c r="I22" s="48"/>
      <c r="J22" s="51">
        <v>0.10067114093959731</v>
      </c>
      <c r="K22" s="6">
        <v>0.58823529411764708</v>
      </c>
      <c r="L22" s="48" t="str">
        <v>0.46</v>
      </c>
      <c r="M22" s="47"/>
      <c r="O22" s="48"/>
      <c r="P22" s="51">
        <v>8.0536912751677847E-2</v>
      </c>
      <c r="Q22" s="6">
        <v>0.47058823529411764</v>
      </c>
      <c r="R22" s="48" t="str">
        <v>0.8498191</v>
      </c>
    </row>
    <row r="23" spans="1:18" s="7" customFormat="1">
      <c r="A23" s="47"/>
      <c r="C23" s="48"/>
      <c r="D23" s="47"/>
      <c r="F23" s="48"/>
      <c r="G23" s="47"/>
      <c r="I23" s="48"/>
      <c r="J23" s="51">
        <v>0.10738255033557047</v>
      </c>
      <c r="K23" s="6">
        <v>0.58823529411764708</v>
      </c>
      <c r="L23" s="48" t="str">
        <v>0.45</v>
      </c>
      <c r="M23" s="47"/>
      <c r="O23" s="48"/>
      <c r="P23" s="51">
        <v>8.0536912751677847E-2</v>
      </c>
      <c r="Q23" s="6">
        <v>0.49019607843137253</v>
      </c>
      <c r="R23" s="48" t="str">
        <v>0.8304153</v>
      </c>
    </row>
    <row r="24" spans="1:18" s="7" customFormat="1">
      <c r="A24" s="47"/>
      <c r="C24" s="48"/>
      <c r="D24" s="47"/>
      <c r="F24" s="48"/>
      <c r="G24" s="47"/>
      <c r="I24" s="48"/>
      <c r="J24" s="51">
        <v>0.10738255033557047</v>
      </c>
      <c r="K24" s="6">
        <v>0.60784313725490191</v>
      </c>
      <c r="L24" s="48" t="str">
        <v>0.44</v>
      </c>
      <c r="M24" s="47"/>
      <c r="O24" s="48"/>
      <c r="P24" s="51">
        <v>8.7248322147651006E-2</v>
      </c>
      <c r="Q24" s="6">
        <v>0.49019607843137253</v>
      </c>
      <c r="R24" s="48" t="str">
        <v>0.82452625</v>
      </c>
    </row>
    <row r="25" spans="1:18" s="7" customFormat="1">
      <c r="A25" s="47"/>
      <c r="C25" s="48"/>
      <c r="D25" s="47"/>
      <c r="F25" s="48"/>
      <c r="G25" s="47"/>
      <c r="I25" s="48"/>
      <c r="J25" s="51">
        <v>0.10738255033557047</v>
      </c>
      <c r="K25" s="6">
        <v>0.6470588235294118</v>
      </c>
      <c r="L25" s="48" t="str">
        <v>0.43</v>
      </c>
      <c r="M25" s="47"/>
      <c r="O25" s="48"/>
      <c r="P25" s="51">
        <v>8.7248322147651006E-2</v>
      </c>
      <c r="Q25" s="6">
        <v>0.52941176470588236</v>
      </c>
      <c r="R25" s="48" t="str">
        <v>0.80393654</v>
      </c>
    </row>
    <row r="26" spans="1:18" s="7" customFormat="1">
      <c r="A26" s="47"/>
      <c r="C26" s="48"/>
      <c r="D26" s="47"/>
      <c r="F26" s="48"/>
      <c r="G26" s="47"/>
      <c r="I26" s="48"/>
      <c r="J26" s="51">
        <v>0.12751677852348994</v>
      </c>
      <c r="K26" s="6">
        <v>0.68627450980392157</v>
      </c>
      <c r="L26" s="48" t="str">
        <v>0.42</v>
      </c>
      <c r="M26" s="47"/>
      <c r="O26" s="48"/>
      <c r="P26" s="51">
        <v>0.10067114093959731</v>
      </c>
      <c r="Q26" s="6">
        <v>0.52941176470588236</v>
      </c>
      <c r="R26" s="48" t="str">
        <v>0.77166384</v>
      </c>
    </row>
    <row r="27" spans="1:18" s="7" customFormat="1">
      <c r="A27" s="47"/>
      <c r="C27" s="48"/>
      <c r="D27" s="47"/>
      <c r="F27" s="48"/>
      <c r="G27" s="47"/>
      <c r="I27" s="48"/>
      <c r="J27" s="51">
        <v>0.12751677852348994</v>
      </c>
      <c r="K27" s="6">
        <v>0.70588235294117652</v>
      </c>
      <c r="L27" s="48" t="str">
        <v>0.41</v>
      </c>
      <c r="M27" s="47"/>
      <c r="O27" s="48"/>
      <c r="P27" s="51">
        <v>0.10067114093959731</v>
      </c>
      <c r="Q27" s="6">
        <v>0.56862745098039214</v>
      </c>
      <c r="R27" s="48" t="str">
        <v>0.7383558</v>
      </c>
    </row>
    <row r="28" spans="1:18" s="7" customFormat="1">
      <c r="A28" s="47"/>
      <c r="C28" s="48"/>
      <c r="D28" s="47"/>
      <c r="F28" s="48"/>
      <c r="G28" s="47"/>
      <c r="I28" s="48"/>
      <c r="J28" s="51">
        <v>0.15436241610738255</v>
      </c>
      <c r="K28" s="6">
        <v>0.70588235294117652</v>
      </c>
      <c r="L28" s="48" t="str">
        <v>0.4</v>
      </c>
      <c r="M28" s="47"/>
      <c r="O28" s="48"/>
      <c r="P28" s="51">
        <v>0.12080536912751678</v>
      </c>
      <c r="Q28" s="6">
        <v>0.56862745098039214</v>
      </c>
      <c r="R28" s="48" t="str">
        <v>0.7133152</v>
      </c>
    </row>
    <row r="29" spans="1:18" s="7" customFormat="1">
      <c r="A29" s="47"/>
      <c r="C29" s="48"/>
      <c r="D29" s="47"/>
      <c r="F29" s="48"/>
      <c r="G29" s="47"/>
      <c r="I29" s="48"/>
      <c r="J29" s="51">
        <v>0.15436241610738255</v>
      </c>
      <c r="K29" s="6">
        <v>0.74509803921568629</v>
      </c>
      <c r="L29" s="48" t="str">
        <v>0.38</v>
      </c>
      <c r="M29" s="47"/>
      <c r="O29" s="48"/>
      <c r="P29" s="51">
        <v>0.12080536912751678</v>
      </c>
      <c r="Q29" s="6">
        <v>0.58823529411764708</v>
      </c>
      <c r="R29" s="48" t="str">
        <v>0.6855369</v>
      </c>
    </row>
    <row r="30" spans="1:18" s="7" customFormat="1">
      <c r="A30" s="47"/>
      <c r="C30" s="48"/>
      <c r="D30" s="47"/>
      <c r="F30" s="48"/>
      <c r="G30" s="47"/>
      <c r="I30" s="48"/>
      <c r="J30" s="51">
        <v>0.16778523489932887</v>
      </c>
      <c r="K30" s="6">
        <v>0.74509803921568629</v>
      </c>
      <c r="L30" s="48" t="str">
        <v>0.37</v>
      </c>
      <c r="M30" s="47"/>
      <c r="O30" s="48"/>
      <c r="P30" s="51">
        <v>0.13422818791946309</v>
      </c>
      <c r="Q30" s="6">
        <v>0.58823529411764708</v>
      </c>
      <c r="R30" s="48" t="str">
        <v>0.6707623</v>
      </c>
    </row>
    <row r="31" spans="1:18" s="7" customFormat="1">
      <c r="A31" s="47"/>
      <c r="C31" s="48"/>
      <c r="D31" s="47"/>
      <c r="F31" s="48"/>
      <c r="G31" s="47"/>
      <c r="I31" s="48"/>
      <c r="J31" s="51">
        <v>0.18791946308724833</v>
      </c>
      <c r="K31" s="6">
        <v>0.76470588235294112</v>
      </c>
      <c r="L31" s="48" t="str">
        <v>0.36</v>
      </c>
      <c r="M31" s="47"/>
      <c r="O31" s="48"/>
      <c r="P31" s="51">
        <v>0.13422818791946309</v>
      </c>
      <c r="Q31" s="6">
        <v>0.60784313725490191</v>
      </c>
      <c r="R31" s="48" t="str">
        <v>0.64870477</v>
      </c>
    </row>
    <row r="32" spans="1:18" s="7" customFormat="1">
      <c r="A32" s="47"/>
      <c r="C32" s="48"/>
      <c r="D32" s="47"/>
      <c r="F32" s="48"/>
      <c r="G32" s="47"/>
      <c r="I32" s="48"/>
      <c r="J32" s="51">
        <v>0.20134228187919462</v>
      </c>
      <c r="K32" s="6">
        <v>0.76470588235294112</v>
      </c>
      <c r="L32" s="48" t="str">
        <v>0.35</v>
      </c>
      <c r="M32" s="47"/>
      <c r="O32" s="48"/>
      <c r="P32" s="51">
        <v>0.15436241610738255</v>
      </c>
      <c r="Q32" s="6">
        <v>0.60784313725490191</v>
      </c>
      <c r="R32" s="48" t="str">
        <v>0.6161495</v>
      </c>
    </row>
    <row r="33" spans="1:18" s="7" customFormat="1">
      <c r="A33" s="47"/>
      <c r="C33" s="48"/>
      <c r="D33" s="47"/>
      <c r="F33" s="48"/>
      <c r="G33" s="47"/>
      <c r="I33" s="48"/>
      <c r="J33" s="51">
        <v>0.22818791946308725</v>
      </c>
      <c r="K33" s="6">
        <v>0.76470588235294112</v>
      </c>
      <c r="L33" s="48" t="str">
        <v>0.33</v>
      </c>
      <c r="M33" s="47"/>
      <c r="O33" s="48"/>
      <c r="P33" s="51">
        <v>0.15436241610738255</v>
      </c>
      <c r="Q33" s="6">
        <v>0.6470588235294118</v>
      </c>
      <c r="R33" s="48" t="str">
        <v>0.59414124</v>
      </c>
    </row>
    <row r="34" spans="1:18" s="7" customFormat="1">
      <c r="A34" s="47"/>
      <c r="C34" s="48"/>
      <c r="D34" s="47"/>
      <c r="F34" s="48"/>
      <c r="G34" s="47"/>
      <c r="I34" s="48"/>
      <c r="J34" s="51">
        <v>0.24161073825503357</v>
      </c>
      <c r="K34" s="6">
        <v>0.78431372549019607</v>
      </c>
      <c r="L34" s="48" t="str">
        <v>0.32</v>
      </c>
      <c r="M34" s="47"/>
      <c r="O34" s="48"/>
      <c r="P34" s="51">
        <v>0.16778523489932887</v>
      </c>
      <c r="Q34" s="6">
        <v>0.6470588235294118</v>
      </c>
      <c r="R34" s="48" t="str">
        <v>0.55360365</v>
      </c>
    </row>
    <row r="35" spans="1:18" s="7" customFormat="1">
      <c r="A35" s="47"/>
      <c r="C35" s="48"/>
      <c r="D35" s="47"/>
      <c r="F35" s="48"/>
      <c r="G35" s="47"/>
      <c r="I35" s="48"/>
      <c r="J35" s="51">
        <v>0.24832214765100671</v>
      </c>
      <c r="K35" s="6">
        <v>0.78431372549019607</v>
      </c>
      <c r="L35" s="48" t="str">
        <v>0.31</v>
      </c>
      <c r="M35" s="47"/>
      <c r="O35" s="48"/>
      <c r="P35" s="51">
        <v>0.16778523489932887</v>
      </c>
      <c r="Q35" s="6">
        <v>0.68627450980392157</v>
      </c>
      <c r="R35" s="48" t="str">
        <v>0.520278</v>
      </c>
    </row>
    <row r="36" spans="1:18" s="7" customFormat="1">
      <c r="A36" s="47"/>
      <c r="C36" s="48"/>
      <c r="D36" s="47"/>
      <c r="F36" s="48"/>
      <c r="G36" s="47"/>
      <c r="I36" s="48"/>
      <c r="J36" s="51">
        <v>0.27516778523489932</v>
      </c>
      <c r="K36" s="6">
        <v>0.80392156862745101</v>
      </c>
      <c r="L36" s="48" t="str">
        <v>0.3</v>
      </c>
      <c r="M36" s="47"/>
      <c r="O36" s="48"/>
      <c r="P36" s="51">
        <v>0.20805369127516779</v>
      </c>
      <c r="Q36" s="6">
        <v>0.68627450980392157</v>
      </c>
      <c r="R36" s="48" t="str">
        <v>0.42983443</v>
      </c>
    </row>
    <row r="37" spans="1:18" s="7" customFormat="1">
      <c r="A37" s="47"/>
      <c r="C37" s="48"/>
      <c r="D37" s="47"/>
      <c r="F37" s="48"/>
      <c r="G37" s="47"/>
      <c r="I37" s="48"/>
      <c r="J37" s="51">
        <v>0.30201342281879195</v>
      </c>
      <c r="K37" s="6">
        <v>0.80392156862745101</v>
      </c>
      <c r="L37" s="48" t="str">
        <v>0.29</v>
      </c>
      <c r="M37" s="47"/>
      <c r="O37" s="48"/>
      <c r="P37" s="51">
        <v>0.20805369127516779</v>
      </c>
      <c r="Q37" s="6">
        <v>0.70588235294117652</v>
      </c>
      <c r="R37" s="48" t="str">
        <v>0.42897502</v>
      </c>
    </row>
    <row r="38" spans="1:18" s="7" customFormat="1">
      <c r="A38" s="47"/>
      <c r="C38" s="48"/>
      <c r="D38" s="47"/>
      <c r="F38" s="48"/>
      <c r="G38" s="47"/>
      <c r="I38" s="48"/>
      <c r="J38" s="51">
        <v>0.32214765100671139</v>
      </c>
      <c r="K38" s="6">
        <v>0.80392156862745101</v>
      </c>
      <c r="L38" s="48" t="str">
        <v>0.28</v>
      </c>
      <c r="M38" s="47"/>
      <c r="O38" s="48"/>
      <c r="P38" s="51">
        <v>0.24161073825503357</v>
      </c>
      <c r="Q38" s="6">
        <v>0.70588235294117652</v>
      </c>
      <c r="R38" s="48" t="str">
        <v>0.33821097</v>
      </c>
    </row>
    <row r="39" spans="1:18" s="7" customFormat="1">
      <c r="A39" s="47"/>
      <c r="C39" s="48"/>
      <c r="D39" s="47"/>
      <c r="F39" s="48"/>
      <c r="G39" s="47"/>
      <c r="I39" s="48"/>
      <c r="J39" s="51">
        <v>0.32885906040268459</v>
      </c>
      <c r="K39" s="6">
        <v>0.82352941176470584</v>
      </c>
      <c r="L39" s="48" t="str">
        <v>0.27</v>
      </c>
      <c r="M39" s="47"/>
      <c r="O39" s="48"/>
      <c r="P39" s="51">
        <v>0.24161073825503357</v>
      </c>
      <c r="Q39" s="6">
        <v>0.72549019607843135</v>
      </c>
      <c r="R39" s="48" t="str">
        <v>0.31361625</v>
      </c>
    </row>
    <row r="40" spans="1:18" s="7" customFormat="1">
      <c r="A40" s="47"/>
      <c r="C40" s="48"/>
      <c r="D40" s="47"/>
      <c r="F40" s="48"/>
      <c r="G40" s="47"/>
      <c r="I40" s="48"/>
      <c r="J40" s="51">
        <v>0.34228187919463088</v>
      </c>
      <c r="K40" s="6">
        <v>0.82352941176470584</v>
      </c>
      <c r="L40" s="48" t="str">
        <v>0.26</v>
      </c>
      <c r="M40" s="47"/>
      <c r="O40" s="48"/>
      <c r="P40" s="51">
        <v>0.25503355704697989</v>
      </c>
      <c r="Q40" s="6">
        <v>0.72549019607843135</v>
      </c>
      <c r="R40" s="48" t="str">
        <v>0.30807087</v>
      </c>
    </row>
    <row r="41" spans="1:18" s="7" customFormat="1">
      <c r="A41" s="47"/>
      <c r="C41" s="48"/>
      <c r="D41" s="47"/>
      <c r="F41" s="48"/>
      <c r="G41" s="47"/>
      <c r="I41" s="48"/>
      <c r="J41" s="51">
        <v>0.37583892617449666</v>
      </c>
      <c r="K41" s="6">
        <v>0.84313725490196079</v>
      </c>
      <c r="L41" s="48" t="str">
        <v>0.25</v>
      </c>
      <c r="M41" s="47"/>
      <c r="O41" s="48"/>
      <c r="P41" s="51">
        <v>0.25503355704697989</v>
      </c>
      <c r="Q41" s="6">
        <v>0.76470588235294112</v>
      </c>
      <c r="R41" s="48" t="str">
        <v>0.2992941</v>
      </c>
    </row>
    <row r="42" spans="1:18" s="7" customFormat="1">
      <c r="A42" s="47"/>
      <c r="C42" s="48"/>
      <c r="D42" s="47"/>
      <c r="F42" s="48"/>
      <c r="G42" s="47"/>
      <c r="I42" s="48"/>
      <c r="J42" s="51">
        <v>0.39597315436241609</v>
      </c>
      <c r="K42" s="6">
        <v>0.84313725490196079</v>
      </c>
      <c r="L42" s="48" t="str">
        <v>0.23</v>
      </c>
      <c r="M42" s="47"/>
      <c r="O42" s="48"/>
      <c r="P42" s="51">
        <v>0.28859060402684567</v>
      </c>
      <c r="Q42" s="6">
        <v>0.76470588235294112</v>
      </c>
      <c r="R42" s="48" t="str">
        <v>0.22565228</v>
      </c>
    </row>
    <row r="43" spans="1:18" s="7" customFormat="1">
      <c r="A43" s="47"/>
      <c r="C43" s="48"/>
      <c r="D43" s="47"/>
      <c r="F43" s="48"/>
      <c r="G43" s="47"/>
      <c r="I43" s="48"/>
      <c r="J43" s="51">
        <v>0.40268456375838924</v>
      </c>
      <c r="K43" s="6">
        <v>0.84313725490196079</v>
      </c>
      <c r="L43" s="48" t="str">
        <v>0.22</v>
      </c>
      <c r="M43" s="47"/>
      <c r="O43" s="48"/>
      <c r="P43" s="51">
        <v>0.28859060402684567</v>
      </c>
      <c r="Q43" s="6">
        <v>0.78431372549019607</v>
      </c>
      <c r="R43" s="48" t="str">
        <v>0.21042359</v>
      </c>
    </row>
    <row r="44" spans="1:18" s="7" customFormat="1">
      <c r="A44" s="47"/>
      <c r="C44" s="48"/>
      <c r="D44" s="47"/>
      <c r="F44" s="48"/>
      <c r="G44" s="47"/>
      <c r="I44" s="48"/>
      <c r="J44" s="51">
        <v>0.41610738255033558</v>
      </c>
      <c r="K44" s="6">
        <v>0.88235294117647056</v>
      </c>
      <c r="L44" s="48" t="str">
        <v>0.21</v>
      </c>
      <c r="M44" s="47"/>
      <c r="O44" s="48"/>
      <c r="P44" s="51">
        <v>0.3825503355704698</v>
      </c>
      <c r="Q44" s="6">
        <v>0.78431372549019607</v>
      </c>
      <c r="R44" s="48" t="str">
        <v>0.113696255</v>
      </c>
    </row>
    <row r="45" spans="1:18" s="7" customFormat="1">
      <c r="A45" s="47"/>
      <c r="C45" s="48"/>
      <c r="D45" s="47"/>
      <c r="F45" s="48"/>
      <c r="G45" s="47"/>
      <c r="I45" s="48"/>
      <c r="J45" s="51">
        <v>0.43624161073825501</v>
      </c>
      <c r="K45" s="6">
        <v>0.90196078431372551</v>
      </c>
      <c r="L45" s="48" t="str">
        <v>0.2</v>
      </c>
      <c r="M45" s="47"/>
      <c r="O45" s="48"/>
      <c r="P45" s="51">
        <v>0.3825503355704698</v>
      </c>
      <c r="Q45" s="6">
        <v>0.84313725490196079</v>
      </c>
      <c r="R45" s="48" t="str">
        <v>0.10144487</v>
      </c>
    </row>
    <row r="46" spans="1:18" s="7" customFormat="1">
      <c r="A46" s="47"/>
      <c r="C46" s="48"/>
      <c r="D46" s="47"/>
      <c r="F46" s="48"/>
      <c r="G46" s="47"/>
      <c r="I46" s="48"/>
      <c r="J46" s="51">
        <v>0.44966442953020136</v>
      </c>
      <c r="K46" s="6">
        <v>0.90196078431372551</v>
      </c>
      <c r="L46" s="48" t="str">
        <v>0.19</v>
      </c>
      <c r="M46" s="47"/>
      <c r="O46" s="48"/>
      <c r="P46" s="51">
        <v>0.38926174496644295</v>
      </c>
      <c r="Q46" s="6">
        <v>0.84313725490196079</v>
      </c>
      <c r="R46" s="48" t="str">
        <v>0.09004514</v>
      </c>
    </row>
    <row r="47" spans="1:18" s="7" customFormat="1">
      <c r="A47" s="47"/>
      <c r="C47" s="48"/>
      <c r="D47" s="47"/>
      <c r="F47" s="48"/>
      <c r="G47" s="47"/>
      <c r="I47" s="48"/>
      <c r="J47" s="51">
        <v>0.48322147651006714</v>
      </c>
      <c r="K47" s="6">
        <v>0.90196078431372551</v>
      </c>
      <c r="L47" s="48" t="str">
        <v>0.18</v>
      </c>
      <c r="M47" s="47"/>
      <c r="O47" s="48"/>
      <c r="P47" s="51">
        <v>0.38926174496644295</v>
      </c>
      <c r="Q47" s="6">
        <v>0.86274509803921573</v>
      </c>
      <c r="R47" s="48" t="str">
        <v>0.089909226</v>
      </c>
    </row>
    <row r="48" spans="1:18" s="7" customFormat="1">
      <c r="A48" s="47"/>
      <c r="C48" s="48"/>
      <c r="D48" s="47"/>
      <c r="F48" s="48"/>
      <c r="G48" s="47"/>
      <c r="I48" s="48"/>
      <c r="J48" s="51">
        <v>0.48993288590604028</v>
      </c>
      <c r="K48" s="6">
        <v>0.92156862745098034</v>
      </c>
      <c r="L48" s="48" t="str">
        <v>0.17</v>
      </c>
      <c r="M48" s="47"/>
      <c r="O48" s="48"/>
      <c r="P48" s="51">
        <v>0.39597315436241609</v>
      </c>
      <c r="Q48" s="6">
        <v>0.86274509803921573</v>
      </c>
      <c r="R48" s="48" t="str">
        <v>0.08605923</v>
      </c>
    </row>
    <row r="49" spans="1:18" s="7" customFormat="1">
      <c r="A49" s="47"/>
      <c r="C49" s="48"/>
      <c r="D49" s="47"/>
      <c r="F49" s="48"/>
      <c r="G49" s="47"/>
      <c r="I49" s="48"/>
      <c r="J49" s="51">
        <v>0.55033557046979864</v>
      </c>
      <c r="K49" s="6">
        <v>0.92156862745098034</v>
      </c>
      <c r="L49" s="48" t="str">
        <v>0.16</v>
      </c>
      <c r="M49" s="47"/>
      <c r="O49" s="48"/>
      <c r="P49" s="51">
        <v>0.39597315436241609</v>
      </c>
      <c r="Q49" s="6">
        <v>0.88235294117647056</v>
      </c>
      <c r="R49" s="48" t="str">
        <v>0.08154292</v>
      </c>
    </row>
    <row r="50" spans="1:18" s="7" customFormat="1">
      <c r="A50" s="47"/>
      <c r="C50" s="48"/>
      <c r="D50" s="47"/>
      <c r="F50" s="48"/>
      <c r="G50" s="47"/>
      <c r="I50" s="48"/>
      <c r="J50" s="51">
        <v>0.57718120805369133</v>
      </c>
      <c r="K50" s="6">
        <v>0.92156862745098034</v>
      </c>
      <c r="L50" s="48" t="str">
        <v>0.15</v>
      </c>
      <c r="M50" s="47"/>
      <c r="O50" s="48"/>
      <c r="P50" s="51">
        <v>0.60402684563758391</v>
      </c>
      <c r="Q50" s="6">
        <v>0.88235294117647056</v>
      </c>
      <c r="R50" s="48" t="str">
        <v>0.030709062</v>
      </c>
    </row>
    <row r="51" spans="1:18" s="7" customFormat="1">
      <c r="A51" s="47"/>
      <c r="C51" s="48"/>
      <c r="D51" s="47"/>
      <c r="F51" s="48"/>
      <c r="G51" s="47"/>
      <c r="I51" s="48"/>
      <c r="J51" s="51">
        <v>0.59060402684563762</v>
      </c>
      <c r="K51" s="6">
        <v>0.96078431372549022</v>
      </c>
      <c r="L51" s="48" t="str">
        <v>0.14</v>
      </c>
      <c r="M51" s="47"/>
      <c r="O51" s="48"/>
      <c r="P51" s="51">
        <v>0.60402684563758391</v>
      </c>
      <c r="Q51" s="6">
        <v>0.90196078431372551</v>
      </c>
      <c r="R51" s="48" t="str">
        <v>0.030334122</v>
      </c>
    </row>
    <row r="52" spans="1:18" s="7" customFormat="1">
      <c r="A52" s="47"/>
      <c r="C52" s="48"/>
      <c r="D52" s="47"/>
      <c r="F52" s="48"/>
      <c r="G52" s="47"/>
      <c r="I52" s="48"/>
      <c r="J52" s="51">
        <v>0.60402684563758391</v>
      </c>
      <c r="K52" s="6">
        <v>0.96078431372549022</v>
      </c>
      <c r="L52" s="48" t="str">
        <v>0.12</v>
      </c>
      <c r="M52" s="47"/>
      <c r="O52" s="48"/>
      <c r="P52" s="51">
        <v>0.63087248322147649</v>
      </c>
      <c r="Q52" s="6">
        <v>0.90196078431372551</v>
      </c>
      <c r="R52" s="48" t="str">
        <v>0.0247036</v>
      </c>
    </row>
    <row r="53" spans="1:18" s="7" customFormat="1">
      <c r="A53" s="47"/>
      <c r="C53" s="48"/>
      <c r="D53" s="47"/>
      <c r="F53" s="48"/>
      <c r="G53" s="47"/>
      <c r="I53" s="48"/>
      <c r="J53" s="51">
        <v>0.62416107382550334</v>
      </c>
      <c r="K53" s="6">
        <v>0.96078431372549022</v>
      </c>
      <c r="L53" s="48" t="str">
        <v>0.11</v>
      </c>
      <c r="M53" s="47"/>
      <c r="O53" s="48"/>
      <c r="P53" s="51">
        <v>0.63087248322147649</v>
      </c>
      <c r="Q53" s="6">
        <v>0.92156862745098034</v>
      </c>
      <c r="R53" s="48" t="str">
        <v>0.023993699</v>
      </c>
    </row>
    <row r="54" spans="1:18" s="7" customFormat="1">
      <c r="A54" s="47"/>
      <c r="C54" s="48"/>
      <c r="D54" s="47"/>
      <c r="F54" s="48"/>
      <c r="G54" s="47"/>
      <c r="I54" s="48"/>
      <c r="J54" s="51">
        <v>0.65100671140939592</v>
      </c>
      <c r="K54" s="6">
        <v>0.96078431372549022</v>
      </c>
      <c r="L54" s="48" t="str">
        <v>0.1</v>
      </c>
      <c r="M54" s="47"/>
      <c r="O54" s="48"/>
      <c r="P54" s="51">
        <v>0.73154362416107388</v>
      </c>
      <c r="Q54" s="6">
        <v>0.92156862745098034</v>
      </c>
      <c r="R54" s="48" t="str">
        <v>0.011757353</v>
      </c>
    </row>
    <row r="55" spans="1:18" s="7" customFormat="1">
      <c r="A55" s="47"/>
      <c r="C55" s="48"/>
      <c r="D55" s="47"/>
      <c r="F55" s="48"/>
      <c r="G55" s="47"/>
      <c r="I55" s="48"/>
      <c r="J55" s="51">
        <v>0.69798657718120805</v>
      </c>
      <c r="K55" s="6">
        <v>0.98039215686274506</v>
      </c>
      <c r="L55" s="48" t="str">
        <v>0.09</v>
      </c>
      <c r="M55" s="47"/>
      <c r="O55" s="48"/>
      <c r="P55" s="51">
        <v>0.73154362416107388</v>
      </c>
      <c r="Q55" s="6">
        <v>0.94117647058823528</v>
      </c>
      <c r="R55" s="48" t="str">
        <v>0.010736894</v>
      </c>
    </row>
    <row r="56" spans="1:18" s="7" customFormat="1">
      <c r="A56" s="47"/>
      <c r="C56" s="48"/>
      <c r="D56" s="47"/>
      <c r="F56" s="48"/>
      <c r="G56" s="47"/>
      <c r="I56" s="48"/>
      <c r="J56" s="51">
        <v>0.71140939597315433</v>
      </c>
      <c r="K56" s="6">
        <v>0.98039215686274506</v>
      </c>
      <c r="L56" s="48" t="str">
        <v>0.08</v>
      </c>
      <c r="M56" s="47"/>
      <c r="O56" s="48"/>
      <c r="P56" s="51">
        <v>0.73825503355704702</v>
      </c>
      <c r="Q56" s="6">
        <v>0.94117647058823528</v>
      </c>
      <c r="R56" s="48" t="str">
        <v>0.010482877</v>
      </c>
    </row>
    <row r="57" spans="1:18" s="7" customFormat="1">
      <c r="A57" s="47"/>
      <c r="C57" s="48"/>
      <c r="D57" s="47"/>
      <c r="F57" s="48"/>
      <c r="G57" s="47"/>
      <c r="I57" s="48"/>
      <c r="J57" s="51">
        <v>0.75838926174496646</v>
      </c>
      <c r="K57" s="6">
        <v>0.98039215686274506</v>
      </c>
      <c r="L57" s="48" t="str">
        <v>0.07</v>
      </c>
      <c r="M57" s="47"/>
      <c r="O57" s="48"/>
      <c r="P57" s="51">
        <v>0.73825503355704702</v>
      </c>
      <c r="Q57" s="6">
        <v>0.96078431372549022</v>
      </c>
      <c r="R57" s="48" t="str">
        <v>0.010445688</v>
      </c>
    </row>
    <row r="58" spans="1:18" s="7" customFormat="1">
      <c r="A58" s="47"/>
      <c r="C58" s="48"/>
      <c r="D58" s="47"/>
      <c r="F58" s="48"/>
      <c r="G58" s="47"/>
      <c r="I58" s="48"/>
      <c r="J58" s="51">
        <v>0.79194630872483218</v>
      </c>
      <c r="K58" s="6">
        <v>0.98039215686274506</v>
      </c>
      <c r="L58" s="48" t="str">
        <v>0.06</v>
      </c>
      <c r="M58" s="47"/>
      <c r="O58" s="48"/>
      <c r="P58" s="51">
        <v>0.7651006711409396</v>
      </c>
      <c r="Q58" s="6">
        <v>0.96078431372549022</v>
      </c>
      <c r="R58" s="48" t="str">
        <v>0.008486459</v>
      </c>
    </row>
    <row r="59" spans="1:18" s="7" customFormat="1">
      <c r="A59" s="47"/>
      <c r="C59" s="48"/>
      <c r="D59" s="47"/>
      <c r="F59" s="48"/>
      <c r="G59" s="47"/>
      <c r="I59" s="48"/>
      <c r="J59" s="51">
        <v>0.82550335570469802</v>
      </c>
      <c r="K59" s="6">
        <v>1</v>
      </c>
      <c r="L59" s="48" t="str">
        <v>0.05</v>
      </c>
      <c r="M59" s="47"/>
      <c r="O59" s="48"/>
      <c r="P59" s="51">
        <v>0.7651006711409396</v>
      </c>
      <c r="Q59" s="6">
        <v>0.98039215686274506</v>
      </c>
      <c r="R59" s="48" t="str">
        <v>0.008461739</v>
      </c>
    </row>
    <row r="60" spans="1:18" s="7" customFormat="1">
      <c r="A60" s="47"/>
      <c r="C60" s="48"/>
      <c r="D60" s="47"/>
      <c r="F60" s="48"/>
      <c r="G60" s="47"/>
      <c r="I60" s="48"/>
      <c r="J60" s="51">
        <v>0.85906040268456374</v>
      </c>
      <c r="K60" s="6">
        <v>1</v>
      </c>
      <c r="L60" s="48" t="str">
        <v>0.04</v>
      </c>
      <c r="M60" s="47"/>
      <c r="O60" s="48"/>
      <c r="P60" s="51">
        <v>0.90604026845637586</v>
      </c>
      <c r="Q60" s="6">
        <v>0.98039215686274506</v>
      </c>
      <c r="R60" s="48" t="str">
        <v>0.0023127485</v>
      </c>
    </row>
    <row r="61" spans="1:18" s="7" customFormat="1">
      <c r="A61" s="47"/>
      <c r="C61" s="48"/>
      <c r="D61" s="47"/>
      <c r="F61" s="48"/>
      <c r="G61" s="47"/>
      <c r="I61" s="48"/>
      <c r="J61" s="51">
        <v>0.91275167785234901</v>
      </c>
      <c r="K61" s="6">
        <v>1</v>
      </c>
      <c r="L61" s="48" t="str">
        <v>0.03</v>
      </c>
      <c r="M61" s="47"/>
      <c r="O61" s="48"/>
      <c r="P61" s="51">
        <v>0.90604026845637586</v>
      </c>
      <c r="Q61" s="6">
        <v>1</v>
      </c>
      <c r="R61" s="48" t="str">
        <v>0.0018780231</v>
      </c>
    </row>
    <row r="62" spans="1:18" s="7" customFormat="1">
      <c r="A62" s="47"/>
      <c r="C62" s="48"/>
      <c r="D62" s="47"/>
      <c r="F62" s="48"/>
      <c r="G62" s="47"/>
      <c r="I62" s="48"/>
      <c r="J62" s="51">
        <v>0.93959731543624159</v>
      </c>
      <c r="K62" s="6">
        <v>1</v>
      </c>
      <c r="L62" s="48" t="str">
        <v>0.02</v>
      </c>
      <c r="M62" s="47"/>
      <c r="O62" s="48"/>
      <c r="P62" s="51">
        <v>1</v>
      </c>
      <c r="Q62" s="6">
        <v>1</v>
      </c>
      <c r="R62" s="48" t="str">
        <v>0.00024445204</v>
      </c>
    </row>
    <row r="63" spans="1:18" s="7" customFormat="1">
      <c r="A63" s="47"/>
      <c r="C63" s="48"/>
      <c r="D63" s="47"/>
      <c r="F63" s="48"/>
      <c r="G63" s="47"/>
      <c r="I63" s="48"/>
      <c r="J63" s="51">
        <v>0.95302013422818788</v>
      </c>
      <c r="K63" s="6">
        <v>1</v>
      </c>
      <c r="L63" s="48" t="str">
        <v>0.01</v>
      </c>
      <c r="M63" s="47"/>
      <c r="O63" s="48"/>
      <c r="P63" s="47"/>
      <c r="R63" s="48"/>
    </row>
    <row r="64" spans="1:18" s="7" customFormat="1">
      <c r="A64" s="47"/>
      <c r="C64" s="48"/>
      <c r="D64" s="47"/>
      <c r="F64" s="48"/>
      <c r="G64" s="47"/>
      <c r="I64" s="48"/>
      <c r="J64" s="51">
        <v>1</v>
      </c>
      <c r="K64" s="6">
        <v>1</v>
      </c>
      <c r="L64" s="48" t="str">
        <v>0.0</v>
      </c>
      <c r="M64" s="47"/>
      <c r="O64" s="48"/>
      <c r="P64" s="47"/>
      <c r="R64" s="48"/>
    </row>
    <row r="65" spans="1:18" s="7" customFormat="1">
      <c r="A65" s="47"/>
      <c r="C65" s="48"/>
      <c r="D65" s="47"/>
      <c r="F65" s="48"/>
      <c r="G65" s="47"/>
      <c r="I65" s="48"/>
      <c r="J65" s="51"/>
      <c r="K65" s="6"/>
      <c r="L65" s="48"/>
      <c r="M65" s="47"/>
      <c r="O65" s="48"/>
      <c r="P65" s="47"/>
      <c r="R65" s="48"/>
    </row>
    <row r="66" spans="1:18" s="7" customFormat="1">
      <c r="A66" s="47"/>
      <c r="C66" s="48"/>
      <c r="D66" s="47"/>
      <c r="F66" s="48"/>
      <c r="G66" s="47"/>
      <c r="I66" s="48"/>
      <c r="J66" s="51"/>
      <c r="K66" s="6"/>
      <c r="L66" s="48"/>
      <c r="M66" s="47"/>
      <c r="O66" s="48"/>
      <c r="P66" s="47"/>
      <c r="R66" s="48"/>
    </row>
    <row r="67" spans="1:18" s="7" customFormat="1">
      <c r="A67" s="47"/>
      <c r="C67" s="48"/>
      <c r="D67" s="47"/>
      <c r="F67" s="48"/>
      <c r="G67" s="47"/>
      <c r="I67" s="48"/>
      <c r="J67" s="51"/>
      <c r="K67" s="6"/>
      <c r="L67" s="48"/>
      <c r="M67" s="47"/>
      <c r="O67" s="48"/>
      <c r="P67" s="47"/>
      <c r="R67" s="48"/>
    </row>
    <row r="68" spans="1:18" s="7" customFormat="1">
      <c r="A68" s="47"/>
      <c r="C68" s="48"/>
      <c r="D68" s="47"/>
      <c r="F68" s="48"/>
      <c r="G68" s="47"/>
      <c r="I68" s="48"/>
      <c r="J68" s="51"/>
      <c r="K68" s="6"/>
      <c r="L68" s="48"/>
      <c r="M68" s="47"/>
      <c r="O68" s="48"/>
      <c r="P68" s="47"/>
      <c r="R68" s="48"/>
    </row>
    <row r="69" spans="1:18" s="7" customFormat="1">
      <c r="A69" s="47"/>
      <c r="C69" s="48"/>
      <c r="D69" s="47"/>
      <c r="F69" s="48"/>
      <c r="G69" s="47"/>
      <c r="I69" s="48"/>
      <c r="J69" s="51"/>
      <c r="K69" s="6"/>
      <c r="L69" s="48"/>
      <c r="M69" s="47"/>
      <c r="O69" s="48"/>
      <c r="P69" s="47"/>
      <c r="R69" s="48"/>
    </row>
    <row r="70" spans="1:18" s="7" customFormat="1">
      <c r="A70" s="47"/>
      <c r="C70" s="48"/>
      <c r="D70" s="47"/>
      <c r="F70" s="48"/>
      <c r="G70" s="47"/>
      <c r="I70" s="48"/>
      <c r="J70" s="51"/>
      <c r="K70" s="6"/>
      <c r="L70" s="48"/>
      <c r="M70" s="47"/>
      <c r="O70" s="48"/>
      <c r="P70" s="47"/>
      <c r="R70" s="48"/>
    </row>
    <row r="71" spans="1:18" s="7" customFormat="1">
      <c r="A71" s="47"/>
      <c r="C71" s="48"/>
      <c r="D71" s="47"/>
      <c r="F71" s="48"/>
      <c r="G71" s="47"/>
      <c r="I71" s="48"/>
      <c r="J71" s="51"/>
      <c r="K71" s="6"/>
      <c r="L71" s="48"/>
      <c r="M71" s="47"/>
      <c r="O71" s="48"/>
      <c r="P71" s="47"/>
      <c r="R71" s="48"/>
    </row>
    <row r="72" spans="1:18" s="7" customFormat="1">
      <c r="A72" s="47"/>
      <c r="C72" s="48"/>
      <c r="D72" s="47"/>
      <c r="F72" s="48"/>
      <c r="G72" s="47"/>
      <c r="I72" s="48"/>
      <c r="J72" s="51"/>
      <c r="K72" s="6"/>
      <c r="L72" s="48"/>
      <c r="M72" s="47"/>
      <c r="O72" s="48"/>
      <c r="P72" s="47"/>
      <c r="R72" s="48"/>
    </row>
    <row r="73" spans="1:18" s="7" customFormat="1">
      <c r="A73" s="47"/>
      <c r="C73" s="48"/>
      <c r="D73" s="47"/>
      <c r="F73" s="48"/>
      <c r="G73" s="47"/>
      <c r="I73" s="48"/>
      <c r="J73" s="51"/>
      <c r="K73" s="6"/>
      <c r="L73" s="48"/>
      <c r="M73" s="47"/>
      <c r="O73" s="48"/>
      <c r="P73" s="47"/>
      <c r="R73" s="48"/>
    </row>
    <row r="74" spans="1:18" s="7" customFormat="1">
      <c r="A74" s="47"/>
      <c r="C74" s="48"/>
      <c r="D74" s="47"/>
      <c r="F74" s="48"/>
      <c r="G74" s="47"/>
      <c r="I74" s="48"/>
      <c r="J74" s="51"/>
      <c r="K74" s="6"/>
      <c r="L74" s="48"/>
      <c r="M74" s="47"/>
      <c r="O74" s="48"/>
      <c r="P74" s="47"/>
      <c r="R74" s="48"/>
    </row>
    <row r="75" spans="1:18" s="7" customFormat="1">
      <c r="A75" s="47"/>
      <c r="C75" s="48"/>
      <c r="D75" s="47"/>
      <c r="F75" s="48"/>
      <c r="G75" s="47"/>
      <c r="I75" s="48"/>
      <c r="J75" s="51"/>
      <c r="K75" s="6"/>
      <c r="L75" s="48"/>
      <c r="M75" s="47"/>
      <c r="O75" s="48"/>
      <c r="P75" s="47"/>
      <c r="R75" s="48"/>
    </row>
    <row r="76" spans="1:18" s="7" customFormat="1">
      <c r="A76" s="47"/>
      <c r="C76" s="48"/>
      <c r="D76" s="47"/>
      <c r="F76" s="48"/>
      <c r="G76" s="47"/>
      <c r="I76" s="48"/>
      <c r="J76" s="51"/>
      <c r="K76" s="6"/>
      <c r="L76" s="48"/>
      <c r="M76" s="47"/>
      <c r="O76" s="48"/>
      <c r="P76" s="47"/>
      <c r="R76" s="48"/>
    </row>
    <row r="77" spans="1:18" s="7" customFormat="1">
      <c r="A77" s="47"/>
      <c r="C77" s="48"/>
      <c r="D77" s="47"/>
      <c r="F77" s="48"/>
      <c r="G77" s="47"/>
      <c r="I77" s="48"/>
      <c r="J77" s="51"/>
      <c r="K77" s="6"/>
      <c r="L77" s="48"/>
      <c r="M77" s="47"/>
      <c r="O77" s="48"/>
      <c r="P77" s="47"/>
      <c r="R77" s="48"/>
    </row>
    <row r="78" spans="1:18" s="7" customFormat="1">
      <c r="A78" s="47"/>
      <c r="C78" s="48"/>
      <c r="D78" s="47"/>
      <c r="F78" s="48"/>
      <c r="G78" s="47"/>
      <c r="I78" s="48"/>
      <c r="J78" s="51"/>
      <c r="K78" s="6"/>
      <c r="L78" s="48"/>
      <c r="M78" s="47"/>
      <c r="O78" s="48"/>
      <c r="P78" s="47"/>
      <c r="R78" s="48"/>
    </row>
    <row r="79" spans="1:18" s="7" customFormat="1">
      <c r="A79" s="47"/>
      <c r="C79" s="48"/>
      <c r="D79" s="47"/>
      <c r="F79" s="48"/>
      <c r="G79" s="47"/>
      <c r="I79" s="48"/>
      <c r="J79" s="51"/>
      <c r="K79" s="6"/>
      <c r="L79" s="48"/>
      <c r="M79" s="47"/>
      <c r="O79" s="48"/>
      <c r="P79" s="47"/>
      <c r="R79" s="48"/>
    </row>
    <row r="80" spans="1:18" s="7" customFormat="1">
      <c r="A80" s="47"/>
      <c r="C80" s="48"/>
      <c r="D80" s="47"/>
      <c r="F80" s="48"/>
      <c r="G80" s="47"/>
      <c r="I80" s="48"/>
      <c r="J80" s="51"/>
      <c r="K80" s="6"/>
      <c r="L80" s="48"/>
      <c r="M80" s="47"/>
      <c r="O80" s="48"/>
      <c r="P80" s="47"/>
      <c r="R80" s="48"/>
    </row>
    <row r="81" spans="1:18" s="7" customFormat="1">
      <c r="A81" s="47"/>
      <c r="C81" s="48"/>
      <c r="D81" s="47"/>
      <c r="F81" s="48"/>
      <c r="G81" s="47"/>
      <c r="I81" s="48"/>
      <c r="J81" s="51"/>
      <c r="K81" s="6"/>
      <c r="L81" s="48"/>
      <c r="M81" s="47"/>
      <c r="O81" s="48"/>
      <c r="P81" s="47"/>
      <c r="R81" s="48"/>
    </row>
    <row r="82" spans="1:18" s="7" customFormat="1">
      <c r="A82" s="47"/>
      <c r="C82" s="48"/>
      <c r="D82" s="47"/>
      <c r="F82" s="48"/>
      <c r="G82" s="47"/>
      <c r="I82" s="48"/>
      <c r="J82" s="51"/>
      <c r="K82" s="6"/>
      <c r="L82" s="48"/>
      <c r="M82" s="47"/>
      <c r="O82" s="48"/>
      <c r="P82" s="47"/>
      <c r="R82" s="48"/>
    </row>
    <row r="83" spans="1:18" s="7" customFormat="1">
      <c r="A83" s="47"/>
      <c r="C83" s="48"/>
      <c r="D83" s="47"/>
      <c r="F83" s="48"/>
      <c r="G83" s="47"/>
      <c r="I83" s="48"/>
      <c r="J83" s="51"/>
      <c r="K83" s="6"/>
      <c r="L83" s="48"/>
      <c r="M83" s="47"/>
      <c r="O83" s="48"/>
      <c r="P83" s="47"/>
      <c r="R83" s="48"/>
    </row>
    <row r="84" spans="1:18" s="7" customFormat="1">
      <c r="A84" s="47"/>
      <c r="C84" s="48"/>
      <c r="D84" s="47"/>
      <c r="F84" s="48"/>
      <c r="G84" s="47"/>
      <c r="I84" s="48"/>
      <c r="J84" s="51"/>
      <c r="K84" s="6"/>
      <c r="L84" s="48"/>
      <c r="M84" s="47"/>
      <c r="O84" s="48"/>
      <c r="P84" s="47"/>
      <c r="R84" s="48"/>
    </row>
    <row r="85" spans="1:18" s="7" customFormat="1">
      <c r="A85" s="47"/>
      <c r="C85" s="48"/>
      <c r="D85" s="47"/>
      <c r="F85" s="48"/>
      <c r="G85" s="47"/>
      <c r="I85" s="48"/>
      <c r="J85" s="51"/>
      <c r="K85" s="6"/>
      <c r="L85" s="48"/>
      <c r="M85" s="47"/>
      <c r="O85" s="48"/>
      <c r="P85" s="47"/>
      <c r="R85" s="48"/>
    </row>
    <row r="86" spans="1:18" s="7" customFormat="1">
      <c r="A86" s="47"/>
      <c r="C86" s="48"/>
      <c r="D86" s="47"/>
      <c r="F86" s="48"/>
      <c r="G86" s="47"/>
      <c r="I86" s="48"/>
      <c r="J86" s="51"/>
      <c r="K86" s="6"/>
      <c r="L86" s="48"/>
      <c r="M86" s="47"/>
      <c r="O86" s="48"/>
      <c r="P86" s="47"/>
      <c r="R86" s="48"/>
    </row>
    <row r="87" spans="1:18" s="7" customFormat="1">
      <c r="A87" s="47"/>
      <c r="C87" s="48"/>
      <c r="D87" s="47"/>
      <c r="F87" s="48"/>
      <c r="G87" s="47"/>
      <c r="I87" s="48"/>
      <c r="J87" s="51"/>
      <c r="K87" s="6"/>
      <c r="L87" s="48"/>
      <c r="M87" s="47"/>
      <c r="O87" s="48"/>
      <c r="P87" s="47"/>
      <c r="R87" s="48"/>
    </row>
    <row r="88" spans="1:18" s="7" customFormat="1">
      <c r="A88" s="47"/>
      <c r="C88" s="48"/>
      <c r="D88" s="47"/>
      <c r="F88" s="48"/>
      <c r="G88" s="47"/>
      <c r="I88" s="48"/>
      <c r="J88" s="51"/>
      <c r="K88" s="6"/>
      <c r="L88" s="48"/>
      <c r="M88" s="47"/>
      <c r="O88" s="48"/>
      <c r="P88" s="47"/>
      <c r="R88" s="48"/>
    </row>
    <row r="89" spans="1:18" s="7" customFormat="1">
      <c r="A89" s="47"/>
      <c r="C89" s="48"/>
      <c r="D89" s="47"/>
      <c r="F89" s="48"/>
      <c r="G89" s="47"/>
      <c r="I89" s="48"/>
      <c r="J89" s="51"/>
      <c r="K89" s="6"/>
      <c r="L89" s="48"/>
      <c r="M89" s="47"/>
      <c r="O89" s="48"/>
      <c r="P89" s="47"/>
      <c r="R89" s="48"/>
    </row>
    <row r="90" spans="1:18" s="7" customFormat="1">
      <c r="A90" s="47"/>
      <c r="C90" s="48"/>
      <c r="D90" s="47"/>
      <c r="F90" s="48"/>
      <c r="G90" s="47"/>
      <c r="I90" s="48"/>
      <c r="J90" s="51"/>
      <c r="K90" s="6"/>
      <c r="L90" s="48"/>
      <c r="M90" s="47"/>
      <c r="O90" s="48"/>
      <c r="P90" s="47"/>
      <c r="R90" s="48"/>
    </row>
    <row r="91" spans="1:18" s="7" customFormat="1">
      <c r="A91" s="47"/>
      <c r="C91" s="48"/>
      <c r="D91" s="47"/>
      <c r="F91" s="48"/>
      <c r="G91" s="47"/>
      <c r="I91" s="48"/>
      <c r="J91" s="51"/>
      <c r="K91" s="6"/>
      <c r="L91" s="48"/>
      <c r="M91" s="47"/>
      <c r="O91" s="48"/>
      <c r="P91" s="47"/>
      <c r="R91" s="48"/>
    </row>
    <row r="92" spans="1:18" s="7" customFormat="1">
      <c r="A92" s="47"/>
      <c r="C92" s="48"/>
      <c r="D92" s="47"/>
      <c r="F92" s="48"/>
      <c r="G92" s="47"/>
      <c r="I92" s="48"/>
      <c r="J92" s="51"/>
      <c r="K92" s="6"/>
      <c r="L92" s="48"/>
      <c r="M92" s="47"/>
      <c r="O92" s="48"/>
      <c r="P92" s="47"/>
      <c r="R92" s="48"/>
    </row>
    <row r="93" spans="1:18" s="7" customFormat="1">
      <c r="A93" s="47"/>
      <c r="C93" s="48"/>
      <c r="D93" s="47"/>
      <c r="F93" s="48"/>
      <c r="G93" s="47"/>
      <c r="I93" s="48"/>
      <c r="J93" s="51"/>
      <c r="K93" s="6"/>
      <c r="L93" s="48"/>
      <c r="M93" s="47"/>
      <c r="O93" s="48"/>
      <c r="P93" s="47"/>
      <c r="R93" s="48"/>
    </row>
    <row r="94" spans="1:18" s="7" customFormat="1">
      <c r="A94" s="47"/>
      <c r="C94" s="48"/>
      <c r="D94" s="47"/>
      <c r="F94" s="48"/>
      <c r="G94" s="47"/>
      <c r="I94" s="48"/>
      <c r="J94" s="51"/>
      <c r="K94" s="6"/>
      <c r="L94" s="48"/>
      <c r="M94" s="47"/>
      <c r="O94" s="48"/>
      <c r="P94" s="47"/>
      <c r="R94" s="48"/>
    </row>
    <row r="95" spans="1:18" s="7" customFormat="1">
      <c r="A95" s="47"/>
      <c r="C95" s="48"/>
      <c r="D95" s="47"/>
      <c r="F95" s="48"/>
      <c r="G95" s="47"/>
      <c r="I95" s="48"/>
      <c r="J95" s="51"/>
      <c r="K95" s="6"/>
      <c r="L95" s="48"/>
      <c r="M95" s="47"/>
      <c r="O95" s="48"/>
      <c r="P95" s="47"/>
      <c r="R95" s="48"/>
    </row>
    <row r="96" spans="1:18" s="7" customFormat="1">
      <c r="A96" s="47"/>
      <c r="C96" s="48"/>
      <c r="D96" s="47"/>
      <c r="F96" s="48"/>
      <c r="G96" s="47"/>
      <c r="I96" s="48"/>
      <c r="J96" s="51"/>
      <c r="K96" s="6"/>
      <c r="L96" s="48"/>
      <c r="M96" s="47"/>
      <c r="O96" s="48"/>
      <c r="P96" s="47"/>
      <c r="R96" s="48"/>
    </row>
    <row r="97" spans="1:18" s="7" customFormat="1">
      <c r="A97" s="47"/>
      <c r="C97" s="48"/>
      <c r="D97" s="47"/>
      <c r="F97" s="48"/>
      <c r="G97" s="47"/>
      <c r="I97" s="48"/>
      <c r="J97" s="51"/>
      <c r="K97" s="6"/>
      <c r="L97" s="48"/>
      <c r="M97" s="47"/>
      <c r="O97" s="48"/>
      <c r="P97" s="47"/>
      <c r="R97" s="48"/>
    </row>
    <row r="98" spans="1:18" s="7" customFormat="1">
      <c r="A98" s="47"/>
      <c r="C98" s="48"/>
      <c r="D98" s="47"/>
      <c r="F98" s="48"/>
      <c r="G98" s="47"/>
      <c r="I98" s="48"/>
      <c r="J98" s="51"/>
      <c r="K98" s="6"/>
      <c r="L98" s="48"/>
      <c r="M98" s="47"/>
      <c r="O98" s="48"/>
      <c r="P98" s="47"/>
      <c r="R98" s="48"/>
    </row>
    <row r="99" spans="1:18" s="7" customFormat="1">
      <c r="A99" s="47"/>
      <c r="C99" s="48"/>
      <c r="D99" s="47"/>
      <c r="F99" s="48"/>
      <c r="G99" s="47"/>
      <c r="I99" s="48"/>
      <c r="J99" s="51"/>
      <c r="K99" s="6"/>
      <c r="L99" s="48"/>
      <c r="M99" s="47"/>
      <c r="O99" s="48"/>
      <c r="P99" s="47"/>
      <c r="R99" s="48"/>
    </row>
    <row r="100" spans="1:18" s="7" customFormat="1">
      <c r="A100" s="47"/>
      <c r="C100" s="48"/>
      <c r="D100" s="47"/>
      <c r="F100" s="48"/>
      <c r="G100" s="47"/>
      <c r="I100" s="48"/>
      <c r="J100" s="51"/>
      <c r="K100" s="6"/>
      <c r="L100" s="48"/>
      <c r="M100" s="47"/>
      <c r="O100" s="48"/>
      <c r="P100" s="47"/>
      <c r="R100" s="48"/>
    </row>
    <row r="101" spans="1:18" s="7" customFormat="1">
      <c r="A101" s="47"/>
      <c r="C101" s="48"/>
      <c r="D101" s="47"/>
      <c r="F101" s="48"/>
      <c r="G101" s="47"/>
      <c r="I101" s="48"/>
      <c r="J101" s="51"/>
      <c r="K101" s="6"/>
      <c r="L101" s="48"/>
      <c r="M101" s="47"/>
      <c r="O101" s="48"/>
      <c r="P101" s="47"/>
      <c r="R101" s="48"/>
    </row>
    <row r="102" spans="1:18" s="7" customFormat="1">
      <c r="A102" s="47"/>
      <c r="C102" s="48"/>
      <c r="D102" s="47"/>
      <c r="F102" s="48"/>
      <c r="G102" s="47"/>
      <c r="I102" s="48"/>
      <c r="J102" s="51"/>
      <c r="K102" s="6"/>
      <c r="L102" s="48"/>
      <c r="M102" s="47"/>
      <c r="O102" s="48"/>
      <c r="P102" s="47"/>
      <c r="R102" s="48"/>
    </row>
    <row r="103" spans="1:18" s="7" customFormat="1">
      <c r="A103" s="47"/>
      <c r="C103" s="48"/>
      <c r="D103" s="47"/>
      <c r="F103" s="48"/>
      <c r="G103" s="47"/>
      <c r="I103" s="48"/>
      <c r="J103" s="51"/>
      <c r="K103" s="6"/>
      <c r="L103" s="48"/>
      <c r="M103" s="47"/>
      <c r="O103" s="48"/>
      <c r="P103" s="47"/>
      <c r="R103" s="48"/>
    </row>
    <row r="104" spans="1:18" s="7" customFormat="1">
      <c r="A104" s="47"/>
      <c r="C104" s="48"/>
      <c r="D104" s="47"/>
      <c r="F104" s="48"/>
      <c r="G104" s="47"/>
      <c r="I104" s="48"/>
      <c r="J104" s="51"/>
      <c r="K104" s="6"/>
      <c r="L104" s="48"/>
      <c r="M104" s="47"/>
      <c r="O104" s="48"/>
      <c r="P104" s="47"/>
      <c r="R104" s="48"/>
    </row>
    <row r="105" spans="1:18" s="7" customFormat="1">
      <c r="A105" s="47"/>
      <c r="C105" s="48"/>
      <c r="D105" s="47"/>
      <c r="F105" s="48"/>
      <c r="G105" s="47"/>
      <c r="I105" s="48"/>
      <c r="J105" s="51"/>
      <c r="K105" s="6"/>
      <c r="L105" s="48"/>
      <c r="M105" s="47"/>
      <c r="O105" s="48"/>
      <c r="P105" s="47"/>
      <c r="R105" s="48"/>
    </row>
    <row r="106" spans="1:18" s="7" customFormat="1">
      <c r="A106" s="47"/>
      <c r="C106" s="48"/>
      <c r="D106" s="47"/>
      <c r="F106" s="48"/>
      <c r="G106" s="47"/>
      <c r="I106" s="48"/>
      <c r="J106" s="51"/>
      <c r="K106" s="6"/>
      <c r="L106" s="48"/>
      <c r="M106" s="47"/>
      <c r="O106" s="48"/>
      <c r="P106" s="47"/>
      <c r="R106" s="48"/>
    </row>
    <row r="107" spans="1:18" s="7" customFormat="1">
      <c r="A107" s="47"/>
      <c r="C107" s="48"/>
      <c r="D107" s="47"/>
      <c r="F107" s="48"/>
      <c r="G107" s="47"/>
      <c r="I107" s="48"/>
      <c r="J107" s="51"/>
      <c r="K107" s="6"/>
      <c r="L107" s="48"/>
      <c r="M107" s="47"/>
      <c r="O107" s="48"/>
      <c r="P107" s="47"/>
      <c r="R107" s="48"/>
    </row>
    <row r="108" spans="1:18" s="7" customFormat="1">
      <c r="A108" s="47"/>
      <c r="C108" s="48"/>
      <c r="D108" s="47"/>
      <c r="F108" s="48"/>
      <c r="G108" s="47"/>
      <c r="I108" s="48"/>
      <c r="J108" s="51"/>
      <c r="K108" s="6"/>
      <c r="L108" s="48"/>
      <c r="M108" s="47"/>
      <c r="O108" s="48"/>
      <c r="P108" s="47"/>
      <c r="R108" s="48"/>
    </row>
    <row r="109" spans="1:18" s="7" customFormat="1">
      <c r="A109" s="47"/>
      <c r="C109" s="48"/>
      <c r="D109" s="47"/>
      <c r="F109" s="48"/>
      <c r="G109" s="47"/>
      <c r="I109" s="48"/>
      <c r="J109" s="51"/>
      <c r="K109" s="6"/>
      <c r="L109" s="48"/>
      <c r="M109" s="47"/>
      <c r="O109" s="48"/>
      <c r="P109" s="47"/>
      <c r="R109" s="48"/>
    </row>
    <row r="110" spans="1:18" s="7" customFormat="1">
      <c r="A110" s="47"/>
      <c r="C110" s="48"/>
      <c r="D110" s="47"/>
      <c r="F110" s="48"/>
      <c r="G110" s="47"/>
      <c r="I110" s="48"/>
      <c r="J110" s="51"/>
      <c r="K110" s="6"/>
      <c r="L110" s="48"/>
      <c r="M110" s="47"/>
      <c r="O110" s="48"/>
      <c r="P110" s="47"/>
      <c r="R110" s="48"/>
    </row>
    <row r="111" spans="1:18" s="7" customFormat="1">
      <c r="A111" s="47"/>
      <c r="C111" s="48"/>
      <c r="D111" s="47"/>
      <c r="F111" s="48"/>
      <c r="G111" s="47"/>
      <c r="I111" s="48"/>
      <c r="J111" s="51"/>
      <c r="K111" s="6"/>
      <c r="L111" s="48"/>
      <c r="M111" s="47"/>
      <c r="O111" s="48"/>
      <c r="P111" s="47"/>
      <c r="R111" s="48"/>
    </row>
    <row r="112" spans="1:18" s="7" customFormat="1">
      <c r="A112" s="47"/>
      <c r="C112" s="48"/>
      <c r="D112" s="47"/>
      <c r="F112" s="48"/>
      <c r="G112" s="47"/>
      <c r="I112" s="48"/>
      <c r="J112" s="51"/>
      <c r="K112" s="6"/>
      <c r="L112" s="48"/>
      <c r="M112" s="47"/>
      <c r="O112" s="48"/>
      <c r="P112" s="47"/>
      <c r="R112" s="48"/>
    </row>
    <row r="113" spans="1:18" s="7" customFormat="1">
      <c r="A113" s="47"/>
      <c r="C113" s="48"/>
      <c r="D113" s="47"/>
      <c r="F113" s="48"/>
      <c r="G113" s="47"/>
      <c r="I113" s="48"/>
      <c r="J113" s="51"/>
      <c r="K113" s="6"/>
      <c r="L113" s="48"/>
      <c r="M113" s="47"/>
      <c r="O113" s="48"/>
      <c r="P113" s="47"/>
      <c r="R113" s="48"/>
    </row>
    <row r="114" spans="1:18" s="7" customFormat="1">
      <c r="A114" s="47"/>
      <c r="C114" s="48"/>
      <c r="D114" s="47"/>
      <c r="F114" s="48"/>
      <c r="G114" s="47"/>
      <c r="I114" s="48"/>
      <c r="J114" s="51"/>
      <c r="K114" s="6"/>
      <c r="L114" s="48"/>
      <c r="M114" s="47"/>
      <c r="O114" s="48"/>
      <c r="P114" s="47"/>
      <c r="R114" s="48"/>
    </row>
    <row r="115" spans="1:18" s="7" customFormat="1">
      <c r="A115" s="47"/>
      <c r="C115" s="48"/>
      <c r="D115" s="47"/>
      <c r="F115" s="48"/>
      <c r="G115" s="47"/>
      <c r="I115" s="48"/>
      <c r="J115" s="51"/>
      <c r="K115" s="6"/>
      <c r="L115" s="48"/>
      <c r="M115" s="47"/>
      <c r="O115" s="48"/>
      <c r="P115" s="47"/>
      <c r="R115" s="48"/>
    </row>
    <row r="116" spans="1:18" s="7" customFormat="1">
      <c r="A116" s="47"/>
      <c r="C116" s="48"/>
      <c r="D116" s="47"/>
      <c r="F116" s="48"/>
      <c r="G116" s="47"/>
      <c r="I116" s="48"/>
      <c r="J116" s="51"/>
      <c r="K116" s="6"/>
      <c r="L116" s="48"/>
      <c r="M116" s="47"/>
      <c r="O116" s="48"/>
      <c r="P116" s="47"/>
      <c r="R116" s="48"/>
    </row>
    <row r="117" spans="1:18" s="7" customFormat="1">
      <c r="A117" s="47"/>
      <c r="C117" s="48"/>
      <c r="D117" s="47"/>
      <c r="F117" s="48"/>
      <c r="G117" s="47"/>
      <c r="I117" s="48"/>
      <c r="J117" s="51"/>
      <c r="K117" s="6"/>
      <c r="L117" s="48"/>
      <c r="M117" s="47"/>
      <c r="O117" s="48"/>
      <c r="P117" s="47"/>
      <c r="R117" s="48"/>
    </row>
    <row r="118" spans="1:18" s="7" customFormat="1">
      <c r="A118" s="47"/>
      <c r="C118" s="48"/>
      <c r="D118" s="47"/>
      <c r="F118" s="48"/>
      <c r="G118" s="47"/>
      <c r="I118" s="48"/>
      <c r="J118" s="51"/>
      <c r="K118" s="6"/>
      <c r="L118" s="48"/>
      <c r="M118" s="47"/>
      <c r="O118" s="48"/>
      <c r="P118" s="47"/>
      <c r="R118" s="48"/>
    </row>
    <row r="119" spans="1:18" s="7" customFormat="1">
      <c r="A119" s="47"/>
      <c r="C119" s="48"/>
      <c r="D119" s="47"/>
      <c r="F119" s="48"/>
      <c r="G119" s="47"/>
      <c r="I119" s="48"/>
      <c r="J119" s="51"/>
      <c r="K119" s="6"/>
      <c r="L119" s="48"/>
      <c r="M119" s="47"/>
      <c r="O119" s="48"/>
      <c r="P119" s="47"/>
      <c r="R119" s="48"/>
    </row>
    <row r="120" spans="1:18" s="7" customFormat="1">
      <c r="A120" s="47"/>
      <c r="C120" s="48"/>
      <c r="D120" s="47"/>
      <c r="F120" s="48"/>
      <c r="G120" s="47"/>
      <c r="I120" s="48"/>
      <c r="J120" s="51"/>
      <c r="K120" s="6"/>
      <c r="L120" s="48"/>
      <c r="M120" s="47"/>
      <c r="O120" s="48"/>
      <c r="P120" s="47"/>
      <c r="R120" s="48"/>
    </row>
    <row r="121" spans="1:18" s="7" customFormat="1">
      <c r="A121" s="47"/>
      <c r="C121" s="48"/>
      <c r="D121" s="47"/>
      <c r="F121" s="48"/>
      <c r="G121" s="47"/>
      <c r="I121" s="48"/>
      <c r="J121" s="51"/>
      <c r="K121" s="6"/>
      <c r="L121" s="48"/>
      <c r="M121" s="47"/>
      <c r="O121" s="48"/>
      <c r="P121" s="47"/>
      <c r="R121" s="48"/>
    </row>
    <row r="122" spans="1:18" s="7" customFormat="1">
      <c r="A122" s="47"/>
      <c r="C122" s="48"/>
      <c r="D122" s="47"/>
      <c r="F122" s="48"/>
      <c r="G122" s="47"/>
      <c r="I122" s="48"/>
      <c r="J122" s="51"/>
      <c r="K122" s="6"/>
      <c r="L122" s="48"/>
      <c r="M122" s="47"/>
      <c r="O122" s="48"/>
      <c r="P122" s="47"/>
      <c r="R122" s="48"/>
    </row>
    <row r="123" spans="1:18" s="7" customFormat="1">
      <c r="A123" s="47"/>
      <c r="C123" s="48"/>
      <c r="D123" s="47"/>
      <c r="F123" s="48"/>
      <c r="G123" s="47"/>
      <c r="I123" s="48"/>
      <c r="J123" s="51"/>
      <c r="K123" s="6"/>
      <c r="L123" s="48"/>
      <c r="M123" s="47"/>
      <c r="O123" s="48"/>
      <c r="P123" s="47"/>
      <c r="R123" s="48"/>
    </row>
    <row r="124" spans="1:18" s="7" customFormat="1">
      <c r="A124" s="47"/>
      <c r="C124" s="48"/>
      <c r="D124" s="47"/>
      <c r="F124" s="48"/>
      <c r="G124" s="47"/>
      <c r="I124" s="48"/>
      <c r="J124" s="51"/>
      <c r="K124" s="6"/>
      <c r="L124" s="48"/>
      <c r="M124" s="47"/>
      <c r="O124" s="48"/>
      <c r="P124" s="47"/>
      <c r="R124" s="48"/>
    </row>
    <row r="125" spans="1:18" s="7" customFormat="1">
      <c r="A125" s="47"/>
      <c r="C125" s="48"/>
      <c r="D125" s="47"/>
      <c r="F125" s="48"/>
      <c r="G125" s="47"/>
      <c r="I125" s="48"/>
      <c r="J125" s="51"/>
      <c r="K125" s="6"/>
      <c r="L125" s="48"/>
      <c r="M125" s="47"/>
      <c r="O125" s="48"/>
      <c r="P125" s="47"/>
      <c r="R125" s="48"/>
    </row>
    <row r="126" spans="1:18" s="7" customFormat="1">
      <c r="A126" s="47"/>
      <c r="C126" s="48"/>
      <c r="D126" s="47"/>
      <c r="F126" s="48"/>
      <c r="G126" s="47"/>
      <c r="I126" s="48"/>
      <c r="J126" s="51"/>
      <c r="K126" s="6"/>
      <c r="L126" s="48"/>
      <c r="M126" s="47"/>
      <c r="O126" s="48"/>
      <c r="P126" s="47"/>
      <c r="R126" s="48"/>
    </row>
    <row r="127" spans="1:18" s="7" customFormat="1">
      <c r="A127" s="47"/>
      <c r="C127" s="48"/>
      <c r="D127" s="47"/>
      <c r="F127" s="48"/>
      <c r="G127" s="47"/>
      <c r="I127" s="48"/>
      <c r="J127" s="51"/>
      <c r="K127" s="6"/>
      <c r="L127" s="48"/>
      <c r="M127" s="47"/>
      <c r="O127" s="48"/>
      <c r="P127" s="47"/>
      <c r="R127" s="48"/>
    </row>
    <row r="128" spans="1:18" s="7" customFormat="1">
      <c r="A128" s="47"/>
      <c r="C128" s="48"/>
      <c r="D128" s="47"/>
      <c r="F128" s="48"/>
      <c r="G128" s="47"/>
      <c r="I128" s="48"/>
      <c r="J128" s="51"/>
      <c r="K128" s="6"/>
      <c r="L128" s="48"/>
      <c r="M128" s="47"/>
      <c r="O128" s="48"/>
      <c r="P128" s="47"/>
      <c r="R128" s="48"/>
    </row>
    <row r="129" spans="1:18" s="7" customFormat="1">
      <c r="A129" s="47"/>
      <c r="C129" s="48"/>
      <c r="D129" s="47"/>
      <c r="F129" s="48"/>
      <c r="G129" s="47"/>
      <c r="I129" s="48"/>
      <c r="J129" s="51"/>
      <c r="K129" s="6"/>
      <c r="L129" s="48"/>
      <c r="M129" s="47"/>
      <c r="O129" s="48"/>
      <c r="P129" s="47"/>
      <c r="R129" s="48"/>
    </row>
    <row r="130" spans="1:18" s="7" customFormat="1">
      <c r="A130" s="47"/>
      <c r="C130" s="48"/>
      <c r="D130" s="47"/>
      <c r="F130" s="48"/>
      <c r="G130" s="47"/>
      <c r="I130" s="48"/>
      <c r="J130" s="51"/>
      <c r="K130" s="6"/>
      <c r="L130" s="48"/>
      <c r="M130" s="47"/>
      <c r="O130" s="48"/>
      <c r="P130" s="47"/>
      <c r="R130" s="48"/>
    </row>
    <row r="131" spans="1:18" s="7" customFormat="1">
      <c r="A131" s="47"/>
      <c r="C131" s="48"/>
      <c r="D131" s="47"/>
      <c r="F131" s="48"/>
      <c r="G131" s="47"/>
      <c r="I131" s="48"/>
      <c r="J131" s="51"/>
      <c r="K131" s="6"/>
      <c r="L131" s="48"/>
      <c r="M131" s="47"/>
      <c r="O131" s="48"/>
      <c r="P131" s="47"/>
      <c r="R131" s="48"/>
    </row>
    <row r="132" spans="1:18" s="7" customFormat="1">
      <c r="A132" s="47"/>
      <c r="C132" s="48"/>
      <c r="D132" s="47"/>
      <c r="F132" s="48"/>
      <c r="G132" s="47"/>
      <c r="I132" s="48"/>
      <c r="J132" s="51"/>
      <c r="K132" s="6"/>
      <c r="L132" s="48"/>
      <c r="M132" s="47"/>
      <c r="O132" s="48"/>
      <c r="P132" s="47"/>
      <c r="R132" s="48"/>
    </row>
    <row r="133" spans="1:18" s="7" customFormat="1">
      <c r="A133" s="47"/>
      <c r="C133" s="48"/>
      <c r="D133" s="47"/>
      <c r="F133" s="48"/>
      <c r="G133" s="47"/>
      <c r="I133" s="48"/>
      <c r="J133" s="51"/>
      <c r="K133" s="6"/>
      <c r="L133" s="48"/>
      <c r="M133" s="47"/>
      <c r="O133" s="48"/>
      <c r="P133" s="47"/>
      <c r="R133" s="48"/>
    </row>
    <row r="134" spans="1:18" s="7" customFormat="1">
      <c r="A134" s="47"/>
      <c r="C134" s="48"/>
      <c r="D134" s="47"/>
      <c r="F134" s="48"/>
      <c r="G134" s="47"/>
      <c r="I134" s="48"/>
      <c r="J134" s="51"/>
      <c r="K134" s="6"/>
      <c r="L134" s="48"/>
      <c r="M134" s="47"/>
      <c r="O134" s="48"/>
      <c r="P134" s="47"/>
      <c r="R134" s="48"/>
    </row>
    <row r="135" spans="1:18" s="7" customFormat="1">
      <c r="A135" s="47"/>
      <c r="C135" s="48"/>
      <c r="D135" s="47"/>
      <c r="F135" s="48"/>
      <c r="G135" s="47"/>
      <c r="I135" s="48"/>
      <c r="J135" s="51"/>
      <c r="K135" s="6"/>
      <c r="L135" s="48"/>
      <c r="M135" s="47"/>
      <c r="O135" s="48"/>
      <c r="P135" s="47"/>
      <c r="R135" s="48"/>
    </row>
    <row r="136" spans="1:18" s="7" customFormat="1">
      <c r="A136" s="47"/>
      <c r="C136" s="48"/>
      <c r="D136" s="47"/>
      <c r="F136" s="48"/>
      <c r="G136" s="47"/>
      <c r="I136" s="48"/>
      <c r="J136" s="51"/>
      <c r="K136" s="6"/>
      <c r="L136" s="48"/>
      <c r="M136" s="47"/>
      <c r="O136" s="48"/>
      <c r="P136" s="47"/>
      <c r="R136" s="48"/>
    </row>
    <row r="137" spans="1:18" s="7" customFormat="1">
      <c r="A137" s="47"/>
      <c r="C137" s="48"/>
      <c r="D137" s="47"/>
      <c r="F137" s="48"/>
      <c r="G137" s="47"/>
      <c r="I137" s="48"/>
      <c r="J137" s="51"/>
      <c r="K137" s="6"/>
      <c r="L137" s="48"/>
      <c r="M137" s="47"/>
      <c r="O137" s="48"/>
      <c r="P137" s="47"/>
      <c r="R137" s="48"/>
    </row>
    <row r="138" spans="1:18" s="7" customFormat="1">
      <c r="A138" s="47"/>
      <c r="C138" s="48"/>
      <c r="D138" s="47"/>
      <c r="F138" s="48"/>
      <c r="G138" s="47"/>
      <c r="I138" s="48"/>
      <c r="J138" s="51"/>
      <c r="K138" s="6"/>
      <c r="L138" s="48"/>
      <c r="M138" s="47"/>
      <c r="O138" s="48"/>
      <c r="P138" s="47"/>
      <c r="R138" s="48"/>
    </row>
    <row r="139" spans="1:18" s="7" customFormat="1">
      <c r="A139" s="47"/>
      <c r="C139" s="48"/>
      <c r="D139" s="47"/>
      <c r="F139" s="48"/>
      <c r="G139" s="47"/>
      <c r="I139" s="48"/>
      <c r="J139" s="51"/>
      <c r="K139" s="6"/>
      <c r="L139" s="48"/>
      <c r="M139" s="47"/>
      <c r="O139" s="48"/>
      <c r="P139" s="47"/>
      <c r="R139" s="48"/>
    </row>
    <row r="140" spans="1:18" s="7" customFormat="1">
      <c r="A140" s="47"/>
      <c r="C140" s="48"/>
      <c r="D140" s="47"/>
      <c r="F140" s="48"/>
      <c r="G140" s="47"/>
      <c r="I140" s="48"/>
      <c r="J140" s="51"/>
      <c r="K140" s="6"/>
      <c r="L140" s="48"/>
      <c r="M140" s="47"/>
      <c r="O140" s="48"/>
      <c r="P140" s="47"/>
      <c r="R140" s="48"/>
    </row>
    <row r="141" spans="1:18" s="7" customFormat="1">
      <c r="A141" s="47"/>
      <c r="C141" s="48"/>
      <c r="D141" s="47"/>
      <c r="F141" s="48"/>
      <c r="G141" s="47"/>
      <c r="I141" s="48"/>
      <c r="J141" s="51"/>
      <c r="K141" s="6"/>
      <c r="L141" s="48"/>
      <c r="M141" s="47"/>
      <c r="O141" s="48"/>
      <c r="P141" s="47"/>
      <c r="R141" s="48"/>
    </row>
    <row r="142" spans="1:18" s="7" customFormat="1">
      <c r="A142" s="47"/>
      <c r="C142" s="48"/>
      <c r="D142" s="47"/>
      <c r="F142" s="48"/>
      <c r="G142" s="47"/>
      <c r="I142" s="48"/>
      <c r="J142" s="51"/>
      <c r="K142" s="6"/>
      <c r="L142" s="48"/>
      <c r="M142" s="47"/>
      <c r="O142" s="48"/>
      <c r="P142" s="47"/>
      <c r="R142" s="48"/>
    </row>
    <row r="143" spans="1:18" s="7" customFormat="1">
      <c r="A143" s="47"/>
      <c r="C143" s="48"/>
      <c r="D143" s="47"/>
      <c r="F143" s="48"/>
      <c r="G143" s="47"/>
      <c r="I143" s="48"/>
      <c r="J143" s="51"/>
      <c r="K143" s="6"/>
      <c r="L143" s="48"/>
      <c r="M143" s="47"/>
      <c r="O143" s="48"/>
      <c r="P143" s="47"/>
      <c r="R143" s="48"/>
    </row>
    <row r="144" spans="1:18" s="7" customFormat="1">
      <c r="A144" s="47"/>
      <c r="C144" s="48"/>
      <c r="D144" s="47"/>
      <c r="F144" s="48"/>
      <c r="G144" s="47"/>
      <c r="I144" s="48"/>
      <c r="J144" s="51"/>
      <c r="K144" s="6"/>
      <c r="L144" s="48"/>
      <c r="M144" s="47"/>
      <c r="O144" s="48"/>
      <c r="P144" s="47"/>
      <c r="R144" s="48"/>
    </row>
    <row r="145" spans="1:18" s="7" customFormat="1">
      <c r="A145" s="47"/>
      <c r="C145" s="48"/>
      <c r="D145" s="47"/>
      <c r="F145" s="48"/>
      <c r="G145" s="47"/>
      <c r="I145" s="48"/>
      <c r="J145" s="51"/>
      <c r="K145" s="6"/>
      <c r="L145" s="48"/>
      <c r="M145" s="47"/>
      <c r="O145" s="48"/>
      <c r="P145" s="47"/>
      <c r="R145" s="48"/>
    </row>
    <row r="146" spans="1:18" s="7" customFormat="1">
      <c r="A146" s="47"/>
      <c r="C146" s="48"/>
      <c r="D146" s="47"/>
      <c r="F146" s="48"/>
      <c r="G146" s="47"/>
      <c r="I146" s="48"/>
      <c r="J146" s="51"/>
      <c r="K146" s="6"/>
      <c r="L146" s="48"/>
      <c r="M146" s="47"/>
      <c r="O146" s="48"/>
      <c r="P146" s="47"/>
      <c r="R146" s="48"/>
    </row>
    <row r="147" spans="1:18" s="7" customFormat="1">
      <c r="A147" s="47"/>
      <c r="C147" s="48"/>
      <c r="D147" s="47"/>
      <c r="F147" s="48"/>
      <c r="G147" s="47"/>
      <c r="I147" s="48"/>
      <c r="J147" s="51"/>
      <c r="K147" s="6"/>
      <c r="L147" s="48"/>
      <c r="M147" s="47"/>
      <c r="O147" s="48"/>
      <c r="P147" s="47"/>
      <c r="R147" s="48"/>
    </row>
    <row r="148" spans="1:18" s="7" customFormat="1">
      <c r="A148" s="47"/>
      <c r="C148" s="48"/>
      <c r="D148" s="47"/>
      <c r="F148" s="48"/>
      <c r="G148" s="47"/>
      <c r="I148" s="48"/>
      <c r="J148" s="51"/>
      <c r="K148" s="6"/>
      <c r="L148" s="48"/>
      <c r="M148" s="47"/>
      <c r="O148" s="48"/>
      <c r="P148" s="47"/>
      <c r="R148" s="48"/>
    </row>
    <row r="149" spans="1:18" s="7" customFormat="1">
      <c r="A149" s="47"/>
      <c r="C149" s="48"/>
      <c r="D149" s="47"/>
      <c r="F149" s="48"/>
      <c r="G149" s="47"/>
      <c r="I149" s="48"/>
      <c r="J149" s="51"/>
      <c r="K149" s="6"/>
      <c r="L149" s="48"/>
      <c r="M149" s="47"/>
      <c r="O149" s="48"/>
      <c r="P149" s="47"/>
      <c r="R149" s="48"/>
    </row>
    <row r="150" spans="1:18" s="7" customFormat="1">
      <c r="A150" s="47"/>
      <c r="C150" s="48"/>
      <c r="D150" s="47"/>
      <c r="F150" s="48"/>
      <c r="G150" s="47"/>
      <c r="I150" s="48"/>
      <c r="J150" s="51"/>
      <c r="K150" s="6"/>
      <c r="L150" s="48"/>
      <c r="M150" s="47"/>
      <c r="O150" s="48"/>
      <c r="P150" s="47"/>
      <c r="R150" s="48"/>
    </row>
    <row r="151" spans="1:18" s="7" customFormat="1">
      <c r="A151" s="47"/>
      <c r="C151" s="48"/>
      <c r="D151" s="47"/>
      <c r="F151" s="48"/>
      <c r="G151" s="47"/>
      <c r="I151" s="48"/>
      <c r="J151" s="51"/>
      <c r="K151" s="6"/>
      <c r="L151" s="48"/>
      <c r="M151" s="47"/>
      <c r="O151" s="48"/>
      <c r="P151" s="47"/>
      <c r="R151" s="48"/>
    </row>
    <row r="152" spans="1:18" s="7" customFormat="1">
      <c r="A152" s="47"/>
      <c r="C152" s="48"/>
      <c r="D152" s="47"/>
      <c r="F152" s="48"/>
      <c r="G152" s="47"/>
      <c r="I152" s="48"/>
      <c r="J152" s="51"/>
      <c r="K152" s="6"/>
      <c r="L152" s="48"/>
      <c r="M152" s="47"/>
      <c r="O152" s="48"/>
      <c r="P152" s="47"/>
      <c r="R152" s="48"/>
    </row>
    <row r="153" spans="1:18" s="7" customFormat="1">
      <c r="A153" s="47"/>
      <c r="C153" s="48"/>
      <c r="D153" s="47"/>
      <c r="F153" s="48"/>
      <c r="G153" s="47"/>
      <c r="I153" s="48"/>
      <c r="J153" s="51"/>
      <c r="K153" s="6"/>
      <c r="L153" s="48"/>
      <c r="M153" s="47"/>
      <c r="O153" s="48"/>
      <c r="P153" s="47"/>
      <c r="R153" s="48"/>
    </row>
    <row r="154" spans="1:18" s="7" customFormat="1">
      <c r="A154" s="47"/>
      <c r="C154" s="48"/>
      <c r="D154" s="47"/>
      <c r="F154" s="48"/>
      <c r="G154" s="47"/>
      <c r="I154" s="48"/>
      <c r="J154" s="51"/>
      <c r="K154" s="6"/>
      <c r="L154" s="48"/>
      <c r="M154" s="47"/>
      <c r="O154" s="48"/>
      <c r="P154" s="47"/>
      <c r="R154" s="48"/>
    </row>
    <row r="155" spans="1:18" s="7" customFormat="1">
      <c r="A155" s="47"/>
      <c r="C155" s="48"/>
      <c r="D155" s="47"/>
      <c r="F155" s="48"/>
      <c r="G155" s="47"/>
      <c r="I155" s="48"/>
      <c r="J155" s="51"/>
      <c r="K155" s="6"/>
      <c r="L155" s="48"/>
      <c r="M155" s="47"/>
      <c r="O155" s="48"/>
      <c r="P155" s="47"/>
      <c r="R155" s="48"/>
    </row>
    <row r="156" spans="1:18" s="7" customFormat="1">
      <c r="A156" s="47"/>
      <c r="C156" s="48"/>
      <c r="D156" s="47"/>
      <c r="F156" s="48"/>
      <c r="G156" s="47"/>
      <c r="I156" s="48"/>
      <c r="J156" s="51"/>
      <c r="K156" s="6"/>
      <c r="L156" s="48"/>
      <c r="M156" s="47"/>
      <c r="O156" s="48"/>
      <c r="P156" s="47"/>
      <c r="R156" s="48"/>
    </row>
    <row r="157" spans="1:18" s="7" customFormat="1">
      <c r="A157" s="47"/>
      <c r="C157" s="48"/>
      <c r="D157" s="47"/>
      <c r="F157" s="48"/>
      <c r="G157" s="47"/>
      <c r="I157" s="48"/>
      <c r="J157" s="51"/>
      <c r="K157" s="6"/>
      <c r="L157" s="48"/>
      <c r="M157" s="47"/>
      <c r="O157" s="48"/>
      <c r="P157" s="47"/>
      <c r="R157" s="48"/>
    </row>
    <row r="158" spans="1:18" s="7" customFormat="1">
      <c r="A158" s="47"/>
      <c r="C158" s="48"/>
      <c r="D158" s="47"/>
      <c r="F158" s="48"/>
      <c r="G158" s="47"/>
      <c r="I158" s="48"/>
      <c r="J158" s="51"/>
      <c r="K158" s="6"/>
      <c r="L158" s="48"/>
      <c r="M158" s="47"/>
      <c r="O158" s="48"/>
      <c r="P158" s="47"/>
      <c r="R158" s="48"/>
    </row>
    <row r="159" spans="1:18" s="7" customFormat="1">
      <c r="A159" s="47"/>
      <c r="C159" s="48"/>
      <c r="D159" s="47"/>
      <c r="F159" s="48"/>
      <c r="G159" s="47"/>
      <c r="I159" s="48"/>
      <c r="J159" s="51"/>
      <c r="K159" s="6"/>
      <c r="L159" s="48"/>
      <c r="M159" s="47"/>
      <c r="O159" s="48"/>
      <c r="P159" s="47"/>
      <c r="R159" s="48"/>
    </row>
    <row r="160" spans="1:18" s="7" customFormat="1">
      <c r="A160" s="47"/>
      <c r="C160" s="48"/>
      <c r="D160" s="47"/>
      <c r="F160" s="48"/>
      <c r="G160" s="47"/>
      <c r="I160" s="48"/>
      <c r="J160" s="51"/>
      <c r="K160" s="6"/>
      <c r="L160" s="48"/>
      <c r="M160" s="47"/>
      <c r="O160" s="48"/>
      <c r="P160" s="47"/>
      <c r="R160" s="48"/>
    </row>
    <row r="161" spans="1:18" s="7" customFormat="1">
      <c r="A161" s="47"/>
      <c r="C161" s="48"/>
      <c r="D161" s="47"/>
      <c r="F161" s="48"/>
      <c r="G161" s="47"/>
      <c r="I161" s="48"/>
      <c r="J161" s="51"/>
      <c r="K161" s="6"/>
      <c r="L161" s="48"/>
      <c r="M161" s="47"/>
      <c r="O161" s="48"/>
      <c r="P161" s="47"/>
      <c r="R161" s="48"/>
    </row>
    <row r="162" spans="1:18" s="7" customFormat="1">
      <c r="A162" s="47"/>
      <c r="C162" s="48"/>
      <c r="D162" s="47"/>
      <c r="F162" s="48"/>
      <c r="G162" s="47"/>
      <c r="I162" s="48"/>
      <c r="J162" s="51"/>
      <c r="K162" s="6"/>
      <c r="L162" s="48"/>
      <c r="M162" s="47"/>
      <c r="O162" s="48"/>
      <c r="P162" s="47"/>
      <c r="R162" s="48"/>
    </row>
    <row r="163" spans="1:18" s="7" customFormat="1">
      <c r="A163" s="47"/>
      <c r="C163" s="48"/>
      <c r="D163" s="47"/>
      <c r="F163" s="48"/>
      <c r="G163" s="47"/>
      <c r="I163" s="48"/>
      <c r="J163" s="51"/>
      <c r="K163" s="6"/>
      <c r="L163" s="48"/>
      <c r="M163" s="47"/>
      <c r="O163" s="48"/>
      <c r="P163" s="47"/>
      <c r="R163" s="48"/>
    </row>
    <row r="164" spans="1:18" s="7" customFormat="1">
      <c r="A164" s="47"/>
      <c r="C164" s="48"/>
      <c r="D164" s="47"/>
      <c r="F164" s="48"/>
      <c r="G164" s="47"/>
      <c r="I164" s="48"/>
      <c r="J164" s="51"/>
      <c r="K164" s="6"/>
      <c r="L164" s="48"/>
      <c r="M164" s="47"/>
      <c r="O164" s="48"/>
      <c r="P164" s="47"/>
      <c r="R164" s="48"/>
    </row>
    <row r="165" spans="1:18" s="7" customFormat="1">
      <c r="A165" s="47"/>
      <c r="C165" s="48"/>
      <c r="D165" s="47"/>
      <c r="F165" s="48"/>
      <c r="G165" s="47"/>
      <c r="I165" s="48"/>
      <c r="J165" s="51"/>
      <c r="K165" s="6"/>
      <c r="L165" s="48"/>
      <c r="M165" s="47"/>
      <c r="O165" s="48"/>
      <c r="P165" s="47"/>
      <c r="R165" s="48"/>
    </row>
    <row r="166" spans="1:18" s="7" customFormat="1">
      <c r="A166" s="47"/>
      <c r="C166" s="48"/>
      <c r="D166" s="47"/>
      <c r="F166" s="48"/>
      <c r="G166" s="47"/>
      <c r="I166" s="48"/>
      <c r="J166" s="51"/>
      <c r="K166" s="6"/>
      <c r="L166" s="48"/>
      <c r="M166" s="47"/>
      <c r="O166" s="48"/>
      <c r="P166" s="47"/>
      <c r="R166" s="48"/>
    </row>
    <row r="167" spans="1:18" s="7" customFormat="1">
      <c r="A167" s="47"/>
      <c r="C167" s="48"/>
      <c r="D167" s="47"/>
      <c r="F167" s="48"/>
      <c r="G167" s="47"/>
      <c r="I167" s="48"/>
      <c r="J167" s="51"/>
      <c r="K167" s="6"/>
      <c r="L167" s="48"/>
      <c r="M167" s="47"/>
      <c r="O167" s="48"/>
      <c r="P167" s="47"/>
      <c r="R167" s="48"/>
    </row>
    <row r="168" spans="1:18" s="7" customFormat="1">
      <c r="A168" s="47"/>
      <c r="C168" s="48"/>
      <c r="D168" s="47"/>
      <c r="F168" s="48"/>
      <c r="G168" s="47"/>
      <c r="I168" s="48"/>
      <c r="J168" s="51"/>
      <c r="K168" s="6"/>
      <c r="L168" s="48"/>
      <c r="M168" s="47"/>
      <c r="O168" s="48"/>
      <c r="P168" s="47"/>
      <c r="R168" s="48"/>
    </row>
    <row r="169" spans="1:18" s="7" customFormat="1">
      <c r="A169" s="47"/>
      <c r="C169" s="48"/>
      <c r="D169" s="47"/>
      <c r="F169" s="48"/>
      <c r="G169" s="47"/>
      <c r="I169" s="48"/>
      <c r="J169" s="51"/>
      <c r="K169" s="6"/>
      <c r="L169" s="48"/>
      <c r="M169" s="47"/>
      <c r="O169" s="48"/>
      <c r="P169" s="47"/>
      <c r="R169" s="48"/>
    </row>
    <row r="170" spans="1:18" s="7" customFormat="1">
      <c r="A170" s="47"/>
      <c r="C170" s="48"/>
      <c r="D170" s="47"/>
      <c r="F170" s="48"/>
      <c r="G170" s="47"/>
      <c r="I170" s="48"/>
      <c r="J170" s="51"/>
      <c r="K170" s="6"/>
      <c r="L170" s="48"/>
      <c r="M170" s="47"/>
      <c r="O170" s="48"/>
      <c r="P170" s="47"/>
      <c r="R170" s="48"/>
    </row>
    <row r="171" spans="1:18" s="7" customFormat="1">
      <c r="A171" s="47"/>
      <c r="C171" s="48"/>
      <c r="D171" s="47"/>
      <c r="F171" s="48"/>
      <c r="G171" s="47"/>
      <c r="I171" s="48"/>
      <c r="J171" s="51"/>
      <c r="K171" s="6"/>
      <c r="L171" s="48"/>
      <c r="M171" s="47"/>
      <c r="O171" s="48"/>
      <c r="P171" s="47"/>
      <c r="R171" s="48"/>
    </row>
    <row r="172" spans="1:18" s="7" customFormat="1">
      <c r="A172" s="47"/>
      <c r="C172" s="48"/>
      <c r="D172" s="47"/>
      <c r="F172" s="48"/>
      <c r="G172" s="47"/>
      <c r="I172" s="48"/>
      <c r="J172" s="51"/>
      <c r="K172" s="6"/>
      <c r="L172" s="48"/>
      <c r="M172" s="47"/>
      <c r="O172" s="48"/>
      <c r="P172" s="47"/>
      <c r="R172" s="48"/>
    </row>
    <row r="173" spans="1:18" s="7" customFormat="1">
      <c r="A173" s="47"/>
      <c r="C173" s="48"/>
      <c r="D173" s="47"/>
      <c r="F173" s="48"/>
      <c r="G173" s="47"/>
      <c r="I173" s="48"/>
      <c r="J173" s="51"/>
      <c r="K173" s="6"/>
      <c r="L173" s="48"/>
      <c r="M173" s="47"/>
      <c r="O173" s="48"/>
      <c r="P173" s="47"/>
      <c r="R173" s="48"/>
    </row>
    <row r="174" spans="1:18" s="7" customFormat="1">
      <c r="A174" s="47"/>
      <c r="C174" s="48"/>
      <c r="D174" s="47"/>
      <c r="F174" s="48"/>
      <c r="G174" s="47"/>
      <c r="I174" s="48"/>
      <c r="J174" s="51"/>
      <c r="K174" s="6"/>
      <c r="L174" s="48"/>
      <c r="M174" s="47"/>
      <c r="O174" s="48"/>
      <c r="P174" s="47"/>
      <c r="R174" s="48"/>
    </row>
    <row r="175" spans="1:18" s="7" customFormat="1">
      <c r="A175" s="47"/>
      <c r="C175" s="48"/>
      <c r="D175" s="47"/>
      <c r="F175" s="48"/>
      <c r="G175" s="47"/>
      <c r="I175" s="48"/>
      <c r="J175" s="51"/>
      <c r="K175" s="6"/>
      <c r="L175" s="48"/>
      <c r="M175" s="47"/>
      <c r="O175" s="48"/>
      <c r="P175" s="47"/>
      <c r="R175" s="48"/>
    </row>
    <row r="176" spans="1:18" s="7" customFormat="1">
      <c r="A176" s="47"/>
      <c r="C176" s="48"/>
      <c r="D176" s="47"/>
      <c r="F176" s="48"/>
      <c r="G176" s="47"/>
      <c r="I176" s="48"/>
      <c r="J176" s="51"/>
      <c r="K176" s="6"/>
      <c r="L176" s="48"/>
      <c r="M176" s="47"/>
      <c r="O176" s="48"/>
      <c r="P176" s="47"/>
      <c r="R176" s="48"/>
    </row>
    <row r="177" spans="1:18" s="7" customFormat="1">
      <c r="A177" s="47"/>
      <c r="C177" s="48"/>
      <c r="D177" s="47"/>
      <c r="F177" s="48"/>
      <c r="G177" s="47"/>
      <c r="I177" s="48"/>
      <c r="J177" s="51"/>
      <c r="K177" s="6"/>
      <c r="L177" s="48"/>
      <c r="M177" s="47"/>
      <c r="O177" s="48"/>
      <c r="P177" s="47"/>
      <c r="R177" s="48"/>
    </row>
    <row r="178" spans="1:18" s="7" customFormat="1">
      <c r="A178" s="47"/>
      <c r="C178" s="48"/>
      <c r="D178" s="47"/>
      <c r="F178" s="48"/>
      <c r="G178" s="47"/>
      <c r="I178" s="48"/>
      <c r="J178" s="51"/>
      <c r="K178" s="6"/>
      <c r="L178" s="48"/>
      <c r="M178" s="47"/>
      <c r="O178" s="48"/>
      <c r="P178" s="47"/>
      <c r="R178" s="48"/>
    </row>
    <row r="179" spans="1:18" s="7" customFormat="1">
      <c r="A179" s="47"/>
      <c r="C179" s="48"/>
      <c r="D179" s="47"/>
      <c r="F179" s="48"/>
      <c r="G179" s="47"/>
      <c r="I179" s="48"/>
      <c r="J179" s="51"/>
      <c r="K179" s="6"/>
      <c r="L179" s="48"/>
      <c r="M179" s="47"/>
      <c r="O179" s="48"/>
      <c r="P179" s="47"/>
      <c r="R179" s="48"/>
    </row>
    <row r="180" spans="1:18" s="7" customFormat="1">
      <c r="A180" s="47"/>
      <c r="C180" s="48"/>
      <c r="D180" s="47"/>
      <c r="F180" s="48"/>
      <c r="G180" s="47"/>
      <c r="I180" s="48"/>
      <c r="J180" s="51"/>
      <c r="K180" s="6"/>
      <c r="L180" s="48"/>
      <c r="M180" s="47"/>
      <c r="O180" s="48"/>
      <c r="P180" s="47"/>
      <c r="R180" s="48"/>
    </row>
    <row r="181" spans="1:18" s="7" customFormat="1">
      <c r="A181" s="47"/>
      <c r="C181" s="48"/>
      <c r="D181" s="47"/>
      <c r="F181" s="48"/>
      <c r="G181" s="47"/>
      <c r="I181" s="48"/>
      <c r="J181" s="51"/>
      <c r="K181" s="6"/>
      <c r="L181" s="48"/>
      <c r="M181" s="47"/>
      <c r="O181" s="48"/>
      <c r="P181" s="47"/>
      <c r="R181" s="48"/>
    </row>
    <row r="182" spans="1:18" s="7" customFormat="1">
      <c r="A182" s="47"/>
      <c r="C182" s="48"/>
      <c r="D182" s="47"/>
      <c r="F182" s="48"/>
      <c r="G182" s="47"/>
      <c r="I182" s="48"/>
      <c r="J182" s="51"/>
      <c r="K182" s="6"/>
      <c r="L182" s="48"/>
      <c r="M182" s="47"/>
      <c r="O182" s="48"/>
      <c r="P182" s="47"/>
      <c r="R182" s="48"/>
    </row>
    <row r="183" spans="1:18" s="7" customFormat="1">
      <c r="A183" s="47"/>
      <c r="C183" s="48"/>
      <c r="D183" s="47"/>
      <c r="F183" s="48"/>
      <c r="G183" s="47"/>
      <c r="I183" s="48"/>
      <c r="J183" s="51"/>
      <c r="K183" s="6"/>
      <c r="L183" s="48"/>
      <c r="M183" s="47"/>
      <c r="O183" s="48"/>
      <c r="P183" s="47"/>
      <c r="R183" s="48"/>
    </row>
    <row r="184" spans="1:18" s="7" customFormat="1">
      <c r="A184" s="47"/>
      <c r="C184" s="48"/>
      <c r="D184" s="47"/>
      <c r="F184" s="48"/>
      <c r="G184" s="47"/>
      <c r="I184" s="48"/>
      <c r="J184" s="51"/>
      <c r="K184" s="6"/>
      <c r="L184" s="48"/>
      <c r="M184" s="47"/>
      <c r="O184" s="48"/>
      <c r="P184" s="47"/>
      <c r="R184" s="48"/>
    </row>
    <row r="185" spans="1:18" s="7" customFormat="1">
      <c r="A185" s="47"/>
      <c r="C185" s="48"/>
      <c r="D185" s="47"/>
      <c r="F185" s="48"/>
      <c r="G185" s="47"/>
      <c r="I185" s="48"/>
      <c r="J185" s="51"/>
      <c r="K185" s="6"/>
      <c r="L185" s="48"/>
      <c r="M185" s="47"/>
      <c r="O185" s="48"/>
      <c r="P185" s="47"/>
      <c r="R185" s="48"/>
    </row>
    <row r="186" spans="1:18" s="7" customFormat="1">
      <c r="A186" s="47"/>
      <c r="C186" s="48"/>
      <c r="D186" s="47"/>
      <c r="F186" s="48"/>
      <c r="G186" s="47"/>
      <c r="I186" s="48"/>
      <c r="J186" s="51"/>
      <c r="K186" s="6"/>
      <c r="L186" s="48"/>
      <c r="M186" s="47"/>
      <c r="O186" s="48"/>
      <c r="P186" s="47"/>
      <c r="R186" s="48"/>
    </row>
    <row r="187" spans="1:18" s="7" customFormat="1">
      <c r="A187" s="47"/>
      <c r="C187" s="48"/>
      <c r="D187" s="47"/>
      <c r="F187" s="48"/>
      <c r="G187" s="47"/>
      <c r="I187" s="48"/>
      <c r="J187" s="51"/>
      <c r="K187" s="6"/>
      <c r="L187" s="48"/>
      <c r="M187" s="47"/>
      <c r="O187" s="48"/>
      <c r="P187" s="47"/>
      <c r="R187" s="48"/>
    </row>
    <row r="188" spans="1:18" s="7" customFormat="1">
      <c r="A188" s="47"/>
      <c r="C188" s="48"/>
      <c r="D188" s="47"/>
      <c r="F188" s="48"/>
      <c r="G188" s="47"/>
      <c r="I188" s="48"/>
      <c r="J188" s="51"/>
      <c r="K188" s="6"/>
      <c r="L188" s="48"/>
      <c r="M188" s="47"/>
      <c r="O188" s="48"/>
      <c r="P188" s="47"/>
      <c r="R188" s="48"/>
    </row>
    <row r="189" spans="1:18" s="7" customFormat="1">
      <c r="A189" s="47"/>
      <c r="C189" s="48"/>
      <c r="D189" s="47"/>
      <c r="F189" s="48"/>
      <c r="G189" s="47"/>
      <c r="I189" s="48"/>
      <c r="J189" s="51"/>
      <c r="K189" s="6"/>
      <c r="L189" s="48"/>
      <c r="M189" s="47"/>
      <c r="O189" s="48"/>
      <c r="P189" s="47"/>
      <c r="R189" s="48"/>
    </row>
    <row r="190" spans="1:18" s="7" customFormat="1">
      <c r="A190" s="47"/>
      <c r="C190" s="48"/>
      <c r="D190" s="47"/>
      <c r="F190" s="48"/>
      <c r="G190" s="47"/>
      <c r="I190" s="48"/>
      <c r="J190" s="51"/>
      <c r="K190" s="6"/>
      <c r="L190" s="48"/>
      <c r="M190" s="47"/>
      <c r="O190" s="48"/>
      <c r="P190" s="47"/>
      <c r="R190" s="48"/>
    </row>
    <row r="191" spans="1:18" s="7" customFormat="1">
      <c r="A191" s="47"/>
      <c r="C191" s="48"/>
      <c r="D191" s="47"/>
      <c r="F191" s="48"/>
      <c r="G191" s="47"/>
      <c r="I191" s="48"/>
      <c r="J191" s="51"/>
      <c r="K191" s="6"/>
      <c r="L191" s="48"/>
      <c r="M191" s="47"/>
      <c r="O191" s="48"/>
      <c r="P191" s="47"/>
      <c r="R191" s="48"/>
    </row>
    <row r="192" spans="1:18" s="7" customFormat="1">
      <c r="A192" s="47"/>
      <c r="C192" s="48"/>
      <c r="D192" s="47"/>
      <c r="F192" s="48"/>
      <c r="G192" s="47"/>
      <c r="I192" s="48"/>
      <c r="J192" s="51"/>
      <c r="K192" s="6"/>
      <c r="L192" s="48"/>
      <c r="M192" s="47"/>
      <c r="O192" s="48"/>
      <c r="P192" s="47"/>
      <c r="R192" s="48"/>
    </row>
    <row r="193" spans="1:18" s="7" customFormat="1">
      <c r="A193" s="47"/>
      <c r="C193" s="48"/>
      <c r="D193" s="47"/>
      <c r="F193" s="48"/>
      <c r="G193" s="47"/>
      <c r="I193" s="48"/>
      <c r="J193" s="51"/>
      <c r="K193" s="6"/>
      <c r="L193" s="48"/>
      <c r="M193" s="47"/>
      <c r="O193" s="48"/>
      <c r="P193" s="47"/>
      <c r="R193" s="48"/>
    </row>
    <row r="194" spans="1:18" s="7" customFormat="1">
      <c r="A194" s="47"/>
      <c r="C194" s="48"/>
      <c r="D194" s="47"/>
      <c r="F194" s="48"/>
      <c r="G194" s="47"/>
      <c r="I194" s="48"/>
      <c r="J194" s="51"/>
      <c r="K194" s="6"/>
      <c r="L194" s="48"/>
      <c r="M194" s="47"/>
      <c r="O194" s="48"/>
      <c r="P194" s="47"/>
      <c r="R194" s="48"/>
    </row>
    <row r="195" spans="1:18" s="7" customFormat="1">
      <c r="A195" s="47"/>
      <c r="C195" s="48"/>
      <c r="D195" s="47"/>
      <c r="F195" s="48"/>
      <c r="G195" s="47"/>
      <c r="I195" s="48"/>
      <c r="J195" s="51"/>
      <c r="K195" s="6"/>
      <c r="L195" s="48"/>
      <c r="M195" s="47"/>
      <c r="O195" s="48"/>
      <c r="P195" s="47"/>
      <c r="R195" s="48"/>
    </row>
    <row r="196" spans="1:18" s="7" customFormat="1">
      <c r="A196" s="47"/>
      <c r="C196" s="48"/>
      <c r="D196" s="47"/>
      <c r="F196" s="48"/>
      <c r="G196" s="47"/>
      <c r="I196" s="48"/>
      <c r="J196" s="51"/>
      <c r="K196" s="6"/>
      <c r="L196" s="48"/>
      <c r="M196" s="47"/>
      <c r="O196" s="48"/>
      <c r="P196" s="47"/>
      <c r="R196" s="48"/>
    </row>
    <row r="197" spans="1:18" s="7" customFormat="1">
      <c r="A197" s="47"/>
      <c r="C197" s="48"/>
      <c r="D197" s="47"/>
      <c r="F197" s="48"/>
      <c r="G197" s="47"/>
      <c r="I197" s="48"/>
      <c r="J197" s="51"/>
      <c r="K197" s="6"/>
      <c r="L197" s="48"/>
      <c r="M197" s="47"/>
      <c r="O197" s="48"/>
      <c r="P197" s="47"/>
      <c r="R197" s="48"/>
    </row>
    <row r="198" spans="1:18" s="7" customFormat="1">
      <c r="A198" s="47"/>
      <c r="C198" s="48"/>
      <c r="D198" s="47"/>
      <c r="F198" s="48"/>
      <c r="G198" s="47"/>
      <c r="I198" s="48"/>
      <c r="J198" s="51"/>
      <c r="K198" s="6"/>
      <c r="L198" s="48"/>
      <c r="M198" s="47"/>
      <c r="O198" s="48"/>
      <c r="P198" s="47"/>
      <c r="R198" s="48"/>
    </row>
    <row r="199" spans="1:18" s="7" customFormat="1">
      <c r="A199" s="47"/>
      <c r="C199" s="48"/>
      <c r="D199" s="47"/>
      <c r="F199" s="48"/>
      <c r="G199" s="47"/>
      <c r="I199" s="48"/>
      <c r="J199" s="51"/>
      <c r="K199" s="6"/>
      <c r="L199" s="48"/>
      <c r="M199" s="47"/>
      <c r="O199" s="48"/>
      <c r="P199" s="47"/>
      <c r="R199" s="48"/>
    </row>
    <row r="200" spans="1:18" s="7" customFormat="1">
      <c r="A200" s="47"/>
      <c r="C200" s="48"/>
      <c r="D200" s="47"/>
      <c r="F200" s="48"/>
      <c r="G200" s="47"/>
      <c r="I200" s="48"/>
      <c r="J200" s="51"/>
      <c r="K200" s="6"/>
      <c r="L200" s="48"/>
      <c r="M200" s="47"/>
      <c r="O200" s="48"/>
      <c r="P200" s="47"/>
      <c r="R200" s="48"/>
    </row>
    <row r="201" spans="1:18" s="7" customFormat="1">
      <c r="A201" s="47"/>
      <c r="C201" s="48"/>
      <c r="D201" s="47"/>
      <c r="F201" s="48"/>
      <c r="G201" s="47"/>
      <c r="I201" s="48"/>
      <c r="J201" s="51"/>
      <c r="K201" s="6"/>
      <c r="L201" s="48"/>
      <c r="M201" s="47"/>
      <c r="O201" s="48"/>
      <c r="P201" s="47"/>
      <c r="R201" s="48"/>
    </row>
    <row r="202" spans="1:18" s="7" customFormat="1">
      <c r="A202" s="47"/>
      <c r="C202" s="48"/>
      <c r="D202" s="47"/>
      <c r="F202" s="48"/>
      <c r="G202" s="47"/>
      <c r="I202" s="48"/>
      <c r="J202" s="51"/>
      <c r="K202" s="6"/>
      <c r="L202" s="48"/>
      <c r="M202" s="47"/>
      <c r="O202" s="48"/>
      <c r="P202" s="47"/>
      <c r="R202" s="48"/>
    </row>
    <row r="203" spans="1:18" s="7" customFormat="1">
      <c r="A203" s="47"/>
      <c r="C203" s="48"/>
      <c r="D203" s="47"/>
      <c r="F203" s="48"/>
      <c r="G203" s="47"/>
      <c r="I203" s="48"/>
      <c r="J203" s="51"/>
      <c r="K203" s="6"/>
      <c r="L203" s="48"/>
      <c r="M203" s="47"/>
      <c r="O203" s="48"/>
      <c r="P203" s="47"/>
      <c r="R203" s="48"/>
    </row>
    <row r="204" spans="1:18" s="7" customFormat="1">
      <c r="A204" s="47"/>
      <c r="C204" s="48"/>
      <c r="D204" s="47"/>
      <c r="F204" s="48"/>
      <c r="G204" s="47"/>
      <c r="I204" s="48"/>
      <c r="J204" s="51"/>
      <c r="K204" s="6"/>
      <c r="L204" s="48"/>
      <c r="M204" s="47"/>
      <c r="O204" s="48"/>
      <c r="P204" s="47"/>
      <c r="R204" s="48"/>
    </row>
    <row r="205" spans="1:18" s="7" customFormat="1">
      <c r="A205" s="47"/>
      <c r="C205" s="48"/>
      <c r="D205" s="47"/>
      <c r="F205" s="48"/>
      <c r="G205" s="47"/>
      <c r="I205" s="48"/>
      <c r="J205" s="51"/>
      <c r="K205" s="6"/>
      <c r="L205" s="48"/>
      <c r="M205" s="47"/>
      <c r="O205" s="48"/>
      <c r="P205" s="47"/>
      <c r="R205" s="48"/>
    </row>
    <row r="206" spans="1:18" s="7" customFormat="1">
      <c r="A206" s="47"/>
      <c r="C206" s="48"/>
      <c r="D206" s="47"/>
      <c r="F206" s="48"/>
      <c r="G206" s="47"/>
      <c r="I206" s="48"/>
      <c r="J206" s="51"/>
      <c r="K206" s="6"/>
      <c r="L206" s="48"/>
      <c r="M206" s="47"/>
      <c r="O206" s="48"/>
      <c r="P206" s="47"/>
      <c r="R206" s="48"/>
    </row>
    <row r="207" spans="1:18" s="7" customFormat="1">
      <c r="A207" s="47"/>
      <c r="C207" s="48"/>
      <c r="D207" s="47"/>
      <c r="F207" s="48"/>
      <c r="G207" s="47"/>
      <c r="I207" s="48"/>
      <c r="J207" s="51"/>
      <c r="K207" s="6"/>
      <c r="L207" s="48"/>
      <c r="M207" s="47"/>
      <c r="O207" s="48"/>
      <c r="P207" s="47"/>
      <c r="R207" s="48"/>
    </row>
    <row r="208" spans="1:18" s="7" customFormat="1">
      <c r="A208" s="47"/>
      <c r="C208" s="48"/>
      <c r="D208" s="47"/>
      <c r="F208" s="48"/>
      <c r="G208" s="47"/>
      <c r="I208" s="48"/>
      <c r="J208" s="51"/>
      <c r="K208" s="6"/>
      <c r="L208" s="48"/>
      <c r="M208" s="47"/>
      <c r="O208" s="48"/>
      <c r="P208" s="47"/>
      <c r="R208" s="48"/>
    </row>
    <row r="209" spans="1:18" s="7" customFormat="1">
      <c r="A209" s="47"/>
      <c r="C209" s="48"/>
      <c r="D209" s="47"/>
      <c r="F209" s="48"/>
      <c r="G209" s="47"/>
      <c r="I209" s="48"/>
      <c r="J209" s="51"/>
      <c r="K209" s="6"/>
      <c r="L209" s="48"/>
      <c r="M209" s="47"/>
      <c r="O209" s="48"/>
      <c r="P209" s="47"/>
      <c r="R209" s="48"/>
    </row>
    <row r="210" spans="1:18" s="7" customFormat="1">
      <c r="A210" s="47"/>
      <c r="C210" s="48"/>
      <c r="D210" s="47"/>
      <c r="F210" s="48"/>
      <c r="G210" s="47"/>
      <c r="I210" s="48"/>
      <c r="J210" s="51"/>
      <c r="K210" s="6"/>
      <c r="L210" s="48"/>
      <c r="M210" s="47"/>
      <c r="O210" s="48"/>
      <c r="P210" s="47"/>
      <c r="R210" s="48"/>
    </row>
    <row r="211" spans="1:18" s="7" customFormat="1">
      <c r="A211" s="47"/>
      <c r="C211" s="48"/>
      <c r="D211" s="47"/>
      <c r="F211" s="48"/>
      <c r="G211" s="47"/>
      <c r="I211" s="48"/>
      <c r="J211" s="51"/>
      <c r="K211" s="6"/>
      <c r="L211" s="48"/>
      <c r="M211" s="47"/>
      <c r="O211" s="48"/>
      <c r="P211" s="47"/>
      <c r="R211" s="48"/>
    </row>
    <row r="212" spans="1:18" s="7" customFormat="1">
      <c r="A212" s="47"/>
      <c r="C212" s="48"/>
      <c r="D212" s="47"/>
      <c r="F212" s="48"/>
      <c r="G212" s="47"/>
      <c r="I212" s="48"/>
      <c r="J212" s="51"/>
      <c r="K212" s="6"/>
      <c r="L212" s="48"/>
      <c r="M212" s="47"/>
      <c r="O212" s="48"/>
      <c r="P212" s="47"/>
      <c r="R212" s="48"/>
    </row>
    <row r="213" spans="1:18" s="7" customFormat="1">
      <c r="A213" s="47"/>
      <c r="C213" s="48"/>
      <c r="D213" s="47"/>
      <c r="F213" s="48"/>
      <c r="G213" s="47"/>
      <c r="I213" s="48"/>
      <c r="J213" s="51"/>
      <c r="K213" s="6"/>
      <c r="L213" s="48"/>
      <c r="M213" s="47"/>
      <c r="O213" s="48"/>
      <c r="P213" s="47"/>
      <c r="R213" s="48"/>
    </row>
    <row r="214" spans="1:18" s="7" customFormat="1">
      <c r="A214" s="47"/>
      <c r="C214" s="48"/>
      <c r="D214" s="47"/>
      <c r="F214" s="48"/>
      <c r="G214" s="47"/>
      <c r="I214" s="48"/>
      <c r="J214" s="51"/>
      <c r="K214" s="6"/>
      <c r="L214" s="48"/>
      <c r="M214" s="47"/>
      <c r="O214" s="48"/>
      <c r="P214" s="47"/>
      <c r="R214" s="48"/>
    </row>
    <row r="215" spans="1:18" s="7" customFormat="1">
      <c r="A215" s="47"/>
      <c r="C215" s="48"/>
      <c r="D215" s="47"/>
      <c r="F215" s="48"/>
      <c r="G215" s="47"/>
      <c r="I215" s="48"/>
      <c r="J215" s="51"/>
      <c r="K215" s="6"/>
      <c r="L215" s="48"/>
      <c r="M215" s="47"/>
      <c r="O215" s="48"/>
      <c r="P215" s="47"/>
      <c r="R215" s="48"/>
    </row>
    <row r="216" spans="1:18" s="7" customFormat="1">
      <c r="A216" s="47"/>
      <c r="C216" s="48"/>
      <c r="D216" s="47"/>
      <c r="F216" s="48"/>
      <c r="G216" s="47"/>
      <c r="I216" s="48"/>
      <c r="J216" s="51"/>
      <c r="K216" s="6"/>
      <c r="L216" s="48"/>
      <c r="M216" s="47"/>
      <c r="O216" s="48"/>
      <c r="P216" s="47"/>
      <c r="R216" s="48"/>
    </row>
    <row r="217" spans="1:18" s="7" customFormat="1">
      <c r="A217" s="47"/>
      <c r="C217" s="48"/>
      <c r="D217" s="47"/>
      <c r="F217" s="48"/>
      <c r="G217" s="47"/>
      <c r="I217" s="48"/>
      <c r="J217" s="51"/>
      <c r="K217" s="6"/>
      <c r="L217" s="48"/>
      <c r="M217" s="47"/>
      <c r="O217" s="48"/>
      <c r="P217" s="47"/>
      <c r="R217" s="48"/>
    </row>
    <row r="218" spans="1:18" s="7" customFormat="1">
      <c r="A218" s="47"/>
      <c r="C218" s="48"/>
      <c r="D218" s="47"/>
      <c r="F218" s="48"/>
      <c r="G218" s="47"/>
      <c r="I218" s="48"/>
      <c r="J218" s="51"/>
      <c r="K218" s="6"/>
      <c r="L218" s="48"/>
      <c r="M218" s="47"/>
      <c r="O218" s="48"/>
      <c r="P218" s="47"/>
      <c r="R218" s="48"/>
    </row>
    <row r="219" spans="1:18" s="7" customFormat="1">
      <c r="A219" s="47"/>
      <c r="C219" s="48"/>
      <c r="D219" s="47"/>
      <c r="F219" s="48"/>
      <c r="G219" s="47"/>
      <c r="I219" s="48"/>
      <c r="J219" s="51"/>
      <c r="K219" s="6"/>
      <c r="L219" s="48"/>
      <c r="M219" s="47"/>
      <c r="O219" s="48"/>
      <c r="P219" s="47"/>
      <c r="R219" s="48"/>
    </row>
    <row r="220" spans="1:18" s="7" customFormat="1">
      <c r="A220" s="47"/>
      <c r="C220" s="48"/>
      <c r="D220" s="47"/>
      <c r="F220" s="48"/>
      <c r="G220" s="47"/>
      <c r="I220" s="48"/>
      <c r="J220" s="51"/>
      <c r="K220" s="6"/>
      <c r="L220" s="48"/>
      <c r="M220" s="47"/>
      <c r="O220" s="48"/>
      <c r="P220" s="47"/>
      <c r="R220" s="48"/>
    </row>
    <row r="221" spans="1:18" s="7" customFormat="1">
      <c r="A221" s="47"/>
      <c r="C221" s="48"/>
      <c r="D221" s="47"/>
      <c r="F221" s="48"/>
      <c r="G221" s="47"/>
      <c r="I221" s="48"/>
      <c r="J221" s="51"/>
      <c r="K221" s="6"/>
      <c r="L221" s="48"/>
      <c r="M221" s="47"/>
      <c r="O221" s="48"/>
      <c r="P221" s="47"/>
      <c r="R221" s="48"/>
    </row>
    <row r="222" spans="1:18" s="7" customFormat="1">
      <c r="A222" s="47"/>
      <c r="C222" s="48"/>
      <c r="D222" s="47"/>
      <c r="F222" s="48"/>
      <c r="G222" s="47"/>
      <c r="I222" s="48"/>
      <c r="J222" s="51"/>
      <c r="K222" s="6"/>
      <c r="L222" s="48"/>
      <c r="M222" s="47"/>
      <c r="O222" s="48"/>
      <c r="P222" s="47"/>
      <c r="R222" s="48"/>
    </row>
    <row r="223" spans="1:18" s="7" customFormat="1">
      <c r="A223" s="47"/>
      <c r="C223" s="48"/>
      <c r="D223" s="47"/>
      <c r="F223" s="48"/>
      <c r="G223" s="47"/>
      <c r="I223" s="48"/>
      <c r="J223" s="51"/>
      <c r="K223" s="6"/>
      <c r="L223" s="48"/>
      <c r="M223" s="47"/>
      <c r="O223" s="48"/>
      <c r="P223" s="47"/>
      <c r="R223" s="48"/>
    </row>
    <row r="224" spans="1:18" s="7" customFormat="1">
      <c r="A224" s="47"/>
      <c r="C224" s="48"/>
      <c r="D224" s="47"/>
      <c r="F224" s="48"/>
      <c r="G224" s="47"/>
      <c r="I224" s="48"/>
      <c r="J224" s="51"/>
      <c r="K224" s="6"/>
      <c r="L224" s="48"/>
      <c r="M224" s="47"/>
      <c r="O224" s="48"/>
      <c r="P224" s="47"/>
      <c r="R224" s="48"/>
    </row>
    <row r="225" spans="1:18" s="7" customFormat="1">
      <c r="A225" s="47"/>
      <c r="C225" s="48"/>
      <c r="D225" s="47"/>
      <c r="F225" s="48"/>
      <c r="G225" s="47"/>
      <c r="I225" s="48"/>
      <c r="J225" s="51"/>
      <c r="K225" s="6"/>
      <c r="L225" s="48"/>
      <c r="M225" s="47"/>
      <c r="O225" s="48"/>
      <c r="P225" s="47"/>
      <c r="R225" s="48"/>
    </row>
    <row r="226" spans="1:18" s="7" customFormat="1">
      <c r="A226" s="47"/>
      <c r="C226" s="48"/>
      <c r="D226" s="47"/>
      <c r="F226" s="48"/>
      <c r="G226" s="47"/>
      <c r="I226" s="48"/>
      <c r="J226" s="51"/>
      <c r="K226" s="6"/>
      <c r="L226" s="48"/>
      <c r="M226" s="47"/>
      <c r="O226" s="48"/>
      <c r="P226" s="47"/>
      <c r="R226" s="48"/>
    </row>
    <row r="227" spans="1:18" s="7" customFormat="1">
      <c r="A227" s="47"/>
      <c r="C227" s="48"/>
      <c r="D227" s="47"/>
      <c r="F227" s="48"/>
      <c r="G227" s="47"/>
      <c r="I227" s="48"/>
      <c r="J227" s="51"/>
      <c r="K227" s="6"/>
      <c r="L227" s="48"/>
      <c r="M227" s="47"/>
      <c r="O227" s="48"/>
      <c r="P227" s="47"/>
      <c r="R227" s="48"/>
    </row>
    <row r="228" spans="1:18" s="7" customFormat="1">
      <c r="A228" s="47"/>
      <c r="C228" s="48"/>
      <c r="D228" s="47"/>
      <c r="F228" s="48"/>
      <c r="G228" s="47"/>
      <c r="I228" s="48"/>
      <c r="J228" s="51"/>
      <c r="K228" s="6"/>
      <c r="L228" s="48"/>
      <c r="M228" s="47"/>
      <c r="O228" s="48"/>
      <c r="P228" s="47"/>
      <c r="R228" s="48"/>
    </row>
    <row r="229" spans="1:18" s="7" customFormat="1">
      <c r="A229" s="47"/>
      <c r="C229" s="48"/>
      <c r="D229" s="47"/>
      <c r="F229" s="48"/>
      <c r="G229" s="47"/>
      <c r="I229" s="48"/>
      <c r="J229" s="51"/>
      <c r="K229" s="6"/>
      <c r="L229" s="48"/>
      <c r="M229" s="47"/>
      <c r="O229" s="48"/>
      <c r="P229" s="47"/>
      <c r="R229" s="48"/>
    </row>
    <row r="230" spans="1:18" s="7" customFormat="1">
      <c r="A230" s="47"/>
      <c r="C230" s="48"/>
      <c r="D230" s="47"/>
      <c r="F230" s="48"/>
      <c r="G230" s="47"/>
      <c r="I230" s="48"/>
      <c r="J230" s="51"/>
      <c r="K230" s="6"/>
      <c r="L230" s="48"/>
      <c r="M230" s="47"/>
      <c r="O230" s="48"/>
      <c r="P230" s="47"/>
      <c r="R230" s="48"/>
    </row>
    <row r="231" spans="1:18" s="7" customFormat="1">
      <c r="A231" s="47"/>
      <c r="C231" s="48"/>
      <c r="D231" s="47"/>
      <c r="F231" s="48"/>
      <c r="G231" s="47"/>
      <c r="I231" s="48"/>
      <c r="J231" s="51"/>
      <c r="K231" s="6"/>
      <c r="L231" s="48"/>
      <c r="M231" s="47"/>
      <c r="O231" s="48"/>
      <c r="P231" s="47"/>
      <c r="R231" s="48"/>
    </row>
    <row r="232" spans="1:18" s="7" customFormat="1">
      <c r="A232" s="47"/>
      <c r="C232" s="48"/>
      <c r="D232" s="47"/>
      <c r="F232" s="48"/>
      <c r="G232" s="47"/>
      <c r="I232" s="48"/>
      <c r="J232" s="51"/>
      <c r="K232" s="6"/>
      <c r="L232" s="48"/>
      <c r="M232" s="47"/>
      <c r="O232" s="48"/>
      <c r="P232" s="47"/>
      <c r="R232" s="48"/>
    </row>
    <row r="233" spans="1:18" s="7" customFormat="1">
      <c r="A233" s="47"/>
      <c r="C233" s="48"/>
      <c r="D233" s="47"/>
      <c r="F233" s="48"/>
      <c r="G233" s="47"/>
      <c r="I233" s="48"/>
      <c r="J233" s="51"/>
      <c r="K233" s="6"/>
      <c r="L233" s="48"/>
      <c r="M233" s="47"/>
      <c r="O233" s="48"/>
      <c r="P233" s="47"/>
      <c r="R233" s="48"/>
    </row>
    <row r="234" spans="1:18" s="7" customFormat="1">
      <c r="A234" s="47"/>
      <c r="C234" s="48"/>
      <c r="D234" s="47"/>
      <c r="F234" s="48"/>
      <c r="G234" s="47"/>
      <c r="I234" s="48"/>
      <c r="J234" s="51"/>
      <c r="K234" s="6"/>
      <c r="L234" s="48"/>
      <c r="M234" s="47"/>
      <c r="O234" s="48"/>
      <c r="P234" s="47"/>
      <c r="R234" s="48"/>
    </row>
    <row r="235" spans="1:18" s="7" customFormat="1">
      <c r="A235" s="47"/>
      <c r="C235" s="48"/>
      <c r="D235" s="47"/>
      <c r="F235" s="48"/>
      <c r="G235" s="47"/>
      <c r="I235" s="48"/>
      <c r="J235" s="51"/>
      <c r="K235" s="6"/>
      <c r="L235" s="48"/>
      <c r="M235" s="47"/>
      <c r="O235" s="48"/>
      <c r="P235" s="47"/>
      <c r="R235" s="48"/>
    </row>
    <row r="236" spans="1:18" s="7" customFormat="1">
      <c r="A236" s="47"/>
      <c r="C236" s="48"/>
      <c r="D236" s="47"/>
      <c r="F236" s="48"/>
      <c r="G236" s="47"/>
      <c r="I236" s="48"/>
      <c r="J236" s="51"/>
      <c r="K236" s="6"/>
      <c r="L236" s="48"/>
      <c r="M236" s="47"/>
      <c r="O236" s="48"/>
      <c r="P236" s="47"/>
      <c r="R236" s="48"/>
    </row>
    <row r="237" spans="1:18" s="7" customFormat="1">
      <c r="A237" s="47"/>
      <c r="C237" s="48"/>
      <c r="D237" s="47"/>
      <c r="F237" s="48"/>
      <c r="G237" s="47"/>
      <c r="I237" s="48"/>
      <c r="J237" s="51"/>
      <c r="K237" s="6"/>
      <c r="L237" s="48"/>
      <c r="M237" s="47"/>
      <c r="O237" s="48"/>
      <c r="P237" s="47"/>
      <c r="R237" s="48"/>
    </row>
    <row r="238" spans="1:18" s="7" customFormat="1">
      <c r="A238" s="47"/>
      <c r="C238" s="48"/>
      <c r="D238" s="47"/>
      <c r="F238" s="48"/>
      <c r="G238" s="47"/>
      <c r="I238" s="48"/>
      <c r="J238" s="51"/>
      <c r="K238" s="6"/>
      <c r="L238" s="48"/>
      <c r="M238" s="47"/>
      <c r="O238" s="48"/>
      <c r="P238" s="47"/>
      <c r="R238" s="48"/>
    </row>
    <row r="239" spans="1:18" s="7" customFormat="1">
      <c r="A239" s="47"/>
      <c r="C239" s="48"/>
      <c r="D239" s="47"/>
      <c r="F239" s="48"/>
      <c r="G239" s="47"/>
      <c r="I239" s="48"/>
      <c r="J239" s="51"/>
      <c r="K239" s="6"/>
      <c r="L239" s="48"/>
      <c r="M239" s="47"/>
      <c r="O239" s="48"/>
      <c r="P239" s="47"/>
      <c r="R239" s="48"/>
    </row>
    <row r="240" spans="1:18" s="7" customFormat="1">
      <c r="A240" s="47"/>
      <c r="C240" s="48"/>
      <c r="D240" s="47"/>
      <c r="F240" s="48"/>
      <c r="G240" s="47"/>
      <c r="I240" s="48"/>
      <c r="J240" s="51"/>
      <c r="K240" s="6"/>
      <c r="L240" s="48"/>
      <c r="M240" s="47"/>
      <c r="O240" s="48"/>
      <c r="P240" s="47"/>
      <c r="R240" s="48"/>
    </row>
    <row r="241" spans="1:18" s="7" customFormat="1">
      <c r="A241" s="47"/>
      <c r="C241" s="48"/>
      <c r="D241" s="47"/>
      <c r="F241" s="48"/>
      <c r="G241" s="47"/>
      <c r="I241" s="48"/>
      <c r="J241" s="51"/>
      <c r="K241" s="6"/>
      <c r="L241" s="48"/>
      <c r="M241" s="47"/>
      <c r="O241" s="48"/>
      <c r="P241" s="47"/>
      <c r="R241" s="48"/>
    </row>
    <row r="242" spans="1:18" s="7" customFormat="1">
      <c r="A242" s="47"/>
      <c r="C242" s="48"/>
      <c r="D242" s="47"/>
      <c r="F242" s="48"/>
      <c r="G242" s="47"/>
      <c r="I242" s="48"/>
      <c r="J242" s="51"/>
      <c r="K242" s="6"/>
      <c r="L242" s="48"/>
      <c r="M242" s="47"/>
      <c r="O242" s="48"/>
      <c r="P242" s="47"/>
      <c r="R242" s="48"/>
    </row>
    <row r="243" spans="1:18" s="7" customFormat="1">
      <c r="A243" s="47"/>
      <c r="C243" s="48"/>
      <c r="D243" s="47"/>
      <c r="F243" s="48"/>
      <c r="G243" s="47"/>
      <c r="I243" s="48"/>
      <c r="J243" s="51"/>
      <c r="K243" s="6"/>
      <c r="L243" s="48"/>
      <c r="M243" s="47"/>
      <c r="O243" s="48"/>
      <c r="P243" s="47"/>
      <c r="R243" s="48"/>
    </row>
    <row r="244" spans="1:18" s="7" customFormat="1">
      <c r="A244" s="47"/>
      <c r="C244" s="48"/>
      <c r="D244" s="47"/>
      <c r="F244" s="48"/>
      <c r="G244" s="47"/>
      <c r="I244" s="48"/>
      <c r="J244" s="51"/>
      <c r="K244" s="6"/>
      <c r="L244" s="48"/>
      <c r="M244" s="47"/>
      <c r="O244" s="48"/>
      <c r="P244" s="47"/>
      <c r="R244" s="48"/>
    </row>
    <row r="245" spans="1:18" s="7" customFormat="1">
      <c r="A245" s="47"/>
      <c r="C245" s="48"/>
      <c r="D245" s="47"/>
      <c r="F245" s="48"/>
      <c r="G245" s="47"/>
      <c r="I245" s="48"/>
      <c r="J245" s="51"/>
      <c r="K245" s="6"/>
      <c r="L245" s="48"/>
      <c r="M245" s="47"/>
      <c r="O245" s="48"/>
      <c r="P245" s="47"/>
      <c r="R245" s="48"/>
    </row>
    <row r="246" spans="1:18" s="7" customFormat="1">
      <c r="A246" s="47"/>
      <c r="C246" s="48"/>
      <c r="D246" s="47"/>
      <c r="F246" s="48"/>
      <c r="G246" s="47"/>
      <c r="I246" s="48"/>
      <c r="J246" s="51"/>
      <c r="K246" s="6"/>
      <c r="L246" s="48"/>
      <c r="M246" s="47"/>
      <c r="O246" s="48"/>
      <c r="P246" s="47"/>
      <c r="R246" s="48"/>
    </row>
    <row r="247" spans="1:18" s="7" customFormat="1">
      <c r="A247" s="47"/>
      <c r="C247" s="48"/>
      <c r="D247" s="47"/>
      <c r="F247" s="48"/>
      <c r="G247" s="47"/>
      <c r="I247" s="48"/>
      <c r="J247" s="51"/>
      <c r="K247" s="6"/>
      <c r="L247" s="48"/>
      <c r="M247" s="47"/>
      <c r="O247" s="48"/>
      <c r="P247" s="47"/>
      <c r="R247" s="48"/>
    </row>
    <row r="248" spans="1:18" s="7" customFormat="1">
      <c r="A248" s="47"/>
      <c r="C248" s="48"/>
      <c r="D248" s="47"/>
      <c r="F248" s="48"/>
      <c r="G248" s="47"/>
      <c r="I248" s="48"/>
      <c r="J248" s="51"/>
      <c r="K248" s="6"/>
      <c r="L248" s="48"/>
      <c r="M248" s="47"/>
      <c r="O248" s="48"/>
      <c r="P248" s="47"/>
      <c r="R248" s="48"/>
    </row>
    <row r="249" spans="1:18" s="7" customFormat="1">
      <c r="A249" s="47"/>
      <c r="C249" s="48"/>
      <c r="D249" s="47"/>
      <c r="F249" s="48"/>
      <c r="G249" s="47"/>
      <c r="I249" s="48"/>
      <c r="J249" s="51"/>
      <c r="K249" s="6"/>
      <c r="L249" s="48"/>
      <c r="M249" s="47"/>
      <c r="O249" s="48"/>
      <c r="P249" s="47"/>
      <c r="R249" s="48"/>
    </row>
    <row r="250" spans="1:18" s="7" customFormat="1">
      <c r="A250" s="47"/>
      <c r="C250" s="48"/>
      <c r="D250" s="47"/>
      <c r="F250" s="48"/>
      <c r="G250" s="47"/>
      <c r="I250" s="48"/>
      <c r="J250" s="51"/>
      <c r="K250" s="6"/>
      <c r="L250" s="48"/>
      <c r="M250" s="47"/>
      <c r="O250" s="48"/>
      <c r="P250" s="47"/>
      <c r="R250" s="48"/>
    </row>
    <row r="251" spans="1:18" s="7" customFormat="1">
      <c r="A251" s="47"/>
      <c r="C251" s="48"/>
      <c r="D251" s="47"/>
      <c r="F251" s="48"/>
      <c r="G251" s="47"/>
      <c r="I251" s="48"/>
      <c r="J251" s="51"/>
      <c r="K251" s="6"/>
      <c r="L251" s="48"/>
      <c r="M251" s="47"/>
      <c r="O251" s="48"/>
      <c r="P251" s="47"/>
      <c r="R251" s="48"/>
    </row>
    <row r="252" spans="1:18" s="7" customFormat="1">
      <c r="A252" s="47"/>
      <c r="C252" s="48"/>
      <c r="D252" s="47"/>
      <c r="F252" s="48"/>
      <c r="G252" s="47"/>
      <c r="I252" s="48"/>
      <c r="J252" s="51"/>
      <c r="K252" s="6"/>
      <c r="L252" s="48"/>
      <c r="M252" s="47"/>
      <c r="O252" s="48"/>
      <c r="P252" s="47"/>
      <c r="R252" s="48"/>
    </row>
    <row r="253" spans="1:18" s="7" customFormat="1">
      <c r="A253" s="47"/>
      <c r="C253" s="48"/>
      <c r="D253" s="47"/>
      <c r="F253" s="48"/>
      <c r="G253" s="47"/>
      <c r="I253" s="48"/>
      <c r="J253" s="51"/>
      <c r="K253" s="6"/>
      <c r="L253" s="48"/>
      <c r="M253" s="47"/>
      <c r="O253" s="48"/>
      <c r="P253" s="47"/>
      <c r="R253" s="48"/>
    </row>
    <row r="254" spans="1:18" s="7" customFormat="1">
      <c r="A254" s="47"/>
      <c r="C254" s="48"/>
      <c r="D254" s="47"/>
      <c r="F254" s="48"/>
      <c r="G254" s="47"/>
      <c r="I254" s="48"/>
      <c r="J254" s="51"/>
      <c r="K254" s="6"/>
      <c r="L254" s="48"/>
      <c r="M254" s="47"/>
      <c r="O254" s="48"/>
      <c r="P254" s="47"/>
      <c r="R254" s="48"/>
    </row>
    <row r="255" spans="1:18" s="7" customFormat="1">
      <c r="A255" s="47"/>
      <c r="C255" s="48"/>
      <c r="D255" s="47"/>
      <c r="F255" s="48"/>
      <c r="G255" s="47"/>
      <c r="I255" s="48"/>
      <c r="J255" s="51"/>
      <c r="K255" s="6"/>
      <c r="L255" s="48"/>
      <c r="M255" s="47"/>
      <c r="O255" s="48"/>
      <c r="P255" s="47"/>
      <c r="R255" s="48"/>
    </row>
    <row r="256" spans="1:18" s="7" customFormat="1">
      <c r="A256" s="47"/>
      <c r="C256" s="48"/>
      <c r="D256" s="47"/>
      <c r="F256" s="48"/>
      <c r="G256" s="47"/>
      <c r="I256" s="48"/>
      <c r="J256" s="51"/>
      <c r="K256" s="6"/>
      <c r="L256" s="48"/>
      <c r="M256" s="47"/>
      <c r="O256" s="48"/>
      <c r="P256" s="47"/>
      <c r="R256" s="48"/>
    </row>
    <row r="257" spans="1:18" s="7" customFormat="1">
      <c r="A257" s="47"/>
      <c r="C257" s="48"/>
      <c r="D257" s="47"/>
      <c r="F257" s="48"/>
      <c r="G257" s="47"/>
      <c r="I257" s="48"/>
      <c r="J257" s="51"/>
      <c r="K257" s="6"/>
      <c r="L257" s="48"/>
      <c r="M257" s="47"/>
      <c r="O257" s="48"/>
      <c r="P257" s="47"/>
      <c r="R257" s="48"/>
    </row>
    <row r="258" spans="1:18" s="7" customFormat="1">
      <c r="A258" s="47"/>
      <c r="C258" s="48"/>
      <c r="D258" s="47"/>
      <c r="F258" s="48"/>
      <c r="G258" s="47"/>
      <c r="I258" s="48"/>
      <c r="J258" s="51"/>
      <c r="K258" s="6"/>
      <c r="L258" s="48"/>
      <c r="M258" s="47"/>
      <c r="O258" s="48"/>
      <c r="P258" s="47"/>
      <c r="R258" s="48"/>
    </row>
    <row r="259" spans="1:18" s="7" customFormat="1">
      <c r="A259" s="47"/>
      <c r="C259" s="48"/>
      <c r="D259" s="47"/>
      <c r="F259" s="48"/>
      <c r="G259" s="47"/>
      <c r="I259" s="48"/>
      <c r="J259" s="51"/>
      <c r="K259" s="6"/>
      <c r="L259" s="48"/>
      <c r="M259" s="47"/>
      <c r="O259" s="48"/>
      <c r="P259" s="47"/>
      <c r="R259" s="48"/>
    </row>
    <row r="260" spans="1:18" s="7" customFormat="1">
      <c r="A260" s="47"/>
      <c r="C260" s="48"/>
      <c r="D260" s="47"/>
      <c r="F260" s="48"/>
      <c r="G260" s="47"/>
      <c r="I260" s="48"/>
      <c r="J260" s="51"/>
      <c r="K260" s="6"/>
      <c r="L260" s="48"/>
      <c r="M260" s="47"/>
      <c r="O260" s="48"/>
      <c r="P260" s="47"/>
      <c r="R260" s="48"/>
    </row>
    <row r="261" spans="1:18" s="7" customFormat="1">
      <c r="A261" s="47"/>
      <c r="C261" s="48"/>
      <c r="D261" s="47"/>
      <c r="F261" s="48"/>
      <c r="G261" s="47"/>
      <c r="I261" s="48"/>
      <c r="J261" s="51"/>
      <c r="K261" s="6"/>
      <c r="L261" s="48"/>
      <c r="M261" s="47"/>
      <c r="O261" s="48"/>
      <c r="P261" s="47"/>
      <c r="R261" s="48"/>
    </row>
    <row r="262" spans="1:18" s="7" customFormat="1">
      <c r="A262" s="47"/>
      <c r="C262" s="48"/>
      <c r="D262" s="47"/>
      <c r="F262" s="48"/>
      <c r="G262" s="47"/>
      <c r="I262" s="48"/>
      <c r="J262" s="51"/>
      <c r="K262" s="6"/>
      <c r="L262" s="48"/>
      <c r="M262" s="47"/>
      <c r="O262" s="48"/>
      <c r="P262" s="47"/>
      <c r="R262" s="48"/>
    </row>
    <row r="263" spans="1:18" s="7" customFormat="1">
      <c r="A263" s="47"/>
      <c r="C263" s="48"/>
      <c r="D263" s="47"/>
      <c r="F263" s="48"/>
      <c r="G263" s="47"/>
      <c r="I263" s="48"/>
      <c r="J263" s="51"/>
      <c r="K263" s="6"/>
      <c r="L263" s="48"/>
      <c r="M263" s="47"/>
      <c r="O263" s="48"/>
      <c r="P263" s="47"/>
      <c r="R263" s="48"/>
    </row>
    <row r="264" spans="1:18" s="7" customFormat="1">
      <c r="A264" s="47"/>
      <c r="C264" s="48"/>
      <c r="D264" s="47"/>
      <c r="F264" s="48"/>
      <c r="G264" s="47"/>
      <c r="I264" s="48"/>
      <c r="J264" s="51"/>
      <c r="K264" s="6"/>
      <c r="L264" s="48"/>
      <c r="M264" s="47"/>
      <c r="O264" s="48"/>
      <c r="P264" s="47"/>
      <c r="R264" s="48"/>
    </row>
    <row r="265" spans="1:18" s="7" customFormat="1">
      <c r="A265" s="47"/>
      <c r="C265" s="48"/>
      <c r="D265" s="47"/>
      <c r="F265" s="48"/>
      <c r="G265" s="47"/>
      <c r="I265" s="48"/>
      <c r="J265" s="51"/>
      <c r="K265" s="6"/>
      <c r="L265" s="48"/>
      <c r="M265" s="47"/>
      <c r="O265" s="48"/>
      <c r="P265" s="47"/>
      <c r="R265" s="48"/>
    </row>
    <row r="266" spans="1:18" s="7" customFormat="1">
      <c r="A266" s="47"/>
      <c r="C266" s="48"/>
      <c r="D266" s="47"/>
      <c r="F266" s="48"/>
      <c r="G266" s="47"/>
      <c r="I266" s="48"/>
      <c r="J266" s="51"/>
      <c r="K266" s="6"/>
      <c r="L266" s="48"/>
      <c r="M266" s="47"/>
      <c r="O266" s="48"/>
      <c r="P266" s="47"/>
      <c r="R266" s="48"/>
    </row>
    <row r="267" spans="1:18" s="7" customFormat="1">
      <c r="A267" s="47"/>
      <c r="C267" s="48"/>
      <c r="D267" s="47"/>
      <c r="F267" s="48"/>
      <c r="G267" s="47"/>
      <c r="I267" s="48"/>
      <c r="J267" s="51"/>
      <c r="K267" s="6"/>
      <c r="L267" s="48"/>
      <c r="M267" s="47"/>
      <c r="O267" s="48"/>
      <c r="P267" s="47"/>
      <c r="R267" s="48"/>
    </row>
    <row r="268" spans="1:18" s="7" customFormat="1">
      <c r="A268" s="47"/>
      <c r="C268" s="48"/>
      <c r="D268" s="47"/>
      <c r="F268" s="48"/>
      <c r="G268" s="47"/>
      <c r="I268" s="48"/>
      <c r="J268" s="51"/>
      <c r="K268" s="6"/>
      <c r="L268" s="48"/>
      <c r="M268" s="47"/>
      <c r="O268" s="48"/>
      <c r="P268" s="47"/>
      <c r="R268" s="48"/>
    </row>
    <row r="269" spans="1:18" s="7" customFormat="1">
      <c r="A269" s="47"/>
      <c r="C269" s="48"/>
      <c r="D269" s="47"/>
      <c r="F269" s="48"/>
      <c r="G269" s="47"/>
      <c r="I269" s="48"/>
      <c r="J269" s="51"/>
      <c r="K269" s="6"/>
      <c r="L269" s="48"/>
      <c r="M269" s="47"/>
      <c r="O269" s="48"/>
      <c r="P269" s="47"/>
      <c r="R269" s="48"/>
    </row>
    <row r="270" spans="1:18" s="7" customFormat="1">
      <c r="A270" s="47"/>
      <c r="C270" s="48"/>
      <c r="D270" s="47"/>
      <c r="F270" s="48"/>
      <c r="G270" s="47"/>
      <c r="I270" s="48"/>
      <c r="J270" s="51"/>
      <c r="K270" s="6"/>
      <c r="L270" s="48"/>
      <c r="M270" s="47"/>
      <c r="O270" s="48"/>
      <c r="P270" s="47"/>
      <c r="R270" s="48"/>
    </row>
    <row r="271" spans="1:18" s="7" customFormat="1">
      <c r="A271" s="47"/>
      <c r="C271" s="48"/>
      <c r="D271" s="47"/>
      <c r="F271" s="48"/>
      <c r="G271" s="47"/>
      <c r="I271" s="48"/>
      <c r="J271" s="51"/>
      <c r="K271" s="6"/>
      <c r="L271" s="48"/>
      <c r="M271" s="47"/>
      <c r="O271" s="48"/>
      <c r="P271" s="47"/>
      <c r="R271" s="48"/>
    </row>
    <row r="272" spans="1:18" s="7" customFormat="1">
      <c r="A272" s="47"/>
      <c r="C272" s="48"/>
      <c r="D272" s="47"/>
      <c r="F272" s="48"/>
      <c r="G272" s="47"/>
      <c r="I272" s="48"/>
      <c r="J272" s="51"/>
      <c r="K272" s="6"/>
      <c r="L272" s="48"/>
      <c r="M272" s="47"/>
      <c r="O272" s="48"/>
      <c r="P272" s="47"/>
      <c r="R272" s="48"/>
    </row>
    <row r="273" spans="1:18" s="7" customFormat="1">
      <c r="A273" s="47"/>
      <c r="C273" s="48"/>
      <c r="D273" s="47"/>
      <c r="F273" s="48"/>
      <c r="G273" s="47"/>
      <c r="I273" s="48"/>
      <c r="J273" s="51"/>
      <c r="K273" s="6"/>
      <c r="L273" s="48"/>
      <c r="M273" s="47"/>
      <c r="O273" s="48"/>
      <c r="P273" s="47"/>
      <c r="R273" s="48"/>
    </row>
    <row r="274" spans="1:18" s="7" customFormat="1">
      <c r="A274" s="47"/>
      <c r="C274" s="48"/>
      <c r="D274" s="47"/>
      <c r="F274" s="48"/>
      <c r="G274" s="47"/>
      <c r="I274" s="48"/>
      <c r="J274" s="51"/>
      <c r="K274" s="6"/>
      <c r="L274" s="48"/>
      <c r="M274" s="47"/>
      <c r="O274" s="48"/>
      <c r="P274" s="47"/>
      <c r="R274" s="48"/>
    </row>
    <row r="275" spans="1:18" s="7" customFormat="1">
      <c r="A275" s="47"/>
      <c r="C275" s="48"/>
      <c r="D275" s="47"/>
      <c r="F275" s="48"/>
      <c r="G275" s="47"/>
      <c r="I275" s="48"/>
      <c r="J275" s="51"/>
      <c r="K275" s="6"/>
      <c r="L275" s="48"/>
      <c r="M275" s="47"/>
      <c r="O275" s="48"/>
      <c r="P275" s="47"/>
      <c r="R275" s="48"/>
    </row>
    <row r="276" spans="1:18" s="7" customFormat="1">
      <c r="A276" s="47"/>
      <c r="C276" s="48"/>
      <c r="D276" s="47"/>
      <c r="F276" s="48"/>
      <c r="G276" s="47"/>
      <c r="I276" s="48"/>
      <c r="J276" s="51"/>
      <c r="K276" s="6"/>
      <c r="L276" s="48"/>
      <c r="M276" s="47"/>
      <c r="O276" s="48"/>
      <c r="P276" s="47"/>
      <c r="R276" s="48"/>
    </row>
    <row r="277" spans="1:18" s="7" customFormat="1">
      <c r="A277" s="47"/>
      <c r="C277" s="48"/>
      <c r="D277" s="47"/>
      <c r="F277" s="48"/>
      <c r="G277" s="47"/>
      <c r="I277" s="48"/>
      <c r="J277" s="51"/>
      <c r="K277" s="6"/>
      <c r="L277" s="48"/>
      <c r="M277" s="47"/>
      <c r="O277" s="48"/>
      <c r="P277" s="47"/>
      <c r="R277" s="48"/>
    </row>
    <row r="278" spans="1:18" s="7" customFormat="1">
      <c r="A278" s="47"/>
      <c r="C278" s="48"/>
      <c r="D278" s="47"/>
      <c r="F278" s="48"/>
      <c r="G278" s="47"/>
      <c r="I278" s="48"/>
      <c r="J278" s="51"/>
      <c r="K278" s="6"/>
      <c r="L278" s="48"/>
      <c r="M278" s="47"/>
      <c r="O278" s="48"/>
      <c r="P278" s="47"/>
      <c r="R278" s="48"/>
    </row>
    <row r="279" spans="1:18" s="7" customFormat="1">
      <c r="A279" s="47"/>
      <c r="C279" s="48"/>
      <c r="D279" s="47"/>
      <c r="F279" s="48"/>
      <c r="G279" s="47"/>
      <c r="I279" s="48"/>
      <c r="J279" s="51"/>
      <c r="K279" s="6"/>
      <c r="L279" s="48"/>
      <c r="M279" s="47"/>
      <c r="O279" s="48"/>
      <c r="P279" s="47"/>
      <c r="R279" s="48"/>
    </row>
    <row r="280" spans="1:18" s="7" customFormat="1">
      <c r="A280" s="47"/>
      <c r="C280" s="48"/>
      <c r="D280" s="47"/>
      <c r="F280" s="48"/>
      <c r="G280" s="47"/>
      <c r="I280" s="48"/>
      <c r="J280" s="51"/>
      <c r="K280" s="6"/>
      <c r="L280" s="48"/>
      <c r="M280" s="47"/>
      <c r="O280" s="48"/>
      <c r="P280" s="47"/>
      <c r="R280" s="48"/>
    </row>
    <row r="281" spans="1:18" s="7" customFormat="1">
      <c r="A281" s="47"/>
      <c r="C281" s="48"/>
      <c r="D281" s="47"/>
      <c r="F281" s="48"/>
      <c r="G281" s="47"/>
      <c r="I281" s="48"/>
      <c r="J281" s="51"/>
      <c r="K281" s="6"/>
      <c r="L281" s="48"/>
      <c r="M281" s="47"/>
      <c r="O281" s="48"/>
      <c r="P281" s="47"/>
      <c r="R281" s="48"/>
    </row>
    <row r="282" spans="1:18" s="7" customFormat="1">
      <c r="A282" s="47"/>
      <c r="C282" s="48"/>
      <c r="D282" s="47"/>
      <c r="F282" s="48"/>
      <c r="G282" s="47"/>
      <c r="I282" s="48"/>
      <c r="J282" s="51"/>
      <c r="K282" s="6"/>
      <c r="L282" s="48"/>
      <c r="M282" s="47"/>
      <c r="O282" s="48"/>
      <c r="P282" s="47"/>
      <c r="R282" s="48"/>
    </row>
    <row r="283" spans="1:18" s="7" customFormat="1">
      <c r="A283" s="47"/>
      <c r="C283" s="48"/>
      <c r="D283" s="47"/>
      <c r="F283" s="48"/>
      <c r="G283" s="47"/>
      <c r="I283" s="48"/>
      <c r="J283" s="51"/>
      <c r="K283" s="6"/>
      <c r="L283" s="48"/>
      <c r="M283" s="47"/>
      <c r="O283" s="48"/>
      <c r="P283" s="47"/>
      <c r="R283" s="48"/>
    </row>
    <row r="284" spans="1:18" s="7" customFormat="1">
      <c r="A284" s="47"/>
      <c r="C284" s="48"/>
      <c r="D284" s="47"/>
      <c r="F284" s="48"/>
      <c r="G284" s="47"/>
      <c r="I284" s="48"/>
      <c r="J284" s="51"/>
      <c r="K284" s="6"/>
      <c r="L284" s="48"/>
      <c r="M284" s="47"/>
      <c r="O284" s="48"/>
      <c r="P284" s="47"/>
      <c r="R284" s="48"/>
    </row>
    <row r="285" spans="1:18" s="7" customFormat="1">
      <c r="A285" s="47"/>
      <c r="C285" s="48"/>
      <c r="D285" s="47"/>
      <c r="F285" s="48"/>
      <c r="G285" s="47"/>
      <c r="I285" s="48"/>
      <c r="J285" s="51"/>
      <c r="K285" s="6"/>
      <c r="L285" s="48"/>
      <c r="M285" s="47"/>
      <c r="O285" s="48"/>
      <c r="P285" s="47"/>
      <c r="R285" s="48"/>
    </row>
    <row r="286" spans="1:18" s="7" customFormat="1">
      <c r="A286" s="47"/>
      <c r="C286" s="48"/>
      <c r="D286" s="47"/>
      <c r="F286" s="48"/>
      <c r="G286" s="47"/>
      <c r="I286" s="48"/>
      <c r="J286" s="51"/>
      <c r="K286" s="6"/>
      <c r="L286" s="48"/>
      <c r="M286" s="47"/>
      <c r="O286" s="48"/>
      <c r="P286" s="47"/>
      <c r="R286" s="48"/>
    </row>
    <row r="287" spans="1:18" s="7" customFormat="1">
      <c r="A287" s="47"/>
      <c r="C287" s="48"/>
      <c r="D287" s="47"/>
      <c r="F287" s="48"/>
      <c r="G287" s="47"/>
      <c r="I287" s="48"/>
      <c r="J287" s="51"/>
      <c r="K287" s="6"/>
      <c r="L287" s="48"/>
      <c r="M287" s="47"/>
      <c r="O287" s="48"/>
      <c r="P287" s="47"/>
      <c r="R287" s="48"/>
    </row>
    <row r="288" spans="1:18" s="7" customFormat="1">
      <c r="A288" s="47"/>
      <c r="C288" s="48"/>
      <c r="D288" s="47"/>
      <c r="F288" s="48"/>
      <c r="G288" s="47"/>
      <c r="I288" s="48"/>
      <c r="J288" s="51"/>
      <c r="K288" s="6"/>
      <c r="L288" s="48"/>
      <c r="M288" s="47"/>
      <c r="O288" s="48"/>
      <c r="P288" s="47"/>
      <c r="R288" s="48"/>
    </row>
    <row r="289" spans="1:18" s="7" customFormat="1">
      <c r="A289" s="47"/>
      <c r="C289" s="48"/>
      <c r="D289" s="47"/>
      <c r="F289" s="48"/>
      <c r="G289" s="47"/>
      <c r="I289" s="48"/>
      <c r="J289" s="51"/>
      <c r="K289" s="6"/>
      <c r="L289" s="48"/>
      <c r="M289" s="47"/>
      <c r="O289" s="48"/>
      <c r="P289" s="47"/>
      <c r="R289" s="48"/>
    </row>
    <row r="290" spans="1:18" s="7" customFormat="1">
      <c r="A290" s="47"/>
      <c r="C290" s="48"/>
      <c r="D290" s="47"/>
      <c r="F290" s="48"/>
      <c r="G290" s="47"/>
      <c r="I290" s="48"/>
      <c r="J290" s="51"/>
      <c r="K290" s="6"/>
      <c r="L290" s="48"/>
      <c r="M290" s="47"/>
      <c r="O290" s="48"/>
      <c r="P290" s="47"/>
      <c r="R290" s="48"/>
    </row>
    <row r="291" spans="1:18" s="7" customFormat="1">
      <c r="A291" s="47"/>
      <c r="C291" s="48"/>
      <c r="D291" s="47"/>
      <c r="F291" s="48"/>
      <c r="G291" s="47"/>
      <c r="I291" s="48"/>
      <c r="J291" s="51"/>
      <c r="K291" s="6"/>
      <c r="L291" s="48"/>
      <c r="M291" s="47"/>
      <c r="O291" s="48"/>
      <c r="P291" s="47"/>
      <c r="R291" s="48"/>
    </row>
    <row r="292" spans="1:18" s="7" customFormat="1">
      <c r="A292" s="47"/>
      <c r="C292" s="48"/>
      <c r="D292" s="47"/>
      <c r="F292" s="48"/>
      <c r="G292" s="47"/>
      <c r="I292" s="48"/>
      <c r="J292" s="51"/>
      <c r="K292" s="6"/>
      <c r="L292" s="48"/>
      <c r="M292" s="47"/>
      <c r="O292" s="48"/>
      <c r="P292" s="47"/>
      <c r="R292" s="48"/>
    </row>
    <row r="293" spans="1:18" s="7" customFormat="1">
      <c r="A293" s="47"/>
      <c r="C293" s="48"/>
      <c r="D293" s="47"/>
      <c r="F293" s="48"/>
      <c r="G293" s="47"/>
      <c r="I293" s="48"/>
      <c r="J293" s="51"/>
      <c r="K293" s="6"/>
      <c r="L293" s="48"/>
      <c r="M293" s="47"/>
      <c r="O293" s="48"/>
      <c r="P293" s="47"/>
      <c r="R293" s="48"/>
    </row>
    <row r="294" spans="1:18" s="7" customFormat="1">
      <c r="A294" s="47"/>
      <c r="C294" s="48"/>
      <c r="D294" s="47"/>
      <c r="F294" s="48"/>
      <c r="G294" s="47"/>
      <c r="I294" s="48"/>
      <c r="J294" s="51"/>
      <c r="K294" s="6"/>
      <c r="L294" s="48"/>
      <c r="M294" s="47"/>
      <c r="O294" s="48"/>
      <c r="P294" s="47"/>
      <c r="R294" s="48"/>
    </row>
    <row r="295" spans="1:18" s="7" customFormat="1">
      <c r="A295" s="47"/>
      <c r="C295" s="48"/>
      <c r="D295" s="47"/>
      <c r="F295" s="48"/>
      <c r="G295" s="47"/>
      <c r="I295" s="48"/>
      <c r="J295" s="51"/>
      <c r="K295" s="6"/>
      <c r="L295" s="48"/>
      <c r="M295" s="47"/>
      <c r="O295" s="48"/>
      <c r="P295" s="47"/>
      <c r="R295" s="48"/>
    </row>
    <row r="296" spans="1:18" s="7" customFormat="1">
      <c r="A296" s="47"/>
      <c r="C296" s="48"/>
      <c r="D296" s="47"/>
      <c r="F296" s="48"/>
      <c r="G296" s="47"/>
      <c r="I296" s="48"/>
      <c r="J296" s="51"/>
      <c r="K296" s="6"/>
      <c r="L296" s="48"/>
      <c r="M296" s="47"/>
      <c r="O296" s="48"/>
      <c r="P296" s="47"/>
      <c r="R296" s="48"/>
    </row>
    <row r="297" spans="1:18" s="7" customFormat="1">
      <c r="A297" s="47"/>
      <c r="C297" s="48"/>
      <c r="D297" s="47"/>
      <c r="F297" s="48"/>
      <c r="G297" s="47"/>
      <c r="I297" s="48"/>
      <c r="J297" s="51"/>
      <c r="K297" s="6"/>
      <c r="L297" s="48"/>
      <c r="M297" s="47"/>
      <c r="O297" s="48"/>
      <c r="P297" s="47"/>
      <c r="R297" s="48"/>
    </row>
    <row r="298" spans="1:18" s="7" customFormat="1">
      <c r="A298" s="47"/>
      <c r="C298" s="48"/>
      <c r="D298" s="47"/>
      <c r="F298" s="48"/>
      <c r="G298" s="47"/>
      <c r="I298" s="48"/>
      <c r="J298" s="51"/>
      <c r="K298" s="6"/>
      <c r="L298" s="48"/>
      <c r="M298" s="47"/>
      <c r="O298" s="48"/>
      <c r="P298" s="47"/>
      <c r="R298" s="48"/>
    </row>
    <row r="299" spans="1:18" s="7" customFormat="1">
      <c r="A299" s="47"/>
      <c r="C299" s="48"/>
      <c r="D299" s="47"/>
      <c r="F299" s="48"/>
      <c r="G299" s="47"/>
      <c r="I299" s="48"/>
      <c r="J299" s="51"/>
      <c r="K299" s="6"/>
      <c r="L299" s="48"/>
      <c r="M299" s="47"/>
      <c r="O299" s="48"/>
      <c r="P299" s="47"/>
      <c r="R299" s="48"/>
    </row>
    <row r="300" spans="1:18" s="7" customFormat="1">
      <c r="A300" s="47"/>
      <c r="C300" s="48"/>
      <c r="D300" s="47"/>
      <c r="F300" s="48"/>
      <c r="G300" s="47"/>
      <c r="I300" s="48"/>
      <c r="J300" s="51"/>
      <c r="K300" s="6"/>
      <c r="L300" s="48"/>
      <c r="M300" s="47"/>
      <c r="O300" s="48"/>
      <c r="P300" s="47"/>
      <c r="R300" s="48"/>
    </row>
    <row r="301" spans="1:18" s="7" customFormat="1">
      <c r="A301" s="47"/>
      <c r="C301" s="48"/>
      <c r="D301" s="47"/>
      <c r="F301" s="48"/>
      <c r="G301" s="47"/>
      <c r="I301" s="48"/>
      <c r="J301" s="51"/>
      <c r="K301" s="6"/>
      <c r="L301" s="48"/>
      <c r="M301" s="47"/>
      <c r="O301" s="48"/>
      <c r="P301" s="47"/>
      <c r="R301" s="48"/>
    </row>
    <row r="302" spans="1:18" s="7" customFormat="1">
      <c r="A302" s="47"/>
      <c r="C302" s="48"/>
      <c r="D302" s="47"/>
      <c r="F302" s="48"/>
      <c r="G302" s="47"/>
      <c r="I302" s="48"/>
      <c r="J302" s="51"/>
      <c r="K302" s="6"/>
      <c r="L302" s="48"/>
      <c r="M302" s="47"/>
      <c r="O302" s="48"/>
      <c r="P302" s="47"/>
      <c r="R302" s="48"/>
    </row>
    <row r="303" spans="1:18" s="7" customFormat="1">
      <c r="A303" s="47"/>
      <c r="C303" s="48"/>
      <c r="D303" s="47"/>
      <c r="F303" s="48"/>
      <c r="G303" s="47"/>
      <c r="I303" s="48"/>
      <c r="J303" s="51"/>
      <c r="K303" s="6"/>
      <c r="L303" s="48"/>
      <c r="M303" s="47"/>
      <c r="O303" s="48"/>
      <c r="P303" s="47"/>
      <c r="R303" s="48"/>
    </row>
    <row r="304" spans="1:18" s="7" customFormat="1">
      <c r="A304" s="47"/>
      <c r="C304" s="48"/>
      <c r="D304" s="47"/>
      <c r="F304" s="48"/>
      <c r="G304" s="47"/>
      <c r="I304" s="48"/>
      <c r="J304" s="51"/>
      <c r="K304" s="6"/>
      <c r="L304" s="48"/>
      <c r="M304" s="47"/>
      <c r="O304" s="48"/>
      <c r="P304" s="47"/>
      <c r="R304" s="48"/>
    </row>
    <row r="305" spans="1:18" s="7" customFormat="1">
      <c r="A305" s="47"/>
      <c r="C305" s="48"/>
      <c r="D305" s="47"/>
      <c r="F305" s="48"/>
      <c r="G305" s="47"/>
      <c r="I305" s="48"/>
      <c r="J305" s="51"/>
      <c r="K305" s="6"/>
      <c r="L305" s="48"/>
      <c r="M305" s="47"/>
      <c r="O305" s="48"/>
      <c r="P305" s="47"/>
      <c r="R305" s="48"/>
    </row>
    <row r="306" spans="1:18" s="7" customFormat="1">
      <c r="A306" s="47"/>
      <c r="C306" s="48"/>
      <c r="D306" s="47"/>
      <c r="F306" s="48"/>
      <c r="G306" s="47"/>
      <c r="I306" s="48"/>
      <c r="J306" s="51"/>
      <c r="K306" s="6"/>
      <c r="L306" s="48"/>
      <c r="M306" s="47"/>
      <c r="O306" s="48"/>
      <c r="P306" s="47"/>
      <c r="R306" s="48"/>
    </row>
    <row r="307" spans="1:18" s="7" customFormat="1">
      <c r="A307" s="47"/>
      <c r="C307" s="48"/>
      <c r="D307" s="47"/>
      <c r="F307" s="48"/>
      <c r="G307" s="47"/>
      <c r="I307" s="48"/>
      <c r="J307" s="51"/>
      <c r="K307" s="6"/>
      <c r="L307" s="48"/>
      <c r="M307" s="47"/>
      <c r="O307" s="48"/>
      <c r="P307" s="47"/>
      <c r="R307" s="48"/>
    </row>
    <row r="308" spans="1:18" s="7" customFormat="1">
      <c r="A308" s="47"/>
      <c r="C308" s="48"/>
      <c r="D308" s="47"/>
      <c r="F308" s="48"/>
      <c r="G308" s="47"/>
      <c r="I308" s="48"/>
      <c r="J308" s="51"/>
      <c r="K308" s="6"/>
      <c r="L308" s="48"/>
      <c r="M308" s="47"/>
      <c r="O308" s="48"/>
      <c r="P308" s="47"/>
      <c r="R308" s="48"/>
    </row>
    <row r="309" spans="1:18" s="7" customFormat="1">
      <c r="A309" s="47"/>
      <c r="C309" s="48"/>
      <c r="D309" s="47"/>
      <c r="F309" s="48"/>
      <c r="G309" s="47"/>
      <c r="I309" s="48"/>
      <c r="J309" s="51"/>
      <c r="K309" s="6"/>
      <c r="L309" s="48"/>
      <c r="M309" s="47"/>
      <c r="O309" s="48"/>
      <c r="P309" s="47"/>
      <c r="R309" s="48"/>
    </row>
    <row r="310" spans="1:18" s="7" customFormat="1">
      <c r="A310" s="47"/>
      <c r="C310" s="48"/>
      <c r="D310" s="47"/>
      <c r="F310" s="48"/>
      <c r="G310" s="47"/>
      <c r="I310" s="48"/>
      <c r="J310" s="51"/>
      <c r="K310" s="6"/>
      <c r="L310" s="48"/>
      <c r="M310" s="47"/>
      <c r="O310" s="48"/>
      <c r="P310" s="47"/>
      <c r="R310" s="48"/>
    </row>
    <row r="311" spans="1:18" s="7" customFormat="1">
      <c r="A311" s="47"/>
      <c r="C311" s="48"/>
      <c r="D311" s="47"/>
      <c r="F311" s="48"/>
      <c r="G311" s="47"/>
      <c r="I311" s="48"/>
      <c r="J311" s="51"/>
      <c r="K311" s="6"/>
      <c r="L311" s="48"/>
      <c r="M311" s="47"/>
      <c r="O311" s="48"/>
      <c r="P311" s="47"/>
      <c r="R311" s="48"/>
    </row>
    <row r="312" spans="1:18" s="7" customFormat="1">
      <c r="A312" s="47"/>
      <c r="C312" s="48"/>
      <c r="D312" s="47"/>
      <c r="F312" s="48"/>
      <c r="G312" s="47"/>
      <c r="I312" s="48"/>
      <c r="J312" s="51"/>
      <c r="K312" s="6"/>
      <c r="L312" s="48"/>
      <c r="M312" s="47"/>
      <c r="O312" s="48"/>
      <c r="P312" s="47"/>
      <c r="R312" s="48"/>
    </row>
    <row r="313" spans="1:18" s="7" customFormat="1">
      <c r="A313" s="47"/>
      <c r="C313" s="48"/>
      <c r="D313" s="47"/>
      <c r="F313" s="48"/>
      <c r="G313" s="47"/>
      <c r="I313" s="48"/>
      <c r="J313" s="51"/>
      <c r="K313" s="6"/>
      <c r="L313" s="48"/>
      <c r="M313" s="47"/>
      <c r="O313" s="48"/>
      <c r="P313" s="47"/>
      <c r="R313" s="48"/>
    </row>
    <row r="314" spans="1:18" s="7" customFormat="1">
      <c r="A314" s="47"/>
      <c r="C314" s="48"/>
      <c r="D314" s="47"/>
      <c r="F314" s="48"/>
      <c r="G314" s="47"/>
      <c r="I314" s="48"/>
      <c r="J314" s="51"/>
      <c r="K314" s="6"/>
      <c r="L314" s="48"/>
      <c r="M314" s="47"/>
      <c r="O314" s="48"/>
      <c r="P314" s="47"/>
      <c r="R314" s="48"/>
    </row>
    <row r="315" spans="1:18" s="7" customFormat="1">
      <c r="A315" s="47"/>
      <c r="C315" s="48"/>
      <c r="D315" s="47"/>
      <c r="F315" s="48"/>
      <c r="G315" s="47"/>
      <c r="I315" s="48"/>
      <c r="J315" s="51"/>
      <c r="K315" s="6"/>
      <c r="L315" s="48"/>
      <c r="M315" s="47"/>
      <c r="O315" s="48"/>
      <c r="P315" s="47"/>
      <c r="R315" s="48"/>
    </row>
    <row r="316" spans="1:18" s="7" customFormat="1">
      <c r="A316" s="47"/>
      <c r="C316" s="48"/>
      <c r="D316" s="47"/>
      <c r="F316" s="48"/>
      <c r="G316" s="47"/>
      <c r="I316" s="48"/>
      <c r="J316" s="51"/>
      <c r="K316" s="6"/>
      <c r="L316" s="48"/>
      <c r="M316" s="47"/>
      <c r="O316" s="48"/>
      <c r="P316" s="47"/>
      <c r="R316" s="48"/>
    </row>
    <row r="317" spans="1:18" s="7" customFormat="1">
      <c r="A317" s="47"/>
      <c r="C317" s="48"/>
      <c r="D317" s="47"/>
      <c r="F317" s="48"/>
      <c r="G317" s="47"/>
      <c r="I317" s="48"/>
      <c r="J317" s="51"/>
      <c r="K317" s="6"/>
      <c r="L317" s="48"/>
      <c r="M317" s="47"/>
      <c r="O317" s="48"/>
      <c r="P317" s="47"/>
      <c r="R317" s="48"/>
    </row>
    <row r="318" spans="1:18" s="7" customFormat="1">
      <c r="A318" s="47"/>
      <c r="C318" s="48"/>
      <c r="D318" s="47"/>
      <c r="F318" s="48"/>
      <c r="G318" s="47"/>
      <c r="I318" s="48"/>
      <c r="J318" s="51"/>
      <c r="K318" s="6"/>
      <c r="L318" s="48"/>
      <c r="M318" s="47"/>
      <c r="O318" s="48"/>
      <c r="P318" s="47"/>
      <c r="R318" s="48"/>
    </row>
    <row r="319" spans="1:18" s="7" customFormat="1">
      <c r="A319" s="47"/>
      <c r="C319" s="48"/>
      <c r="D319" s="47"/>
      <c r="F319" s="48"/>
      <c r="G319" s="47"/>
      <c r="I319" s="48"/>
      <c r="J319" s="51"/>
      <c r="K319" s="6"/>
      <c r="L319" s="48"/>
      <c r="M319" s="47"/>
      <c r="O319" s="48"/>
      <c r="P319" s="47"/>
      <c r="R319" s="48"/>
    </row>
    <row r="320" spans="1:18" s="7" customFormat="1">
      <c r="A320" s="47"/>
      <c r="C320" s="48"/>
      <c r="D320" s="47"/>
      <c r="F320" s="48"/>
      <c r="G320" s="47"/>
      <c r="I320" s="48"/>
      <c r="J320" s="51"/>
      <c r="K320" s="6"/>
      <c r="L320" s="48"/>
      <c r="M320" s="47"/>
      <c r="O320" s="48"/>
      <c r="P320" s="47"/>
      <c r="R320" s="48"/>
    </row>
    <row r="321" spans="1:18" s="7" customFormat="1">
      <c r="A321" s="47"/>
      <c r="C321" s="48"/>
      <c r="D321" s="47"/>
      <c r="F321" s="48"/>
      <c r="G321" s="47"/>
      <c r="I321" s="48"/>
      <c r="J321" s="51"/>
      <c r="K321" s="6"/>
      <c r="L321" s="48"/>
      <c r="M321" s="47"/>
      <c r="O321" s="48"/>
      <c r="P321" s="47"/>
      <c r="R321" s="48"/>
    </row>
    <row r="322" spans="1:18" s="7" customFormat="1">
      <c r="A322" s="47"/>
      <c r="C322" s="48"/>
      <c r="D322" s="47"/>
      <c r="F322" s="48"/>
      <c r="G322" s="47"/>
      <c r="I322" s="48"/>
      <c r="J322" s="51"/>
      <c r="K322" s="6"/>
      <c r="L322" s="48"/>
      <c r="M322" s="47"/>
      <c r="O322" s="48"/>
      <c r="P322" s="47"/>
      <c r="R322" s="48"/>
    </row>
    <row r="323" spans="1:18" s="7" customFormat="1">
      <c r="A323" s="47"/>
      <c r="C323" s="48"/>
      <c r="D323" s="47"/>
      <c r="F323" s="48"/>
      <c r="G323" s="47"/>
      <c r="I323" s="48"/>
      <c r="J323" s="51"/>
      <c r="K323" s="6"/>
      <c r="L323" s="48"/>
      <c r="M323" s="47"/>
      <c r="O323" s="48"/>
      <c r="P323" s="47"/>
      <c r="R323" s="48"/>
    </row>
    <row r="324" spans="1:18" s="7" customFormat="1">
      <c r="A324" s="47"/>
      <c r="C324" s="48"/>
      <c r="D324" s="47"/>
      <c r="F324" s="48"/>
      <c r="G324" s="47"/>
      <c r="I324" s="48"/>
      <c r="J324" s="51"/>
      <c r="K324" s="6"/>
      <c r="L324" s="48"/>
      <c r="M324" s="47"/>
      <c r="O324" s="48"/>
      <c r="P324" s="47"/>
      <c r="R324" s="48"/>
    </row>
    <row r="325" spans="1:18" s="7" customFormat="1">
      <c r="A325" s="47"/>
      <c r="C325" s="48"/>
      <c r="D325" s="47"/>
      <c r="F325" s="48"/>
      <c r="G325" s="47"/>
      <c r="I325" s="48"/>
      <c r="J325" s="51"/>
      <c r="K325" s="6"/>
      <c r="L325" s="48"/>
      <c r="M325" s="47"/>
      <c r="O325" s="48"/>
      <c r="P325" s="47"/>
      <c r="R325" s="48"/>
    </row>
    <row r="326" spans="1:18" s="7" customFormat="1">
      <c r="A326" s="47"/>
      <c r="C326" s="48"/>
      <c r="D326" s="47"/>
      <c r="F326" s="48"/>
      <c r="G326" s="47"/>
      <c r="I326" s="48"/>
      <c r="J326" s="51"/>
      <c r="K326" s="6"/>
      <c r="L326" s="48"/>
      <c r="M326" s="47"/>
      <c r="O326" s="48"/>
      <c r="P326" s="47"/>
      <c r="R326" s="48"/>
    </row>
    <row r="327" spans="1:18" s="7" customFormat="1">
      <c r="A327" s="47"/>
      <c r="C327" s="48"/>
      <c r="D327" s="47"/>
      <c r="F327" s="48"/>
      <c r="G327" s="47"/>
      <c r="I327" s="48"/>
      <c r="J327" s="51"/>
      <c r="K327" s="6"/>
      <c r="L327" s="48"/>
      <c r="M327" s="47"/>
      <c r="O327" s="48"/>
      <c r="P327" s="47"/>
      <c r="R327" s="48"/>
    </row>
    <row r="328" spans="1:18" s="7" customFormat="1">
      <c r="A328" s="47"/>
      <c r="C328" s="48"/>
      <c r="D328" s="47"/>
      <c r="F328" s="48"/>
      <c r="G328" s="47"/>
      <c r="I328" s="48"/>
      <c r="J328" s="51"/>
      <c r="K328" s="6"/>
      <c r="L328" s="48"/>
      <c r="M328" s="47"/>
      <c r="O328" s="48"/>
      <c r="P328" s="47"/>
      <c r="R328" s="48"/>
    </row>
    <row r="329" spans="1:18" s="7" customFormat="1">
      <c r="A329" s="47"/>
      <c r="C329" s="48"/>
      <c r="D329" s="47"/>
      <c r="F329" s="48"/>
      <c r="G329" s="47"/>
      <c r="I329" s="48"/>
      <c r="J329" s="51"/>
      <c r="K329" s="6"/>
      <c r="L329" s="48"/>
      <c r="M329" s="47"/>
      <c r="O329" s="48"/>
      <c r="P329" s="47"/>
      <c r="R329" s="48"/>
    </row>
    <row r="330" spans="1:18" s="7" customFormat="1">
      <c r="A330" s="47"/>
      <c r="C330" s="48"/>
      <c r="D330" s="47"/>
      <c r="F330" s="48"/>
      <c r="G330" s="47"/>
      <c r="I330" s="48"/>
      <c r="J330" s="51"/>
      <c r="K330" s="6"/>
      <c r="L330" s="48"/>
      <c r="M330" s="47"/>
      <c r="O330" s="48"/>
      <c r="P330" s="47"/>
      <c r="R330" s="48"/>
    </row>
    <row r="331" spans="1:18" s="7" customFormat="1">
      <c r="A331" s="47"/>
      <c r="C331" s="48"/>
      <c r="D331" s="47"/>
      <c r="F331" s="48"/>
      <c r="G331" s="47"/>
      <c r="I331" s="48"/>
      <c r="J331" s="51"/>
      <c r="K331" s="6"/>
      <c r="L331" s="48"/>
      <c r="M331" s="47"/>
      <c r="O331" s="48"/>
      <c r="P331" s="47"/>
      <c r="R331" s="48"/>
    </row>
    <row r="332" spans="1:18" s="7" customFormat="1">
      <c r="A332" s="47"/>
      <c r="C332" s="48"/>
      <c r="D332" s="47"/>
      <c r="F332" s="48"/>
      <c r="G332" s="47"/>
      <c r="I332" s="48"/>
      <c r="J332" s="51"/>
      <c r="K332" s="6"/>
      <c r="L332" s="48"/>
      <c r="M332" s="47"/>
      <c r="O332" s="48"/>
      <c r="P332" s="47"/>
      <c r="R332" s="48"/>
    </row>
    <row r="333" spans="1:18" s="7" customFormat="1">
      <c r="A333" s="47"/>
      <c r="C333" s="48"/>
      <c r="D333" s="47"/>
      <c r="F333" s="48"/>
      <c r="G333" s="47"/>
      <c r="I333" s="48"/>
      <c r="J333" s="51"/>
      <c r="K333" s="6"/>
      <c r="L333" s="48"/>
      <c r="M333" s="47"/>
      <c r="O333" s="48"/>
      <c r="P333" s="47"/>
      <c r="R333" s="48"/>
    </row>
    <row r="334" spans="1:18" s="7" customFormat="1">
      <c r="A334" s="47"/>
      <c r="C334" s="48"/>
      <c r="D334" s="47"/>
      <c r="F334" s="48"/>
      <c r="G334" s="47"/>
      <c r="I334" s="48"/>
      <c r="J334" s="51"/>
      <c r="K334" s="6"/>
      <c r="L334" s="48"/>
      <c r="M334" s="47"/>
      <c r="O334" s="48"/>
      <c r="P334" s="47"/>
      <c r="R334" s="48"/>
    </row>
    <row r="335" spans="1:18" s="7" customFormat="1">
      <c r="A335" s="47"/>
      <c r="C335" s="48"/>
      <c r="D335" s="47"/>
      <c r="F335" s="48"/>
      <c r="G335" s="47"/>
      <c r="I335" s="48"/>
      <c r="J335" s="51"/>
      <c r="K335" s="6"/>
      <c r="L335" s="48"/>
      <c r="M335" s="47"/>
      <c r="O335" s="48"/>
      <c r="P335" s="47"/>
      <c r="R335" s="48"/>
    </row>
    <row r="336" spans="1:18" s="7" customFormat="1">
      <c r="A336" s="47"/>
      <c r="C336" s="48"/>
      <c r="D336" s="47"/>
      <c r="F336" s="48"/>
      <c r="G336" s="47"/>
      <c r="I336" s="48"/>
      <c r="J336" s="51"/>
      <c r="K336" s="6"/>
      <c r="L336" s="48"/>
      <c r="M336" s="47"/>
      <c r="O336" s="48"/>
      <c r="P336" s="47"/>
      <c r="R336" s="48"/>
    </row>
    <row r="337" spans="1:18" s="7" customFormat="1">
      <c r="A337" s="47"/>
      <c r="C337" s="48"/>
      <c r="D337" s="47"/>
      <c r="F337" s="48"/>
      <c r="G337" s="47"/>
      <c r="I337" s="48"/>
      <c r="J337" s="51"/>
      <c r="K337" s="6"/>
      <c r="L337" s="48"/>
      <c r="M337" s="47"/>
      <c r="O337" s="48"/>
      <c r="P337" s="47"/>
      <c r="R337" s="48"/>
    </row>
    <row r="338" spans="1:18" s="7" customFormat="1">
      <c r="A338" s="47"/>
      <c r="C338" s="48"/>
      <c r="D338" s="47"/>
      <c r="F338" s="48"/>
      <c r="G338" s="47"/>
      <c r="I338" s="48"/>
      <c r="J338" s="51"/>
      <c r="K338" s="6"/>
      <c r="L338" s="48"/>
      <c r="M338" s="47"/>
      <c r="O338" s="48"/>
      <c r="P338" s="47"/>
      <c r="R338" s="48"/>
    </row>
    <row r="339" spans="1:18" s="7" customFormat="1">
      <c r="A339" s="47"/>
      <c r="C339" s="48"/>
      <c r="D339" s="47"/>
      <c r="F339" s="48"/>
      <c r="G339" s="47"/>
      <c r="I339" s="48"/>
      <c r="J339" s="51"/>
      <c r="K339" s="6"/>
      <c r="L339" s="48"/>
      <c r="M339" s="47"/>
      <c r="O339" s="48"/>
      <c r="P339" s="47"/>
      <c r="R339" s="48"/>
    </row>
    <row r="340" spans="1:18" s="7" customFormat="1">
      <c r="A340" s="47"/>
      <c r="C340" s="48"/>
      <c r="D340" s="47"/>
      <c r="F340" s="48"/>
      <c r="G340" s="47"/>
      <c r="I340" s="48"/>
      <c r="J340" s="51"/>
      <c r="K340" s="6"/>
      <c r="L340" s="48"/>
      <c r="M340" s="47"/>
      <c r="O340" s="48"/>
      <c r="P340" s="47"/>
      <c r="R340" s="48"/>
    </row>
    <row r="341" spans="1:18" s="7" customFormat="1">
      <c r="A341" s="47"/>
      <c r="C341" s="48"/>
      <c r="D341" s="47"/>
      <c r="F341" s="48"/>
      <c r="G341" s="47"/>
      <c r="I341" s="48"/>
      <c r="J341" s="51"/>
      <c r="K341" s="6"/>
      <c r="L341" s="48"/>
      <c r="M341" s="47"/>
      <c r="O341" s="48"/>
      <c r="P341" s="47"/>
      <c r="R341" s="48"/>
    </row>
    <row r="342" spans="1:18" s="7" customFormat="1">
      <c r="A342" s="47"/>
      <c r="C342" s="48"/>
      <c r="D342" s="47"/>
      <c r="F342" s="48"/>
      <c r="G342" s="47"/>
      <c r="I342" s="48"/>
      <c r="J342" s="51"/>
      <c r="K342" s="6"/>
      <c r="L342" s="48"/>
      <c r="M342" s="47"/>
      <c r="O342" s="48"/>
      <c r="P342" s="47"/>
      <c r="R342" s="48"/>
    </row>
    <row r="343" spans="1:18" s="7" customFormat="1">
      <c r="A343" s="47"/>
      <c r="C343" s="48"/>
      <c r="D343" s="47"/>
      <c r="F343" s="48"/>
      <c r="G343" s="47"/>
      <c r="I343" s="48"/>
      <c r="J343" s="51"/>
      <c r="K343" s="6"/>
      <c r="L343" s="48"/>
      <c r="M343" s="47"/>
      <c r="O343" s="48"/>
      <c r="P343" s="47"/>
      <c r="R343" s="48"/>
    </row>
    <row r="344" spans="1:18" s="7" customFormat="1">
      <c r="A344" s="47"/>
      <c r="C344" s="48"/>
      <c r="D344" s="47"/>
      <c r="F344" s="48"/>
      <c r="G344" s="47"/>
      <c r="I344" s="48"/>
      <c r="J344" s="51"/>
      <c r="K344" s="6"/>
      <c r="L344" s="48"/>
      <c r="M344" s="47"/>
      <c r="O344" s="48"/>
      <c r="P344" s="47"/>
      <c r="R344" s="48"/>
    </row>
    <row r="345" spans="1:18" s="7" customFormat="1">
      <c r="A345" s="47"/>
      <c r="C345" s="48"/>
      <c r="D345" s="47"/>
      <c r="F345" s="48"/>
      <c r="G345" s="47"/>
      <c r="I345" s="48"/>
      <c r="J345" s="51"/>
      <c r="K345" s="6"/>
      <c r="L345" s="48"/>
      <c r="M345" s="47"/>
      <c r="O345" s="48"/>
      <c r="P345" s="47"/>
      <c r="R345" s="48"/>
    </row>
    <row r="346" spans="1:18" s="7" customFormat="1">
      <c r="A346" s="47"/>
      <c r="C346" s="48"/>
      <c r="D346" s="47"/>
      <c r="F346" s="48"/>
      <c r="G346" s="47"/>
      <c r="I346" s="48"/>
      <c r="J346" s="51"/>
      <c r="K346" s="6"/>
      <c r="L346" s="48"/>
      <c r="M346" s="47"/>
      <c r="O346" s="48"/>
      <c r="P346" s="47"/>
      <c r="R346" s="48"/>
    </row>
    <row r="347" spans="1:18" s="7" customFormat="1">
      <c r="A347" s="47"/>
      <c r="C347" s="48"/>
      <c r="D347" s="47"/>
      <c r="F347" s="48"/>
      <c r="G347" s="47"/>
      <c r="I347" s="48"/>
      <c r="J347" s="51"/>
      <c r="K347" s="6"/>
      <c r="L347" s="48"/>
      <c r="M347" s="47"/>
      <c r="O347" s="48"/>
      <c r="P347" s="47"/>
      <c r="R347" s="48"/>
    </row>
    <row r="348" spans="1:18" s="7" customFormat="1">
      <c r="A348" s="47"/>
      <c r="C348" s="48"/>
      <c r="D348" s="47"/>
      <c r="F348" s="48"/>
      <c r="G348" s="47"/>
      <c r="I348" s="48"/>
      <c r="J348" s="51"/>
      <c r="K348" s="6"/>
      <c r="L348" s="48"/>
      <c r="M348" s="47"/>
      <c r="O348" s="48"/>
      <c r="P348" s="47"/>
      <c r="R348" s="48"/>
    </row>
    <row r="349" spans="1:18" s="7" customFormat="1">
      <c r="A349" s="47"/>
      <c r="C349" s="48"/>
      <c r="D349" s="47"/>
      <c r="F349" s="48"/>
      <c r="G349" s="47"/>
      <c r="I349" s="48"/>
      <c r="J349" s="51"/>
      <c r="K349" s="6"/>
      <c r="L349" s="48"/>
      <c r="M349" s="47"/>
      <c r="O349" s="48"/>
      <c r="P349" s="47"/>
      <c r="R349" s="48"/>
    </row>
    <row r="350" spans="1:18" s="7" customFormat="1">
      <c r="A350" s="47"/>
      <c r="C350" s="48"/>
      <c r="D350" s="47"/>
      <c r="F350" s="48"/>
      <c r="G350" s="47"/>
      <c r="I350" s="48"/>
      <c r="J350" s="51"/>
      <c r="K350" s="6"/>
      <c r="L350" s="48"/>
      <c r="M350" s="47"/>
      <c r="O350" s="48"/>
      <c r="P350" s="47"/>
      <c r="R350" s="48"/>
    </row>
    <row r="351" spans="1:18" s="7" customFormat="1">
      <c r="A351" s="47"/>
      <c r="C351" s="48"/>
      <c r="D351" s="47"/>
      <c r="F351" s="48"/>
      <c r="G351" s="47"/>
      <c r="I351" s="48"/>
      <c r="J351" s="51"/>
      <c r="K351" s="6"/>
      <c r="L351" s="48"/>
      <c r="M351" s="47"/>
      <c r="O351" s="48"/>
      <c r="P351" s="47"/>
      <c r="R351" s="48"/>
    </row>
    <row r="352" spans="1:18" s="7" customFormat="1">
      <c r="A352" s="47"/>
      <c r="C352" s="48"/>
      <c r="D352" s="47"/>
      <c r="F352" s="48"/>
      <c r="G352" s="47"/>
      <c r="I352" s="48"/>
      <c r="J352" s="51"/>
      <c r="K352" s="6"/>
      <c r="L352" s="48"/>
      <c r="M352" s="47"/>
      <c r="O352" s="48"/>
      <c r="P352" s="47"/>
      <c r="R352" s="48"/>
    </row>
    <row r="353" spans="1:18" s="7" customFormat="1">
      <c r="A353" s="47"/>
      <c r="C353" s="48"/>
      <c r="D353" s="47"/>
      <c r="F353" s="48"/>
      <c r="G353" s="47"/>
      <c r="I353" s="48"/>
      <c r="J353" s="51"/>
      <c r="K353" s="6"/>
      <c r="L353" s="48"/>
      <c r="M353" s="47"/>
      <c r="O353" s="48"/>
      <c r="P353" s="47"/>
      <c r="R353" s="48"/>
    </row>
    <row r="354" spans="1:18" s="7" customFormat="1">
      <c r="A354" s="47"/>
      <c r="C354" s="48"/>
      <c r="D354" s="47"/>
      <c r="F354" s="48"/>
      <c r="G354" s="47"/>
      <c r="I354" s="48"/>
      <c r="J354" s="51"/>
      <c r="K354" s="6"/>
      <c r="L354" s="48"/>
      <c r="M354" s="47"/>
      <c r="O354" s="48"/>
      <c r="P354" s="47"/>
      <c r="R354" s="48"/>
    </row>
    <row r="355" spans="1:18" s="7" customFormat="1">
      <c r="A355" s="47"/>
      <c r="C355" s="48"/>
      <c r="D355" s="47"/>
      <c r="F355" s="48"/>
      <c r="G355" s="47"/>
      <c r="I355" s="48"/>
      <c r="J355" s="51"/>
      <c r="K355" s="6"/>
      <c r="L355" s="48"/>
      <c r="M355" s="47"/>
      <c r="O355" s="48"/>
      <c r="P355" s="47"/>
      <c r="R355" s="48"/>
    </row>
    <row r="356" spans="1:18" s="7" customFormat="1">
      <c r="A356" s="47"/>
      <c r="C356" s="48"/>
      <c r="D356" s="47"/>
      <c r="F356" s="48"/>
      <c r="G356" s="47"/>
      <c r="I356" s="48"/>
      <c r="J356" s="51"/>
      <c r="K356" s="6"/>
      <c r="L356" s="48"/>
      <c r="M356" s="47"/>
      <c r="O356" s="48"/>
      <c r="P356" s="47"/>
      <c r="R356" s="48"/>
    </row>
    <row r="357" spans="1:18" s="7" customFormat="1">
      <c r="A357" s="47"/>
      <c r="C357" s="48"/>
      <c r="D357" s="47"/>
      <c r="F357" s="48"/>
      <c r="G357" s="47"/>
      <c r="I357" s="48"/>
      <c r="J357" s="51"/>
      <c r="K357" s="6"/>
      <c r="L357" s="48"/>
      <c r="M357" s="47"/>
      <c r="O357" s="48"/>
      <c r="P357" s="47"/>
      <c r="R357" s="48"/>
    </row>
    <row r="358" spans="1:18" s="7" customFormat="1">
      <c r="A358" s="47"/>
      <c r="C358" s="48"/>
      <c r="D358" s="47"/>
      <c r="F358" s="48"/>
      <c r="G358" s="47"/>
      <c r="I358" s="48"/>
      <c r="J358" s="51"/>
      <c r="K358" s="6"/>
      <c r="L358" s="48"/>
      <c r="M358" s="47"/>
      <c r="O358" s="48"/>
      <c r="P358" s="47"/>
      <c r="R358" s="48"/>
    </row>
    <row r="359" spans="1:18" s="7" customFormat="1">
      <c r="A359" s="47"/>
      <c r="C359" s="48"/>
      <c r="D359" s="47"/>
      <c r="F359" s="48"/>
      <c r="G359" s="47"/>
      <c r="I359" s="48"/>
      <c r="J359" s="51"/>
      <c r="K359" s="6"/>
      <c r="L359" s="48"/>
      <c r="M359" s="47"/>
      <c r="O359" s="48"/>
      <c r="P359" s="47"/>
      <c r="R359" s="48"/>
    </row>
    <row r="360" spans="1:18" s="7" customFormat="1">
      <c r="A360" s="47"/>
      <c r="C360" s="48"/>
      <c r="D360" s="47"/>
      <c r="F360" s="48"/>
      <c r="G360" s="47"/>
      <c r="I360" s="48"/>
      <c r="J360" s="51"/>
      <c r="K360" s="6"/>
      <c r="L360" s="48"/>
      <c r="M360" s="47"/>
      <c r="O360" s="48"/>
      <c r="P360" s="47"/>
      <c r="R360" s="48"/>
    </row>
    <row r="361" spans="1:18" s="7" customFormat="1">
      <c r="A361" s="47"/>
      <c r="C361" s="48"/>
      <c r="D361" s="47"/>
      <c r="F361" s="48"/>
      <c r="G361" s="47"/>
      <c r="I361" s="48"/>
      <c r="J361" s="51"/>
      <c r="K361" s="6"/>
      <c r="L361" s="48"/>
      <c r="M361" s="47"/>
      <c r="O361" s="48"/>
      <c r="P361" s="47"/>
      <c r="R361" s="48"/>
    </row>
    <row r="362" spans="1:18" s="7" customFormat="1">
      <c r="A362" s="47"/>
      <c r="C362" s="48"/>
      <c r="D362" s="47"/>
      <c r="F362" s="48"/>
      <c r="G362" s="47"/>
      <c r="I362" s="48"/>
      <c r="J362" s="51"/>
      <c r="K362" s="6"/>
      <c r="L362" s="48"/>
      <c r="M362" s="47"/>
      <c r="O362" s="48"/>
      <c r="P362" s="47"/>
      <c r="R362" s="48"/>
    </row>
    <row r="363" spans="1:18" s="7" customFormat="1">
      <c r="A363" s="47"/>
      <c r="C363" s="48"/>
      <c r="D363" s="47"/>
      <c r="F363" s="48"/>
      <c r="G363" s="47"/>
      <c r="I363" s="48"/>
      <c r="J363" s="51"/>
      <c r="K363" s="6"/>
      <c r="L363" s="48"/>
      <c r="M363" s="47"/>
      <c r="O363" s="48"/>
      <c r="P363" s="47"/>
      <c r="R363" s="48"/>
    </row>
    <row r="364" spans="1:18" s="7" customFormat="1">
      <c r="A364" s="47"/>
      <c r="C364" s="48"/>
      <c r="D364" s="47"/>
      <c r="F364" s="48"/>
      <c r="G364" s="47"/>
      <c r="I364" s="48"/>
      <c r="J364" s="51"/>
      <c r="K364" s="6"/>
      <c r="L364" s="48"/>
      <c r="M364" s="47"/>
      <c r="O364" s="48"/>
      <c r="P364" s="47"/>
      <c r="R364" s="48"/>
    </row>
    <row r="365" spans="1:18" s="7" customFormat="1">
      <c r="A365" s="47"/>
      <c r="C365" s="48"/>
      <c r="D365" s="47"/>
      <c r="F365" s="48"/>
      <c r="G365" s="47"/>
      <c r="I365" s="48"/>
      <c r="J365" s="51"/>
      <c r="K365" s="6"/>
      <c r="L365" s="48"/>
      <c r="M365" s="47"/>
      <c r="O365" s="48"/>
      <c r="P365" s="47"/>
      <c r="R365" s="48"/>
    </row>
    <row r="366" spans="1:18" s="7" customFormat="1">
      <c r="A366" s="47"/>
      <c r="C366" s="48"/>
      <c r="D366" s="47"/>
      <c r="F366" s="48"/>
      <c r="G366" s="47"/>
      <c r="I366" s="48"/>
      <c r="J366" s="51"/>
      <c r="K366" s="6"/>
      <c r="L366" s="48"/>
      <c r="M366" s="47"/>
      <c r="O366" s="48"/>
      <c r="P366" s="47"/>
      <c r="R366" s="48"/>
    </row>
    <row r="367" spans="1:18" s="7" customFormat="1">
      <c r="A367" s="47"/>
      <c r="C367" s="48"/>
      <c r="D367" s="47"/>
      <c r="F367" s="48"/>
      <c r="G367" s="47"/>
      <c r="I367" s="48"/>
      <c r="J367" s="51"/>
      <c r="K367" s="6"/>
      <c r="L367" s="48"/>
      <c r="M367" s="47"/>
      <c r="O367" s="48"/>
      <c r="P367" s="47"/>
      <c r="R367" s="48"/>
    </row>
    <row r="368" spans="1:18" s="7" customFormat="1">
      <c r="A368" s="47"/>
      <c r="C368" s="48"/>
      <c r="D368" s="47"/>
      <c r="F368" s="48"/>
      <c r="G368" s="47"/>
      <c r="I368" s="48"/>
      <c r="J368" s="51"/>
      <c r="K368" s="6"/>
      <c r="L368" s="48"/>
      <c r="M368" s="47"/>
      <c r="O368" s="48"/>
      <c r="P368" s="47"/>
      <c r="R368" s="48"/>
    </row>
    <row r="369" spans="1:18" s="7" customFormat="1">
      <c r="A369" s="47"/>
      <c r="C369" s="48"/>
      <c r="D369" s="47"/>
      <c r="F369" s="48"/>
      <c r="G369" s="47"/>
      <c r="I369" s="48"/>
      <c r="J369" s="51"/>
      <c r="K369" s="6"/>
      <c r="L369" s="48"/>
      <c r="M369" s="47"/>
      <c r="O369" s="48"/>
      <c r="P369" s="47"/>
      <c r="R369" s="48"/>
    </row>
    <row r="370" spans="1:18" s="7" customFormat="1">
      <c r="A370" s="47"/>
      <c r="C370" s="48"/>
      <c r="D370" s="47"/>
      <c r="F370" s="48"/>
      <c r="G370" s="47"/>
      <c r="I370" s="48"/>
      <c r="J370" s="51"/>
      <c r="K370" s="6"/>
      <c r="L370" s="48"/>
      <c r="M370" s="47"/>
      <c r="O370" s="48"/>
      <c r="P370" s="47"/>
      <c r="R370" s="48"/>
    </row>
    <row r="371" spans="1:18" s="7" customFormat="1">
      <c r="A371" s="47"/>
      <c r="C371" s="48"/>
      <c r="D371" s="47"/>
      <c r="F371" s="48"/>
      <c r="G371" s="47"/>
      <c r="I371" s="48"/>
      <c r="J371" s="51"/>
      <c r="K371" s="6"/>
      <c r="L371" s="48"/>
      <c r="M371" s="47"/>
      <c r="O371" s="48"/>
      <c r="P371" s="47"/>
      <c r="R371" s="48"/>
    </row>
    <row r="372" spans="1:18" s="7" customFormat="1">
      <c r="A372" s="47"/>
      <c r="C372" s="48"/>
      <c r="D372" s="47"/>
      <c r="F372" s="48"/>
      <c r="G372" s="47"/>
      <c r="I372" s="48"/>
      <c r="J372" s="51"/>
      <c r="K372" s="6"/>
      <c r="L372" s="48"/>
      <c r="M372" s="47"/>
      <c r="O372" s="48"/>
      <c r="P372" s="47"/>
      <c r="R372" s="48"/>
    </row>
    <row r="373" spans="1:18" s="7" customFormat="1">
      <c r="A373" s="47"/>
      <c r="C373" s="48"/>
      <c r="D373" s="47"/>
      <c r="F373" s="48"/>
      <c r="G373" s="47"/>
      <c r="I373" s="48"/>
      <c r="J373" s="51"/>
      <c r="K373" s="6"/>
      <c r="L373" s="48"/>
      <c r="M373" s="47"/>
      <c r="O373" s="48"/>
      <c r="P373" s="47"/>
      <c r="R373" s="48"/>
    </row>
    <row r="374" spans="1:18" s="7" customFormat="1">
      <c r="A374" s="47"/>
      <c r="C374" s="48"/>
      <c r="D374" s="47"/>
      <c r="F374" s="48"/>
      <c r="G374" s="47"/>
      <c r="I374" s="48"/>
      <c r="J374" s="51"/>
      <c r="K374" s="6"/>
      <c r="L374" s="48"/>
      <c r="M374" s="47"/>
      <c r="O374" s="48"/>
      <c r="P374" s="47"/>
      <c r="R374" s="48"/>
    </row>
    <row r="375" spans="1:18" s="7" customFormat="1">
      <c r="A375" s="47"/>
      <c r="C375" s="48"/>
      <c r="D375" s="47"/>
      <c r="F375" s="48"/>
      <c r="G375" s="47"/>
      <c r="I375" s="48"/>
      <c r="J375" s="51"/>
      <c r="K375" s="6"/>
      <c r="L375" s="48"/>
      <c r="M375" s="47"/>
      <c r="O375" s="48"/>
      <c r="P375" s="47"/>
      <c r="R375" s="48"/>
    </row>
    <row r="376" spans="1:18" s="7" customFormat="1">
      <c r="A376" s="47"/>
      <c r="C376" s="48"/>
      <c r="D376" s="47"/>
      <c r="F376" s="48"/>
      <c r="G376" s="47"/>
      <c r="I376" s="48"/>
      <c r="J376" s="51"/>
      <c r="K376" s="6"/>
      <c r="L376" s="48"/>
      <c r="M376" s="47"/>
      <c r="O376" s="48"/>
      <c r="P376" s="47"/>
      <c r="R376" s="48"/>
    </row>
    <row r="377" spans="1:18" s="7" customFormat="1">
      <c r="A377" s="47"/>
      <c r="C377" s="48"/>
      <c r="D377" s="47"/>
      <c r="F377" s="48"/>
      <c r="G377" s="47"/>
      <c r="I377" s="48"/>
      <c r="J377" s="51"/>
      <c r="K377" s="6"/>
      <c r="L377" s="48"/>
      <c r="M377" s="47"/>
      <c r="O377" s="48"/>
      <c r="P377" s="47"/>
      <c r="R377" s="48"/>
    </row>
    <row r="378" spans="1:18" s="7" customFormat="1">
      <c r="A378" s="47"/>
      <c r="C378" s="48"/>
      <c r="D378" s="47"/>
      <c r="F378" s="48"/>
      <c r="G378" s="47"/>
      <c r="I378" s="48"/>
      <c r="J378" s="51"/>
      <c r="K378" s="6"/>
      <c r="L378" s="48"/>
      <c r="M378" s="47"/>
      <c r="O378" s="48"/>
      <c r="P378" s="47"/>
      <c r="R378" s="48"/>
    </row>
    <row r="379" spans="1:18" s="7" customFormat="1">
      <c r="A379" s="47"/>
      <c r="C379" s="48"/>
      <c r="D379" s="47"/>
      <c r="F379" s="48"/>
      <c r="G379" s="47"/>
      <c r="I379" s="48"/>
      <c r="J379" s="51"/>
      <c r="K379" s="6"/>
      <c r="L379" s="48"/>
      <c r="M379" s="47"/>
      <c r="O379" s="48"/>
      <c r="P379" s="47"/>
      <c r="R379" s="48"/>
    </row>
    <row r="380" spans="1:18" s="7" customFormat="1">
      <c r="A380" s="47"/>
      <c r="C380" s="48"/>
      <c r="D380" s="47"/>
      <c r="F380" s="48"/>
      <c r="G380" s="47"/>
      <c r="I380" s="48"/>
      <c r="J380" s="51"/>
      <c r="K380" s="6"/>
      <c r="L380" s="48"/>
      <c r="M380" s="47"/>
      <c r="O380" s="48"/>
      <c r="P380" s="47"/>
      <c r="R380" s="48"/>
    </row>
    <row r="381" spans="1:18" s="7" customFormat="1">
      <c r="A381" s="47"/>
      <c r="C381" s="48"/>
      <c r="D381" s="47"/>
      <c r="F381" s="48"/>
      <c r="G381" s="47"/>
      <c r="I381" s="48"/>
      <c r="J381" s="51"/>
      <c r="K381" s="6"/>
      <c r="L381" s="48"/>
      <c r="M381" s="47"/>
      <c r="O381" s="48"/>
      <c r="P381" s="47"/>
      <c r="R381" s="48"/>
    </row>
    <row r="382" spans="1:18" s="7" customFormat="1">
      <c r="A382" s="47"/>
      <c r="C382" s="48"/>
      <c r="D382" s="47"/>
      <c r="F382" s="48"/>
      <c r="G382" s="47"/>
      <c r="I382" s="48"/>
      <c r="J382" s="51"/>
      <c r="K382" s="6"/>
      <c r="L382" s="48"/>
      <c r="M382" s="47"/>
      <c r="O382" s="48"/>
      <c r="P382" s="47"/>
      <c r="R382" s="48"/>
    </row>
    <row r="383" spans="1:18" s="7" customFormat="1">
      <c r="A383" s="47"/>
      <c r="C383" s="48"/>
      <c r="D383" s="47"/>
      <c r="F383" s="48"/>
      <c r="G383" s="47"/>
      <c r="I383" s="48"/>
      <c r="J383" s="51"/>
      <c r="K383" s="6"/>
      <c r="L383" s="48"/>
      <c r="M383" s="47"/>
      <c r="O383" s="48"/>
      <c r="P383" s="47"/>
      <c r="R383" s="48"/>
    </row>
    <row r="384" spans="1:18" s="7" customFormat="1">
      <c r="A384" s="47"/>
      <c r="C384" s="48"/>
      <c r="D384" s="47"/>
      <c r="F384" s="48"/>
      <c r="G384" s="47"/>
      <c r="I384" s="48"/>
      <c r="J384" s="51"/>
      <c r="K384" s="6"/>
      <c r="L384" s="48"/>
      <c r="M384" s="47"/>
      <c r="O384" s="48"/>
      <c r="P384" s="47"/>
      <c r="R384" s="48"/>
    </row>
    <row r="385" spans="1:18" s="7" customFormat="1">
      <c r="A385" s="47"/>
      <c r="C385" s="48"/>
      <c r="D385" s="47"/>
      <c r="F385" s="48"/>
      <c r="G385" s="47"/>
      <c r="I385" s="48"/>
      <c r="J385" s="51"/>
      <c r="K385" s="6"/>
      <c r="L385" s="48"/>
      <c r="M385" s="47"/>
      <c r="O385" s="48"/>
      <c r="P385" s="47"/>
      <c r="R385" s="48"/>
    </row>
    <row r="386" spans="1:18" s="7" customFormat="1">
      <c r="A386" s="47"/>
      <c r="C386" s="48"/>
      <c r="D386" s="47"/>
      <c r="F386" s="48"/>
      <c r="G386" s="47"/>
      <c r="I386" s="48"/>
      <c r="J386" s="51"/>
      <c r="K386" s="6"/>
      <c r="L386" s="48"/>
      <c r="M386" s="47"/>
      <c r="O386" s="48"/>
      <c r="P386" s="47"/>
      <c r="R386" s="48"/>
    </row>
    <row r="387" spans="1:18" s="7" customFormat="1">
      <c r="A387" s="47"/>
      <c r="C387" s="48"/>
      <c r="D387" s="47"/>
      <c r="F387" s="48"/>
      <c r="G387" s="47"/>
      <c r="I387" s="48"/>
      <c r="J387" s="51"/>
      <c r="K387" s="6"/>
      <c r="L387" s="48"/>
      <c r="M387" s="47"/>
      <c r="O387" s="48"/>
      <c r="P387" s="47"/>
      <c r="R387" s="48"/>
    </row>
    <row r="388" spans="1:18" s="7" customFormat="1">
      <c r="A388" s="47"/>
      <c r="C388" s="48"/>
      <c r="D388" s="47"/>
      <c r="F388" s="48"/>
      <c r="G388" s="47"/>
      <c r="I388" s="48"/>
      <c r="J388" s="51"/>
      <c r="K388" s="6"/>
      <c r="L388" s="48"/>
      <c r="M388" s="47"/>
      <c r="O388" s="48"/>
      <c r="P388" s="47"/>
      <c r="R388" s="48"/>
    </row>
    <row r="389" spans="1:18" s="7" customFormat="1">
      <c r="A389" s="47"/>
      <c r="C389" s="48"/>
      <c r="D389" s="47"/>
      <c r="F389" s="48"/>
      <c r="G389" s="47"/>
      <c r="I389" s="48"/>
      <c r="J389" s="51"/>
      <c r="K389" s="6"/>
      <c r="L389" s="48"/>
      <c r="M389" s="47"/>
      <c r="O389" s="48"/>
      <c r="P389" s="47"/>
      <c r="R389" s="48"/>
    </row>
    <row r="390" spans="1:18" s="7" customFormat="1">
      <c r="A390" s="47"/>
      <c r="C390" s="48"/>
      <c r="D390" s="47"/>
      <c r="F390" s="48"/>
      <c r="G390" s="47"/>
      <c r="I390" s="48"/>
      <c r="J390" s="51"/>
      <c r="K390" s="6"/>
      <c r="L390" s="48"/>
      <c r="M390" s="47"/>
      <c r="O390" s="48"/>
      <c r="P390" s="47"/>
      <c r="R390" s="48"/>
    </row>
    <row r="391" spans="1:18" s="7" customFormat="1">
      <c r="A391" s="47"/>
      <c r="C391" s="48"/>
      <c r="D391" s="47"/>
      <c r="F391" s="48"/>
      <c r="G391" s="47"/>
      <c r="I391" s="48"/>
      <c r="J391" s="51"/>
      <c r="K391" s="6"/>
      <c r="L391" s="48"/>
      <c r="M391" s="47"/>
      <c r="O391" s="48"/>
      <c r="P391" s="47"/>
      <c r="R391" s="48"/>
    </row>
    <row r="392" spans="1:18" s="7" customFormat="1">
      <c r="A392" s="47"/>
      <c r="C392" s="48"/>
      <c r="D392" s="47"/>
      <c r="F392" s="48"/>
      <c r="G392" s="47"/>
      <c r="I392" s="48"/>
      <c r="J392" s="51"/>
      <c r="K392" s="6"/>
      <c r="L392" s="48"/>
      <c r="M392" s="47"/>
      <c r="O392" s="48"/>
      <c r="P392" s="47"/>
      <c r="R392" s="48"/>
    </row>
    <row r="393" spans="1:18" s="7" customFormat="1">
      <c r="A393" s="47"/>
      <c r="C393" s="48"/>
      <c r="D393" s="47"/>
      <c r="F393" s="48"/>
      <c r="G393" s="47"/>
      <c r="I393" s="48"/>
      <c r="J393" s="51"/>
      <c r="K393" s="6"/>
      <c r="L393" s="48"/>
      <c r="M393" s="47"/>
      <c r="O393" s="48"/>
      <c r="P393" s="47"/>
      <c r="R393" s="48"/>
    </row>
    <row r="394" spans="1:18" s="7" customFormat="1">
      <c r="A394" s="47"/>
      <c r="C394" s="48"/>
      <c r="D394" s="47"/>
      <c r="F394" s="48"/>
      <c r="G394" s="47"/>
      <c r="I394" s="48"/>
      <c r="J394" s="51"/>
      <c r="K394" s="6"/>
      <c r="L394" s="48"/>
      <c r="M394" s="47"/>
      <c r="O394" s="48"/>
      <c r="P394" s="47"/>
      <c r="R394" s="48"/>
    </row>
    <row r="395" spans="1:18" s="7" customFormat="1">
      <c r="A395" s="47"/>
      <c r="C395" s="48"/>
      <c r="D395" s="47"/>
      <c r="F395" s="48"/>
      <c r="G395" s="47"/>
      <c r="I395" s="48"/>
      <c r="J395" s="51"/>
      <c r="K395" s="6"/>
      <c r="L395" s="48"/>
      <c r="M395" s="47"/>
      <c r="O395" s="48"/>
      <c r="P395" s="47"/>
      <c r="R395" s="48"/>
    </row>
    <row r="396" spans="1:18" s="7" customFormat="1">
      <c r="A396" s="47"/>
      <c r="C396" s="48"/>
      <c r="D396" s="47"/>
      <c r="F396" s="48"/>
      <c r="G396" s="47"/>
      <c r="I396" s="48"/>
      <c r="J396" s="51"/>
      <c r="K396" s="6"/>
      <c r="L396" s="48"/>
      <c r="M396" s="47"/>
      <c r="O396" s="48"/>
      <c r="P396" s="47"/>
      <c r="R396" s="48"/>
    </row>
    <row r="397" spans="1:18" s="7" customFormat="1">
      <c r="A397" s="47"/>
      <c r="C397" s="48"/>
      <c r="D397" s="47"/>
      <c r="F397" s="48"/>
      <c r="G397" s="47"/>
      <c r="I397" s="48"/>
      <c r="J397" s="51"/>
      <c r="K397" s="6"/>
      <c r="L397" s="48"/>
      <c r="M397" s="47"/>
      <c r="O397" s="48"/>
      <c r="P397" s="47"/>
      <c r="R397" s="48"/>
    </row>
    <row r="398" spans="1:18" s="7" customFormat="1">
      <c r="A398" s="47"/>
      <c r="C398" s="48"/>
      <c r="D398" s="47"/>
      <c r="F398" s="48"/>
      <c r="G398" s="47"/>
      <c r="I398" s="48"/>
      <c r="J398" s="51"/>
      <c r="K398" s="6"/>
      <c r="L398" s="48"/>
      <c r="M398" s="47"/>
      <c r="O398" s="48"/>
      <c r="P398" s="47"/>
      <c r="R398" s="48"/>
    </row>
    <row r="399" spans="1:18" s="7" customFormat="1">
      <c r="A399" s="47"/>
      <c r="C399" s="48"/>
      <c r="D399" s="47"/>
      <c r="F399" s="48"/>
      <c r="G399" s="47"/>
      <c r="I399" s="48"/>
      <c r="J399" s="51"/>
      <c r="K399" s="6"/>
      <c r="L399" s="48"/>
      <c r="M399" s="47"/>
      <c r="O399" s="48"/>
      <c r="P399" s="47"/>
      <c r="R399" s="48"/>
    </row>
    <row r="400" spans="1:18" s="7" customFormat="1">
      <c r="A400" s="47"/>
      <c r="C400" s="48"/>
      <c r="D400" s="47"/>
      <c r="F400" s="48"/>
      <c r="G400" s="47"/>
      <c r="I400" s="48"/>
      <c r="J400" s="51"/>
      <c r="K400" s="6"/>
      <c r="L400" s="48"/>
      <c r="M400" s="47"/>
      <c r="O400" s="48"/>
      <c r="P400" s="47"/>
      <c r="R400" s="48"/>
    </row>
    <row r="401" spans="1:18" s="7" customFormat="1">
      <c r="A401" s="47"/>
      <c r="C401" s="48"/>
      <c r="D401" s="47"/>
      <c r="F401" s="48"/>
      <c r="G401" s="47"/>
      <c r="I401" s="48"/>
      <c r="J401" s="51"/>
      <c r="K401" s="6"/>
      <c r="L401" s="48"/>
      <c r="M401" s="47"/>
      <c r="O401" s="48"/>
      <c r="P401" s="47"/>
      <c r="R401" s="48"/>
    </row>
    <row r="402" spans="1:18" s="7" customFormat="1">
      <c r="A402" s="47"/>
      <c r="C402" s="48"/>
      <c r="D402" s="47"/>
      <c r="F402" s="48"/>
      <c r="G402" s="47"/>
      <c r="I402" s="48"/>
      <c r="J402" s="51"/>
      <c r="K402" s="6"/>
      <c r="L402" s="48"/>
      <c r="M402" s="47"/>
      <c r="O402" s="48"/>
      <c r="P402" s="47"/>
      <c r="R402" s="48"/>
    </row>
    <row r="403" spans="1:18" s="7" customFormat="1">
      <c r="A403" s="47"/>
      <c r="C403" s="48"/>
      <c r="D403" s="47"/>
      <c r="F403" s="48"/>
      <c r="G403" s="47"/>
      <c r="I403" s="48"/>
      <c r="J403" s="51"/>
      <c r="K403" s="6"/>
      <c r="L403" s="48"/>
      <c r="M403" s="47"/>
      <c r="O403" s="48"/>
      <c r="P403" s="47"/>
      <c r="R403" s="48"/>
    </row>
    <row r="404" spans="1:18" s="7" customFormat="1">
      <c r="A404" s="47"/>
      <c r="C404" s="48"/>
      <c r="D404" s="47"/>
      <c r="F404" s="48"/>
      <c r="G404" s="47"/>
      <c r="I404" s="48"/>
      <c r="J404" s="51"/>
      <c r="K404" s="6"/>
      <c r="L404" s="48"/>
      <c r="M404" s="47"/>
      <c r="O404" s="48"/>
      <c r="P404" s="47"/>
      <c r="R404" s="48"/>
    </row>
    <row r="405" spans="1:18" s="7" customFormat="1">
      <c r="A405" s="47"/>
      <c r="C405" s="48"/>
      <c r="D405" s="47"/>
      <c r="F405" s="48"/>
      <c r="G405" s="47"/>
      <c r="I405" s="48"/>
      <c r="J405" s="51"/>
      <c r="K405" s="6"/>
      <c r="L405" s="48"/>
      <c r="M405" s="47"/>
      <c r="O405" s="48"/>
      <c r="P405" s="47"/>
      <c r="R405" s="48"/>
    </row>
    <row r="406" spans="1:18" s="7" customFormat="1">
      <c r="A406" s="47"/>
      <c r="C406" s="48"/>
      <c r="D406" s="47"/>
      <c r="F406" s="48"/>
      <c r="G406" s="47"/>
      <c r="I406" s="48"/>
      <c r="J406" s="51"/>
      <c r="K406" s="6"/>
      <c r="L406" s="48"/>
      <c r="M406" s="47"/>
      <c r="O406" s="48"/>
      <c r="P406" s="47"/>
      <c r="R406" s="48"/>
    </row>
    <row r="407" spans="1:18" s="7" customFormat="1">
      <c r="A407" s="47"/>
      <c r="C407" s="48"/>
      <c r="D407" s="47"/>
      <c r="F407" s="48"/>
      <c r="G407" s="47"/>
      <c r="I407" s="48"/>
      <c r="J407" s="51"/>
      <c r="K407" s="6"/>
      <c r="L407" s="48"/>
      <c r="M407" s="47"/>
      <c r="O407" s="48"/>
      <c r="P407" s="47"/>
      <c r="R407" s="48"/>
    </row>
    <row r="408" spans="1:18" s="7" customFormat="1">
      <c r="A408" s="47"/>
      <c r="C408" s="48"/>
      <c r="D408" s="47"/>
      <c r="F408" s="48"/>
      <c r="G408" s="47"/>
      <c r="I408" s="48"/>
      <c r="J408" s="51"/>
      <c r="K408" s="6"/>
      <c r="L408" s="48"/>
      <c r="M408" s="47"/>
      <c r="O408" s="48"/>
      <c r="P408" s="47"/>
      <c r="R408" s="48"/>
    </row>
    <row r="409" spans="1:18" s="7" customFormat="1">
      <c r="A409" s="47"/>
      <c r="C409" s="48"/>
      <c r="D409" s="47"/>
      <c r="F409" s="48"/>
      <c r="G409" s="47"/>
      <c r="I409" s="48"/>
      <c r="J409" s="51"/>
      <c r="K409" s="6"/>
      <c r="L409" s="48"/>
      <c r="M409" s="47"/>
      <c r="O409" s="48"/>
      <c r="P409" s="47"/>
      <c r="R409" s="48"/>
    </row>
    <row r="410" spans="1:18" s="7" customFormat="1">
      <c r="A410" s="47"/>
      <c r="C410" s="48"/>
      <c r="D410" s="47"/>
      <c r="F410" s="48"/>
      <c r="G410" s="47"/>
      <c r="I410" s="48"/>
      <c r="J410" s="51"/>
      <c r="K410" s="6"/>
      <c r="L410" s="48"/>
      <c r="M410" s="47"/>
      <c r="O410" s="48"/>
      <c r="P410" s="47"/>
      <c r="R410" s="48"/>
    </row>
    <row r="411" spans="1:18" s="7" customFormat="1">
      <c r="A411" s="47"/>
      <c r="C411" s="48"/>
      <c r="D411" s="47"/>
      <c r="F411" s="48"/>
      <c r="G411" s="47"/>
      <c r="I411" s="48"/>
      <c r="J411" s="51"/>
      <c r="K411" s="6"/>
      <c r="L411" s="48"/>
      <c r="M411" s="47"/>
      <c r="O411" s="48"/>
      <c r="P411" s="47"/>
      <c r="R411" s="48"/>
    </row>
    <row r="412" spans="1:18" s="7" customFormat="1">
      <c r="A412" s="47"/>
      <c r="C412" s="48"/>
      <c r="D412" s="47"/>
      <c r="F412" s="48"/>
      <c r="G412" s="47"/>
      <c r="I412" s="48"/>
      <c r="J412" s="51"/>
      <c r="K412" s="6"/>
      <c r="L412" s="48"/>
      <c r="M412" s="47"/>
      <c r="O412" s="48"/>
      <c r="P412" s="47"/>
      <c r="R412" s="48"/>
    </row>
    <row r="413" spans="1:18" s="7" customFormat="1">
      <c r="A413" s="47"/>
      <c r="C413" s="48"/>
      <c r="D413" s="47"/>
      <c r="F413" s="48"/>
      <c r="G413" s="47"/>
      <c r="I413" s="48"/>
      <c r="J413" s="51"/>
      <c r="K413" s="6"/>
      <c r="L413" s="48"/>
      <c r="M413" s="47"/>
      <c r="O413" s="48"/>
      <c r="P413" s="47"/>
      <c r="R413" s="48"/>
    </row>
    <row r="414" spans="1:18" s="7" customFormat="1">
      <c r="A414" s="47"/>
      <c r="C414" s="48"/>
      <c r="D414" s="47"/>
      <c r="F414" s="48"/>
      <c r="G414" s="47"/>
      <c r="I414" s="48"/>
      <c r="J414" s="51"/>
      <c r="K414" s="6"/>
      <c r="L414" s="48"/>
      <c r="M414" s="47"/>
      <c r="O414" s="48"/>
      <c r="P414" s="47"/>
      <c r="R414" s="48"/>
    </row>
    <row r="415" spans="1:18" s="7" customFormat="1">
      <c r="A415" s="47"/>
      <c r="C415" s="48"/>
      <c r="D415" s="47"/>
      <c r="F415" s="48"/>
      <c r="G415" s="47"/>
      <c r="I415" s="48"/>
      <c r="J415" s="51"/>
      <c r="K415" s="6"/>
      <c r="L415" s="48"/>
      <c r="M415" s="47"/>
      <c r="O415" s="48"/>
      <c r="P415" s="47"/>
      <c r="R415" s="48"/>
    </row>
    <row r="416" spans="1:18" s="7" customFormat="1">
      <c r="A416" s="47"/>
      <c r="C416" s="48"/>
      <c r="D416" s="47"/>
      <c r="F416" s="48"/>
      <c r="G416" s="47"/>
      <c r="I416" s="48"/>
      <c r="J416" s="51"/>
      <c r="K416" s="6"/>
      <c r="L416" s="48"/>
      <c r="M416" s="47"/>
      <c r="O416" s="48"/>
      <c r="P416" s="47"/>
      <c r="R416" s="48"/>
    </row>
    <row r="417" spans="1:18" s="7" customFormat="1">
      <c r="A417" s="47"/>
      <c r="C417" s="48"/>
      <c r="D417" s="47"/>
      <c r="F417" s="48"/>
      <c r="G417" s="47"/>
      <c r="I417" s="48"/>
      <c r="J417" s="51"/>
      <c r="K417" s="6"/>
      <c r="L417" s="48"/>
      <c r="M417" s="47"/>
      <c r="O417" s="48"/>
      <c r="P417" s="47"/>
      <c r="R417" s="48"/>
    </row>
    <row r="418" spans="1:18" s="7" customFormat="1">
      <c r="A418" s="47"/>
      <c r="C418" s="48"/>
      <c r="D418" s="47"/>
      <c r="F418" s="48"/>
      <c r="G418" s="47"/>
      <c r="I418" s="48"/>
      <c r="J418" s="51"/>
      <c r="K418" s="6"/>
      <c r="L418" s="48"/>
      <c r="M418" s="47"/>
      <c r="O418" s="48"/>
      <c r="P418" s="47"/>
      <c r="R418" s="48"/>
    </row>
    <row r="419" spans="1:18" s="7" customFormat="1">
      <c r="A419" s="47"/>
      <c r="C419" s="48"/>
      <c r="D419" s="47"/>
      <c r="F419" s="48"/>
      <c r="G419" s="47"/>
      <c r="I419" s="48"/>
      <c r="J419" s="51"/>
      <c r="K419" s="6"/>
      <c r="L419" s="48"/>
      <c r="M419" s="47"/>
      <c r="O419" s="48"/>
      <c r="P419" s="47"/>
      <c r="R419" s="48"/>
    </row>
    <row r="420" spans="1:18" s="7" customFormat="1">
      <c r="A420" s="47"/>
      <c r="C420" s="48"/>
      <c r="D420" s="47"/>
      <c r="F420" s="48"/>
      <c r="G420" s="47"/>
      <c r="I420" s="48"/>
      <c r="J420" s="51"/>
      <c r="K420" s="6"/>
      <c r="L420" s="48"/>
      <c r="M420" s="47"/>
      <c r="O420" s="48"/>
      <c r="P420" s="47"/>
      <c r="R420" s="48"/>
    </row>
    <row r="421" spans="1:18" s="7" customFormat="1">
      <c r="A421" s="47"/>
      <c r="C421" s="48"/>
      <c r="D421" s="47"/>
      <c r="F421" s="48"/>
      <c r="G421" s="47"/>
      <c r="I421" s="48"/>
      <c r="J421" s="51"/>
      <c r="K421" s="6"/>
      <c r="L421" s="48"/>
      <c r="M421" s="47"/>
      <c r="O421" s="48"/>
      <c r="P421" s="47"/>
      <c r="R421" s="48"/>
    </row>
    <row r="422" spans="1:18" s="7" customFormat="1">
      <c r="A422" s="47"/>
      <c r="C422" s="48"/>
      <c r="D422" s="47"/>
      <c r="F422" s="48"/>
      <c r="G422" s="47"/>
      <c r="I422" s="48"/>
      <c r="J422" s="51"/>
      <c r="K422" s="6"/>
      <c r="L422" s="48"/>
      <c r="M422" s="47"/>
      <c r="O422" s="48"/>
      <c r="P422" s="47"/>
      <c r="R422" s="48"/>
    </row>
    <row r="423" spans="1:18" s="7" customFormat="1">
      <c r="A423" s="47"/>
      <c r="C423" s="48"/>
      <c r="D423" s="47"/>
      <c r="F423" s="48"/>
      <c r="G423" s="47"/>
      <c r="I423" s="48"/>
      <c r="J423" s="51"/>
      <c r="K423" s="6"/>
      <c r="L423" s="48"/>
      <c r="M423" s="47"/>
      <c r="O423" s="48"/>
      <c r="P423" s="47"/>
      <c r="R423" s="48"/>
    </row>
    <row r="424" spans="1:18" s="7" customFormat="1">
      <c r="A424" s="47"/>
      <c r="C424" s="48"/>
      <c r="D424" s="47"/>
      <c r="F424" s="48"/>
      <c r="G424" s="47"/>
      <c r="I424" s="48"/>
      <c r="J424" s="51"/>
      <c r="K424" s="6"/>
      <c r="L424" s="48"/>
      <c r="M424" s="47"/>
      <c r="O424" s="48"/>
      <c r="P424" s="47"/>
      <c r="R424" s="48"/>
    </row>
    <row r="425" spans="1:18" s="7" customFormat="1">
      <c r="A425" s="47"/>
      <c r="C425" s="48"/>
      <c r="D425" s="47"/>
      <c r="F425" s="48"/>
      <c r="G425" s="47"/>
      <c r="I425" s="48"/>
      <c r="J425" s="51"/>
      <c r="K425" s="6"/>
      <c r="L425" s="48"/>
      <c r="M425" s="47"/>
      <c r="O425" s="48"/>
      <c r="P425" s="47"/>
      <c r="R425" s="48"/>
    </row>
    <row r="426" spans="1:18" s="7" customFormat="1">
      <c r="A426" s="47"/>
      <c r="C426" s="48"/>
      <c r="D426" s="47"/>
      <c r="F426" s="48"/>
      <c r="G426" s="47"/>
      <c r="I426" s="48"/>
      <c r="J426" s="51"/>
      <c r="K426" s="6"/>
      <c r="L426" s="48"/>
      <c r="M426" s="47"/>
      <c r="O426" s="48"/>
      <c r="P426" s="47"/>
      <c r="R426" s="48"/>
    </row>
    <row r="427" spans="1:18" s="7" customFormat="1">
      <c r="A427" s="47"/>
      <c r="C427" s="48"/>
      <c r="D427" s="47"/>
      <c r="F427" s="48"/>
      <c r="G427" s="47"/>
      <c r="I427" s="48"/>
      <c r="J427" s="51"/>
      <c r="K427" s="6"/>
      <c r="L427" s="48"/>
      <c r="M427" s="47"/>
      <c r="O427" s="48"/>
      <c r="P427" s="47"/>
      <c r="R427" s="48"/>
    </row>
    <row r="428" spans="1:18" s="7" customFormat="1">
      <c r="A428" s="47"/>
      <c r="C428" s="48"/>
      <c r="D428" s="47"/>
      <c r="F428" s="48"/>
      <c r="G428" s="47"/>
      <c r="I428" s="48"/>
      <c r="J428" s="51"/>
      <c r="K428" s="6"/>
      <c r="L428" s="48"/>
      <c r="M428" s="47"/>
      <c r="O428" s="48"/>
      <c r="P428" s="47"/>
      <c r="R428" s="48"/>
    </row>
    <row r="429" spans="1:18" s="7" customFormat="1">
      <c r="A429" s="47"/>
      <c r="C429" s="48"/>
      <c r="D429" s="47"/>
      <c r="F429" s="48"/>
      <c r="G429" s="47"/>
      <c r="I429" s="48"/>
      <c r="J429" s="51"/>
      <c r="K429" s="6"/>
      <c r="L429" s="48"/>
      <c r="M429" s="47"/>
      <c r="O429" s="48"/>
      <c r="P429" s="47"/>
      <c r="R429" s="48"/>
    </row>
    <row r="430" spans="1:18" s="7" customFormat="1">
      <c r="A430" s="47"/>
      <c r="C430" s="48"/>
      <c r="D430" s="47"/>
      <c r="F430" s="48"/>
      <c r="G430" s="47"/>
      <c r="I430" s="48"/>
      <c r="J430" s="51"/>
      <c r="K430" s="6"/>
      <c r="L430" s="48"/>
      <c r="M430" s="47"/>
      <c r="O430" s="48"/>
      <c r="P430" s="47"/>
      <c r="R430" s="48"/>
    </row>
    <row r="431" spans="1:18" s="7" customFormat="1">
      <c r="A431" s="47"/>
      <c r="C431" s="48"/>
      <c r="D431" s="47"/>
      <c r="F431" s="48"/>
      <c r="G431" s="47"/>
      <c r="I431" s="48"/>
      <c r="J431" s="51"/>
      <c r="K431" s="6"/>
      <c r="L431" s="48"/>
      <c r="M431" s="47"/>
      <c r="O431" s="48"/>
      <c r="P431" s="47"/>
      <c r="R431" s="48"/>
    </row>
    <row r="432" spans="1:18" s="7" customFormat="1">
      <c r="A432" s="47"/>
      <c r="C432" s="48"/>
      <c r="D432" s="47"/>
      <c r="F432" s="48"/>
      <c r="G432" s="47"/>
      <c r="I432" s="48"/>
      <c r="J432" s="51"/>
      <c r="K432" s="6"/>
      <c r="L432" s="48"/>
      <c r="M432" s="47"/>
      <c r="O432" s="48"/>
      <c r="P432" s="47"/>
      <c r="R432" s="48"/>
    </row>
    <row r="433" spans="1:18" s="7" customFormat="1">
      <c r="A433" s="47"/>
      <c r="C433" s="48"/>
      <c r="D433" s="47"/>
      <c r="F433" s="48"/>
      <c r="G433" s="47"/>
      <c r="I433" s="48"/>
      <c r="J433" s="51"/>
      <c r="K433" s="6"/>
      <c r="L433" s="48"/>
      <c r="M433" s="47"/>
      <c r="O433" s="48"/>
      <c r="P433" s="47"/>
      <c r="R433" s="48"/>
    </row>
    <row r="434" spans="1:18" s="7" customFormat="1">
      <c r="A434" s="47"/>
      <c r="C434" s="48"/>
      <c r="D434" s="47"/>
      <c r="F434" s="48"/>
      <c r="G434" s="47"/>
      <c r="I434" s="48"/>
      <c r="J434" s="51"/>
      <c r="K434" s="6"/>
      <c r="L434" s="48"/>
      <c r="M434" s="47"/>
      <c r="O434" s="48"/>
      <c r="P434" s="47"/>
      <c r="R434" s="48"/>
    </row>
    <row r="435" spans="1:18" s="7" customFormat="1">
      <c r="A435" s="47"/>
      <c r="C435" s="48"/>
      <c r="D435" s="47"/>
      <c r="F435" s="48"/>
      <c r="G435" s="47"/>
      <c r="I435" s="48"/>
      <c r="J435" s="51"/>
      <c r="K435" s="6"/>
      <c r="L435" s="48"/>
      <c r="M435" s="47"/>
      <c r="O435" s="48"/>
      <c r="P435" s="47"/>
      <c r="R435" s="48"/>
    </row>
    <row r="436" spans="1:18" s="7" customFormat="1">
      <c r="A436" s="47"/>
      <c r="C436" s="48"/>
      <c r="D436" s="47"/>
      <c r="F436" s="48"/>
      <c r="G436" s="47"/>
      <c r="I436" s="48"/>
      <c r="J436" s="51"/>
      <c r="K436" s="6"/>
      <c r="L436" s="48"/>
      <c r="M436" s="47"/>
      <c r="O436" s="48"/>
      <c r="P436" s="47"/>
      <c r="R436" s="48"/>
    </row>
    <row r="437" spans="1:18" s="7" customFormat="1">
      <c r="A437" s="47"/>
      <c r="C437" s="48"/>
      <c r="D437" s="47"/>
      <c r="F437" s="48"/>
      <c r="G437" s="47"/>
      <c r="I437" s="48"/>
      <c r="J437" s="51"/>
      <c r="K437" s="6"/>
      <c r="L437" s="48"/>
      <c r="M437" s="47"/>
      <c r="O437" s="48"/>
      <c r="P437" s="47"/>
      <c r="R437" s="48"/>
    </row>
    <row r="438" spans="1:18" s="7" customFormat="1">
      <c r="A438" s="47"/>
      <c r="C438" s="48"/>
      <c r="D438" s="47"/>
      <c r="F438" s="48"/>
      <c r="G438" s="47"/>
      <c r="I438" s="48"/>
      <c r="J438" s="51"/>
      <c r="K438" s="6"/>
      <c r="L438" s="48"/>
      <c r="M438" s="47"/>
      <c r="O438" s="48"/>
      <c r="P438" s="47"/>
      <c r="R438" s="48"/>
    </row>
    <row r="439" spans="1:18" s="7" customFormat="1">
      <c r="A439" s="47"/>
      <c r="C439" s="48"/>
      <c r="D439" s="47"/>
      <c r="F439" s="48"/>
      <c r="G439" s="47"/>
      <c r="I439" s="48"/>
      <c r="J439" s="51"/>
      <c r="K439" s="6"/>
      <c r="L439" s="48"/>
      <c r="M439" s="47"/>
      <c r="O439" s="48"/>
      <c r="P439" s="47"/>
      <c r="R439" s="48"/>
    </row>
    <row r="440" spans="1:18" s="7" customFormat="1">
      <c r="A440" s="47"/>
      <c r="C440" s="48"/>
      <c r="D440" s="47"/>
      <c r="F440" s="48"/>
      <c r="G440" s="47"/>
      <c r="I440" s="48"/>
      <c r="J440" s="51"/>
      <c r="K440" s="6"/>
      <c r="L440" s="48"/>
      <c r="M440" s="47"/>
      <c r="O440" s="48"/>
      <c r="P440" s="47"/>
      <c r="R440" s="48"/>
    </row>
    <row r="441" spans="1:18" s="7" customFormat="1">
      <c r="A441" s="47"/>
      <c r="C441" s="48"/>
      <c r="D441" s="47"/>
      <c r="F441" s="48"/>
      <c r="G441" s="47"/>
      <c r="I441" s="48"/>
      <c r="J441" s="51"/>
      <c r="K441" s="6"/>
      <c r="L441" s="48"/>
      <c r="M441" s="47"/>
      <c r="O441" s="48"/>
      <c r="P441" s="47"/>
      <c r="R441" s="48"/>
    </row>
    <row r="442" spans="1:18" s="7" customFormat="1">
      <c r="A442" s="47"/>
      <c r="C442" s="48"/>
      <c r="D442" s="47"/>
      <c r="F442" s="48"/>
      <c r="G442" s="47"/>
      <c r="I442" s="48"/>
      <c r="J442" s="51"/>
      <c r="K442" s="6"/>
      <c r="L442" s="48"/>
      <c r="M442" s="47"/>
      <c r="O442" s="48"/>
      <c r="P442" s="47"/>
      <c r="R442" s="48"/>
    </row>
    <row r="443" spans="1:18" s="7" customFormat="1">
      <c r="A443" s="47"/>
      <c r="C443" s="48"/>
      <c r="D443" s="47"/>
      <c r="F443" s="48"/>
      <c r="G443" s="47"/>
      <c r="I443" s="48"/>
      <c r="J443" s="51"/>
      <c r="K443" s="6"/>
      <c r="L443" s="48"/>
      <c r="M443" s="47"/>
      <c r="O443" s="48"/>
      <c r="P443" s="47"/>
      <c r="R443" s="48"/>
    </row>
    <row r="444" spans="1:18" s="7" customFormat="1">
      <c r="A444" s="47"/>
      <c r="C444" s="48"/>
      <c r="D444" s="47"/>
      <c r="F444" s="48"/>
      <c r="G444" s="47"/>
      <c r="I444" s="48"/>
      <c r="J444" s="51"/>
      <c r="K444" s="6"/>
      <c r="L444" s="48"/>
      <c r="M444" s="47"/>
      <c r="O444" s="48"/>
      <c r="P444" s="47"/>
      <c r="R444" s="48"/>
    </row>
    <row r="445" spans="1:18" s="7" customFormat="1">
      <c r="A445" s="47"/>
      <c r="C445" s="48"/>
      <c r="D445" s="47"/>
      <c r="F445" s="48"/>
      <c r="G445" s="47"/>
      <c r="I445" s="48"/>
      <c r="J445" s="51"/>
      <c r="K445" s="6"/>
      <c r="L445" s="48"/>
      <c r="M445" s="47"/>
      <c r="O445" s="48"/>
      <c r="P445" s="47"/>
      <c r="R445" s="48"/>
    </row>
    <row r="446" spans="1:18" s="7" customFormat="1">
      <c r="A446" s="47"/>
      <c r="C446" s="48"/>
      <c r="D446" s="47"/>
      <c r="F446" s="48"/>
      <c r="G446" s="47"/>
      <c r="I446" s="48"/>
      <c r="J446" s="51"/>
      <c r="K446" s="6"/>
      <c r="L446" s="48"/>
      <c r="M446" s="47"/>
      <c r="O446" s="48"/>
      <c r="P446" s="47"/>
      <c r="R446" s="48"/>
    </row>
    <row r="447" spans="1:18" s="7" customFormat="1">
      <c r="A447" s="47"/>
      <c r="C447" s="48"/>
      <c r="D447" s="47"/>
      <c r="F447" s="48"/>
      <c r="G447" s="47"/>
      <c r="I447" s="48"/>
      <c r="J447" s="51"/>
      <c r="K447" s="6"/>
      <c r="L447" s="48"/>
      <c r="M447" s="47"/>
      <c r="O447" s="48"/>
      <c r="P447" s="47"/>
      <c r="R447" s="48"/>
    </row>
    <row r="448" spans="1:18" s="7" customFormat="1">
      <c r="A448" s="47"/>
      <c r="C448" s="48"/>
      <c r="D448" s="47"/>
      <c r="F448" s="48"/>
      <c r="G448" s="47"/>
      <c r="I448" s="48"/>
      <c r="J448" s="51"/>
      <c r="K448" s="6"/>
      <c r="L448" s="48"/>
      <c r="M448" s="47"/>
      <c r="O448" s="48"/>
      <c r="P448" s="47"/>
      <c r="R448" s="48"/>
    </row>
    <row r="449" spans="1:18" s="7" customFormat="1">
      <c r="A449" s="47"/>
      <c r="C449" s="48"/>
      <c r="D449" s="47"/>
      <c r="F449" s="48"/>
      <c r="G449" s="47"/>
      <c r="I449" s="48"/>
      <c r="J449" s="51"/>
      <c r="K449" s="6"/>
      <c r="L449" s="48"/>
      <c r="M449" s="47"/>
      <c r="O449" s="48"/>
      <c r="P449" s="47"/>
      <c r="R449" s="48"/>
    </row>
    <row r="450" spans="1:18" s="7" customFormat="1">
      <c r="A450" s="47"/>
      <c r="C450" s="48"/>
      <c r="D450" s="47"/>
      <c r="F450" s="48"/>
      <c r="G450" s="47"/>
      <c r="I450" s="48"/>
      <c r="J450" s="51"/>
      <c r="K450" s="6"/>
      <c r="L450" s="48"/>
      <c r="M450" s="47"/>
      <c r="O450" s="48"/>
      <c r="P450" s="47"/>
      <c r="R450" s="48"/>
    </row>
    <row r="451" spans="1:18" s="7" customFormat="1">
      <c r="A451" s="47"/>
      <c r="C451" s="48"/>
      <c r="D451" s="47"/>
      <c r="F451" s="48"/>
      <c r="G451" s="47"/>
      <c r="I451" s="48"/>
      <c r="J451" s="51"/>
      <c r="K451" s="6"/>
      <c r="L451" s="48"/>
      <c r="M451" s="47"/>
      <c r="O451" s="48"/>
      <c r="P451" s="47"/>
      <c r="R451" s="48"/>
    </row>
    <row r="452" spans="1:18" s="7" customFormat="1">
      <c r="A452" s="47"/>
      <c r="C452" s="48"/>
      <c r="D452" s="47"/>
      <c r="F452" s="48"/>
      <c r="G452" s="47"/>
      <c r="I452" s="48"/>
      <c r="J452" s="51"/>
      <c r="K452" s="6"/>
      <c r="L452" s="48"/>
      <c r="M452" s="47"/>
      <c r="O452" s="48"/>
      <c r="P452" s="47"/>
      <c r="R452" s="48"/>
    </row>
    <row r="453" spans="1:18" s="7" customFormat="1">
      <c r="A453" s="47"/>
      <c r="C453" s="48"/>
      <c r="D453" s="47"/>
      <c r="F453" s="48"/>
      <c r="G453" s="47"/>
      <c r="I453" s="48"/>
      <c r="J453" s="51"/>
      <c r="K453" s="6"/>
      <c r="L453" s="48"/>
      <c r="M453" s="47"/>
      <c r="O453" s="48"/>
      <c r="P453" s="47"/>
      <c r="R453" s="48"/>
    </row>
    <row r="454" spans="1:18" s="7" customFormat="1">
      <c r="A454" s="47"/>
      <c r="C454" s="48"/>
      <c r="D454" s="47"/>
      <c r="F454" s="48"/>
      <c r="G454" s="47"/>
      <c r="I454" s="48"/>
      <c r="J454" s="51"/>
      <c r="K454" s="6"/>
      <c r="L454" s="48"/>
      <c r="M454" s="47"/>
      <c r="O454" s="48"/>
      <c r="P454" s="47"/>
      <c r="R454" s="48"/>
    </row>
    <row r="455" spans="1:18" s="7" customFormat="1">
      <c r="A455" s="47"/>
      <c r="C455" s="48"/>
      <c r="D455" s="47"/>
      <c r="F455" s="48"/>
      <c r="G455" s="47"/>
      <c r="I455" s="48"/>
      <c r="J455" s="51"/>
      <c r="K455" s="6"/>
      <c r="L455" s="48"/>
      <c r="M455" s="47"/>
      <c r="O455" s="48"/>
      <c r="P455" s="47"/>
      <c r="R455" s="48"/>
    </row>
    <row r="456" spans="1:18" s="7" customFormat="1">
      <c r="A456" s="47"/>
      <c r="C456" s="48"/>
      <c r="D456" s="47"/>
      <c r="F456" s="48"/>
      <c r="G456" s="47"/>
      <c r="I456" s="48"/>
      <c r="J456" s="51"/>
      <c r="K456" s="6"/>
      <c r="L456" s="48"/>
      <c r="M456" s="47"/>
      <c r="O456" s="48"/>
      <c r="P456" s="47"/>
      <c r="R456" s="48"/>
    </row>
    <row r="457" spans="1:18" s="7" customFormat="1">
      <c r="A457" s="47"/>
      <c r="C457" s="48"/>
      <c r="D457" s="47"/>
      <c r="F457" s="48"/>
      <c r="G457" s="47"/>
      <c r="I457" s="48"/>
      <c r="J457" s="51"/>
      <c r="K457" s="6"/>
      <c r="L457" s="48"/>
      <c r="M457" s="47"/>
      <c r="O457" s="48"/>
      <c r="P457" s="47"/>
      <c r="R457" s="48"/>
    </row>
    <row r="458" spans="1:18" s="7" customFormat="1">
      <c r="A458" s="47"/>
      <c r="C458" s="48"/>
      <c r="D458" s="47"/>
      <c r="F458" s="48"/>
      <c r="G458" s="47"/>
      <c r="I458" s="48"/>
      <c r="J458" s="51"/>
      <c r="K458" s="6"/>
      <c r="L458" s="48"/>
      <c r="M458" s="47"/>
      <c r="O458" s="48"/>
      <c r="P458" s="47"/>
      <c r="R458" s="48"/>
    </row>
    <row r="459" spans="1:18" s="7" customFormat="1">
      <c r="A459" s="47"/>
      <c r="C459" s="48"/>
      <c r="D459" s="47"/>
      <c r="F459" s="48"/>
      <c r="G459" s="47"/>
      <c r="I459" s="48"/>
      <c r="J459" s="51"/>
      <c r="K459" s="6"/>
      <c r="L459" s="48"/>
      <c r="M459" s="47"/>
      <c r="O459" s="48"/>
      <c r="P459" s="47"/>
      <c r="R459" s="48"/>
    </row>
    <row r="460" spans="1:18" s="7" customFormat="1">
      <c r="A460" s="47"/>
      <c r="C460" s="48"/>
      <c r="D460" s="47"/>
      <c r="F460" s="48"/>
      <c r="G460" s="47"/>
      <c r="I460" s="48"/>
      <c r="J460" s="51"/>
      <c r="K460" s="6"/>
      <c r="L460" s="48"/>
      <c r="M460" s="47"/>
      <c r="O460" s="48"/>
      <c r="P460" s="47"/>
      <c r="R460" s="48"/>
    </row>
    <row r="461" spans="1:18" s="7" customFormat="1">
      <c r="A461" s="47"/>
      <c r="C461" s="48"/>
      <c r="D461" s="47"/>
      <c r="F461" s="48"/>
      <c r="G461" s="47"/>
      <c r="I461" s="48"/>
      <c r="J461" s="51"/>
      <c r="K461" s="6"/>
      <c r="L461" s="48"/>
      <c r="M461" s="47"/>
      <c r="O461" s="48"/>
      <c r="P461" s="47"/>
      <c r="R461" s="48"/>
    </row>
    <row r="462" spans="1:18" s="7" customFormat="1">
      <c r="A462" s="47"/>
      <c r="C462" s="48"/>
      <c r="D462" s="47"/>
      <c r="F462" s="48"/>
      <c r="G462" s="47"/>
      <c r="I462" s="48"/>
      <c r="J462" s="51"/>
      <c r="K462" s="6"/>
      <c r="L462" s="48"/>
      <c r="M462" s="47"/>
      <c r="O462" s="48"/>
      <c r="P462" s="47"/>
      <c r="R462" s="48"/>
    </row>
    <row r="463" spans="1:18" s="7" customFormat="1">
      <c r="A463" s="47"/>
      <c r="C463" s="48"/>
      <c r="D463" s="47"/>
      <c r="F463" s="48"/>
      <c r="G463" s="47"/>
      <c r="I463" s="48"/>
      <c r="J463" s="51"/>
      <c r="K463" s="6"/>
      <c r="L463" s="48"/>
      <c r="M463" s="47"/>
      <c r="O463" s="48"/>
      <c r="P463" s="47"/>
      <c r="R463" s="48"/>
    </row>
    <row r="464" spans="1:18" s="7" customFormat="1">
      <c r="A464" s="47"/>
      <c r="C464" s="48"/>
      <c r="D464" s="47"/>
      <c r="F464" s="48"/>
      <c r="G464" s="47"/>
      <c r="I464" s="48"/>
      <c r="J464" s="51"/>
      <c r="K464" s="6"/>
      <c r="L464" s="48"/>
      <c r="M464" s="47"/>
      <c r="O464" s="48"/>
      <c r="P464" s="47"/>
      <c r="R464" s="48"/>
    </row>
    <row r="465" spans="1:18" s="7" customFormat="1">
      <c r="A465" s="47"/>
      <c r="C465" s="48"/>
      <c r="D465" s="47"/>
      <c r="F465" s="48"/>
      <c r="G465" s="47"/>
      <c r="I465" s="48"/>
      <c r="J465" s="51"/>
      <c r="K465" s="6"/>
      <c r="L465" s="48"/>
      <c r="M465" s="47"/>
      <c r="O465" s="48"/>
      <c r="P465" s="47"/>
      <c r="R465" s="48"/>
    </row>
    <row r="466" spans="1:18" s="7" customFormat="1">
      <c r="A466" s="47"/>
      <c r="C466" s="48"/>
      <c r="D466" s="47"/>
      <c r="F466" s="48"/>
      <c r="G466" s="47"/>
      <c r="I466" s="48"/>
      <c r="J466" s="51"/>
      <c r="K466" s="6"/>
      <c r="L466" s="48"/>
      <c r="M466" s="47"/>
      <c r="O466" s="48"/>
      <c r="P466" s="47"/>
      <c r="R466" s="48"/>
    </row>
    <row r="467" spans="1:18" s="7" customFormat="1">
      <c r="A467" s="47"/>
      <c r="C467" s="48"/>
      <c r="D467" s="47"/>
      <c r="F467" s="48"/>
      <c r="G467" s="47"/>
      <c r="I467" s="48"/>
      <c r="J467" s="51"/>
      <c r="K467" s="6"/>
      <c r="L467" s="48"/>
      <c r="M467" s="47"/>
      <c r="O467" s="48"/>
      <c r="P467" s="47"/>
      <c r="R467" s="48"/>
    </row>
    <row r="468" spans="1:18" s="7" customFormat="1">
      <c r="A468" s="47"/>
      <c r="C468" s="48"/>
      <c r="D468" s="47"/>
      <c r="F468" s="48"/>
      <c r="G468" s="47"/>
      <c r="I468" s="48"/>
      <c r="J468" s="51"/>
      <c r="K468" s="6"/>
      <c r="L468" s="48"/>
      <c r="M468" s="47"/>
      <c r="O468" s="48"/>
      <c r="P468" s="47"/>
      <c r="R468" s="48"/>
    </row>
    <row r="469" spans="1:18" s="7" customFormat="1">
      <c r="A469" s="47"/>
      <c r="C469" s="48"/>
      <c r="D469" s="47"/>
      <c r="F469" s="48"/>
      <c r="G469" s="47"/>
      <c r="I469" s="48"/>
      <c r="J469" s="51"/>
      <c r="K469" s="6"/>
      <c r="L469" s="48"/>
      <c r="M469" s="47"/>
      <c r="O469" s="48"/>
      <c r="P469" s="47"/>
      <c r="R469" s="48"/>
    </row>
    <row r="470" spans="1:18" s="7" customFormat="1">
      <c r="A470" s="47"/>
      <c r="C470" s="48"/>
      <c r="D470" s="47"/>
      <c r="F470" s="48"/>
      <c r="G470" s="47"/>
      <c r="I470" s="48"/>
      <c r="J470" s="51"/>
      <c r="K470" s="6"/>
      <c r="L470" s="48"/>
      <c r="M470" s="47"/>
      <c r="O470" s="48"/>
      <c r="P470" s="47"/>
      <c r="R470" s="48"/>
    </row>
    <row r="471" spans="1:18" s="7" customFormat="1">
      <c r="A471" s="47"/>
      <c r="C471" s="48"/>
      <c r="D471" s="47"/>
      <c r="F471" s="48"/>
      <c r="G471" s="47"/>
      <c r="I471" s="48"/>
      <c r="J471" s="51"/>
      <c r="K471" s="6"/>
      <c r="L471" s="48"/>
      <c r="M471" s="47"/>
      <c r="O471" s="48"/>
      <c r="P471" s="47"/>
      <c r="R471" s="48"/>
    </row>
    <row r="472" spans="1:18" s="7" customFormat="1">
      <c r="A472" s="47"/>
      <c r="C472" s="48"/>
      <c r="D472" s="47"/>
      <c r="F472" s="48"/>
      <c r="G472" s="47"/>
      <c r="I472" s="48"/>
      <c r="J472" s="51"/>
      <c r="K472" s="6"/>
      <c r="L472" s="48"/>
      <c r="M472" s="47"/>
      <c r="O472" s="48"/>
      <c r="P472" s="47"/>
      <c r="R472" s="48"/>
    </row>
    <row r="473" spans="1:18" s="7" customFormat="1">
      <c r="A473" s="47"/>
      <c r="C473" s="48"/>
      <c r="D473" s="47"/>
      <c r="F473" s="48"/>
      <c r="G473" s="47"/>
      <c r="I473" s="48"/>
      <c r="J473" s="51"/>
      <c r="K473" s="6"/>
      <c r="L473" s="48"/>
      <c r="M473" s="47"/>
      <c r="O473" s="48"/>
      <c r="P473" s="47"/>
      <c r="R473" s="48"/>
    </row>
    <row r="474" spans="1:18" s="7" customFormat="1">
      <c r="A474" s="47"/>
      <c r="C474" s="48"/>
      <c r="D474" s="47"/>
      <c r="F474" s="48"/>
      <c r="G474" s="47"/>
      <c r="I474" s="48"/>
      <c r="J474" s="51"/>
      <c r="K474" s="6"/>
      <c r="L474" s="48"/>
      <c r="M474" s="47"/>
      <c r="O474" s="48"/>
      <c r="P474" s="47"/>
      <c r="R474" s="48"/>
    </row>
    <row r="475" spans="1:18" s="7" customFormat="1">
      <c r="A475" s="47"/>
      <c r="C475" s="48"/>
      <c r="D475" s="47"/>
      <c r="F475" s="48"/>
      <c r="G475" s="47"/>
      <c r="I475" s="48"/>
      <c r="J475" s="51"/>
      <c r="K475" s="6"/>
      <c r="L475" s="48"/>
      <c r="M475" s="47"/>
      <c r="O475" s="48"/>
      <c r="P475" s="47"/>
      <c r="R475" s="48"/>
    </row>
    <row r="476" spans="1:18" s="7" customFormat="1">
      <c r="A476" s="47"/>
      <c r="C476" s="48"/>
      <c r="D476" s="47"/>
      <c r="F476" s="48"/>
      <c r="G476" s="47"/>
      <c r="I476" s="48"/>
      <c r="J476" s="51"/>
      <c r="K476" s="6"/>
      <c r="L476" s="48"/>
      <c r="M476" s="47"/>
      <c r="O476" s="48"/>
      <c r="P476" s="47"/>
      <c r="R476" s="48"/>
    </row>
    <row r="477" spans="1:18" s="7" customFormat="1">
      <c r="A477" s="47"/>
      <c r="C477" s="48"/>
      <c r="D477" s="47"/>
      <c r="F477" s="48"/>
      <c r="G477" s="47"/>
      <c r="I477" s="48"/>
      <c r="J477" s="51"/>
      <c r="K477" s="6"/>
      <c r="L477" s="48"/>
      <c r="M477" s="47"/>
      <c r="O477" s="48"/>
      <c r="P477" s="47"/>
      <c r="R477" s="48"/>
    </row>
    <row r="478" spans="1:18" s="7" customFormat="1">
      <c r="A478" s="47"/>
      <c r="C478" s="48"/>
      <c r="D478" s="47"/>
      <c r="F478" s="48"/>
      <c r="G478" s="47"/>
      <c r="I478" s="48"/>
      <c r="J478" s="51"/>
      <c r="K478" s="6"/>
      <c r="L478" s="48"/>
      <c r="M478" s="47"/>
      <c r="O478" s="48"/>
      <c r="P478" s="47"/>
      <c r="R478" s="48"/>
    </row>
    <row r="479" spans="1:18" s="7" customFormat="1">
      <c r="A479" s="47"/>
      <c r="C479" s="48"/>
      <c r="D479" s="47"/>
      <c r="F479" s="48"/>
      <c r="G479" s="47"/>
      <c r="I479" s="48"/>
      <c r="J479" s="51"/>
      <c r="K479" s="6"/>
      <c r="L479" s="48"/>
      <c r="M479" s="47"/>
      <c r="O479" s="48"/>
      <c r="P479" s="47"/>
      <c r="R479" s="48"/>
    </row>
    <row r="480" spans="1:18" s="7" customFormat="1">
      <c r="A480" s="47"/>
      <c r="C480" s="48"/>
      <c r="D480" s="47"/>
      <c r="F480" s="48"/>
      <c r="G480" s="47"/>
      <c r="I480" s="48"/>
      <c r="J480" s="51"/>
      <c r="K480" s="6"/>
      <c r="L480" s="48"/>
      <c r="M480" s="47"/>
      <c r="O480" s="48"/>
      <c r="P480" s="47"/>
      <c r="R480" s="48"/>
    </row>
    <row r="481" spans="1:18" s="7" customFormat="1">
      <c r="A481" s="47"/>
      <c r="C481" s="48"/>
      <c r="D481" s="47"/>
      <c r="F481" s="48"/>
      <c r="G481" s="47"/>
      <c r="I481" s="48"/>
      <c r="J481" s="51"/>
      <c r="K481" s="6"/>
      <c r="L481" s="48"/>
      <c r="M481" s="47"/>
      <c r="O481" s="48"/>
      <c r="P481" s="47"/>
      <c r="R481" s="48"/>
    </row>
    <row r="482" spans="1:18" s="7" customFormat="1">
      <c r="A482" s="47"/>
      <c r="C482" s="48"/>
      <c r="D482" s="47"/>
      <c r="F482" s="48"/>
      <c r="G482" s="47"/>
      <c r="I482" s="48"/>
      <c r="J482" s="51"/>
      <c r="K482" s="6"/>
      <c r="L482" s="48"/>
      <c r="M482" s="47"/>
      <c r="O482" s="48"/>
      <c r="P482" s="47"/>
      <c r="R482" s="48"/>
    </row>
    <row r="483" spans="1:18" s="7" customFormat="1">
      <c r="A483" s="47"/>
      <c r="C483" s="48"/>
      <c r="D483" s="47"/>
      <c r="F483" s="48"/>
      <c r="G483" s="47"/>
      <c r="I483" s="48"/>
      <c r="J483" s="51"/>
      <c r="K483" s="6"/>
      <c r="L483" s="48"/>
      <c r="M483" s="47"/>
      <c r="O483" s="48"/>
      <c r="P483" s="47"/>
      <c r="R483" s="48"/>
    </row>
    <row r="484" spans="1:18" s="7" customFormat="1">
      <c r="A484" s="47"/>
      <c r="C484" s="48"/>
      <c r="D484" s="47"/>
      <c r="F484" s="48"/>
      <c r="G484" s="47"/>
      <c r="I484" s="48"/>
      <c r="J484" s="51"/>
      <c r="K484" s="6"/>
      <c r="L484" s="48"/>
      <c r="M484" s="47"/>
      <c r="O484" s="48"/>
      <c r="P484" s="47"/>
      <c r="R484" s="48"/>
    </row>
    <row r="485" spans="1:18" s="7" customFormat="1">
      <c r="A485" s="47"/>
      <c r="C485" s="48"/>
      <c r="D485" s="47"/>
      <c r="F485" s="48"/>
      <c r="G485" s="47"/>
      <c r="I485" s="48"/>
      <c r="J485" s="51"/>
      <c r="K485" s="6"/>
      <c r="L485" s="48"/>
      <c r="M485" s="47"/>
      <c r="O485" s="48"/>
      <c r="P485" s="47"/>
      <c r="R485" s="48"/>
    </row>
    <row r="486" spans="1:18" s="7" customFormat="1">
      <c r="A486" s="47"/>
      <c r="C486" s="48"/>
      <c r="D486" s="47"/>
      <c r="F486" s="48"/>
      <c r="G486" s="47"/>
      <c r="I486" s="48"/>
      <c r="J486" s="51"/>
      <c r="K486" s="6"/>
      <c r="L486" s="48"/>
      <c r="M486" s="47"/>
      <c r="O486" s="48"/>
      <c r="P486" s="47"/>
      <c r="R486" s="48"/>
    </row>
    <row r="487" spans="1:18" s="7" customFormat="1">
      <c r="A487" s="47"/>
      <c r="C487" s="48"/>
      <c r="D487" s="47"/>
      <c r="F487" s="48"/>
      <c r="G487" s="47"/>
      <c r="I487" s="48"/>
      <c r="J487" s="51"/>
      <c r="K487" s="6"/>
      <c r="L487" s="48"/>
      <c r="M487" s="47"/>
      <c r="O487" s="48"/>
      <c r="P487" s="47"/>
      <c r="R487" s="48"/>
    </row>
    <row r="488" spans="1:18" s="7" customFormat="1">
      <c r="A488" s="47"/>
      <c r="C488" s="48"/>
      <c r="D488" s="47"/>
      <c r="F488" s="48"/>
      <c r="G488" s="47"/>
      <c r="I488" s="48"/>
      <c r="J488" s="51"/>
      <c r="K488" s="6"/>
      <c r="L488" s="48"/>
      <c r="M488" s="47"/>
      <c r="O488" s="48"/>
      <c r="P488" s="47"/>
      <c r="R488" s="48"/>
    </row>
    <row r="489" spans="1:18" s="7" customFormat="1">
      <c r="A489" s="47"/>
      <c r="C489" s="48"/>
      <c r="D489" s="47"/>
      <c r="F489" s="48"/>
      <c r="G489" s="47"/>
      <c r="I489" s="48"/>
      <c r="J489" s="51"/>
      <c r="K489" s="6"/>
      <c r="L489" s="48"/>
      <c r="M489" s="47"/>
      <c r="O489" s="48"/>
      <c r="P489" s="47"/>
      <c r="R489" s="48"/>
    </row>
    <row r="490" spans="1:18" s="7" customFormat="1">
      <c r="A490" s="47"/>
      <c r="C490" s="48"/>
      <c r="D490" s="47"/>
      <c r="F490" s="48"/>
      <c r="G490" s="47"/>
      <c r="I490" s="48"/>
      <c r="J490" s="51"/>
      <c r="K490" s="6"/>
      <c r="L490" s="48"/>
      <c r="M490" s="47"/>
      <c r="O490" s="48"/>
      <c r="P490" s="47"/>
      <c r="R490" s="48"/>
    </row>
    <row r="491" spans="1:18" s="7" customFormat="1">
      <c r="A491" s="47"/>
      <c r="C491" s="48"/>
      <c r="D491" s="47"/>
      <c r="F491" s="48"/>
      <c r="G491" s="47"/>
      <c r="I491" s="48"/>
      <c r="J491" s="51"/>
      <c r="K491" s="6"/>
      <c r="L491" s="48"/>
      <c r="M491" s="47"/>
      <c r="O491" s="48"/>
      <c r="P491" s="47"/>
      <c r="R491" s="48"/>
    </row>
    <row r="492" spans="1:18" s="7" customFormat="1">
      <c r="A492" s="47"/>
      <c r="C492" s="48"/>
      <c r="D492" s="47"/>
      <c r="F492" s="48"/>
      <c r="G492" s="47"/>
      <c r="I492" s="48"/>
      <c r="J492" s="51"/>
      <c r="K492" s="6"/>
      <c r="L492" s="48"/>
      <c r="M492" s="47"/>
      <c r="O492" s="48"/>
      <c r="P492" s="47"/>
      <c r="R492" s="48"/>
    </row>
    <row r="493" spans="1:18" s="7" customFormat="1">
      <c r="A493" s="47"/>
      <c r="C493" s="48"/>
      <c r="D493" s="47"/>
      <c r="F493" s="48"/>
      <c r="G493" s="47"/>
      <c r="I493" s="48"/>
      <c r="J493" s="51"/>
      <c r="K493" s="6"/>
      <c r="L493" s="48"/>
      <c r="M493" s="47"/>
      <c r="O493" s="48"/>
      <c r="P493" s="47"/>
      <c r="R493" s="48"/>
    </row>
    <row r="494" spans="1:18" s="7" customFormat="1">
      <c r="A494" s="47"/>
      <c r="C494" s="48"/>
      <c r="D494" s="47"/>
      <c r="F494" s="48"/>
      <c r="G494" s="47"/>
      <c r="I494" s="48"/>
      <c r="J494" s="51"/>
      <c r="K494" s="6"/>
      <c r="L494" s="48"/>
      <c r="M494" s="47"/>
      <c r="O494" s="48"/>
      <c r="P494" s="47"/>
      <c r="R494" s="48"/>
    </row>
    <row r="495" spans="1:18" s="7" customFormat="1">
      <c r="A495" s="47"/>
      <c r="C495" s="48"/>
      <c r="D495" s="47"/>
      <c r="F495" s="48"/>
      <c r="G495" s="47"/>
      <c r="I495" s="48"/>
      <c r="J495" s="51"/>
      <c r="K495" s="6"/>
      <c r="L495" s="48"/>
      <c r="M495" s="47"/>
      <c r="O495" s="48"/>
      <c r="P495" s="47"/>
      <c r="R495" s="48"/>
    </row>
    <row r="496" spans="1:18" s="7" customFormat="1">
      <c r="A496" s="47"/>
      <c r="C496" s="48"/>
      <c r="D496" s="47"/>
      <c r="F496" s="48"/>
      <c r="G496" s="47"/>
      <c r="I496" s="48"/>
      <c r="J496" s="51"/>
      <c r="K496" s="6"/>
      <c r="L496" s="48"/>
      <c r="M496" s="47"/>
      <c r="O496" s="48"/>
      <c r="P496" s="47"/>
      <c r="R496" s="48"/>
    </row>
    <row r="497" spans="1:18" s="7" customFormat="1">
      <c r="A497" s="47"/>
      <c r="C497" s="48"/>
      <c r="D497" s="47"/>
      <c r="F497" s="48"/>
      <c r="G497" s="47"/>
      <c r="I497" s="48"/>
      <c r="J497" s="51"/>
      <c r="K497" s="6"/>
      <c r="L497" s="48"/>
      <c r="M497" s="47"/>
      <c r="O497" s="48"/>
      <c r="P497" s="47"/>
      <c r="R497" s="48"/>
    </row>
    <row r="498" spans="1:18" s="7" customFormat="1">
      <c r="A498" s="47"/>
      <c r="C498" s="48"/>
      <c r="D498" s="47"/>
      <c r="F498" s="48"/>
      <c r="G498" s="47"/>
      <c r="I498" s="48"/>
      <c r="J498" s="51"/>
      <c r="K498" s="6"/>
      <c r="L498" s="48"/>
      <c r="M498" s="47"/>
      <c r="O498" s="48"/>
      <c r="P498" s="47"/>
      <c r="R498" s="48"/>
    </row>
    <row r="499" spans="1:18" s="7" customFormat="1">
      <c r="A499" s="47"/>
      <c r="C499" s="48"/>
      <c r="D499" s="47"/>
      <c r="F499" s="48"/>
      <c r="G499" s="47"/>
      <c r="I499" s="48"/>
      <c r="J499" s="51"/>
      <c r="K499" s="6"/>
      <c r="L499" s="48"/>
      <c r="M499" s="47"/>
      <c r="O499" s="48"/>
      <c r="P499" s="47"/>
      <c r="R499" s="48"/>
    </row>
    <row r="500" spans="1:18" s="7" customFormat="1">
      <c r="A500" s="47"/>
      <c r="C500" s="48"/>
      <c r="D500" s="47"/>
      <c r="F500" s="48"/>
      <c r="G500" s="47"/>
      <c r="I500" s="48"/>
      <c r="J500" s="51"/>
      <c r="K500" s="6"/>
      <c r="L500" s="48"/>
      <c r="M500" s="47"/>
      <c r="O500" s="48"/>
      <c r="P500" s="47"/>
      <c r="R500" s="48"/>
    </row>
    <row r="501" spans="1:18" s="7" customFormat="1">
      <c r="A501" s="47"/>
      <c r="C501" s="48"/>
      <c r="D501" s="47"/>
      <c r="F501" s="48"/>
      <c r="G501" s="47"/>
      <c r="I501" s="48"/>
      <c r="J501" s="51"/>
      <c r="K501" s="6"/>
      <c r="L501" s="48"/>
      <c r="M501" s="47"/>
      <c r="O501" s="48"/>
      <c r="P501" s="47"/>
      <c r="R501" s="48"/>
    </row>
    <row r="502" spans="1:18" s="7" customFormat="1">
      <c r="A502" s="47"/>
      <c r="C502" s="48"/>
      <c r="D502" s="47"/>
      <c r="F502" s="48"/>
      <c r="G502" s="47"/>
      <c r="I502" s="48"/>
      <c r="J502" s="51"/>
      <c r="K502" s="6"/>
      <c r="L502" s="48"/>
      <c r="M502" s="47"/>
      <c r="O502" s="48"/>
      <c r="P502" s="47"/>
      <c r="R502" s="48"/>
    </row>
    <row r="503" spans="1:18" s="7" customFormat="1">
      <c r="A503" s="47"/>
      <c r="C503" s="48"/>
      <c r="D503" s="47"/>
      <c r="F503" s="48"/>
      <c r="G503" s="47"/>
      <c r="I503" s="48"/>
      <c r="J503" s="51"/>
      <c r="K503" s="6"/>
      <c r="L503" s="48"/>
      <c r="M503" s="47"/>
      <c r="O503" s="48"/>
      <c r="P503" s="47"/>
      <c r="R503" s="48"/>
    </row>
    <row r="504" spans="1:18" s="7" customFormat="1">
      <c r="A504" s="47"/>
      <c r="C504" s="48"/>
      <c r="D504" s="47"/>
      <c r="F504" s="48"/>
      <c r="G504" s="47"/>
      <c r="I504" s="48"/>
      <c r="J504" s="51"/>
      <c r="K504" s="6"/>
      <c r="L504" s="48"/>
      <c r="M504" s="47"/>
      <c r="O504" s="48"/>
      <c r="P504" s="47"/>
      <c r="R504" s="48"/>
    </row>
    <row r="505" spans="1:18" s="7" customFormat="1">
      <c r="A505" s="47"/>
      <c r="C505" s="48"/>
      <c r="D505" s="47"/>
      <c r="F505" s="48"/>
      <c r="G505" s="47"/>
      <c r="I505" s="48"/>
      <c r="J505" s="51"/>
      <c r="K505" s="6"/>
      <c r="L505" s="48"/>
      <c r="M505" s="47"/>
      <c r="O505" s="48"/>
      <c r="P505" s="47"/>
      <c r="R505" s="48"/>
    </row>
    <row r="506" spans="1:18" s="7" customFormat="1">
      <c r="A506" s="47"/>
      <c r="C506" s="48"/>
      <c r="D506" s="47"/>
      <c r="F506" s="48"/>
      <c r="G506" s="47"/>
      <c r="I506" s="48"/>
      <c r="J506" s="51"/>
      <c r="K506" s="6"/>
      <c r="L506" s="48"/>
      <c r="M506" s="47"/>
      <c r="O506" s="48"/>
      <c r="P506" s="47"/>
      <c r="R506" s="48"/>
    </row>
    <row r="507" spans="1:18" s="7" customFormat="1">
      <c r="A507" s="47"/>
      <c r="C507" s="48"/>
      <c r="D507" s="47"/>
      <c r="F507" s="48"/>
      <c r="G507" s="47"/>
      <c r="I507" s="48"/>
      <c r="J507" s="51"/>
      <c r="K507" s="6"/>
      <c r="L507" s="48"/>
      <c r="M507" s="47"/>
      <c r="O507" s="48"/>
      <c r="P507" s="47"/>
      <c r="R507" s="48"/>
    </row>
    <row r="508" spans="1:18" s="7" customFormat="1">
      <c r="A508" s="47"/>
      <c r="C508" s="48"/>
      <c r="D508" s="47"/>
      <c r="F508" s="48"/>
      <c r="G508" s="47"/>
      <c r="I508" s="48"/>
      <c r="J508" s="51"/>
      <c r="K508" s="6"/>
      <c r="L508" s="48"/>
      <c r="M508" s="47"/>
      <c r="O508" s="48"/>
      <c r="P508" s="47"/>
      <c r="R508" s="48"/>
    </row>
    <row r="509" spans="1:18" s="7" customFormat="1">
      <c r="A509" s="47"/>
      <c r="C509" s="48"/>
      <c r="D509" s="47"/>
      <c r="F509" s="48"/>
      <c r="G509" s="47"/>
      <c r="I509" s="48"/>
      <c r="J509" s="51"/>
      <c r="K509" s="6"/>
      <c r="L509" s="48"/>
      <c r="M509" s="47"/>
      <c r="O509" s="48"/>
      <c r="P509" s="47"/>
      <c r="R509" s="48"/>
    </row>
    <row r="510" spans="1:18" s="7" customFormat="1">
      <c r="A510" s="47"/>
      <c r="C510" s="48"/>
      <c r="D510" s="47"/>
      <c r="F510" s="48"/>
      <c r="G510" s="47"/>
      <c r="I510" s="48"/>
      <c r="J510" s="51"/>
      <c r="K510" s="6"/>
      <c r="L510" s="48"/>
      <c r="M510" s="47"/>
      <c r="O510" s="48"/>
      <c r="P510" s="47"/>
      <c r="R510" s="48"/>
    </row>
    <row r="511" spans="1:18" s="7" customFormat="1">
      <c r="A511" s="47"/>
      <c r="C511" s="48"/>
      <c r="D511" s="47"/>
      <c r="F511" s="48"/>
      <c r="G511" s="47"/>
      <c r="I511" s="48"/>
      <c r="J511" s="51"/>
      <c r="K511" s="6"/>
      <c r="L511" s="48"/>
      <c r="M511" s="47"/>
      <c r="O511" s="48"/>
      <c r="P511" s="47"/>
      <c r="R511" s="48"/>
    </row>
    <row r="512" spans="1:18" s="7" customFormat="1">
      <c r="A512" s="47"/>
      <c r="C512" s="48"/>
      <c r="D512" s="47"/>
      <c r="F512" s="48"/>
      <c r="G512" s="47"/>
      <c r="I512" s="48"/>
      <c r="J512" s="51"/>
      <c r="K512" s="6"/>
      <c r="L512" s="48"/>
      <c r="M512" s="47"/>
      <c r="O512" s="48"/>
      <c r="P512" s="47"/>
      <c r="R512" s="48"/>
    </row>
    <row r="513" spans="1:18" s="7" customFormat="1">
      <c r="A513" s="47"/>
      <c r="C513" s="48"/>
      <c r="D513" s="47"/>
      <c r="F513" s="48"/>
      <c r="G513" s="47"/>
      <c r="I513" s="48"/>
      <c r="J513" s="51"/>
      <c r="K513" s="6"/>
      <c r="L513" s="48"/>
      <c r="M513" s="47"/>
      <c r="O513" s="48"/>
      <c r="P513" s="47"/>
      <c r="R513" s="48"/>
    </row>
    <row r="514" spans="1:18" s="7" customFormat="1">
      <c r="A514" s="47"/>
      <c r="C514" s="48"/>
      <c r="D514" s="47"/>
      <c r="F514" s="48"/>
      <c r="G514" s="47"/>
      <c r="I514" s="48"/>
      <c r="J514" s="51"/>
      <c r="K514" s="6"/>
      <c r="L514" s="48"/>
      <c r="M514" s="47"/>
      <c r="O514" s="48"/>
      <c r="P514" s="47"/>
      <c r="R514" s="48"/>
    </row>
    <row r="515" spans="1:18" s="7" customFormat="1">
      <c r="A515" s="47"/>
      <c r="C515" s="48"/>
      <c r="D515" s="47"/>
      <c r="F515" s="48"/>
      <c r="G515" s="47"/>
      <c r="I515" s="48"/>
      <c r="J515" s="51"/>
      <c r="K515" s="6"/>
      <c r="L515" s="48"/>
      <c r="M515" s="47"/>
      <c r="O515" s="48"/>
      <c r="P515" s="47"/>
      <c r="R515" s="48"/>
    </row>
    <row r="516" spans="1:18" s="7" customFormat="1">
      <c r="A516" s="47"/>
      <c r="C516" s="48"/>
      <c r="D516" s="47"/>
      <c r="F516" s="48"/>
      <c r="G516" s="47"/>
      <c r="I516" s="48"/>
      <c r="J516" s="51"/>
      <c r="K516" s="6"/>
      <c r="L516" s="48"/>
      <c r="M516" s="47"/>
      <c r="O516" s="48"/>
      <c r="P516" s="47"/>
      <c r="R516" s="48"/>
    </row>
    <row r="517" spans="1:18" s="7" customFormat="1">
      <c r="A517" s="47"/>
      <c r="C517" s="48"/>
      <c r="D517" s="47"/>
      <c r="F517" s="48"/>
      <c r="G517" s="47"/>
      <c r="I517" s="48"/>
      <c r="J517" s="51"/>
      <c r="K517" s="6"/>
      <c r="L517" s="48"/>
      <c r="M517" s="47"/>
      <c r="O517" s="48"/>
      <c r="P517" s="47"/>
      <c r="R517" s="48"/>
    </row>
    <row r="518" spans="1:18" s="7" customFormat="1">
      <c r="A518" s="47"/>
      <c r="C518" s="48"/>
      <c r="D518" s="47"/>
      <c r="F518" s="48"/>
      <c r="G518" s="47"/>
      <c r="I518" s="48"/>
      <c r="J518" s="51"/>
      <c r="K518" s="6"/>
      <c r="L518" s="48"/>
      <c r="M518" s="47"/>
      <c r="O518" s="48"/>
      <c r="P518" s="47"/>
      <c r="R518" s="48"/>
    </row>
    <row r="519" spans="1:18" s="7" customFormat="1">
      <c r="A519" s="47"/>
      <c r="C519" s="48"/>
      <c r="D519" s="47"/>
      <c r="F519" s="48"/>
      <c r="G519" s="47"/>
      <c r="I519" s="48"/>
      <c r="J519" s="51"/>
      <c r="K519" s="6"/>
      <c r="L519" s="48"/>
      <c r="M519" s="47"/>
      <c r="O519" s="48"/>
      <c r="P519" s="47"/>
      <c r="R519" s="48"/>
    </row>
    <row r="520" spans="1:18" s="7" customFormat="1">
      <c r="A520" s="47"/>
      <c r="C520" s="48"/>
      <c r="D520" s="47"/>
      <c r="F520" s="48"/>
      <c r="G520" s="47"/>
      <c r="I520" s="48"/>
      <c r="J520" s="51"/>
      <c r="K520" s="6"/>
      <c r="L520" s="48"/>
      <c r="M520" s="47"/>
      <c r="O520" s="48"/>
      <c r="P520" s="47"/>
      <c r="R520" s="48"/>
    </row>
    <row r="521" spans="1:18" s="7" customFormat="1">
      <c r="A521" s="47"/>
      <c r="C521" s="48"/>
      <c r="D521" s="47"/>
      <c r="F521" s="48"/>
      <c r="G521" s="47"/>
      <c r="I521" s="48"/>
      <c r="J521" s="51"/>
      <c r="K521" s="6"/>
      <c r="L521" s="48"/>
      <c r="M521" s="47"/>
      <c r="O521" s="48"/>
      <c r="P521" s="47"/>
      <c r="R521" s="48"/>
    </row>
    <row r="522" spans="1:18" s="7" customFormat="1">
      <c r="A522" s="47"/>
      <c r="C522" s="48"/>
      <c r="D522" s="47"/>
      <c r="F522" s="48"/>
      <c r="G522" s="47"/>
      <c r="I522" s="48"/>
      <c r="J522" s="51"/>
      <c r="K522" s="6"/>
      <c r="L522" s="48"/>
      <c r="M522" s="47"/>
      <c r="O522" s="48"/>
      <c r="P522" s="47"/>
      <c r="R522" s="48"/>
    </row>
    <row r="523" spans="1:18" s="7" customFormat="1">
      <c r="A523" s="47"/>
      <c r="C523" s="48"/>
      <c r="D523" s="47"/>
      <c r="F523" s="48"/>
      <c r="G523" s="47"/>
      <c r="I523" s="48"/>
      <c r="J523" s="51"/>
      <c r="K523" s="6"/>
      <c r="L523" s="48"/>
      <c r="M523" s="47"/>
      <c r="O523" s="48"/>
      <c r="P523" s="47"/>
      <c r="R523" s="48"/>
    </row>
    <row r="524" spans="1:18" s="7" customFormat="1">
      <c r="A524" s="47"/>
      <c r="C524" s="48"/>
      <c r="D524" s="47"/>
      <c r="F524" s="48"/>
      <c r="G524" s="47"/>
      <c r="I524" s="48"/>
      <c r="J524" s="51"/>
      <c r="K524" s="6"/>
      <c r="L524" s="48"/>
      <c r="M524" s="47"/>
      <c r="O524" s="48"/>
      <c r="P524" s="47"/>
      <c r="R524" s="48"/>
    </row>
    <row r="525" spans="1:18" s="7" customFormat="1">
      <c r="A525" s="47"/>
      <c r="C525" s="48"/>
      <c r="D525" s="47"/>
      <c r="F525" s="48"/>
      <c r="G525" s="47"/>
      <c r="I525" s="48"/>
      <c r="J525" s="51"/>
      <c r="K525" s="6"/>
      <c r="L525" s="48"/>
      <c r="M525" s="47"/>
      <c r="O525" s="48"/>
      <c r="P525" s="47"/>
      <c r="R525" s="48"/>
    </row>
    <row r="526" spans="1:18" s="7" customFormat="1">
      <c r="A526" s="47"/>
      <c r="C526" s="48"/>
      <c r="D526" s="47"/>
      <c r="F526" s="48"/>
      <c r="G526" s="47"/>
      <c r="I526" s="48"/>
      <c r="J526" s="51"/>
      <c r="K526" s="6"/>
      <c r="L526" s="48"/>
      <c r="M526" s="47"/>
      <c r="O526" s="48"/>
      <c r="P526" s="47"/>
      <c r="R526" s="48"/>
    </row>
    <row r="527" spans="1:18" s="7" customFormat="1">
      <c r="A527" s="47"/>
      <c r="C527" s="48"/>
      <c r="D527" s="47"/>
      <c r="F527" s="48"/>
      <c r="G527" s="47"/>
      <c r="I527" s="48"/>
      <c r="J527" s="51"/>
      <c r="K527" s="6"/>
      <c r="L527" s="48"/>
      <c r="M527" s="47"/>
      <c r="O527" s="48"/>
      <c r="P527" s="47"/>
      <c r="R527" s="48"/>
    </row>
    <row r="528" spans="1:18" s="7" customFormat="1">
      <c r="A528" s="47"/>
      <c r="C528" s="48"/>
      <c r="D528" s="47"/>
      <c r="F528" s="48"/>
      <c r="G528" s="47"/>
      <c r="I528" s="48"/>
      <c r="J528" s="51"/>
      <c r="K528" s="6"/>
      <c r="L528" s="48"/>
      <c r="M528" s="47"/>
      <c r="O528" s="48"/>
      <c r="P528" s="47"/>
      <c r="R528" s="48"/>
    </row>
    <row r="529" spans="1:18" s="7" customFormat="1">
      <c r="A529" s="47"/>
      <c r="C529" s="48"/>
      <c r="D529" s="47"/>
      <c r="F529" s="48"/>
      <c r="G529" s="47"/>
      <c r="I529" s="48"/>
      <c r="J529" s="51"/>
      <c r="K529" s="6"/>
      <c r="L529" s="48"/>
      <c r="M529" s="47"/>
      <c r="O529" s="48"/>
      <c r="P529" s="47"/>
      <c r="R529" s="48"/>
    </row>
    <row r="530" spans="1:18" s="7" customFormat="1">
      <c r="A530" s="47"/>
      <c r="C530" s="48"/>
      <c r="D530" s="47"/>
      <c r="F530" s="48"/>
      <c r="G530" s="47"/>
      <c r="I530" s="48"/>
      <c r="J530" s="51"/>
      <c r="K530" s="6"/>
      <c r="L530" s="48"/>
      <c r="M530" s="47"/>
      <c r="O530" s="48"/>
      <c r="P530" s="47"/>
      <c r="R530" s="48"/>
    </row>
    <row r="531" spans="1:18" s="7" customFormat="1">
      <c r="A531" s="47"/>
      <c r="C531" s="48"/>
      <c r="D531" s="47"/>
      <c r="F531" s="48"/>
      <c r="G531" s="47"/>
      <c r="I531" s="48"/>
      <c r="J531" s="51"/>
      <c r="K531" s="6"/>
      <c r="L531" s="48"/>
      <c r="M531" s="47"/>
      <c r="O531" s="48"/>
      <c r="P531" s="47"/>
      <c r="R531" s="48"/>
    </row>
    <row r="532" spans="1:18" s="7" customFormat="1">
      <c r="A532" s="47"/>
      <c r="C532" s="48"/>
      <c r="D532" s="47"/>
      <c r="F532" s="48"/>
      <c r="G532" s="47"/>
      <c r="I532" s="48"/>
      <c r="J532" s="51"/>
      <c r="K532" s="6"/>
      <c r="L532" s="48"/>
      <c r="M532" s="47"/>
      <c r="O532" s="48"/>
      <c r="P532" s="47"/>
      <c r="R532" s="48"/>
    </row>
    <row r="533" spans="1:18" s="7" customFormat="1">
      <c r="A533" s="47"/>
      <c r="C533" s="48"/>
      <c r="D533" s="47"/>
      <c r="F533" s="48"/>
      <c r="G533" s="47"/>
      <c r="I533" s="48"/>
      <c r="J533" s="51"/>
      <c r="K533" s="6"/>
      <c r="L533" s="48"/>
      <c r="M533" s="47"/>
      <c r="O533" s="48"/>
      <c r="P533" s="47"/>
      <c r="R533" s="48"/>
    </row>
    <row r="534" spans="1:18" s="7" customFormat="1">
      <c r="A534" s="47"/>
      <c r="C534" s="48"/>
      <c r="D534" s="47"/>
      <c r="F534" s="48"/>
      <c r="G534" s="47"/>
      <c r="I534" s="48"/>
      <c r="J534" s="51"/>
      <c r="K534" s="6"/>
      <c r="L534" s="48"/>
      <c r="M534" s="47"/>
      <c r="O534" s="48"/>
      <c r="P534" s="47"/>
      <c r="R534" s="48"/>
    </row>
    <row r="535" spans="1:18" s="7" customFormat="1">
      <c r="A535" s="47"/>
      <c r="C535" s="48"/>
      <c r="D535" s="47"/>
      <c r="F535" s="48"/>
      <c r="G535" s="47"/>
      <c r="I535" s="48"/>
      <c r="J535" s="51"/>
      <c r="K535" s="6"/>
      <c r="L535" s="48"/>
      <c r="M535" s="47"/>
      <c r="O535" s="48"/>
      <c r="P535" s="47"/>
      <c r="R535" s="48"/>
    </row>
    <row r="536" spans="1:18" s="7" customFormat="1">
      <c r="A536" s="47"/>
      <c r="C536" s="48"/>
      <c r="D536" s="47"/>
      <c r="F536" s="48"/>
      <c r="G536" s="47"/>
      <c r="I536" s="48"/>
      <c r="J536" s="51"/>
      <c r="K536" s="6"/>
      <c r="L536" s="48"/>
      <c r="M536" s="47"/>
      <c r="O536" s="48"/>
      <c r="P536" s="47"/>
      <c r="R536" s="48"/>
    </row>
    <row r="537" spans="1:18" s="7" customFormat="1">
      <c r="A537" s="47"/>
      <c r="C537" s="48"/>
      <c r="D537" s="47"/>
      <c r="F537" s="48"/>
      <c r="G537" s="47"/>
      <c r="I537" s="48"/>
      <c r="J537" s="51"/>
      <c r="K537" s="6"/>
      <c r="L537" s="48"/>
      <c r="M537" s="47"/>
      <c r="O537" s="48"/>
      <c r="P537" s="47"/>
      <c r="R537" s="48"/>
    </row>
    <row r="538" spans="1:18" s="7" customFormat="1">
      <c r="A538" s="47"/>
      <c r="C538" s="48"/>
      <c r="D538" s="47"/>
      <c r="F538" s="48"/>
      <c r="G538" s="47"/>
      <c r="I538" s="48"/>
      <c r="J538" s="51"/>
      <c r="K538" s="6"/>
      <c r="L538" s="48"/>
      <c r="M538" s="47"/>
      <c r="O538" s="48"/>
      <c r="P538" s="47"/>
      <c r="R538" s="48"/>
    </row>
    <row r="539" spans="1:18" s="7" customFormat="1">
      <c r="A539" s="47"/>
      <c r="C539" s="48"/>
      <c r="D539" s="47"/>
      <c r="F539" s="48"/>
      <c r="G539" s="47"/>
      <c r="I539" s="48"/>
      <c r="J539" s="51"/>
      <c r="K539" s="6"/>
      <c r="L539" s="48"/>
      <c r="M539" s="47"/>
      <c r="O539" s="48"/>
      <c r="P539" s="47"/>
      <c r="R539" s="48"/>
    </row>
    <row r="540" spans="1:18" s="7" customFormat="1">
      <c r="A540" s="47"/>
      <c r="C540" s="48"/>
      <c r="D540" s="47"/>
      <c r="F540" s="48"/>
      <c r="G540" s="47"/>
      <c r="I540" s="48"/>
      <c r="J540" s="51"/>
      <c r="K540" s="6"/>
      <c r="L540" s="48"/>
      <c r="M540" s="47"/>
      <c r="O540" s="48"/>
      <c r="P540" s="47"/>
      <c r="R540" s="48"/>
    </row>
    <row r="541" spans="1:18" s="7" customFormat="1">
      <c r="A541" s="47"/>
      <c r="C541" s="48"/>
      <c r="D541" s="47"/>
      <c r="F541" s="48"/>
      <c r="G541" s="47"/>
      <c r="I541" s="48"/>
      <c r="J541" s="51"/>
      <c r="K541" s="6"/>
      <c r="L541" s="48"/>
      <c r="M541" s="47"/>
      <c r="O541" s="48"/>
      <c r="P541" s="47"/>
      <c r="R541" s="48"/>
    </row>
    <row r="542" spans="1:18" s="7" customFormat="1">
      <c r="A542" s="47"/>
      <c r="C542" s="48"/>
      <c r="D542" s="47"/>
      <c r="F542" s="48"/>
      <c r="G542" s="47"/>
      <c r="I542" s="48"/>
      <c r="J542" s="51"/>
      <c r="K542" s="6"/>
      <c r="L542" s="48"/>
      <c r="M542" s="47"/>
      <c r="O542" s="48"/>
      <c r="P542" s="47"/>
      <c r="R542" s="48"/>
    </row>
    <row r="543" spans="1:18" s="7" customFormat="1">
      <c r="A543" s="47"/>
      <c r="C543" s="48"/>
      <c r="D543" s="47"/>
      <c r="F543" s="48"/>
      <c r="G543" s="47"/>
      <c r="I543" s="48"/>
      <c r="J543" s="51"/>
      <c r="K543" s="6"/>
      <c r="L543" s="48"/>
      <c r="M543" s="47"/>
      <c r="O543" s="48"/>
      <c r="P543" s="47"/>
      <c r="R543" s="48"/>
    </row>
    <row r="544" spans="1:18" s="7" customFormat="1">
      <c r="A544" s="47"/>
      <c r="C544" s="48"/>
      <c r="D544" s="47"/>
      <c r="F544" s="48"/>
      <c r="G544" s="47"/>
      <c r="I544" s="48"/>
      <c r="J544" s="51"/>
      <c r="K544" s="6"/>
      <c r="L544" s="48"/>
      <c r="M544" s="47"/>
      <c r="O544" s="48"/>
      <c r="P544" s="47"/>
      <c r="R544" s="48"/>
    </row>
    <row r="545" spans="1:18" s="7" customFormat="1">
      <c r="A545" s="47"/>
      <c r="C545" s="48"/>
      <c r="D545" s="47"/>
      <c r="F545" s="48"/>
      <c r="G545" s="47"/>
      <c r="I545" s="48"/>
      <c r="J545" s="51"/>
      <c r="K545" s="6"/>
      <c r="L545" s="48"/>
      <c r="M545" s="47"/>
      <c r="O545" s="48"/>
      <c r="P545" s="47"/>
      <c r="R545" s="48"/>
    </row>
    <row r="546" spans="1:18" s="7" customFormat="1">
      <c r="A546" s="47"/>
      <c r="C546" s="48"/>
      <c r="D546" s="47"/>
      <c r="F546" s="48"/>
      <c r="G546" s="47"/>
      <c r="I546" s="48"/>
      <c r="J546" s="51"/>
      <c r="K546" s="6"/>
      <c r="L546" s="48"/>
      <c r="M546" s="47"/>
      <c r="O546" s="48"/>
      <c r="P546" s="47"/>
      <c r="R546" s="48"/>
    </row>
    <row r="547" spans="1:18" s="7" customFormat="1">
      <c r="A547" s="47"/>
      <c r="C547" s="48"/>
      <c r="D547" s="47"/>
      <c r="F547" s="48"/>
      <c r="G547" s="47"/>
      <c r="I547" s="48"/>
      <c r="J547" s="51"/>
      <c r="K547" s="6"/>
      <c r="L547" s="48"/>
      <c r="M547" s="47"/>
      <c r="O547" s="48"/>
      <c r="P547" s="47"/>
      <c r="R547" s="48"/>
    </row>
    <row r="548" spans="1:18" s="7" customFormat="1">
      <c r="A548" s="47"/>
      <c r="C548" s="48"/>
      <c r="D548" s="47"/>
      <c r="F548" s="48"/>
      <c r="G548" s="47"/>
      <c r="I548" s="48"/>
      <c r="J548" s="51"/>
      <c r="K548" s="6"/>
      <c r="L548" s="48"/>
      <c r="M548" s="47"/>
      <c r="O548" s="48"/>
      <c r="P548" s="47"/>
      <c r="R548" s="48"/>
    </row>
    <row r="549" spans="1:18" s="7" customFormat="1">
      <c r="A549" s="47"/>
      <c r="C549" s="48"/>
      <c r="D549" s="47"/>
      <c r="F549" s="48"/>
      <c r="G549" s="47"/>
      <c r="I549" s="48"/>
      <c r="J549" s="51"/>
      <c r="K549" s="6"/>
      <c r="L549" s="48"/>
      <c r="M549" s="47"/>
      <c r="O549" s="48"/>
      <c r="P549" s="47"/>
      <c r="R549" s="48"/>
    </row>
    <row r="550" spans="1:18" s="7" customFormat="1">
      <c r="A550" s="47"/>
      <c r="C550" s="48"/>
      <c r="D550" s="47"/>
      <c r="F550" s="48"/>
      <c r="G550" s="47"/>
      <c r="I550" s="48"/>
      <c r="J550" s="51"/>
      <c r="K550" s="6"/>
      <c r="L550" s="48"/>
      <c r="M550" s="47"/>
      <c r="O550" s="48"/>
      <c r="P550" s="47"/>
      <c r="R550" s="48"/>
    </row>
    <row r="551" spans="1:18" s="7" customFormat="1">
      <c r="A551" s="47"/>
      <c r="C551" s="48"/>
      <c r="D551" s="47"/>
      <c r="F551" s="48"/>
      <c r="G551" s="47"/>
      <c r="I551" s="48"/>
      <c r="J551" s="51"/>
      <c r="K551" s="6"/>
      <c r="L551" s="48"/>
      <c r="M551" s="47"/>
      <c r="O551" s="48"/>
      <c r="P551" s="47"/>
      <c r="R551" s="48"/>
    </row>
    <row r="552" spans="1:18" s="7" customFormat="1">
      <c r="A552" s="47"/>
      <c r="C552" s="48"/>
      <c r="D552" s="47"/>
      <c r="F552" s="48"/>
      <c r="G552" s="47"/>
      <c r="I552" s="48"/>
      <c r="J552" s="51"/>
      <c r="K552" s="6"/>
      <c r="L552" s="48"/>
      <c r="M552" s="47"/>
      <c r="O552" s="48"/>
      <c r="P552" s="47"/>
      <c r="R552" s="48"/>
    </row>
    <row r="553" spans="1:18" s="7" customFormat="1">
      <c r="A553" s="47"/>
      <c r="C553" s="48"/>
      <c r="D553" s="47"/>
      <c r="F553" s="48"/>
      <c r="G553" s="47"/>
      <c r="I553" s="48"/>
      <c r="J553" s="51"/>
      <c r="K553" s="6"/>
      <c r="L553" s="48"/>
      <c r="M553" s="47"/>
      <c r="O553" s="48"/>
      <c r="P553" s="47"/>
      <c r="R553" s="48"/>
    </row>
    <row r="554" spans="1:18" s="7" customFormat="1">
      <c r="A554" s="47"/>
      <c r="C554" s="48"/>
      <c r="D554" s="47"/>
      <c r="F554" s="48"/>
      <c r="G554" s="47"/>
      <c r="I554" s="48"/>
      <c r="J554" s="51"/>
      <c r="K554" s="6"/>
      <c r="L554" s="48"/>
      <c r="M554" s="47"/>
      <c r="O554" s="48"/>
      <c r="P554" s="47"/>
      <c r="R554" s="48"/>
    </row>
    <row r="555" spans="1:18" s="7" customFormat="1">
      <c r="A555" s="47"/>
      <c r="C555" s="48"/>
      <c r="D555" s="47"/>
      <c r="F555" s="48"/>
      <c r="G555" s="47"/>
      <c r="I555" s="48"/>
      <c r="J555" s="51"/>
      <c r="K555" s="6"/>
      <c r="L555" s="48"/>
      <c r="M555" s="47"/>
      <c r="O555" s="48"/>
      <c r="P555" s="47"/>
      <c r="R555" s="48"/>
    </row>
    <row r="556" spans="1:18" s="7" customFormat="1">
      <c r="A556" s="47"/>
      <c r="C556" s="48"/>
      <c r="D556" s="47"/>
      <c r="F556" s="48"/>
      <c r="G556" s="47"/>
      <c r="I556" s="48"/>
      <c r="J556" s="51"/>
      <c r="K556" s="6"/>
      <c r="L556" s="48"/>
      <c r="M556" s="47"/>
      <c r="O556" s="48"/>
      <c r="P556" s="47"/>
      <c r="R556" s="48"/>
    </row>
    <row r="557" spans="1:18" s="7" customFormat="1">
      <c r="A557" s="47"/>
      <c r="C557" s="48"/>
      <c r="D557" s="47"/>
      <c r="F557" s="48"/>
      <c r="G557" s="47"/>
      <c r="I557" s="48"/>
      <c r="J557" s="51"/>
      <c r="K557" s="6"/>
      <c r="L557" s="48"/>
      <c r="M557" s="47"/>
      <c r="O557" s="48"/>
      <c r="P557" s="47"/>
      <c r="R557" s="48"/>
    </row>
    <row r="558" spans="1:18" s="7" customFormat="1">
      <c r="A558" s="47"/>
      <c r="C558" s="48"/>
      <c r="D558" s="47"/>
      <c r="F558" s="48"/>
      <c r="G558" s="47"/>
      <c r="I558" s="48"/>
      <c r="J558" s="51"/>
      <c r="K558" s="6"/>
      <c r="L558" s="48"/>
      <c r="M558" s="47"/>
      <c r="O558" s="48"/>
      <c r="P558" s="47"/>
      <c r="R558" s="48"/>
    </row>
    <row r="559" spans="1:18" s="7" customFormat="1">
      <c r="A559" s="47"/>
      <c r="C559" s="48"/>
      <c r="D559" s="47"/>
      <c r="F559" s="48"/>
      <c r="G559" s="47"/>
      <c r="I559" s="48"/>
      <c r="J559" s="51"/>
      <c r="K559" s="6"/>
      <c r="L559" s="48"/>
      <c r="M559" s="47"/>
      <c r="O559" s="48"/>
      <c r="P559" s="47"/>
      <c r="R559" s="48"/>
    </row>
    <row r="560" spans="1:18" s="7" customFormat="1">
      <c r="A560" s="47"/>
      <c r="C560" s="48"/>
      <c r="D560" s="47"/>
      <c r="F560" s="48"/>
      <c r="G560" s="47"/>
      <c r="I560" s="48"/>
      <c r="J560" s="51"/>
      <c r="K560" s="6"/>
      <c r="L560" s="48"/>
      <c r="M560" s="47"/>
      <c r="O560" s="48"/>
      <c r="P560" s="47"/>
      <c r="R560" s="48"/>
    </row>
    <row r="561" spans="1:18" s="7" customFormat="1">
      <c r="A561" s="47"/>
      <c r="C561" s="48"/>
      <c r="D561" s="47"/>
      <c r="F561" s="48"/>
      <c r="G561" s="47"/>
      <c r="I561" s="48"/>
      <c r="J561" s="51"/>
      <c r="K561" s="6"/>
      <c r="L561" s="48"/>
      <c r="M561" s="47"/>
      <c r="O561" s="48"/>
      <c r="P561" s="47"/>
      <c r="R561" s="48"/>
    </row>
    <row r="562" spans="1:18" s="7" customFormat="1">
      <c r="A562" s="47"/>
      <c r="C562" s="48"/>
      <c r="D562" s="47"/>
      <c r="F562" s="48"/>
      <c r="G562" s="47"/>
      <c r="I562" s="48"/>
      <c r="J562" s="51"/>
      <c r="K562" s="6"/>
      <c r="L562" s="48"/>
      <c r="M562" s="47"/>
      <c r="O562" s="48"/>
      <c r="P562" s="47"/>
      <c r="R562" s="48"/>
    </row>
    <row r="563" spans="1:18" s="7" customFormat="1">
      <c r="A563" s="47"/>
      <c r="C563" s="48"/>
      <c r="D563" s="47"/>
      <c r="F563" s="48"/>
      <c r="G563" s="47"/>
      <c r="I563" s="48"/>
      <c r="J563" s="51"/>
      <c r="K563" s="6"/>
      <c r="L563" s="48"/>
      <c r="M563" s="47"/>
      <c r="O563" s="48"/>
      <c r="P563" s="47"/>
      <c r="R563" s="48"/>
    </row>
    <row r="564" spans="1:18" s="7" customFormat="1">
      <c r="A564" s="47"/>
      <c r="C564" s="48"/>
      <c r="D564" s="47"/>
      <c r="F564" s="48"/>
      <c r="G564" s="47"/>
      <c r="I564" s="48"/>
      <c r="J564" s="51"/>
      <c r="K564" s="6"/>
      <c r="L564" s="48"/>
      <c r="M564" s="47"/>
      <c r="O564" s="48"/>
      <c r="P564" s="47"/>
      <c r="R564" s="48"/>
    </row>
    <row r="565" spans="1:18" s="7" customFormat="1">
      <c r="A565" s="47"/>
      <c r="C565" s="48"/>
      <c r="D565" s="47"/>
      <c r="F565" s="48"/>
      <c r="G565" s="47"/>
      <c r="I565" s="48"/>
      <c r="J565" s="51"/>
      <c r="K565" s="6"/>
      <c r="L565" s="48"/>
      <c r="M565" s="47"/>
      <c r="O565" s="48"/>
      <c r="P565" s="47"/>
      <c r="R565" s="48"/>
    </row>
    <row r="566" spans="1:18" s="7" customFormat="1">
      <c r="A566" s="47"/>
      <c r="C566" s="48"/>
      <c r="D566" s="47"/>
      <c r="F566" s="48"/>
      <c r="G566" s="47"/>
      <c r="I566" s="48"/>
      <c r="J566" s="51"/>
      <c r="K566" s="6"/>
      <c r="L566" s="48"/>
      <c r="M566" s="47"/>
      <c r="O566" s="48"/>
      <c r="P566" s="47"/>
      <c r="R566" s="48"/>
    </row>
    <row r="567" spans="1:18" s="7" customFormat="1">
      <c r="A567" s="47"/>
      <c r="C567" s="48"/>
      <c r="D567" s="47"/>
      <c r="F567" s="48"/>
      <c r="G567" s="47"/>
      <c r="I567" s="48"/>
      <c r="J567" s="51"/>
      <c r="K567" s="6"/>
      <c r="L567" s="48"/>
      <c r="M567" s="47"/>
      <c r="O567" s="48"/>
      <c r="P567" s="47"/>
      <c r="R567" s="48"/>
    </row>
    <row r="568" spans="1:18" s="7" customFormat="1">
      <c r="A568" s="47"/>
      <c r="C568" s="48"/>
      <c r="D568" s="47"/>
      <c r="F568" s="48"/>
      <c r="G568" s="47"/>
      <c r="I568" s="48"/>
      <c r="J568" s="51"/>
      <c r="K568" s="6"/>
      <c r="L568" s="48"/>
      <c r="M568" s="47"/>
      <c r="O568" s="48"/>
      <c r="P568" s="47"/>
      <c r="R568" s="48"/>
    </row>
    <row r="569" spans="1:18" s="7" customFormat="1">
      <c r="A569" s="47"/>
      <c r="C569" s="48"/>
      <c r="D569" s="47"/>
      <c r="F569" s="48"/>
      <c r="G569" s="47"/>
      <c r="I569" s="48"/>
      <c r="J569" s="51"/>
      <c r="K569" s="6"/>
      <c r="L569" s="48"/>
      <c r="M569" s="47"/>
      <c r="O569" s="48"/>
      <c r="P569" s="47"/>
      <c r="R569" s="48"/>
    </row>
    <row r="570" spans="1:18" s="7" customFormat="1">
      <c r="A570" s="47"/>
      <c r="C570" s="48"/>
      <c r="D570" s="47"/>
      <c r="F570" s="48"/>
      <c r="G570" s="47"/>
      <c r="I570" s="48"/>
      <c r="J570" s="51"/>
      <c r="K570" s="6"/>
      <c r="L570" s="48"/>
      <c r="M570" s="47"/>
      <c r="O570" s="48"/>
      <c r="P570" s="47"/>
      <c r="R570" s="48"/>
    </row>
    <row r="571" spans="1:18" s="7" customFormat="1">
      <c r="A571" s="47"/>
      <c r="C571" s="48"/>
      <c r="D571" s="47"/>
      <c r="F571" s="48"/>
      <c r="G571" s="47"/>
      <c r="I571" s="48"/>
      <c r="J571" s="51"/>
      <c r="K571" s="6"/>
      <c r="L571" s="48"/>
      <c r="M571" s="47"/>
      <c r="O571" s="48"/>
      <c r="P571" s="47"/>
      <c r="R571" s="48"/>
    </row>
    <row r="572" spans="1:18" s="7" customFormat="1">
      <c r="A572" s="47"/>
      <c r="C572" s="48"/>
      <c r="D572" s="47"/>
      <c r="F572" s="48"/>
      <c r="G572" s="47"/>
      <c r="I572" s="48"/>
      <c r="J572" s="51"/>
      <c r="K572" s="6"/>
      <c r="L572" s="48"/>
      <c r="M572" s="47"/>
      <c r="O572" s="48"/>
      <c r="P572" s="47"/>
      <c r="R572" s="48"/>
    </row>
    <row r="573" spans="1:18" s="7" customFormat="1">
      <c r="A573" s="47"/>
      <c r="C573" s="48"/>
      <c r="D573" s="47"/>
      <c r="F573" s="48"/>
      <c r="G573" s="47"/>
      <c r="I573" s="48"/>
      <c r="J573" s="51"/>
      <c r="K573" s="6"/>
      <c r="L573" s="48"/>
      <c r="M573" s="47"/>
      <c r="O573" s="48"/>
      <c r="P573" s="47"/>
      <c r="R573" s="48"/>
    </row>
    <row r="574" spans="1:18" s="7" customFormat="1">
      <c r="A574" s="47"/>
      <c r="C574" s="48"/>
      <c r="D574" s="47"/>
      <c r="F574" s="48"/>
      <c r="G574" s="47"/>
      <c r="I574" s="48"/>
      <c r="J574" s="51"/>
      <c r="K574" s="6"/>
      <c r="L574" s="48"/>
      <c r="M574" s="47"/>
      <c r="O574" s="48"/>
      <c r="P574" s="47"/>
      <c r="R574" s="48"/>
    </row>
    <row r="575" spans="1:18" s="7" customFormat="1">
      <c r="A575" s="47"/>
      <c r="C575" s="48"/>
      <c r="D575" s="47"/>
      <c r="F575" s="48"/>
      <c r="G575" s="47"/>
      <c r="I575" s="48"/>
      <c r="J575" s="51"/>
      <c r="K575" s="6"/>
      <c r="L575" s="48"/>
      <c r="M575" s="47"/>
      <c r="O575" s="48"/>
      <c r="P575" s="47"/>
      <c r="R575" s="48"/>
    </row>
    <row r="576" spans="1:18" s="7" customFormat="1">
      <c r="A576" s="47"/>
      <c r="C576" s="48"/>
      <c r="D576" s="47"/>
      <c r="F576" s="48"/>
      <c r="G576" s="47"/>
      <c r="I576" s="48"/>
      <c r="J576" s="51"/>
      <c r="K576" s="6"/>
      <c r="L576" s="48"/>
      <c r="M576" s="47"/>
      <c r="O576" s="48"/>
      <c r="P576" s="47"/>
      <c r="R576" s="48"/>
    </row>
    <row r="577" spans="1:18" s="7" customFormat="1">
      <c r="A577" s="47"/>
      <c r="C577" s="48"/>
      <c r="D577" s="47"/>
      <c r="F577" s="48"/>
      <c r="G577" s="47"/>
      <c r="I577" s="48"/>
      <c r="J577" s="51"/>
      <c r="K577" s="6"/>
      <c r="L577" s="48"/>
      <c r="M577" s="47"/>
      <c r="O577" s="48"/>
      <c r="P577" s="47"/>
      <c r="R577" s="48"/>
    </row>
    <row r="578" spans="1:18" s="7" customFormat="1">
      <c r="A578" s="47"/>
      <c r="C578" s="48"/>
      <c r="D578" s="47"/>
      <c r="F578" s="48"/>
      <c r="G578" s="47"/>
      <c r="I578" s="48"/>
      <c r="J578" s="51"/>
      <c r="K578" s="6"/>
      <c r="L578" s="48"/>
      <c r="M578" s="47"/>
      <c r="O578" s="48"/>
      <c r="P578" s="47"/>
      <c r="R578" s="48"/>
    </row>
    <row r="579" spans="1:18" s="7" customFormat="1">
      <c r="A579" s="47"/>
      <c r="C579" s="48"/>
      <c r="D579" s="47"/>
      <c r="F579" s="48"/>
      <c r="G579" s="47"/>
      <c r="I579" s="48"/>
      <c r="J579" s="51"/>
      <c r="K579" s="6"/>
      <c r="L579" s="48"/>
      <c r="M579" s="47"/>
      <c r="O579" s="48"/>
      <c r="P579" s="47"/>
      <c r="R579" s="48"/>
    </row>
    <row r="580" spans="1:18" s="7" customFormat="1">
      <c r="A580" s="47"/>
      <c r="C580" s="48"/>
      <c r="D580" s="47"/>
      <c r="F580" s="48"/>
      <c r="G580" s="47"/>
      <c r="I580" s="48"/>
      <c r="J580" s="51"/>
      <c r="K580" s="6"/>
      <c r="L580" s="48"/>
      <c r="M580" s="47"/>
      <c r="O580" s="48"/>
      <c r="P580" s="47"/>
      <c r="R580" s="48"/>
    </row>
    <row r="581" spans="1:18" s="7" customFormat="1">
      <c r="A581" s="47"/>
      <c r="C581" s="48"/>
      <c r="D581" s="47"/>
      <c r="F581" s="48"/>
      <c r="G581" s="47"/>
      <c r="I581" s="48"/>
      <c r="J581" s="51"/>
      <c r="K581" s="6"/>
      <c r="L581" s="48"/>
      <c r="M581" s="47"/>
      <c r="O581" s="48"/>
      <c r="P581" s="47"/>
      <c r="R581" s="48"/>
    </row>
    <row r="582" spans="1:18" s="7" customFormat="1">
      <c r="A582" s="47"/>
      <c r="C582" s="48"/>
      <c r="D582" s="47"/>
      <c r="F582" s="48"/>
      <c r="G582" s="47"/>
      <c r="I582" s="48"/>
      <c r="J582" s="51"/>
      <c r="K582" s="6"/>
      <c r="L582" s="48"/>
      <c r="M582" s="47"/>
      <c r="O582" s="48"/>
      <c r="P582" s="47"/>
      <c r="R582" s="48"/>
    </row>
    <row r="583" spans="1:18" s="7" customFormat="1">
      <c r="A583" s="47"/>
      <c r="C583" s="48"/>
      <c r="D583" s="47"/>
      <c r="F583" s="48"/>
      <c r="G583" s="47"/>
      <c r="I583" s="48"/>
      <c r="J583" s="51"/>
      <c r="K583" s="6"/>
      <c r="L583" s="48"/>
      <c r="M583" s="47"/>
      <c r="O583" s="48"/>
      <c r="P583" s="47"/>
      <c r="R583" s="48"/>
    </row>
    <row r="584" spans="1:18" s="7" customFormat="1">
      <c r="A584" s="47"/>
      <c r="C584" s="48"/>
      <c r="D584" s="47"/>
      <c r="F584" s="48"/>
      <c r="G584" s="47"/>
      <c r="I584" s="48"/>
      <c r="J584" s="51"/>
      <c r="K584" s="6"/>
      <c r="L584" s="48"/>
      <c r="M584" s="47"/>
      <c r="O584" s="48"/>
      <c r="P584" s="47"/>
      <c r="R584" s="48"/>
    </row>
    <row r="585" spans="1:18" s="7" customFormat="1">
      <c r="A585" s="47"/>
      <c r="C585" s="48"/>
      <c r="D585" s="47"/>
      <c r="F585" s="48"/>
      <c r="G585" s="47"/>
      <c r="I585" s="48"/>
      <c r="J585" s="51"/>
      <c r="K585" s="6"/>
      <c r="L585" s="48"/>
      <c r="M585" s="47"/>
      <c r="O585" s="48"/>
      <c r="P585" s="47"/>
      <c r="R585" s="48"/>
    </row>
    <row r="586" spans="1:18" s="7" customFormat="1">
      <c r="A586" s="47"/>
      <c r="C586" s="48"/>
      <c r="D586" s="47"/>
      <c r="F586" s="48"/>
      <c r="G586" s="47"/>
      <c r="I586" s="48"/>
      <c r="J586" s="51"/>
      <c r="K586" s="6"/>
      <c r="L586" s="48"/>
      <c r="M586" s="47"/>
      <c r="O586" s="48"/>
      <c r="P586" s="47"/>
      <c r="R586" s="48"/>
    </row>
    <row r="587" spans="1:18" s="7" customFormat="1">
      <c r="A587" s="47"/>
      <c r="C587" s="48"/>
      <c r="D587" s="47"/>
      <c r="F587" s="48"/>
      <c r="G587" s="47"/>
      <c r="I587" s="48"/>
      <c r="J587" s="51"/>
      <c r="K587" s="6"/>
      <c r="L587" s="48"/>
      <c r="M587" s="47"/>
      <c r="O587" s="48"/>
      <c r="P587" s="47"/>
      <c r="R587" s="48"/>
    </row>
    <row r="588" spans="1:18" s="7" customFormat="1">
      <c r="A588" s="47"/>
      <c r="C588" s="48"/>
      <c r="D588" s="47"/>
      <c r="F588" s="48"/>
      <c r="G588" s="47"/>
      <c r="I588" s="48"/>
      <c r="J588" s="51"/>
      <c r="K588" s="6"/>
      <c r="L588" s="48"/>
      <c r="M588" s="47"/>
      <c r="O588" s="48"/>
      <c r="P588" s="47"/>
      <c r="R588" s="48"/>
    </row>
    <row r="589" spans="1:18" s="7" customFormat="1">
      <c r="A589" s="47"/>
      <c r="C589" s="48"/>
      <c r="D589" s="47"/>
      <c r="F589" s="48"/>
      <c r="G589" s="47"/>
      <c r="I589" s="48"/>
      <c r="J589" s="51"/>
      <c r="K589" s="6"/>
      <c r="L589" s="48"/>
      <c r="M589" s="47"/>
      <c r="O589" s="48"/>
      <c r="P589" s="47"/>
      <c r="R589" s="48"/>
    </row>
    <row r="590" spans="1:18" s="7" customFormat="1">
      <c r="A590" s="47"/>
      <c r="C590" s="48"/>
      <c r="D590" s="47"/>
      <c r="F590" s="48"/>
      <c r="G590" s="47"/>
      <c r="I590" s="48"/>
      <c r="J590" s="51"/>
      <c r="K590" s="6"/>
      <c r="L590" s="48"/>
      <c r="M590" s="47"/>
      <c r="O590" s="48"/>
      <c r="P590" s="47"/>
      <c r="R590" s="48"/>
    </row>
    <row r="591" spans="1:18" s="7" customFormat="1">
      <c r="A591" s="47"/>
      <c r="C591" s="48"/>
      <c r="D591" s="47"/>
      <c r="F591" s="48"/>
      <c r="G591" s="47"/>
      <c r="I591" s="48"/>
      <c r="J591" s="51"/>
      <c r="K591" s="6"/>
      <c r="L591" s="48"/>
      <c r="M591" s="47"/>
      <c r="O591" s="48"/>
      <c r="P591" s="47"/>
      <c r="R591" s="48"/>
    </row>
    <row r="592" spans="1:18" s="7" customFormat="1">
      <c r="A592" s="47"/>
      <c r="C592" s="48"/>
      <c r="D592" s="47"/>
      <c r="F592" s="48"/>
      <c r="G592" s="47"/>
      <c r="I592" s="48"/>
      <c r="J592" s="51"/>
      <c r="K592" s="6"/>
      <c r="L592" s="48"/>
      <c r="M592" s="47"/>
      <c r="O592" s="48"/>
      <c r="P592" s="47"/>
      <c r="R592" s="48"/>
    </row>
    <row r="593" spans="1:18" s="7" customFormat="1">
      <c r="A593" s="47"/>
      <c r="C593" s="48"/>
      <c r="D593" s="47"/>
      <c r="F593" s="48"/>
      <c r="G593" s="47"/>
      <c r="I593" s="48"/>
      <c r="J593" s="51"/>
      <c r="K593" s="6"/>
      <c r="L593" s="48"/>
      <c r="M593" s="47"/>
      <c r="O593" s="48"/>
      <c r="P593" s="47"/>
      <c r="R593" s="48"/>
    </row>
    <row r="594" spans="1:18" s="7" customFormat="1">
      <c r="A594" s="47"/>
      <c r="C594" s="48"/>
      <c r="D594" s="47"/>
      <c r="F594" s="48"/>
      <c r="G594" s="47"/>
      <c r="I594" s="48"/>
      <c r="J594" s="51"/>
      <c r="K594" s="6"/>
      <c r="L594" s="48"/>
      <c r="M594" s="47"/>
      <c r="O594" s="48"/>
      <c r="P594" s="47"/>
      <c r="R594" s="48"/>
    </row>
    <row r="595" spans="1:18" s="7" customFormat="1">
      <c r="A595" s="47"/>
      <c r="C595" s="48"/>
      <c r="D595" s="47"/>
      <c r="F595" s="48"/>
      <c r="G595" s="47"/>
      <c r="I595" s="48"/>
      <c r="J595" s="51"/>
      <c r="K595" s="6"/>
      <c r="L595" s="48"/>
      <c r="M595" s="47"/>
      <c r="O595" s="48"/>
      <c r="P595" s="47"/>
      <c r="R595" s="48"/>
    </row>
    <row r="596" spans="1:18" s="7" customFormat="1">
      <c r="A596" s="47"/>
      <c r="C596" s="48"/>
      <c r="D596" s="47"/>
      <c r="F596" s="48"/>
      <c r="G596" s="47"/>
      <c r="I596" s="48"/>
      <c r="J596" s="51"/>
      <c r="K596" s="6"/>
      <c r="L596" s="48"/>
      <c r="M596" s="47"/>
      <c r="O596" s="48"/>
      <c r="P596" s="47"/>
      <c r="R596" s="48"/>
    </row>
    <row r="597" spans="1:18" s="7" customFormat="1">
      <c r="A597" s="47"/>
      <c r="C597" s="48"/>
      <c r="D597" s="47"/>
      <c r="F597" s="48"/>
      <c r="G597" s="47"/>
      <c r="I597" s="48"/>
      <c r="J597" s="51"/>
      <c r="K597" s="6"/>
      <c r="L597" s="48"/>
      <c r="M597" s="47"/>
      <c r="O597" s="48"/>
      <c r="P597" s="47"/>
      <c r="R597" s="48"/>
    </row>
    <row r="598" spans="1:18" s="7" customFormat="1">
      <c r="A598" s="47"/>
      <c r="C598" s="48"/>
      <c r="D598" s="47"/>
      <c r="F598" s="48"/>
      <c r="G598" s="47"/>
      <c r="I598" s="48"/>
      <c r="J598" s="51"/>
      <c r="K598" s="6"/>
      <c r="L598" s="48"/>
      <c r="M598" s="47"/>
      <c r="O598" s="48"/>
      <c r="P598" s="47"/>
      <c r="R598" s="48"/>
    </row>
    <row r="599" spans="1:18" s="7" customFormat="1">
      <c r="A599" s="47"/>
      <c r="C599" s="48"/>
      <c r="D599" s="47"/>
      <c r="F599" s="48"/>
      <c r="G599" s="47"/>
      <c r="I599" s="48"/>
      <c r="J599" s="51"/>
      <c r="K599" s="6"/>
      <c r="L599" s="48"/>
      <c r="M599" s="47"/>
      <c r="O599" s="48"/>
      <c r="P599" s="47"/>
      <c r="R599" s="48"/>
    </row>
    <row r="600" spans="1:18" s="7" customFormat="1">
      <c r="A600" s="47"/>
      <c r="C600" s="48"/>
      <c r="D600" s="47"/>
      <c r="F600" s="48"/>
      <c r="G600" s="47"/>
      <c r="I600" s="48"/>
      <c r="J600" s="51"/>
      <c r="K600" s="6"/>
      <c r="L600" s="48"/>
      <c r="M600" s="47"/>
      <c r="O600" s="48"/>
      <c r="P600" s="47"/>
      <c r="R600" s="48"/>
    </row>
    <row r="601" spans="1:18" s="7" customFormat="1">
      <c r="A601" s="47"/>
      <c r="C601" s="48"/>
      <c r="D601" s="47"/>
      <c r="F601" s="48"/>
      <c r="G601" s="47"/>
      <c r="I601" s="48"/>
      <c r="J601" s="51"/>
      <c r="K601" s="6"/>
      <c r="L601" s="48"/>
      <c r="M601" s="47"/>
      <c r="O601" s="48"/>
      <c r="P601" s="47"/>
      <c r="R601" s="48"/>
    </row>
    <row r="602" spans="1:18" s="7" customFormat="1">
      <c r="A602" s="47"/>
      <c r="C602" s="48"/>
      <c r="D602" s="47"/>
      <c r="F602" s="48"/>
      <c r="G602" s="47"/>
      <c r="I602" s="48"/>
      <c r="J602" s="51"/>
      <c r="K602" s="6"/>
      <c r="L602" s="48"/>
      <c r="M602" s="47"/>
      <c r="O602" s="48"/>
      <c r="P602" s="47"/>
      <c r="R602" s="48"/>
    </row>
    <row r="603" spans="1:18" s="7" customFormat="1">
      <c r="A603" s="47"/>
      <c r="C603" s="48"/>
      <c r="D603" s="47"/>
      <c r="F603" s="48"/>
      <c r="G603" s="47"/>
      <c r="I603" s="48"/>
      <c r="J603" s="51"/>
      <c r="K603" s="6"/>
      <c r="L603" s="48"/>
      <c r="M603" s="47"/>
      <c r="O603" s="48"/>
      <c r="P603" s="47"/>
      <c r="R603" s="48"/>
    </row>
    <row r="604" spans="1:18" s="7" customFormat="1">
      <c r="A604" s="47"/>
      <c r="C604" s="48"/>
      <c r="D604" s="47"/>
      <c r="F604" s="48"/>
      <c r="G604" s="47"/>
      <c r="I604" s="48"/>
      <c r="J604" s="51"/>
      <c r="K604" s="6"/>
      <c r="L604" s="48"/>
      <c r="M604" s="47"/>
      <c r="O604" s="48"/>
      <c r="P604" s="47"/>
      <c r="R604" s="48"/>
    </row>
    <row r="605" spans="1:18" s="7" customFormat="1">
      <c r="A605" s="47"/>
      <c r="C605" s="48"/>
      <c r="D605" s="47"/>
      <c r="F605" s="48"/>
      <c r="G605" s="47"/>
      <c r="I605" s="48"/>
      <c r="J605" s="51"/>
      <c r="K605" s="6"/>
      <c r="L605" s="48"/>
      <c r="M605" s="47"/>
      <c r="O605" s="48"/>
      <c r="P605" s="47"/>
      <c r="R605" s="48"/>
    </row>
    <row r="606" spans="1:18" s="7" customFormat="1">
      <c r="A606" s="47"/>
      <c r="C606" s="48"/>
      <c r="D606" s="47"/>
      <c r="F606" s="48"/>
      <c r="G606" s="47"/>
      <c r="I606" s="48"/>
      <c r="J606" s="51"/>
      <c r="K606" s="6"/>
      <c r="L606" s="48"/>
      <c r="M606" s="47"/>
      <c r="O606" s="48"/>
      <c r="P606" s="47"/>
      <c r="R606" s="48"/>
    </row>
    <row r="607" spans="1:18" s="7" customFormat="1">
      <c r="A607" s="47"/>
      <c r="C607" s="48"/>
      <c r="D607" s="47"/>
      <c r="F607" s="48"/>
      <c r="G607" s="47"/>
      <c r="I607" s="48"/>
      <c r="J607" s="51"/>
      <c r="K607" s="6"/>
      <c r="L607" s="48"/>
      <c r="M607" s="47"/>
      <c r="O607" s="48"/>
      <c r="P607" s="47"/>
      <c r="R607" s="48"/>
    </row>
    <row r="608" spans="1:18" s="7" customFormat="1">
      <c r="A608" s="47"/>
      <c r="C608" s="48"/>
      <c r="D608" s="47"/>
      <c r="F608" s="48"/>
      <c r="G608" s="47"/>
      <c r="I608" s="48"/>
      <c r="J608" s="51"/>
      <c r="K608" s="6"/>
      <c r="L608" s="48"/>
      <c r="M608" s="47"/>
      <c r="O608" s="48"/>
      <c r="P608" s="47"/>
      <c r="R608" s="48"/>
    </row>
    <row r="609" spans="1:18" s="7" customFormat="1">
      <c r="A609" s="47"/>
      <c r="C609" s="48"/>
      <c r="D609" s="47"/>
      <c r="F609" s="48"/>
      <c r="G609" s="47"/>
      <c r="I609" s="48"/>
      <c r="J609" s="51"/>
      <c r="K609" s="6"/>
      <c r="L609" s="48"/>
      <c r="M609" s="47"/>
      <c r="O609" s="48"/>
      <c r="P609" s="47"/>
      <c r="R609" s="48"/>
    </row>
    <row r="610" spans="1:18" s="7" customFormat="1">
      <c r="A610" s="47"/>
      <c r="C610" s="48"/>
      <c r="D610" s="47"/>
      <c r="F610" s="48"/>
      <c r="G610" s="47"/>
      <c r="I610" s="48"/>
      <c r="J610" s="51"/>
      <c r="K610" s="6"/>
      <c r="L610" s="48"/>
      <c r="M610" s="47"/>
      <c r="O610" s="48"/>
      <c r="P610" s="47"/>
      <c r="R610" s="48"/>
    </row>
    <row r="611" spans="1:18" s="7" customFormat="1">
      <c r="A611" s="47"/>
      <c r="C611" s="48"/>
      <c r="D611" s="47"/>
      <c r="F611" s="48"/>
      <c r="G611" s="47"/>
      <c r="I611" s="48"/>
      <c r="J611" s="51"/>
      <c r="K611" s="6"/>
      <c r="L611" s="48"/>
      <c r="M611" s="47"/>
      <c r="O611" s="48"/>
      <c r="P611" s="47"/>
      <c r="R611" s="48"/>
    </row>
    <row r="612" spans="1:18" s="7" customFormat="1">
      <c r="A612" s="47"/>
      <c r="C612" s="48"/>
      <c r="D612" s="47"/>
      <c r="F612" s="48"/>
      <c r="G612" s="47"/>
      <c r="I612" s="48"/>
      <c r="J612" s="51"/>
      <c r="K612" s="6"/>
      <c r="L612" s="48"/>
      <c r="M612" s="47"/>
      <c r="O612" s="48"/>
      <c r="P612" s="47"/>
      <c r="R612" s="48"/>
    </row>
    <row r="613" spans="1:18" s="7" customFormat="1">
      <c r="A613" s="47"/>
      <c r="C613" s="48"/>
      <c r="D613" s="47"/>
      <c r="F613" s="48"/>
      <c r="G613" s="47"/>
      <c r="I613" s="48"/>
      <c r="J613" s="51"/>
      <c r="K613" s="6"/>
      <c r="L613" s="48"/>
      <c r="M613" s="47"/>
      <c r="O613" s="48"/>
      <c r="P613" s="47"/>
      <c r="R613" s="48"/>
    </row>
    <row r="614" spans="1:18" s="7" customFormat="1">
      <c r="A614" s="47"/>
      <c r="C614" s="48"/>
      <c r="D614" s="47"/>
      <c r="F614" s="48"/>
      <c r="G614" s="47"/>
      <c r="I614" s="48"/>
      <c r="J614" s="51"/>
      <c r="K614" s="6"/>
      <c r="L614" s="48"/>
      <c r="M614" s="47"/>
      <c r="O614" s="48"/>
      <c r="P614" s="47"/>
      <c r="R614" s="48"/>
    </row>
    <row r="615" spans="1:18" s="7" customFormat="1">
      <c r="A615" s="47"/>
      <c r="C615" s="48"/>
      <c r="D615" s="47"/>
      <c r="F615" s="48"/>
      <c r="G615" s="47"/>
      <c r="I615" s="48"/>
      <c r="J615" s="51"/>
      <c r="K615" s="6"/>
      <c r="L615" s="48"/>
      <c r="M615" s="47"/>
      <c r="O615" s="48"/>
      <c r="P615" s="47"/>
      <c r="R615" s="48"/>
    </row>
    <row r="616" spans="1:18" s="7" customFormat="1">
      <c r="A616" s="47"/>
      <c r="C616" s="48"/>
      <c r="D616" s="47"/>
      <c r="F616" s="48"/>
      <c r="G616" s="47"/>
      <c r="I616" s="48"/>
      <c r="J616" s="51"/>
      <c r="K616" s="6"/>
      <c r="L616" s="48"/>
      <c r="M616" s="47"/>
      <c r="O616" s="48"/>
      <c r="P616" s="47"/>
      <c r="R616" s="48"/>
    </row>
    <row r="617" spans="1:18" s="7" customFormat="1">
      <c r="A617" s="47"/>
      <c r="C617" s="48"/>
      <c r="D617" s="47"/>
      <c r="F617" s="48"/>
      <c r="G617" s="47"/>
      <c r="I617" s="48"/>
      <c r="J617" s="51"/>
      <c r="K617" s="6"/>
      <c r="L617" s="48"/>
      <c r="M617" s="47"/>
      <c r="O617" s="48"/>
      <c r="P617" s="47"/>
      <c r="R617" s="48"/>
    </row>
    <row r="618" spans="1:18" s="7" customFormat="1">
      <c r="A618" s="47"/>
      <c r="C618" s="48"/>
      <c r="D618" s="47"/>
      <c r="F618" s="48"/>
      <c r="G618" s="47"/>
      <c r="I618" s="48"/>
      <c r="J618" s="51"/>
      <c r="K618" s="6"/>
      <c r="L618" s="48"/>
      <c r="M618" s="47"/>
      <c r="O618" s="48"/>
      <c r="P618" s="47"/>
      <c r="R618" s="48"/>
    </row>
    <row r="619" spans="1:18" s="7" customFormat="1">
      <c r="A619" s="47"/>
      <c r="C619" s="48"/>
      <c r="D619" s="47"/>
      <c r="F619" s="48"/>
      <c r="G619" s="47"/>
      <c r="I619" s="48"/>
      <c r="J619" s="51"/>
      <c r="K619" s="6"/>
      <c r="L619" s="48"/>
      <c r="M619" s="47"/>
      <c r="O619" s="48"/>
      <c r="P619" s="47"/>
      <c r="R619" s="48"/>
    </row>
    <row r="620" spans="1:18" s="7" customFormat="1">
      <c r="A620" s="47"/>
      <c r="C620" s="48"/>
      <c r="D620" s="47"/>
      <c r="F620" s="48"/>
      <c r="G620" s="47"/>
      <c r="I620" s="48"/>
      <c r="J620" s="51"/>
      <c r="K620" s="6"/>
      <c r="L620" s="48"/>
      <c r="M620" s="47"/>
      <c r="O620" s="48"/>
      <c r="P620" s="47"/>
      <c r="R620" s="48"/>
    </row>
    <row r="621" spans="1:18" s="7" customFormat="1">
      <c r="A621" s="47"/>
      <c r="C621" s="48"/>
      <c r="D621" s="47"/>
      <c r="F621" s="48"/>
      <c r="G621" s="47"/>
      <c r="I621" s="48"/>
      <c r="J621" s="51"/>
      <c r="K621" s="6"/>
      <c r="L621" s="48"/>
      <c r="M621" s="47"/>
      <c r="O621" s="48"/>
      <c r="P621" s="47"/>
      <c r="R621" s="48"/>
    </row>
    <row r="622" spans="1:18" s="7" customFormat="1">
      <c r="A622" s="47"/>
      <c r="C622" s="48"/>
      <c r="D622" s="47"/>
      <c r="F622" s="48"/>
      <c r="G622" s="47"/>
      <c r="I622" s="48"/>
      <c r="J622" s="51"/>
      <c r="K622" s="6"/>
      <c r="L622" s="48"/>
      <c r="M622" s="47"/>
      <c r="O622" s="48"/>
      <c r="P622" s="47"/>
      <c r="R622" s="48"/>
    </row>
    <row r="623" spans="1:18" s="7" customFormat="1">
      <c r="A623" s="47"/>
      <c r="C623" s="48"/>
      <c r="D623" s="47"/>
      <c r="F623" s="48"/>
      <c r="G623" s="47"/>
      <c r="I623" s="48"/>
      <c r="J623" s="51"/>
      <c r="K623" s="6"/>
      <c r="L623" s="48"/>
      <c r="M623" s="47"/>
      <c r="O623" s="48"/>
      <c r="P623" s="47"/>
      <c r="R623" s="48"/>
    </row>
    <row r="624" spans="1:18" s="7" customFormat="1">
      <c r="A624" s="47"/>
      <c r="C624" s="48"/>
      <c r="D624" s="47"/>
      <c r="F624" s="48"/>
      <c r="G624" s="47"/>
      <c r="I624" s="48"/>
      <c r="J624" s="51"/>
      <c r="K624" s="6"/>
      <c r="L624" s="48"/>
      <c r="M624" s="47"/>
      <c r="O624" s="48"/>
      <c r="P624" s="47"/>
      <c r="R624" s="48"/>
    </row>
    <row r="625" spans="1:18" s="7" customFormat="1">
      <c r="A625" s="47"/>
      <c r="C625" s="48"/>
      <c r="D625" s="47"/>
      <c r="F625" s="48"/>
      <c r="G625" s="47"/>
      <c r="I625" s="48"/>
      <c r="J625" s="51"/>
      <c r="K625" s="6"/>
      <c r="L625" s="48"/>
      <c r="M625" s="47"/>
      <c r="O625" s="48"/>
      <c r="P625" s="47"/>
      <c r="R625" s="48"/>
    </row>
    <row r="626" spans="1:18" s="7" customFormat="1">
      <c r="A626" s="47"/>
      <c r="C626" s="48"/>
      <c r="D626" s="47"/>
      <c r="F626" s="48"/>
      <c r="G626" s="47"/>
      <c r="I626" s="48"/>
      <c r="J626" s="51"/>
      <c r="K626" s="6"/>
      <c r="L626" s="48"/>
      <c r="M626" s="47"/>
      <c r="O626" s="48"/>
      <c r="P626" s="47"/>
      <c r="R626" s="48"/>
    </row>
    <row r="627" spans="1:18" s="7" customFormat="1">
      <c r="A627" s="47"/>
      <c r="C627" s="48"/>
      <c r="D627" s="47"/>
      <c r="F627" s="48"/>
      <c r="G627" s="47"/>
      <c r="I627" s="48"/>
      <c r="J627" s="51"/>
      <c r="K627" s="6"/>
      <c r="L627" s="48"/>
      <c r="M627" s="47"/>
      <c r="O627" s="48"/>
      <c r="P627" s="47"/>
      <c r="R627" s="48"/>
    </row>
    <row r="628" spans="1:18" s="7" customFormat="1">
      <c r="A628" s="47"/>
      <c r="C628" s="48"/>
      <c r="D628" s="47"/>
      <c r="F628" s="48"/>
      <c r="G628" s="47"/>
      <c r="I628" s="48"/>
      <c r="J628" s="51"/>
      <c r="K628" s="6"/>
      <c r="L628" s="48"/>
      <c r="M628" s="47"/>
      <c r="O628" s="48"/>
      <c r="P628" s="47"/>
      <c r="R628" s="48"/>
    </row>
    <row r="629" spans="1:18" s="7" customFormat="1">
      <c r="A629" s="47"/>
      <c r="C629" s="48"/>
      <c r="D629" s="47"/>
      <c r="F629" s="48"/>
      <c r="G629" s="47"/>
      <c r="I629" s="48"/>
      <c r="J629" s="51"/>
      <c r="K629" s="6"/>
      <c r="L629" s="48"/>
      <c r="M629" s="47"/>
      <c r="O629" s="48"/>
      <c r="P629" s="47"/>
      <c r="R629" s="48"/>
    </row>
    <row r="630" spans="1:18" s="7" customFormat="1">
      <c r="A630" s="47"/>
      <c r="C630" s="48"/>
      <c r="D630" s="47"/>
      <c r="F630" s="48"/>
      <c r="G630" s="47"/>
      <c r="I630" s="48"/>
      <c r="J630" s="51"/>
      <c r="K630" s="6"/>
      <c r="L630" s="48"/>
      <c r="M630" s="47"/>
      <c r="O630" s="48"/>
      <c r="P630" s="47"/>
      <c r="R630" s="48"/>
    </row>
    <row r="631" spans="1:18" s="7" customFormat="1">
      <c r="A631" s="47"/>
      <c r="C631" s="48"/>
      <c r="D631" s="47"/>
      <c r="F631" s="48"/>
      <c r="G631" s="47"/>
      <c r="I631" s="48"/>
      <c r="J631" s="51"/>
      <c r="K631" s="6"/>
      <c r="L631" s="48"/>
      <c r="M631" s="47"/>
      <c r="O631" s="48"/>
      <c r="P631" s="47"/>
      <c r="R631" s="48"/>
    </row>
    <row r="632" spans="1:18" s="7" customFormat="1">
      <c r="A632" s="47"/>
      <c r="C632" s="48"/>
      <c r="D632" s="47"/>
      <c r="F632" s="48"/>
      <c r="G632" s="47"/>
      <c r="I632" s="48"/>
      <c r="J632" s="51"/>
      <c r="K632" s="6"/>
      <c r="L632" s="48"/>
      <c r="M632" s="47"/>
      <c r="O632" s="48"/>
      <c r="P632" s="47"/>
      <c r="R632" s="48"/>
    </row>
    <row r="633" spans="1:18" s="7" customFormat="1">
      <c r="A633" s="47"/>
      <c r="C633" s="48"/>
      <c r="D633" s="47"/>
      <c r="F633" s="48"/>
      <c r="G633" s="47"/>
      <c r="I633" s="48"/>
      <c r="J633" s="51"/>
      <c r="K633" s="6"/>
      <c r="L633" s="48"/>
      <c r="M633" s="47"/>
      <c r="O633" s="48"/>
      <c r="P633" s="47"/>
      <c r="R633" s="48"/>
    </row>
    <row r="634" spans="1:18" s="7" customFormat="1">
      <c r="A634" s="47"/>
      <c r="C634" s="48"/>
      <c r="D634" s="47"/>
      <c r="F634" s="48"/>
      <c r="G634" s="47"/>
      <c r="I634" s="48"/>
      <c r="J634" s="51"/>
      <c r="K634" s="6"/>
      <c r="L634" s="48"/>
      <c r="M634" s="47"/>
      <c r="O634" s="48"/>
      <c r="P634" s="47"/>
      <c r="R634" s="48"/>
    </row>
    <row r="635" spans="1:18" s="7" customFormat="1">
      <c r="A635" s="47"/>
      <c r="C635" s="48"/>
      <c r="D635" s="47"/>
      <c r="F635" s="48"/>
      <c r="G635" s="47"/>
      <c r="I635" s="48"/>
      <c r="J635" s="51"/>
      <c r="K635" s="6"/>
      <c r="L635" s="48"/>
      <c r="M635" s="47"/>
      <c r="O635" s="48"/>
      <c r="P635" s="47"/>
      <c r="R635" s="48"/>
    </row>
    <row r="636" spans="1:18" s="7" customFormat="1">
      <c r="A636" s="47"/>
      <c r="C636" s="48"/>
      <c r="D636" s="47"/>
      <c r="F636" s="48"/>
      <c r="G636" s="47"/>
      <c r="I636" s="48"/>
      <c r="J636" s="51"/>
      <c r="K636" s="6"/>
      <c r="L636" s="48"/>
      <c r="M636" s="47"/>
      <c r="O636" s="48"/>
      <c r="P636" s="47"/>
      <c r="R636" s="48"/>
    </row>
    <row r="637" spans="1:18" s="7" customFormat="1">
      <c r="A637" s="47"/>
      <c r="C637" s="48"/>
      <c r="D637" s="47"/>
      <c r="F637" s="48"/>
      <c r="G637" s="47"/>
      <c r="I637" s="48"/>
      <c r="J637" s="51"/>
      <c r="K637" s="6"/>
      <c r="L637" s="48"/>
      <c r="M637" s="47"/>
      <c r="O637" s="48"/>
      <c r="P637" s="47"/>
      <c r="R637" s="48"/>
    </row>
    <row r="638" spans="1:18" s="7" customFormat="1">
      <c r="A638" s="47"/>
      <c r="C638" s="48"/>
      <c r="D638" s="47"/>
      <c r="F638" s="48"/>
      <c r="G638" s="47"/>
      <c r="I638" s="48"/>
      <c r="J638" s="51"/>
      <c r="K638" s="6"/>
      <c r="L638" s="48"/>
      <c r="M638" s="47"/>
      <c r="O638" s="48"/>
      <c r="P638" s="47"/>
      <c r="R638" s="48"/>
    </row>
    <row r="639" spans="1:18" s="7" customFormat="1">
      <c r="A639" s="47"/>
      <c r="C639" s="48"/>
      <c r="D639" s="47"/>
      <c r="F639" s="48"/>
      <c r="G639" s="47"/>
      <c r="I639" s="48"/>
      <c r="J639" s="51"/>
      <c r="K639" s="6"/>
      <c r="L639" s="48"/>
      <c r="M639" s="47"/>
      <c r="O639" s="48"/>
      <c r="P639" s="47"/>
      <c r="R639" s="48"/>
    </row>
    <row r="640" spans="1:18" s="7" customFormat="1">
      <c r="A640" s="47"/>
      <c r="C640" s="48"/>
      <c r="D640" s="47"/>
      <c r="F640" s="48"/>
      <c r="G640" s="47"/>
      <c r="I640" s="48"/>
      <c r="J640" s="51"/>
      <c r="K640" s="6"/>
      <c r="L640" s="48"/>
      <c r="M640" s="47"/>
      <c r="O640" s="48"/>
      <c r="P640" s="47"/>
      <c r="R640" s="48"/>
    </row>
    <row r="641" spans="1:18" s="7" customFormat="1">
      <c r="A641" s="47"/>
      <c r="C641" s="48"/>
      <c r="D641" s="47"/>
      <c r="F641" s="48"/>
      <c r="G641" s="47"/>
      <c r="I641" s="48"/>
      <c r="J641" s="51"/>
      <c r="K641" s="6"/>
      <c r="L641" s="48"/>
      <c r="M641" s="47"/>
      <c r="O641" s="48"/>
      <c r="P641" s="47"/>
      <c r="R641" s="48"/>
    </row>
    <row r="642" spans="1:18" s="7" customFormat="1">
      <c r="A642" s="47"/>
      <c r="C642" s="48"/>
      <c r="D642" s="47"/>
      <c r="F642" s="48"/>
      <c r="G642" s="47"/>
      <c r="I642" s="48"/>
      <c r="J642" s="51"/>
      <c r="K642" s="6"/>
      <c r="L642" s="48"/>
      <c r="M642" s="47"/>
      <c r="O642" s="48"/>
      <c r="P642" s="47"/>
      <c r="R642" s="48"/>
    </row>
    <row r="643" spans="1:18" s="7" customFormat="1">
      <c r="A643" s="47"/>
      <c r="C643" s="48"/>
      <c r="D643" s="47"/>
      <c r="F643" s="48"/>
      <c r="G643" s="47"/>
      <c r="I643" s="48"/>
      <c r="J643" s="51"/>
      <c r="K643" s="6"/>
      <c r="L643" s="48"/>
      <c r="M643" s="47"/>
      <c r="O643" s="48"/>
      <c r="P643" s="47"/>
      <c r="R643" s="48"/>
    </row>
    <row r="644" spans="1:18" s="7" customFormat="1">
      <c r="A644" s="47"/>
      <c r="C644" s="48"/>
      <c r="D644" s="47"/>
      <c r="F644" s="48"/>
      <c r="G644" s="47"/>
      <c r="I644" s="48"/>
      <c r="J644" s="51"/>
      <c r="K644" s="6"/>
      <c r="L644" s="48"/>
      <c r="M644" s="47"/>
      <c r="O644" s="48"/>
      <c r="P644" s="47"/>
      <c r="R644" s="48"/>
    </row>
    <row r="645" spans="1:18" s="7" customFormat="1">
      <c r="A645" s="47"/>
      <c r="C645" s="48"/>
      <c r="D645" s="47"/>
      <c r="F645" s="48"/>
      <c r="G645" s="47"/>
      <c r="I645" s="48"/>
      <c r="J645" s="51"/>
      <c r="K645" s="6"/>
      <c r="L645" s="48"/>
      <c r="M645" s="47"/>
      <c r="O645" s="48"/>
      <c r="P645" s="47"/>
      <c r="R645" s="48"/>
    </row>
    <row r="646" spans="1:18" s="7" customFormat="1">
      <c r="A646" s="47"/>
      <c r="C646" s="48"/>
      <c r="D646" s="47"/>
      <c r="F646" s="48"/>
      <c r="G646" s="47"/>
      <c r="I646" s="48"/>
      <c r="J646" s="51"/>
      <c r="K646" s="6"/>
      <c r="L646" s="48"/>
      <c r="M646" s="47"/>
      <c r="O646" s="48"/>
      <c r="P646" s="47"/>
      <c r="R646" s="48"/>
    </row>
    <row r="647" spans="1:18" s="7" customFormat="1">
      <c r="A647" s="47"/>
      <c r="C647" s="48"/>
      <c r="D647" s="47"/>
      <c r="F647" s="48"/>
      <c r="G647" s="47"/>
      <c r="I647" s="48"/>
      <c r="J647" s="51"/>
      <c r="K647" s="6"/>
      <c r="L647" s="48"/>
      <c r="M647" s="47"/>
      <c r="O647" s="48"/>
      <c r="P647" s="47"/>
      <c r="R647" s="48"/>
    </row>
    <row r="648" spans="1:18" s="7" customFormat="1">
      <c r="A648" s="47"/>
      <c r="C648" s="48"/>
      <c r="D648" s="47"/>
      <c r="F648" s="48"/>
      <c r="G648" s="47"/>
      <c r="I648" s="48"/>
      <c r="J648" s="51"/>
      <c r="K648" s="6"/>
      <c r="L648" s="48"/>
      <c r="M648" s="47"/>
      <c r="O648" s="48"/>
      <c r="P648" s="47"/>
      <c r="R648" s="48"/>
    </row>
    <row r="649" spans="1:18" s="7" customFormat="1">
      <c r="A649" s="47"/>
      <c r="C649" s="48"/>
      <c r="D649" s="47"/>
      <c r="F649" s="48"/>
      <c r="G649" s="47"/>
      <c r="I649" s="48"/>
      <c r="J649" s="51"/>
      <c r="K649" s="6"/>
      <c r="L649" s="48"/>
      <c r="M649" s="47"/>
      <c r="O649" s="48"/>
      <c r="P649" s="47"/>
      <c r="R649" s="48"/>
    </row>
    <row r="650" spans="1:18" s="7" customFormat="1">
      <c r="A650" s="47"/>
      <c r="C650" s="48"/>
      <c r="D650" s="47"/>
      <c r="F650" s="48"/>
      <c r="G650" s="47"/>
      <c r="I650" s="48"/>
      <c r="J650" s="51"/>
      <c r="K650" s="6"/>
      <c r="L650" s="48"/>
      <c r="M650" s="47"/>
      <c r="O650" s="48"/>
      <c r="P650" s="47"/>
      <c r="R650" s="48"/>
    </row>
    <row r="651" spans="1:18" s="7" customFormat="1">
      <c r="A651" s="47"/>
      <c r="C651" s="48"/>
      <c r="D651" s="47"/>
      <c r="F651" s="48"/>
      <c r="G651" s="47"/>
      <c r="I651" s="48"/>
      <c r="J651" s="51"/>
      <c r="K651" s="6"/>
      <c r="L651" s="48"/>
      <c r="M651" s="47"/>
      <c r="O651" s="48"/>
      <c r="P651" s="47"/>
      <c r="R651" s="48"/>
    </row>
    <row r="652" spans="1:18" s="7" customFormat="1">
      <c r="A652" s="47"/>
      <c r="C652" s="48"/>
      <c r="D652" s="47"/>
      <c r="F652" s="48"/>
      <c r="G652" s="47"/>
      <c r="I652" s="48"/>
      <c r="J652" s="51"/>
      <c r="K652" s="6"/>
      <c r="L652" s="48"/>
      <c r="M652" s="47"/>
      <c r="O652" s="48"/>
      <c r="P652" s="47"/>
      <c r="R652" s="48"/>
    </row>
    <row r="653" spans="1:18" s="7" customFormat="1">
      <c r="A653" s="47"/>
      <c r="C653" s="48"/>
      <c r="D653" s="47"/>
      <c r="F653" s="48"/>
      <c r="G653" s="47"/>
      <c r="I653" s="48"/>
      <c r="J653" s="51"/>
      <c r="K653" s="6"/>
      <c r="L653" s="48"/>
      <c r="M653" s="47"/>
      <c r="O653" s="48"/>
      <c r="P653" s="47"/>
      <c r="R653" s="48"/>
    </row>
    <row r="654" spans="1:18" s="7" customFormat="1">
      <c r="A654" s="47"/>
      <c r="C654" s="48"/>
      <c r="D654" s="47"/>
      <c r="F654" s="48"/>
      <c r="G654" s="47"/>
      <c r="I654" s="48"/>
      <c r="J654" s="51"/>
      <c r="K654" s="6"/>
      <c r="L654" s="48"/>
      <c r="M654" s="47"/>
      <c r="O654" s="48"/>
      <c r="P654" s="47"/>
      <c r="R654" s="48"/>
    </row>
    <row r="655" spans="1:18" s="7" customFormat="1">
      <c r="A655" s="47"/>
      <c r="C655" s="48"/>
      <c r="D655" s="47"/>
      <c r="F655" s="48"/>
      <c r="G655" s="47"/>
      <c r="I655" s="48"/>
      <c r="J655" s="51"/>
      <c r="K655" s="6"/>
      <c r="L655" s="48"/>
      <c r="M655" s="47"/>
      <c r="O655" s="48"/>
      <c r="P655" s="47"/>
      <c r="R655" s="48"/>
    </row>
    <row r="656" spans="1:18" s="7" customFormat="1">
      <c r="A656" s="47"/>
      <c r="C656" s="48"/>
      <c r="D656" s="47"/>
      <c r="F656" s="48"/>
      <c r="G656" s="47"/>
      <c r="I656" s="48"/>
      <c r="J656" s="51"/>
      <c r="K656" s="6"/>
      <c r="L656" s="48"/>
      <c r="M656" s="47"/>
      <c r="O656" s="48"/>
      <c r="P656" s="47"/>
      <c r="R656" s="48"/>
    </row>
    <row r="657" spans="1:18" s="7" customFormat="1">
      <c r="A657" s="47"/>
      <c r="C657" s="48"/>
      <c r="D657" s="47"/>
      <c r="F657" s="48"/>
      <c r="G657" s="47"/>
      <c r="I657" s="48"/>
      <c r="J657" s="51"/>
      <c r="K657" s="6"/>
      <c r="L657" s="48"/>
      <c r="M657" s="47"/>
      <c r="O657" s="48"/>
      <c r="P657" s="47"/>
      <c r="R657" s="48"/>
    </row>
    <row r="658" spans="1:18" s="7" customFormat="1">
      <c r="A658" s="47"/>
      <c r="C658" s="48"/>
      <c r="D658" s="47"/>
      <c r="F658" s="48"/>
      <c r="G658" s="47"/>
      <c r="I658" s="48"/>
      <c r="J658" s="51"/>
      <c r="K658" s="6"/>
      <c r="L658" s="48"/>
      <c r="M658" s="47"/>
      <c r="O658" s="48"/>
      <c r="P658" s="47"/>
      <c r="R658" s="48"/>
    </row>
    <row r="659" spans="1:18" s="7" customFormat="1">
      <c r="A659" s="47"/>
      <c r="C659" s="48"/>
      <c r="D659" s="47"/>
      <c r="F659" s="48"/>
      <c r="G659" s="47"/>
      <c r="I659" s="48"/>
      <c r="J659" s="51"/>
      <c r="K659" s="6"/>
      <c r="L659" s="48"/>
      <c r="M659" s="47"/>
      <c r="O659" s="48"/>
      <c r="P659" s="47"/>
      <c r="R659" s="48"/>
    </row>
    <row r="660" spans="1:18" s="7" customFormat="1">
      <c r="A660" s="47"/>
      <c r="C660" s="48"/>
      <c r="D660" s="47"/>
      <c r="F660" s="48"/>
      <c r="G660" s="47"/>
      <c r="I660" s="48"/>
      <c r="J660" s="51"/>
      <c r="K660" s="6"/>
      <c r="L660" s="48"/>
      <c r="M660" s="47"/>
      <c r="O660" s="48"/>
      <c r="P660" s="47"/>
      <c r="R660" s="48"/>
    </row>
    <row r="661" spans="1:18" s="7" customFormat="1">
      <c r="A661" s="47"/>
      <c r="C661" s="48"/>
      <c r="D661" s="47"/>
      <c r="F661" s="48"/>
      <c r="G661" s="47"/>
      <c r="I661" s="48"/>
      <c r="J661" s="51"/>
      <c r="K661" s="6"/>
      <c r="L661" s="48"/>
      <c r="M661" s="47"/>
      <c r="O661" s="48"/>
      <c r="P661" s="47"/>
      <c r="R661" s="48"/>
    </row>
    <row r="662" spans="1:18" s="7" customFormat="1">
      <c r="A662" s="47"/>
      <c r="C662" s="48"/>
      <c r="D662" s="47"/>
      <c r="F662" s="48"/>
      <c r="G662" s="47"/>
      <c r="I662" s="48"/>
      <c r="J662" s="51"/>
      <c r="K662" s="6"/>
      <c r="L662" s="48"/>
      <c r="M662" s="47"/>
      <c r="O662" s="48"/>
      <c r="P662" s="47"/>
      <c r="R662" s="48"/>
    </row>
    <row r="663" spans="1:18" s="7" customFormat="1">
      <c r="A663" s="47"/>
      <c r="C663" s="48"/>
      <c r="D663" s="47"/>
      <c r="F663" s="48"/>
      <c r="G663" s="47"/>
      <c r="I663" s="48"/>
      <c r="J663" s="51"/>
      <c r="K663" s="6"/>
      <c r="L663" s="48"/>
      <c r="M663" s="47"/>
      <c r="O663" s="48"/>
      <c r="P663" s="47"/>
      <c r="R663" s="48"/>
    </row>
    <row r="664" spans="1:18" s="7" customFormat="1">
      <c r="A664" s="47"/>
      <c r="C664" s="48"/>
      <c r="D664" s="47"/>
      <c r="F664" s="48"/>
      <c r="G664" s="47"/>
      <c r="I664" s="48"/>
      <c r="J664" s="51"/>
      <c r="K664" s="6"/>
      <c r="L664" s="48"/>
      <c r="M664" s="47"/>
      <c r="O664" s="48"/>
      <c r="P664" s="47"/>
      <c r="R664" s="48"/>
    </row>
    <row r="665" spans="1:18" s="7" customFormat="1">
      <c r="A665" s="47"/>
      <c r="C665" s="48"/>
      <c r="D665" s="47"/>
      <c r="F665" s="48"/>
      <c r="G665" s="47"/>
      <c r="I665" s="48"/>
      <c r="J665" s="51"/>
      <c r="K665" s="6"/>
      <c r="L665" s="48"/>
      <c r="M665" s="47"/>
      <c r="O665" s="48"/>
      <c r="P665" s="47"/>
      <c r="R665" s="48"/>
    </row>
    <row r="666" spans="1:18" s="7" customFormat="1">
      <c r="A666" s="47"/>
      <c r="C666" s="48"/>
      <c r="D666" s="47"/>
      <c r="F666" s="48"/>
      <c r="G666" s="47"/>
      <c r="I666" s="48"/>
      <c r="J666" s="51"/>
      <c r="K666" s="6"/>
      <c r="L666" s="48"/>
      <c r="M666" s="47"/>
      <c r="O666" s="48"/>
      <c r="P666" s="47"/>
      <c r="R666" s="48"/>
    </row>
    <row r="667" spans="1:18" s="7" customFormat="1">
      <c r="A667" s="47"/>
      <c r="C667" s="48"/>
      <c r="D667" s="47"/>
      <c r="F667" s="48"/>
      <c r="G667" s="47"/>
      <c r="I667" s="48"/>
      <c r="J667" s="51"/>
      <c r="K667" s="6"/>
      <c r="L667" s="48"/>
      <c r="M667" s="47"/>
      <c r="O667" s="48"/>
      <c r="P667" s="47"/>
      <c r="R667" s="48"/>
    </row>
    <row r="668" spans="1:18" s="7" customFormat="1">
      <c r="A668" s="47"/>
      <c r="C668" s="48"/>
      <c r="D668" s="47"/>
      <c r="F668" s="48"/>
      <c r="G668" s="47"/>
      <c r="I668" s="48"/>
      <c r="J668" s="51"/>
      <c r="K668" s="6"/>
      <c r="L668" s="48"/>
      <c r="M668" s="47"/>
      <c r="O668" s="48"/>
      <c r="P668" s="47"/>
      <c r="R668" s="48"/>
    </row>
    <row r="669" spans="1:18" s="7" customFormat="1">
      <c r="A669" s="47"/>
      <c r="C669" s="48"/>
      <c r="D669" s="47"/>
      <c r="F669" s="48"/>
      <c r="G669" s="47"/>
      <c r="I669" s="48"/>
      <c r="J669" s="51"/>
      <c r="K669" s="6"/>
      <c r="L669" s="48"/>
      <c r="M669" s="47"/>
      <c r="O669" s="48"/>
      <c r="P669" s="47"/>
      <c r="R669" s="48"/>
    </row>
    <row r="670" spans="1:18" s="7" customFormat="1">
      <c r="A670" s="47"/>
      <c r="C670" s="48"/>
      <c r="D670" s="47"/>
      <c r="F670" s="48"/>
      <c r="G670" s="47"/>
      <c r="I670" s="48"/>
      <c r="J670" s="51"/>
      <c r="K670" s="6"/>
      <c r="L670" s="48"/>
      <c r="M670" s="47"/>
      <c r="O670" s="48"/>
      <c r="P670" s="47"/>
      <c r="R670" s="48"/>
    </row>
    <row r="671" spans="1:18" s="7" customFormat="1">
      <c r="A671" s="47"/>
      <c r="C671" s="48"/>
      <c r="D671" s="47"/>
      <c r="F671" s="48"/>
      <c r="G671" s="47"/>
      <c r="I671" s="48"/>
      <c r="J671" s="51"/>
      <c r="K671" s="6"/>
      <c r="L671" s="48"/>
      <c r="M671" s="47"/>
      <c r="O671" s="48"/>
      <c r="P671" s="47"/>
      <c r="R671" s="48"/>
    </row>
    <row r="672" spans="1:18" s="7" customFormat="1">
      <c r="A672" s="47"/>
      <c r="C672" s="48"/>
      <c r="D672" s="47"/>
      <c r="F672" s="48"/>
      <c r="G672" s="47"/>
      <c r="I672" s="48"/>
      <c r="J672" s="51"/>
      <c r="K672" s="6"/>
      <c r="L672" s="48"/>
      <c r="M672" s="47"/>
      <c r="O672" s="48"/>
      <c r="P672" s="47"/>
      <c r="R672" s="48"/>
    </row>
    <row r="673" spans="1:18" s="7" customFormat="1">
      <c r="A673" s="47"/>
      <c r="C673" s="48"/>
      <c r="D673" s="47"/>
      <c r="F673" s="48"/>
      <c r="G673" s="47"/>
      <c r="I673" s="48"/>
      <c r="J673" s="51"/>
      <c r="K673" s="6"/>
      <c r="L673" s="48"/>
      <c r="M673" s="47"/>
      <c r="O673" s="48"/>
      <c r="P673" s="47"/>
      <c r="R673" s="48"/>
    </row>
    <row r="674" spans="1:18" s="7" customFormat="1">
      <c r="A674" s="47"/>
      <c r="C674" s="48"/>
      <c r="D674" s="47"/>
      <c r="F674" s="48"/>
      <c r="G674" s="47"/>
      <c r="I674" s="48"/>
      <c r="J674" s="51"/>
      <c r="K674" s="6"/>
      <c r="L674" s="48"/>
      <c r="M674" s="47"/>
      <c r="O674" s="48"/>
      <c r="P674" s="47"/>
      <c r="R674" s="48"/>
    </row>
    <row r="675" spans="1:18" s="7" customFormat="1">
      <c r="A675" s="47"/>
      <c r="C675" s="48"/>
      <c r="D675" s="47"/>
      <c r="F675" s="48"/>
      <c r="G675" s="47"/>
      <c r="I675" s="48"/>
      <c r="J675" s="51"/>
      <c r="K675" s="6"/>
      <c r="L675" s="48"/>
      <c r="M675" s="47"/>
      <c r="O675" s="48"/>
      <c r="P675" s="47"/>
      <c r="R675" s="48"/>
    </row>
    <row r="676" spans="1:18" s="7" customFormat="1">
      <c r="A676" s="47"/>
      <c r="C676" s="48"/>
      <c r="D676" s="47"/>
      <c r="F676" s="48"/>
      <c r="G676" s="47"/>
      <c r="I676" s="48"/>
      <c r="J676" s="51"/>
      <c r="K676" s="6"/>
      <c r="L676" s="48"/>
      <c r="M676" s="47"/>
      <c r="O676" s="48"/>
      <c r="P676" s="47"/>
      <c r="R676" s="48"/>
    </row>
    <row r="677" spans="1:18" s="7" customFormat="1">
      <c r="A677" s="47"/>
      <c r="C677" s="48"/>
      <c r="D677" s="47"/>
      <c r="F677" s="48"/>
      <c r="G677" s="47"/>
      <c r="I677" s="48"/>
      <c r="J677" s="51"/>
      <c r="K677" s="6"/>
      <c r="L677" s="48"/>
      <c r="M677" s="47"/>
      <c r="O677" s="48"/>
      <c r="P677" s="47"/>
      <c r="R677" s="48"/>
    </row>
    <row r="678" spans="1:18" s="7" customFormat="1">
      <c r="A678" s="47"/>
      <c r="C678" s="48"/>
      <c r="D678" s="47"/>
      <c r="F678" s="48"/>
      <c r="G678" s="47"/>
      <c r="I678" s="48"/>
      <c r="J678" s="51"/>
      <c r="K678" s="6"/>
      <c r="L678" s="48"/>
      <c r="M678" s="47"/>
      <c r="O678" s="48"/>
      <c r="P678" s="47"/>
      <c r="R678" s="48"/>
    </row>
    <row r="679" spans="1:18" s="7" customFormat="1">
      <c r="A679" s="47"/>
      <c r="C679" s="48"/>
      <c r="D679" s="47"/>
      <c r="F679" s="48"/>
      <c r="G679" s="47"/>
      <c r="I679" s="48"/>
      <c r="J679" s="51"/>
      <c r="K679" s="6"/>
      <c r="L679" s="48"/>
      <c r="M679" s="47"/>
      <c r="O679" s="48"/>
      <c r="P679" s="47"/>
      <c r="R679" s="48"/>
    </row>
    <row r="680" spans="1:18" s="7" customFormat="1">
      <c r="A680" s="47"/>
      <c r="C680" s="48"/>
      <c r="D680" s="47"/>
      <c r="F680" s="48"/>
      <c r="G680" s="47"/>
      <c r="I680" s="48"/>
      <c r="J680" s="51"/>
      <c r="K680" s="6"/>
      <c r="L680" s="48"/>
      <c r="M680" s="47"/>
      <c r="O680" s="48"/>
      <c r="P680" s="47"/>
      <c r="R680" s="48"/>
    </row>
    <row r="681" spans="1:18" s="7" customFormat="1">
      <c r="A681" s="47"/>
      <c r="C681" s="48"/>
      <c r="D681" s="47"/>
      <c r="F681" s="48"/>
      <c r="G681" s="47"/>
      <c r="I681" s="48"/>
      <c r="J681" s="51"/>
      <c r="K681" s="6"/>
      <c r="L681" s="48"/>
      <c r="M681" s="47"/>
      <c r="O681" s="48"/>
      <c r="P681" s="47"/>
      <c r="R681" s="48"/>
    </row>
    <row r="682" spans="1:18" s="7" customFormat="1">
      <c r="A682" s="47"/>
      <c r="C682" s="48"/>
      <c r="D682" s="47"/>
      <c r="F682" s="48"/>
      <c r="G682" s="47"/>
      <c r="I682" s="48"/>
      <c r="J682" s="51"/>
      <c r="K682" s="6"/>
      <c r="L682" s="48"/>
      <c r="M682" s="47"/>
      <c r="O682" s="48"/>
      <c r="P682" s="47"/>
      <c r="R682" s="48"/>
    </row>
    <row r="683" spans="1:18" s="7" customFormat="1">
      <c r="A683" s="47"/>
      <c r="C683" s="48"/>
      <c r="D683" s="47"/>
      <c r="F683" s="48"/>
      <c r="G683" s="47"/>
      <c r="I683" s="48"/>
      <c r="J683" s="51"/>
      <c r="K683" s="6"/>
      <c r="L683" s="48"/>
      <c r="M683" s="47"/>
      <c r="O683" s="48"/>
      <c r="P683" s="47"/>
      <c r="R683" s="48"/>
    </row>
    <row r="684" spans="1:18" s="7" customFormat="1">
      <c r="A684" s="47"/>
      <c r="C684" s="48"/>
      <c r="D684" s="47"/>
      <c r="F684" s="48"/>
      <c r="G684" s="47"/>
      <c r="I684" s="48"/>
      <c r="J684" s="51"/>
      <c r="K684" s="6"/>
      <c r="L684" s="48"/>
      <c r="M684" s="47"/>
      <c r="O684" s="48"/>
      <c r="P684" s="47"/>
      <c r="R684" s="48"/>
    </row>
    <row r="685" spans="1:18" s="7" customFormat="1">
      <c r="A685" s="47"/>
      <c r="C685" s="48"/>
      <c r="D685" s="47"/>
      <c r="F685" s="48"/>
      <c r="G685" s="47"/>
      <c r="I685" s="48"/>
      <c r="J685" s="51"/>
      <c r="K685" s="6"/>
      <c r="L685" s="48"/>
      <c r="M685" s="47"/>
      <c r="O685" s="48"/>
      <c r="P685" s="47"/>
      <c r="R685" s="48"/>
    </row>
    <row r="686" spans="1:18" s="7" customFormat="1">
      <c r="A686" s="47"/>
      <c r="C686" s="48"/>
      <c r="D686" s="47"/>
      <c r="F686" s="48"/>
      <c r="G686" s="47"/>
      <c r="I686" s="48"/>
      <c r="J686" s="51"/>
      <c r="K686" s="6"/>
      <c r="L686" s="48"/>
      <c r="M686" s="47"/>
      <c r="O686" s="48"/>
      <c r="P686" s="47"/>
      <c r="R686" s="48"/>
    </row>
    <row r="687" spans="1:18" s="7" customFormat="1">
      <c r="A687" s="47"/>
      <c r="C687" s="48"/>
      <c r="D687" s="47"/>
      <c r="F687" s="48"/>
      <c r="G687" s="47"/>
      <c r="I687" s="48"/>
      <c r="J687" s="51"/>
      <c r="K687" s="6"/>
      <c r="L687" s="48"/>
      <c r="M687" s="47"/>
      <c r="O687" s="48"/>
      <c r="P687" s="47"/>
      <c r="R687" s="48"/>
    </row>
    <row r="688" spans="1:18" s="7" customFormat="1">
      <c r="A688" s="47"/>
      <c r="C688" s="48"/>
      <c r="D688" s="47"/>
      <c r="F688" s="48"/>
      <c r="G688" s="47"/>
      <c r="I688" s="48"/>
      <c r="J688" s="51"/>
      <c r="K688" s="6"/>
      <c r="L688" s="48"/>
      <c r="M688" s="47"/>
      <c r="O688" s="48"/>
      <c r="P688" s="47"/>
      <c r="R688" s="48"/>
    </row>
    <row r="689" spans="1:18" s="7" customFormat="1">
      <c r="A689" s="47"/>
      <c r="C689" s="48"/>
      <c r="D689" s="47"/>
      <c r="F689" s="48"/>
      <c r="G689" s="47"/>
      <c r="I689" s="48"/>
      <c r="J689" s="51"/>
      <c r="K689" s="6"/>
      <c r="L689" s="48"/>
      <c r="M689" s="47"/>
      <c r="O689" s="48"/>
      <c r="P689" s="47"/>
      <c r="R689" s="48"/>
    </row>
    <row r="690" spans="1:18" s="7" customFormat="1">
      <c r="A690" s="47"/>
      <c r="C690" s="48"/>
      <c r="D690" s="47"/>
      <c r="F690" s="48"/>
      <c r="G690" s="47"/>
      <c r="I690" s="48"/>
      <c r="J690" s="51"/>
      <c r="K690" s="6"/>
      <c r="L690" s="48"/>
      <c r="M690" s="47"/>
      <c r="O690" s="48"/>
      <c r="P690" s="47"/>
      <c r="R690" s="48"/>
    </row>
    <row r="691" spans="1:18" s="7" customFormat="1">
      <c r="A691" s="47"/>
      <c r="C691" s="48"/>
      <c r="D691" s="47"/>
      <c r="F691" s="48"/>
      <c r="G691" s="47"/>
      <c r="I691" s="48"/>
      <c r="J691" s="51"/>
      <c r="K691" s="6"/>
      <c r="L691" s="48"/>
      <c r="M691" s="47"/>
      <c r="O691" s="48"/>
      <c r="P691" s="47"/>
      <c r="R691" s="48"/>
    </row>
    <row r="692" spans="1:18" s="7" customFormat="1">
      <c r="A692" s="47"/>
      <c r="C692" s="48"/>
      <c r="D692" s="47"/>
      <c r="F692" s="48"/>
      <c r="G692" s="47"/>
      <c r="I692" s="48"/>
      <c r="J692" s="51"/>
      <c r="K692" s="6"/>
      <c r="L692" s="48"/>
      <c r="M692" s="47"/>
      <c r="O692" s="48"/>
      <c r="P692" s="47"/>
      <c r="R692" s="48"/>
    </row>
    <row r="693" spans="1:18" s="7" customFormat="1">
      <c r="A693" s="47"/>
      <c r="C693" s="48"/>
      <c r="D693" s="47"/>
      <c r="F693" s="48"/>
      <c r="G693" s="47"/>
      <c r="I693" s="48"/>
      <c r="J693" s="51"/>
      <c r="K693" s="6"/>
      <c r="L693" s="48"/>
      <c r="M693" s="47"/>
      <c r="O693" s="48"/>
      <c r="P693" s="47"/>
      <c r="R693" s="48"/>
    </row>
    <row r="694" spans="1:18" s="7" customFormat="1">
      <c r="A694" s="47"/>
      <c r="C694" s="48"/>
      <c r="D694" s="47"/>
      <c r="F694" s="48"/>
      <c r="G694" s="47"/>
      <c r="I694" s="48"/>
      <c r="J694" s="51"/>
      <c r="K694" s="6"/>
      <c r="L694" s="48"/>
      <c r="M694" s="47"/>
      <c r="O694" s="48"/>
      <c r="P694" s="47"/>
      <c r="R694" s="48"/>
    </row>
    <row r="695" spans="1:18" s="7" customFormat="1">
      <c r="A695" s="47"/>
      <c r="C695" s="48"/>
      <c r="D695" s="47"/>
      <c r="F695" s="48"/>
      <c r="G695" s="47"/>
      <c r="I695" s="48"/>
      <c r="J695" s="51"/>
      <c r="K695" s="6"/>
      <c r="L695" s="48"/>
      <c r="M695" s="47"/>
      <c r="O695" s="48"/>
      <c r="P695" s="47"/>
      <c r="R695" s="48"/>
    </row>
    <row r="696" spans="1:18" s="7" customFormat="1">
      <c r="A696" s="47"/>
      <c r="C696" s="48"/>
      <c r="D696" s="47"/>
      <c r="F696" s="48"/>
      <c r="G696" s="47"/>
      <c r="I696" s="48"/>
      <c r="J696" s="51"/>
      <c r="K696" s="6"/>
      <c r="L696" s="48"/>
      <c r="M696" s="47"/>
      <c r="O696" s="48"/>
      <c r="P696" s="47"/>
      <c r="R696" s="48"/>
    </row>
    <row r="697" spans="1:18" s="7" customFormat="1">
      <c r="A697" s="47"/>
      <c r="C697" s="48"/>
      <c r="D697" s="47"/>
      <c r="F697" s="48"/>
      <c r="G697" s="47"/>
      <c r="I697" s="48"/>
      <c r="J697" s="51"/>
      <c r="K697" s="6"/>
      <c r="L697" s="48"/>
      <c r="M697" s="47"/>
      <c r="O697" s="48"/>
      <c r="P697" s="47"/>
      <c r="R697" s="48"/>
    </row>
    <row r="698" spans="1:18" s="7" customFormat="1">
      <c r="A698" s="47"/>
      <c r="C698" s="48"/>
      <c r="D698" s="47"/>
      <c r="F698" s="48"/>
      <c r="G698" s="47"/>
      <c r="I698" s="48"/>
      <c r="J698" s="51"/>
      <c r="K698" s="6"/>
      <c r="L698" s="48"/>
      <c r="M698" s="47"/>
      <c r="O698" s="48"/>
      <c r="P698" s="47"/>
      <c r="R698" s="48"/>
    </row>
    <row r="699" spans="1:18" s="7" customFormat="1">
      <c r="A699" s="47"/>
      <c r="C699" s="48"/>
      <c r="D699" s="47"/>
      <c r="F699" s="48"/>
      <c r="G699" s="47"/>
      <c r="I699" s="48"/>
      <c r="J699" s="51"/>
      <c r="K699" s="6"/>
      <c r="L699" s="48"/>
      <c r="M699" s="47"/>
      <c r="O699" s="48"/>
      <c r="P699" s="47"/>
      <c r="R699" s="48"/>
    </row>
    <row r="700" spans="1:18" s="7" customFormat="1">
      <c r="A700" s="47"/>
      <c r="C700" s="48"/>
      <c r="D700" s="47"/>
      <c r="F700" s="48"/>
      <c r="G700" s="47"/>
      <c r="I700" s="48"/>
      <c r="J700" s="51"/>
      <c r="K700" s="6"/>
      <c r="L700" s="48"/>
      <c r="M700" s="47"/>
      <c r="O700" s="48"/>
      <c r="P700" s="47"/>
      <c r="R700" s="48"/>
    </row>
    <row r="701" spans="1:18" s="7" customFormat="1">
      <c r="A701" s="47"/>
      <c r="C701" s="48"/>
      <c r="D701" s="47"/>
      <c r="F701" s="48"/>
      <c r="G701" s="47"/>
      <c r="I701" s="48"/>
      <c r="J701" s="51"/>
      <c r="K701" s="6"/>
      <c r="L701" s="48"/>
      <c r="M701" s="47"/>
      <c r="O701" s="48"/>
      <c r="P701" s="47"/>
      <c r="R701" s="48"/>
    </row>
    <row r="702" spans="1:18" s="7" customFormat="1">
      <c r="A702" s="47"/>
      <c r="C702" s="48"/>
      <c r="D702" s="47"/>
      <c r="F702" s="48"/>
      <c r="G702" s="47"/>
      <c r="I702" s="48"/>
      <c r="J702" s="51"/>
      <c r="K702" s="6"/>
      <c r="L702" s="48"/>
      <c r="M702" s="47"/>
      <c r="O702" s="48"/>
      <c r="P702" s="47"/>
      <c r="R702" s="48"/>
    </row>
    <row r="703" spans="1:18" s="7" customFormat="1">
      <c r="A703" s="47"/>
      <c r="C703" s="48"/>
      <c r="D703" s="47"/>
      <c r="F703" s="48"/>
      <c r="G703" s="47"/>
      <c r="I703" s="48"/>
      <c r="J703" s="51"/>
      <c r="K703" s="6"/>
      <c r="L703" s="48"/>
      <c r="M703" s="47"/>
      <c r="O703" s="48"/>
      <c r="P703" s="47"/>
      <c r="R703" s="48"/>
    </row>
    <row r="704" spans="1:18" s="7" customFormat="1">
      <c r="A704" s="47"/>
      <c r="C704" s="48"/>
      <c r="D704" s="47"/>
      <c r="F704" s="48"/>
      <c r="G704" s="47"/>
      <c r="I704" s="48"/>
      <c r="J704" s="51"/>
      <c r="K704" s="6"/>
      <c r="L704" s="48"/>
      <c r="M704" s="47"/>
      <c r="O704" s="48"/>
      <c r="P704" s="47"/>
      <c r="R704" s="48"/>
    </row>
    <row r="705" spans="1:18" s="7" customFormat="1">
      <c r="A705" s="47"/>
      <c r="C705" s="48"/>
      <c r="D705" s="47"/>
      <c r="F705" s="48"/>
      <c r="G705" s="47"/>
      <c r="I705" s="48"/>
      <c r="J705" s="51"/>
      <c r="K705" s="6"/>
      <c r="L705" s="48"/>
      <c r="M705" s="47"/>
      <c r="O705" s="48"/>
      <c r="P705" s="47"/>
      <c r="R705" s="48"/>
    </row>
    <row r="706" spans="1:18" s="7" customFormat="1">
      <c r="A706" s="47"/>
      <c r="C706" s="48"/>
      <c r="D706" s="47"/>
      <c r="F706" s="48"/>
      <c r="G706" s="47"/>
      <c r="I706" s="48"/>
      <c r="J706" s="51"/>
      <c r="K706" s="6"/>
      <c r="L706" s="48"/>
      <c r="M706" s="47"/>
      <c r="O706" s="48"/>
      <c r="P706" s="47"/>
      <c r="R706" s="48"/>
    </row>
    <row r="707" spans="1:18" s="7" customFormat="1">
      <c r="A707" s="47"/>
      <c r="C707" s="48"/>
      <c r="D707" s="47"/>
      <c r="F707" s="48"/>
      <c r="G707" s="47"/>
      <c r="I707" s="48"/>
      <c r="J707" s="51"/>
      <c r="K707" s="6"/>
      <c r="L707" s="48"/>
      <c r="M707" s="47"/>
      <c r="O707" s="48"/>
      <c r="P707" s="47"/>
      <c r="R707" s="48"/>
    </row>
    <row r="708" spans="1:18" s="7" customFormat="1">
      <c r="A708" s="47"/>
      <c r="C708" s="48"/>
      <c r="D708" s="47"/>
      <c r="F708" s="48"/>
      <c r="G708" s="47"/>
      <c r="I708" s="48"/>
      <c r="J708" s="51"/>
      <c r="K708" s="6"/>
      <c r="L708" s="48"/>
      <c r="M708" s="47"/>
      <c r="O708" s="48"/>
      <c r="P708" s="47"/>
      <c r="R708" s="48"/>
    </row>
    <row r="709" spans="1:18" s="7" customFormat="1">
      <c r="A709" s="47"/>
      <c r="C709" s="48"/>
      <c r="D709" s="47"/>
      <c r="F709" s="48"/>
      <c r="G709" s="47"/>
      <c r="I709" s="48"/>
      <c r="J709" s="51"/>
      <c r="K709" s="6"/>
      <c r="L709" s="48"/>
      <c r="M709" s="47"/>
      <c r="O709" s="48"/>
      <c r="P709" s="47"/>
      <c r="R709" s="48"/>
    </row>
    <row r="710" spans="1:18" s="7" customFormat="1">
      <c r="A710" s="47"/>
      <c r="C710" s="48"/>
      <c r="D710" s="47"/>
      <c r="F710" s="48"/>
      <c r="G710" s="47"/>
      <c r="I710" s="48"/>
      <c r="J710" s="51"/>
      <c r="K710" s="6"/>
      <c r="L710" s="48"/>
      <c r="M710" s="47"/>
      <c r="O710" s="48"/>
      <c r="P710" s="47"/>
      <c r="R710" s="48"/>
    </row>
    <row r="711" spans="1:18" s="7" customFormat="1">
      <c r="A711" s="47"/>
      <c r="C711" s="48"/>
      <c r="D711" s="47"/>
      <c r="F711" s="48"/>
      <c r="G711" s="47"/>
      <c r="I711" s="48"/>
      <c r="J711" s="51"/>
      <c r="K711" s="6"/>
      <c r="L711" s="48"/>
      <c r="M711" s="47"/>
      <c r="O711" s="48"/>
      <c r="P711" s="47"/>
      <c r="R711" s="48"/>
    </row>
    <row r="712" spans="1:18" s="7" customFormat="1">
      <c r="A712" s="47"/>
      <c r="C712" s="48"/>
      <c r="D712" s="47"/>
      <c r="F712" s="48"/>
      <c r="G712" s="47"/>
      <c r="I712" s="48"/>
      <c r="J712" s="51"/>
      <c r="K712" s="6"/>
      <c r="L712" s="48"/>
      <c r="M712" s="47"/>
      <c r="O712" s="48"/>
      <c r="P712" s="47"/>
      <c r="R712" s="48"/>
    </row>
    <row r="713" spans="1:18" s="7" customFormat="1">
      <c r="A713" s="47"/>
      <c r="C713" s="48"/>
      <c r="D713" s="47"/>
      <c r="F713" s="48"/>
      <c r="G713" s="47"/>
      <c r="I713" s="48"/>
      <c r="J713" s="51"/>
      <c r="K713" s="6"/>
      <c r="L713" s="48"/>
      <c r="M713" s="47"/>
      <c r="O713" s="48"/>
      <c r="P713" s="47"/>
      <c r="R713" s="48"/>
    </row>
    <row r="714" spans="1:18" s="7" customFormat="1">
      <c r="A714" s="47"/>
      <c r="C714" s="48"/>
      <c r="D714" s="47"/>
      <c r="F714" s="48"/>
      <c r="G714" s="47"/>
      <c r="I714" s="48"/>
      <c r="J714" s="51"/>
      <c r="K714" s="6"/>
      <c r="L714" s="48"/>
      <c r="M714" s="47"/>
      <c r="O714" s="48"/>
      <c r="P714" s="47"/>
      <c r="R714" s="48"/>
    </row>
    <row r="715" spans="1:18" s="7" customFormat="1">
      <c r="A715" s="47"/>
      <c r="C715" s="48"/>
      <c r="D715" s="47"/>
      <c r="F715" s="48"/>
      <c r="G715" s="47"/>
      <c r="I715" s="48"/>
      <c r="J715" s="51"/>
      <c r="K715" s="6"/>
      <c r="L715" s="48"/>
      <c r="M715" s="47"/>
      <c r="O715" s="48"/>
      <c r="P715" s="47"/>
      <c r="R715" s="48"/>
    </row>
    <row r="716" spans="1:18" s="7" customFormat="1">
      <c r="A716" s="47"/>
      <c r="C716" s="48"/>
      <c r="D716" s="47"/>
      <c r="F716" s="48"/>
      <c r="G716" s="47"/>
      <c r="I716" s="48"/>
      <c r="J716" s="51"/>
      <c r="K716" s="6"/>
      <c r="L716" s="48"/>
      <c r="M716" s="47"/>
      <c r="O716" s="48"/>
      <c r="P716" s="47"/>
      <c r="R716" s="48"/>
    </row>
    <row r="717" spans="1:18" s="7" customFormat="1">
      <c r="A717" s="47"/>
      <c r="C717" s="48"/>
      <c r="D717" s="47"/>
      <c r="F717" s="48"/>
      <c r="G717" s="47"/>
      <c r="I717" s="48"/>
      <c r="J717" s="51"/>
      <c r="K717" s="6"/>
      <c r="L717" s="48"/>
      <c r="M717" s="47"/>
      <c r="O717" s="48"/>
      <c r="P717" s="47"/>
      <c r="R717" s="48"/>
    </row>
    <row r="718" spans="1:18" s="7" customFormat="1">
      <c r="A718" s="47"/>
      <c r="C718" s="48"/>
      <c r="D718" s="47"/>
      <c r="F718" s="48"/>
      <c r="G718" s="47"/>
      <c r="I718" s="48"/>
      <c r="J718" s="51"/>
      <c r="K718" s="6"/>
      <c r="L718" s="48"/>
      <c r="M718" s="47"/>
      <c r="O718" s="48"/>
      <c r="P718" s="47"/>
      <c r="R718" s="48"/>
    </row>
    <row r="719" spans="1:18" s="7" customFormat="1">
      <c r="A719" s="47"/>
      <c r="C719" s="48"/>
      <c r="D719" s="47"/>
      <c r="F719" s="48"/>
      <c r="G719" s="47"/>
      <c r="I719" s="48"/>
      <c r="J719" s="51"/>
      <c r="K719" s="6"/>
      <c r="L719" s="48"/>
      <c r="M719" s="47"/>
      <c r="O719" s="48"/>
      <c r="P719" s="47"/>
      <c r="R719" s="48"/>
    </row>
    <row r="720" spans="1:18" s="7" customFormat="1">
      <c r="A720" s="47"/>
      <c r="C720" s="48"/>
      <c r="D720" s="47"/>
      <c r="F720" s="48"/>
      <c r="G720" s="47"/>
      <c r="I720" s="48"/>
      <c r="J720" s="51"/>
      <c r="K720" s="6"/>
      <c r="L720" s="48"/>
      <c r="M720" s="47"/>
      <c r="O720" s="48"/>
      <c r="P720" s="47"/>
      <c r="R720" s="48"/>
    </row>
    <row r="721" spans="1:18" s="7" customFormat="1">
      <c r="A721" s="47"/>
      <c r="C721" s="48"/>
      <c r="D721" s="47"/>
      <c r="F721" s="48"/>
      <c r="G721" s="47"/>
      <c r="I721" s="48"/>
      <c r="J721" s="51"/>
      <c r="K721" s="6"/>
      <c r="L721" s="48"/>
      <c r="M721" s="47"/>
      <c r="O721" s="48"/>
      <c r="P721" s="47"/>
      <c r="R721" s="48"/>
    </row>
    <row r="722" spans="1:18" s="7" customFormat="1">
      <c r="A722" s="47"/>
      <c r="C722" s="48"/>
      <c r="D722" s="47"/>
      <c r="F722" s="48"/>
      <c r="G722" s="47"/>
      <c r="I722" s="48"/>
      <c r="J722" s="51"/>
      <c r="K722" s="6"/>
      <c r="L722" s="48"/>
      <c r="M722" s="47"/>
      <c r="O722" s="48"/>
      <c r="P722" s="47"/>
      <c r="R722" s="48"/>
    </row>
    <row r="723" spans="1:18" s="7" customFormat="1">
      <c r="A723" s="47"/>
      <c r="C723" s="48"/>
      <c r="D723" s="47"/>
      <c r="F723" s="48"/>
      <c r="G723" s="47"/>
      <c r="I723" s="48"/>
      <c r="J723" s="51"/>
      <c r="K723" s="6"/>
      <c r="L723" s="48"/>
      <c r="M723" s="47"/>
      <c r="O723" s="48"/>
      <c r="P723" s="47"/>
      <c r="R723" s="48"/>
    </row>
    <row r="724" spans="1:18" s="7" customFormat="1">
      <c r="A724" s="47"/>
      <c r="C724" s="48"/>
      <c r="D724" s="47"/>
      <c r="F724" s="48"/>
      <c r="G724" s="47"/>
      <c r="I724" s="48"/>
      <c r="J724" s="51"/>
      <c r="K724" s="6"/>
      <c r="L724" s="48"/>
      <c r="M724" s="47"/>
      <c r="O724" s="48"/>
      <c r="P724" s="47"/>
      <c r="R724" s="48"/>
    </row>
    <row r="725" spans="1:18" s="7" customFormat="1">
      <c r="A725" s="47"/>
      <c r="C725" s="48"/>
      <c r="D725" s="47"/>
      <c r="F725" s="48"/>
      <c r="G725" s="47"/>
      <c r="I725" s="48"/>
      <c r="J725" s="51"/>
      <c r="K725" s="6"/>
      <c r="L725" s="48"/>
      <c r="M725" s="47"/>
      <c r="O725" s="48"/>
      <c r="P725" s="47"/>
      <c r="R725" s="48"/>
    </row>
    <row r="726" spans="1:18" s="7" customFormat="1">
      <c r="A726" s="47"/>
      <c r="C726" s="48"/>
      <c r="D726" s="47"/>
      <c r="F726" s="48"/>
      <c r="G726" s="47"/>
      <c r="I726" s="48"/>
      <c r="J726" s="51"/>
      <c r="K726" s="6"/>
      <c r="L726" s="48"/>
      <c r="M726" s="47"/>
      <c r="O726" s="48"/>
      <c r="P726" s="47"/>
      <c r="R726" s="48"/>
    </row>
  </sheetData>
  <mergeCells count="6"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3183-C76D-A74C-8BB2-7FAE244155D9}">
  <dimension ref="A1:K726"/>
  <sheetViews>
    <sheetView showGridLines="0" workbookViewId="0">
      <selection sqref="A1:B1"/>
    </sheetView>
  </sheetViews>
  <sheetFormatPr baseColWidth="10" defaultRowHeight="16"/>
  <cols>
    <col min="1" max="1" width="41.1640625" style="81" bestFit="1" customWidth="1"/>
    <col min="2" max="2" width="12" style="84" bestFit="1" customWidth="1"/>
    <col min="3" max="3" width="41.1640625" style="81" bestFit="1" customWidth="1"/>
    <col min="4" max="4" width="12" style="84" bestFit="1" customWidth="1"/>
    <col min="5" max="5" width="41.1640625" style="80" bestFit="1" customWidth="1"/>
    <col min="6" max="6" width="12" style="84" bestFit="1" customWidth="1"/>
    <col min="7" max="7" width="41.1640625" style="81" bestFit="1" customWidth="1"/>
    <col min="8" max="8" width="12" style="84" bestFit="1" customWidth="1"/>
    <col min="9" max="9" width="41.1640625" style="81" bestFit="1" customWidth="1"/>
    <col min="10" max="10" width="12" style="84" bestFit="1" customWidth="1"/>
  </cols>
  <sheetData>
    <row r="1" spans="1:11" ht="22">
      <c r="A1" s="58" t="s">
        <v>230</v>
      </c>
      <c r="B1" s="55"/>
      <c r="C1" s="58" t="s">
        <v>232</v>
      </c>
      <c r="D1" s="55"/>
      <c r="E1" s="58" t="s">
        <v>233</v>
      </c>
      <c r="F1" s="55"/>
      <c r="G1" s="58" t="s">
        <v>234</v>
      </c>
      <c r="H1" s="55"/>
      <c r="I1" s="58" t="s">
        <v>379</v>
      </c>
      <c r="J1" s="55"/>
    </row>
    <row r="2" spans="1:11" ht="17">
      <c r="A2" s="63" t="str" cm="1">
        <f t="array" ref="A2:B47">feature_importance_shallow_decision_tree[#All]</f>
        <v>Feature</v>
      </c>
      <c r="B2" s="82" t="str">
        <v>Importance</v>
      </c>
      <c r="C2" s="63" t="str" cm="1">
        <f t="array" ref="C2:D47">feature_importance_decision_tree[#All]</f>
        <v>Feature</v>
      </c>
      <c r="D2" s="82" t="str">
        <v>Importance</v>
      </c>
      <c r="E2" s="63" t="str" cm="1">
        <f t="array" ref="E2:F47">feature_importance_random_forest[#All]</f>
        <v>Feature</v>
      </c>
      <c r="F2" s="82" t="str">
        <v>Importance</v>
      </c>
      <c r="G2" s="63" t="str" cm="1">
        <f t="array" ref="G2:H47">feature_importance_adaboost[#All]</f>
        <v>Feature</v>
      </c>
      <c r="H2" s="82" t="str">
        <v>Importance</v>
      </c>
      <c r="I2" s="63" t="str" cm="1">
        <f t="array" ref="I2:J47">feature_importance_gradientboost[#All]</f>
        <v>Feature</v>
      </c>
      <c r="J2" s="82" t="str">
        <v>Importance</v>
      </c>
      <c r="K2" s="64"/>
    </row>
    <row r="3" spans="1:11">
      <c r="A3" s="80" t="str">
        <v>ACCOUNT_STATUS</v>
      </c>
      <c r="B3" s="83">
        <v>0.7157</v>
      </c>
      <c r="C3" s="80" t="str">
        <v>CREDIT_AMOUNT</v>
      </c>
      <c r="D3" s="83">
        <v>0.1638</v>
      </c>
      <c r="E3" s="80" t="str">
        <v>CREDIT_AMOUNT</v>
      </c>
      <c r="F3" s="83">
        <v>0.14599999999999999</v>
      </c>
      <c r="G3" s="80" t="str">
        <v>ACCOUNT_STATUS</v>
      </c>
      <c r="H3" s="83">
        <v>1</v>
      </c>
      <c r="I3" s="80" t="str">
        <v>PURPOSE_REPAIRS</v>
      </c>
      <c r="J3" s="83">
        <v>0.1696</v>
      </c>
      <c r="K3" s="7"/>
    </row>
    <row r="4" spans="1:11">
      <c r="A4" s="80" t="str">
        <v>DURATION</v>
      </c>
      <c r="B4" s="83">
        <v>0.2031</v>
      </c>
      <c r="C4" s="80" t="str">
        <v>ACCOUNT_STATUS</v>
      </c>
      <c r="D4" s="83">
        <v>0.14460000000000001</v>
      </c>
      <c r="E4" s="80" t="str">
        <v>ACCOUNT_STATUS</v>
      </c>
      <c r="F4" s="83">
        <v>0.14030000000000001</v>
      </c>
      <c r="G4" s="88" t="str">
        <v>PURPOSE_FURNITURE_EQUIPMENT</v>
      </c>
      <c r="H4" s="86">
        <v>0</v>
      </c>
      <c r="I4" s="80" t="str">
        <v>ACCOUNT_STATUS</v>
      </c>
      <c r="J4" s="83">
        <v>5.2499999999999998E-2</v>
      </c>
      <c r="K4" s="7"/>
    </row>
    <row r="5" spans="1:11">
      <c r="A5" s="80" t="str">
        <v>OTHER_INSTALLMENTS_NONE</v>
      </c>
      <c r="B5" s="83">
        <v>8.1299999999999997E-2</v>
      </c>
      <c r="C5" s="80" t="str">
        <v>AGE</v>
      </c>
      <c r="D5" s="83">
        <v>8.3900000000000002E-2</v>
      </c>
      <c r="E5" s="80" t="str">
        <v>AGE</v>
      </c>
      <c r="F5" s="83">
        <v>9.3799999999999994E-2</v>
      </c>
      <c r="G5" s="80" t="str">
        <v>PURPOSE_RADIO_TELEVISION</v>
      </c>
      <c r="H5" s="83">
        <v>0</v>
      </c>
      <c r="I5" s="80" t="str">
        <v>GUARANTORS_NONE</v>
      </c>
      <c r="J5" s="83">
        <v>4.5100000000000001E-2</v>
      </c>
      <c r="K5" s="7"/>
    </row>
    <row r="6" spans="1:11">
      <c r="A6" s="88" t="str">
        <v>HOUSING_OWN</v>
      </c>
      <c r="B6" s="86">
        <v>0</v>
      </c>
      <c r="C6" s="80" t="str">
        <v>DURATION</v>
      </c>
      <c r="D6" s="83">
        <v>7.1599999999999997E-2</v>
      </c>
      <c r="E6" s="80" t="str">
        <v>DURATION</v>
      </c>
      <c r="F6" s="83">
        <v>9.1600000000000001E-2</v>
      </c>
      <c r="G6" s="81" t="str">
        <v>PURPOSE_REPAIRS</v>
      </c>
      <c r="H6" s="83">
        <v>0</v>
      </c>
      <c r="I6" s="80" t="str">
        <v>PURPOSE_CAR_USED</v>
      </c>
      <c r="J6" s="83">
        <v>3.7699999999999997E-2</v>
      </c>
      <c r="K6" s="7"/>
    </row>
    <row r="7" spans="1:11">
      <c r="A7" s="80" t="str">
        <v>GUARANTORS_CO_APPLICANT</v>
      </c>
      <c r="B7" s="83">
        <v>0</v>
      </c>
      <c r="C7" s="80" t="str">
        <v>RESIDENCE_SINCE</v>
      </c>
      <c r="D7" s="83">
        <v>5.0299999999999997E-2</v>
      </c>
      <c r="E7" s="80" t="str">
        <v>EMPLOYMENT_SINCE</v>
      </c>
      <c r="F7" s="83">
        <v>5.2400000000000002E-2</v>
      </c>
      <c r="G7" s="81" t="str">
        <v>PURPOSE_RETRAINING</v>
      </c>
      <c r="H7" s="83">
        <v>0</v>
      </c>
      <c r="I7" s="80" t="str">
        <v>GUARANTORS_GUARANTOR</v>
      </c>
      <c r="J7" s="83">
        <v>3.3300000000000003E-2</v>
      </c>
      <c r="K7" s="7"/>
    </row>
    <row r="8" spans="1:11">
      <c r="A8" s="81" t="str">
        <v>PURPOSE_OTHERS</v>
      </c>
      <c r="B8" s="83">
        <v>0</v>
      </c>
      <c r="C8" s="80" t="str">
        <v>EMPLOYMENT_SINCE</v>
      </c>
      <c r="D8" s="83">
        <v>5.0299999999999997E-2</v>
      </c>
      <c r="E8" s="80" t="str">
        <v>SAVINGS</v>
      </c>
      <c r="F8" s="83">
        <v>4.5999999999999999E-2</v>
      </c>
      <c r="G8" s="81" t="str">
        <v>PERSONAL_STATUS_FEMALE_MARRIED</v>
      </c>
      <c r="H8" s="83">
        <v>0</v>
      </c>
      <c r="I8" s="80" t="str">
        <v>OTHER_INSTALLMENTS_NONE</v>
      </c>
      <c r="J8" s="83">
        <v>3.2800000000000003E-2</v>
      </c>
      <c r="K8" s="7"/>
    </row>
    <row r="9" spans="1:11">
      <c r="A9" s="81" t="str">
        <v>PURPOSE_RADIO_TELEVISION</v>
      </c>
      <c r="B9" s="83">
        <v>0</v>
      </c>
      <c r="C9" s="81" t="str">
        <v>SAVINGS</v>
      </c>
      <c r="D9" s="83">
        <v>4.9299999999999997E-2</v>
      </c>
      <c r="E9" s="80" t="str">
        <v>RESIDENCE_SINCE</v>
      </c>
      <c r="F9" s="83">
        <v>2.8799999999999999E-2</v>
      </c>
      <c r="G9" s="81" t="str">
        <v>PERSONAL_STATUS_MALE_DIVORCED</v>
      </c>
      <c r="H9" s="83">
        <v>0</v>
      </c>
      <c r="I9" s="80" t="str">
        <v>OBLIGORS</v>
      </c>
      <c r="J9" s="83">
        <v>2.9100000000000001E-2</v>
      </c>
      <c r="K9" s="7"/>
    </row>
    <row r="10" spans="1:11">
      <c r="A10" s="81" t="str">
        <v>PURPOSE_REPAIRS</v>
      </c>
      <c r="B10" s="83">
        <v>0</v>
      </c>
      <c r="C10" s="81" t="str">
        <v>OTHER_INSTALLMENTS_NONE</v>
      </c>
      <c r="D10" s="83">
        <v>4.2599999999999999E-2</v>
      </c>
      <c r="E10" s="80" t="str">
        <v>INSTALLMENT_RATE</v>
      </c>
      <c r="F10" s="83">
        <v>2.7699999999999999E-2</v>
      </c>
      <c r="G10" s="81" t="str">
        <v>PERSONAL_STATUS_MALE_MARRIED</v>
      </c>
      <c r="H10" s="83">
        <v>0</v>
      </c>
      <c r="I10" s="80" t="str">
        <v>CREDIT_HISTORY_PAID_BACK_THIS_BANK</v>
      </c>
      <c r="J10" s="83">
        <v>2.8500000000000001E-2</v>
      </c>
      <c r="K10" s="7"/>
    </row>
    <row r="11" spans="1:11">
      <c r="A11" s="81" t="str">
        <v>PURPOSE_RETRAINING</v>
      </c>
      <c r="B11" s="83">
        <v>0</v>
      </c>
      <c r="C11" s="81" t="str">
        <v>GUARANTORS_NONE</v>
      </c>
      <c r="D11" s="83">
        <v>3.5000000000000003E-2</v>
      </c>
      <c r="E11" s="88" t="str">
        <v>OTHER_INSTALLMENTS_NONE</v>
      </c>
      <c r="F11" s="86">
        <v>2.23E-2</v>
      </c>
      <c r="G11" s="81" t="str">
        <v>PERSONAL_STATUS_MALE_SINGLE</v>
      </c>
      <c r="H11" s="83">
        <v>0</v>
      </c>
      <c r="I11" s="80" t="str">
        <v>HOUSING_FREE</v>
      </c>
      <c r="J11" s="83">
        <v>2.8199999999999999E-2</v>
      </c>
      <c r="K11" s="7"/>
    </row>
    <row r="12" spans="1:11">
      <c r="A12" s="81" t="str">
        <v>PERSONAL_STATUS_FEMALE_MARRIED</v>
      </c>
      <c r="B12" s="83">
        <v>0</v>
      </c>
      <c r="C12" s="85" t="str">
        <v>PURPOSE_CAR_USED</v>
      </c>
      <c r="D12" s="86">
        <v>3.2199999999999999E-2</v>
      </c>
      <c r="E12" s="80" t="str">
        <v>JOB</v>
      </c>
      <c r="F12" s="83">
        <v>2.1999999999999999E-2</v>
      </c>
      <c r="G12" s="81" t="str">
        <v>GUARANTORS_CO_APPLICANT</v>
      </c>
      <c r="H12" s="83">
        <v>0</v>
      </c>
      <c r="I12" s="80" t="str">
        <v>OTHER_INSTALLMENTS_BANK</v>
      </c>
      <c r="J12" s="83">
        <v>2.7099999999999999E-2</v>
      </c>
      <c r="K12" s="7"/>
    </row>
    <row r="13" spans="1:11">
      <c r="A13" s="81" t="str">
        <v>PERSONAL_STATUS_MALE_DIVORCED</v>
      </c>
      <c r="B13" s="83">
        <v>0</v>
      </c>
      <c r="C13" s="81" t="str">
        <v>INSTALLMENT_RATE</v>
      </c>
      <c r="D13" s="87">
        <v>2.5899999999999999E-2</v>
      </c>
      <c r="E13" s="80" t="str">
        <v>PURPOSE_CAR_USED</v>
      </c>
      <c r="F13" s="83">
        <v>0.02</v>
      </c>
      <c r="G13" s="81" t="str">
        <v>GUARANTORS_GUARANTOR</v>
      </c>
      <c r="H13" s="83">
        <v>0</v>
      </c>
      <c r="I13" s="80" t="str">
        <v>PURPOSE_RADIO_TELEVISION</v>
      </c>
      <c r="J13" s="83">
        <v>2.5100000000000001E-2</v>
      </c>
      <c r="K13" s="7"/>
    </row>
    <row r="14" spans="1:11">
      <c r="A14" s="81" t="str">
        <v>PERSONAL_STATUS_MALE_MARRIED</v>
      </c>
      <c r="B14" s="83">
        <v>0</v>
      </c>
      <c r="C14" s="81" t="str">
        <v>PURPOSE_RADIO_TELEVISION</v>
      </c>
      <c r="D14" s="87">
        <v>2.4799999999999999E-2</v>
      </c>
      <c r="E14" s="80" t="str">
        <v>PURPOSE_RADIO_TELEVISION</v>
      </c>
      <c r="F14" s="83">
        <v>1.9800000000000002E-2</v>
      </c>
      <c r="G14" s="81" t="str">
        <v>GUARANTORS_NONE</v>
      </c>
      <c r="H14" s="83">
        <v>0</v>
      </c>
      <c r="I14" s="88" t="str">
        <v>PROPERTY_REAL_ESTATE</v>
      </c>
      <c r="J14" s="89">
        <v>2.4E-2</v>
      </c>
      <c r="K14" s="7"/>
    </row>
    <row r="15" spans="1:11">
      <c r="A15" s="81" t="str">
        <v>PERSONAL_STATUS_MALE_SINGLE</v>
      </c>
      <c r="B15" s="83">
        <v>0</v>
      </c>
      <c r="C15" s="81" t="str">
        <v>CREDIT_HISTORY_CRITICAL_ACCOUNT</v>
      </c>
      <c r="D15" s="87">
        <v>2.4500000000000001E-2</v>
      </c>
      <c r="E15" s="80" t="str">
        <v>OTHER_INSTALLMENTS_BANK</v>
      </c>
      <c r="F15" s="83">
        <v>1.7100000000000001E-2</v>
      </c>
      <c r="G15" s="81" t="str">
        <v>PROPERTY_LIFE_INSURANCE</v>
      </c>
      <c r="H15" s="83">
        <v>0</v>
      </c>
      <c r="I15" s="80" t="str">
        <v>EMPLOYMENT_SINCE</v>
      </c>
      <c r="J15" s="83">
        <v>2.2599999999999999E-2</v>
      </c>
      <c r="K15" s="7"/>
    </row>
    <row r="16" spans="1:11">
      <c r="A16" s="81" t="str">
        <v>GUARANTORS_GUARANTOR</v>
      </c>
      <c r="B16" s="83">
        <v>0</v>
      </c>
      <c r="C16" s="81" t="str">
        <v>EXISTING_CREDIT</v>
      </c>
      <c r="D16" s="87">
        <v>2.1899999999999999E-2</v>
      </c>
      <c r="E16" s="80" t="str">
        <v>CREDIT_HISTORY_CRITICAL_ACCOUNT</v>
      </c>
      <c r="F16" s="83">
        <v>1.6199999999999999E-2</v>
      </c>
      <c r="G16" s="81" t="str">
        <v>PROPERTY_OTHER</v>
      </c>
      <c r="H16" s="83">
        <v>0</v>
      </c>
      <c r="I16" s="80" t="str">
        <v>SAVINGS</v>
      </c>
      <c r="J16" s="83">
        <v>2.1899999999999999E-2</v>
      </c>
      <c r="K16" s="7"/>
    </row>
    <row r="17" spans="1:11">
      <c r="A17" s="81" t="str">
        <v>HOUSING_FREE</v>
      </c>
      <c r="B17" s="83">
        <v>0</v>
      </c>
      <c r="C17" s="81" t="str">
        <v>JOB</v>
      </c>
      <c r="D17" s="87">
        <v>2.1299999999999999E-2</v>
      </c>
      <c r="E17" s="80" t="str">
        <v>EXISTING_CREDIT</v>
      </c>
      <c r="F17" s="83">
        <v>1.37E-2</v>
      </c>
      <c r="G17" s="81" t="str">
        <v>PROPERTY_REAL_ESTATE</v>
      </c>
      <c r="H17" s="83">
        <v>0</v>
      </c>
      <c r="I17" s="80" t="str">
        <v>PURPOSE_OTHERS</v>
      </c>
      <c r="J17" s="83">
        <v>2.0799999999999999E-2</v>
      </c>
      <c r="K17" s="7"/>
    </row>
    <row r="18" spans="1:11">
      <c r="A18" s="81" t="str">
        <v>PURPOSE_FURNITURE_EQUIPMENT</v>
      </c>
      <c r="B18" s="83">
        <v>0</v>
      </c>
      <c r="C18" s="81" t="str">
        <v>PROPERTY_OTHER</v>
      </c>
      <c r="D18" s="87">
        <v>1.7899999999999999E-2</v>
      </c>
      <c r="E18" s="80" t="str">
        <v>PURPOSE_CAR_NEW</v>
      </c>
      <c r="F18" s="83">
        <v>1.3599999999999999E-2</v>
      </c>
      <c r="G18" s="81" t="str">
        <v>PROPERTY_UNKNOWN</v>
      </c>
      <c r="H18" s="83">
        <v>0</v>
      </c>
      <c r="I18" s="80" t="str">
        <v>GUARANTORS_CO_APPLICANT</v>
      </c>
      <c r="J18" s="83">
        <v>2.07E-2</v>
      </c>
      <c r="K18" s="7"/>
    </row>
    <row r="19" spans="1:11">
      <c r="A19" s="81" t="str">
        <v>PROPERTY_LIFE_INSURANCE</v>
      </c>
      <c r="B19" s="83">
        <v>0</v>
      </c>
      <c r="C19" s="81" t="str">
        <v>PROPERTY_REAL_ESTATE</v>
      </c>
      <c r="D19" s="83">
        <v>1.7000000000000001E-2</v>
      </c>
      <c r="E19" s="80" t="str">
        <v>PROPERTY_REAL_ESTATE</v>
      </c>
      <c r="F19" s="83">
        <v>1.2699999999999999E-2</v>
      </c>
      <c r="G19" s="81" t="str">
        <v>OTHER_INSTALLMENTS_BANK</v>
      </c>
      <c r="H19" s="83">
        <v>0</v>
      </c>
      <c r="I19" s="80" t="str">
        <v>PROPERTY_UNKNOWN</v>
      </c>
      <c r="J19" s="83">
        <v>0.02</v>
      </c>
      <c r="K19" s="7"/>
    </row>
    <row r="20" spans="1:11">
      <c r="A20" s="81" t="str">
        <v>PROPERTY_OTHER</v>
      </c>
      <c r="B20" s="83">
        <v>0</v>
      </c>
      <c r="C20" s="81" t="str">
        <v>PERSONAL_STATUS_MALE_SINGLE</v>
      </c>
      <c r="D20" s="83">
        <v>1.6E-2</v>
      </c>
      <c r="E20" s="80" t="str">
        <v>GUARANTORS_NONE</v>
      </c>
      <c r="F20" s="83">
        <v>1.26E-2</v>
      </c>
      <c r="G20" s="81" t="str">
        <v>OTHER_INSTALLMENTS_NONE</v>
      </c>
      <c r="H20" s="83">
        <v>0</v>
      </c>
      <c r="I20" s="80" t="str">
        <v>PERSONAL_STATUS_FEMALE_MARRIED</v>
      </c>
      <c r="J20" s="83">
        <v>1.9E-2</v>
      </c>
      <c r="K20" s="7"/>
    </row>
    <row r="21" spans="1:11">
      <c r="A21" s="81" t="str">
        <v>PROPERTY_REAL_ESTATE</v>
      </c>
      <c r="B21" s="83">
        <v>0</v>
      </c>
      <c r="C21" s="81" t="str">
        <v>CREDIT_HISTORY_PAID_BACK_THIS_BANK</v>
      </c>
      <c r="D21" s="83">
        <v>1.5100000000000001E-2</v>
      </c>
      <c r="E21" s="80" t="str">
        <v>OBLIGORS</v>
      </c>
      <c r="F21" s="83">
        <v>1.1599999999999999E-2</v>
      </c>
      <c r="G21" s="81" t="str">
        <v>OTHER_INSTALLMENTS_STORES</v>
      </c>
      <c r="H21" s="83">
        <v>0</v>
      </c>
      <c r="I21" s="80" t="str">
        <v>HOUSING_RENT</v>
      </c>
      <c r="J21" s="83">
        <v>1.8200000000000001E-2</v>
      </c>
      <c r="K21" s="7"/>
    </row>
    <row r="22" spans="1:11">
      <c r="A22" s="81" t="str">
        <v>PROPERTY_UNKNOWN</v>
      </c>
      <c r="B22" s="83">
        <v>0</v>
      </c>
      <c r="C22" s="81" t="str">
        <v>PURPOSE_OTHERS</v>
      </c>
      <c r="D22" s="83">
        <v>1.24E-2</v>
      </c>
      <c r="E22" s="80" t="str">
        <v>PROPERTY_OTHER</v>
      </c>
      <c r="F22" s="83">
        <v>1.14E-2</v>
      </c>
      <c r="G22" s="81" t="str">
        <v>HOUSING_FREE</v>
      </c>
      <c r="H22" s="83">
        <v>0</v>
      </c>
      <c r="I22" s="80" t="str">
        <v>CREDIT_HISTORY_DELAYED_REPAYMENT</v>
      </c>
      <c r="J22" s="83">
        <v>1.7999999999999999E-2</v>
      </c>
      <c r="K22" s="7"/>
    </row>
    <row r="23" spans="1:11">
      <c r="A23" s="81" t="str">
        <v>OTHER_INSTALLMENTS_BANK</v>
      </c>
      <c r="B23" s="83">
        <v>0</v>
      </c>
      <c r="C23" s="81" t="str">
        <v>CREDIT_HISTORY_DELAYED_REPAYMENT</v>
      </c>
      <c r="D23" s="83">
        <v>9.9000000000000008E-3</v>
      </c>
      <c r="E23" s="80" t="str">
        <v>PERSONAL_STATUS_MALE_SINGLE</v>
      </c>
      <c r="F23" s="83">
        <v>1.14E-2</v>
      </c>
      <c r="G23" s="81" t="str">
        <v>HOUSING_OWN</v>
      </c>
      <c r="H23" s="83">
        <v>0</v>
      </c>
      <c r="I23" s="80" t="str">
        <v>PURPOSE_EDUCATION</v>
      </c>
      <c r="J23" s="83">
        <v>1.7899999999999999E-2</v>
      </c>
      <c r="K23" s="7"/>
    </row>
    <row r="24" spans="1:11">
      <c r="A24" s="81" t="str">
        <v>OTHER_INSTALLMENTS_STORES</v>
      </c>
      <c r="B24" s="83">
        <v>0</v>
      </c>
      <c r="C24" s="81" t="str">
        <v>PURPOSE_CAR_NEW</v>
      </c>
      <c r="D24" s="83">
        <v>9.7999999999999997E-3</v>
      </c>
      <c r="E24" s="80" t="str">
        <v>CREDIT_HISTORY_DELAYED_REPAYMENT</v>
      </c>
      <c r="F24" s="83">
        <v>1.09E-2</v>
      </c>
      <c r="G24" s="81" t="str">
        <v>PURPOSE_OTHERS</v>
      </c>
      <c r="H24" s="83">
        <v>0</v>
      </c>
      <c r="I24" s="80" t="str">
        <v>PURPOSE_CAR_NEW</v>
      </c>
      <c r="J24" s="83">
        <v>1.78E-2</v>
      </c>
      <c r="K24" s="7"/>
    </row>
    <row r="25" spans="1:11">
      <c r="A25" s="81" t="str">
        <v>GUARANTORS_NONE</v>
      </c>
      <c r="B25" s="83">
        <v>0</v>
      </c>
      <c r="C25" s="81" t="str">
        <v>TELEPHONE</v>
      </c>
      <c r="D25" s="83">
        <v>8.8000000000000005E-3</v>
      </c>
      <c r="E25" s="80" t="str">
        <v>TELEPHONE</v>
      </c>
      <c r="F25" s="83">
        <v>1.0699999999999999E-2</v>
      </c>
      <c r="G25" s="81" t="str">
        <v>PURPOSE_EDUCATION</v>
      </c>
      <c r="H25" s="83">
        <v>0</v>
      </c>
      <c r="I25" s="80" t="str">
        <v>DURATION</v>
      </c>
      <c r="J25" s="83">
        <v>1.77E-2</v>
      </c>
      <c r="K25" s="7"/>
    </row>
    <row r="26" spans="1:11">
      <c r="A26" s="81" t="str">
        <v>PURPOSE_EDUCATION</v>
      </c>
      <c r="B26" s="83">
        <v>0</v>
      </c>
      <c r="C26" s="81" t="str">
        <v>PURPOSE_REPAIRS</v>
      </c>
      <c r="D26" s="83">
        <v>8.6999999999999994E-3</v>
      </c>
      <c r="E26" s="80" t="str">
        <v>PURPOSE_BUSINESS</v>
      </c>
      <c r="F26" s="83">
        <v>1.06E-2</v>
      </c>
      <c r="G26" s="81" t="str">
        <v>DURATION</v>
      </c>
      <c r="H26" s="83">
        <v>0</v>
      </c>
      <c r="I26" s="80" t="str">
        <v>OTHER_INSTALLMENTS_STORES</v>
      </c>
      <c r="J26" s="83">
        <v>1.66E-2</v>
      </c>
      <c r="K26" s="7"/>
    </row>
    <row r="27" spans="1:11">
      <c r="A27" s="81" t="str">
        <v>PURPOSE_DOMESTIC_APPLIANCES</v>
      </c>
      <c r="B27" s="83">
        <v>0</v>
      </c>
      <c r="C27" s="81" t="str">
        <v>OBLIGORS</v>
      </c>
      <c r="D27" s="83">
        <v>8.6E-3</v>
      </c>
      <c r="E27" s="80" t="str">
        <v>PURPOSE_FURNITURE_EQUIPMENT</v>
      </c>
      <c r="F27" s="83">
        <v>1.01E-2</v>
      </c>
      <c r="G27" s="81" t="str">
        <v>PURPOSE_DOMESTIC_APPLIANCES</v>
      </c>
      <c r="H27" s="83">
        <v>0</v>
      </c>
      <c r="I27" s="80" t="str">
        <v>PROPERTY_LIFE_INSURANCE</v>
      </c>
      <c r="J27" s="83">
        <v>1.6400000000000001E-2</v>
      </c>
      <c r="K27" s="7"/>
    </row>
    <row r="28" spans="1:11">
      <c r="A28" s="81" t="str">
        <v>OBLIGORS</v>
      </c>
      <c r="B28" s="83">
        <v>0</v>
      </c>
      <c r="C28" s="81" t="str">
        <v>HOUSING_OWN</v>
      </c>
      <c r="D28" s="83">
        <v>5.4999999999999997E-3</v>
      </c>
      <c r="E28" s="80" t="str">
        <v>CREDIT_HISTORY_PAID_BACK_OTHER_BANK</v>
      </c>
      <c r="F28" s="83">
        <v>9.7000000000000003E-3</v>
      </c>
      <c r="G28" s="81" t="str">
        <v>CREDIT_AMOUNT</v>
      </c>
      <c r="H28" s="83">
        <v>0</v>
      </c>
      <c r="I28" s="80" t="str">
        <v>CREDIT_HISTORY_NO_CREDITS</v>
      </c>
      <c r="J28" s="83">
        <v>1.61E-2</v>
      </c>
      <c r="K28" s="7"/>
    </row>
    <row r="29" spans="1:11">
      <c r="A29" s="81" t="str">
        <v>CREDIT_AMOUNT</v>
      </c>
      <c r="B29" s="83">
        <v>0</v>
      </c>
      <c r="C29" s="81" t="str">
        <v>PURPOSE_EDUCATION</v>
      </c>
      <c r="D29" s="83">
        <v>4.7999999999999996E-3</v>
      </c>
      <c r="E29" s="80" t="str">
        <v>PROPERTY_UNKNOWN</v>
      </c>
      <c r="F29" s="83">
        <v>9.7000000000000003E-3</v>
      </c>
      <c r="G29" s="81" t="str">
        <v>SAVINGS</v>
      </c>
      <c r="H29" s="83">
        <v>0</v>
      </c>
      <c r="I29" s="80" t="str">
        <v>CREDIT_HISTORY_CRITICAL_ACCOUNT</v>
      </c>
      <c r="J29" s="83">
        <v>1.61E-2</v>
      </c>
      <c r="K29" s="7"/>
    </row>
    <row r="30" spans="1:11">
      <c r="A30" s="81" t="str">
        <v>SAVINGS</v>
      </c>
      <c r="B30" s="83">
        <v>0</v>
      </c>
      <c r="C30" s="81" t="str">
        <v>PROPERTY_LIFE_INSURANCE</v>
      </c>
      <c r="D30" s="83">
        <v>4.7999999999999996E-3</v>
      </c>
      <c r="E30" s="80" t="str">
        <v>GUARANTORS_GUARANTOR</v>
      </c>
      <c r="F30" s="83">
        <v>9.2999999999999992E-3</v>
      </c>
      <c r="G30" s="81" t="str">
        <v>EMPLOYMENT_SINCE</v>
      </c>
      <c r="H30" s="83">
        <v>0</v>
      </c>
      <c r="I30" s="80" t="str">
        <v>JOB</v>
      </c>
      <c r="J30" s="83">
        <v>1.6E-2</v>
      </c>
      <c r="K30" s="7"/>
    </row>
    <row r="31" spans="1:11">
      <c r="A31" s="81" t="str">
        <v>EMPLOYMENT_SINCE</v>
      </c>
      <c r="B31" s="83">
        <v>0</v>
      </c>
      <c r="C31" s="81" t="str">
        <v>OTHER_INSTALLMENTS_STORES</v>
      </c>
      <c r="D31" s="83">
        <v>4.4000000000000003E-3</v>
      </c>
      <c r="E31" s="80" t="str">
        <v>CREDIT_HISTORY_PAID_BACK_THIS_BANK</v>
      </c>
      <c r="F31" s="83">
        <v>9.2999999999999992E-3</v>
      </c>
      <c r="G31" s="81" t="str">
        <v>INSTALLMENT_RATE</v>
      </c>
      <c r="H31" s="83">
        <v>0</v>
      </c>
      <c r="I31" s="80" t="str">
        <v>FOREIGN</v>
      </c>
      <c r="J31" s="83">
        <v>1.5900000000000001E-2</v>
      </c>
      <c r="K31" s="7"/>
    </row>
    <row r="32" spans="1:11">
      <c r="A32" s="81" t="str">
        <v>INSTALLMENT_RATE</v>
      </c>
      <c r="B32" s="83">
        <v>0</v>
      </c>
      <c r="C32" s="81" t="str">
        <v>PURPOSE_DOMESTIC_APPLIANCES</v>
      </c>
      <c r="D32" s="83">
        <v>4.3E-3</v>
      </c>
      <c r="E32" s="80" t="str">
        <v>PROPERTY_LIFE_INSURANCE</v>
      </c>
      <c r="F32" s="83">
        <v>8.8999999999999999E-3</v>
      </c>
      <c r="G32" s="81" t="str">
        <v>RESIDENCE_SINCE</v>
      </c>
      <c r="H32" s="83">
        <v>0</v>
      </c>
      <c r="I32" s="80" t="str">
        <v>CREDIT_AMOUNT</v>
      </c>
      <c r="J32" s="83">
        <v>1.54E-2</v>
      </c>
      <c r="K32" s="7"/>
    </row>
    <row r="33" spans="1:11">
      <c r="A33" s="81" t="str">
        <v>RESIDENCE_SINCE</v>
      </c>
      <c r="B33" s="83">
        <v>0</v>
      </c>
      <c r="C33" s="81" t="str">
        <v>CREDIT_HISTORY_PAID_BACK_OTHER_BANK</v>
      </c>
      <c r="D33" s="83">
        <v>3.7000000000000002E-3</v>
      </c>
      <c r="E33" s="80" t="str">
        <v>PERSONAL_STATUS_FEMALE_MARRIED</v>
      </c>
      <c r="F33" s="83">
        <v>8.6999999999999994E-3</v>
      </c>
      <c r="G33" s="81" t="str">
        <v>AGE</v>
      </c>
      <c r="H33" s="83">
        <v>0</v>
      </c>
      <c r="I33" s="80" t="str">
        <v>PERSONAL_STATUS_MALE_DIVORCED</v>
      </c>
      <c r="J33" s="83">
        <v>1.4500000000000001E-2</v>
      </c>
      <c r="K33" s="7"/>
    </row>
    <row r="34" spans="1:11">
      <c r="A34" s="81" t="str">
        <v>AGE</v>
      </c>
      <c r="B34" s="83">
        <v>0</v>
      </c>
      <c r="C34" s="81" t="str">
        <v>PURPOSE_FURNITURE_EQUIPMENT</v>
      </c>
      <c r="D34" s="83">
        <v>3.3999999999999998E-3</v>
      </c>
      <c r="E34" s="80" t="str">
        <v>HOUSING_OWN</v>
      </c>
      <c r="F34" s="83">
        <v>8.0000000000000002E-3</v>
      </c>
      <c r="G34" s="81" t="str">
        <v>EXISTING_CREDIT</v>
      </c>
      <c r="H34" s="83">
        <v>0</v>
      </c>
      <c r="I34" s="80" t="str">
        <v>AGE</v>
      </c>
      <c r="J34" s="83">
        <v>1.43E-2</v>
      </c>
      <c r="K34" s="7"/>
    </row>
    <row r="35" spans="1:11">
      <c r="A35" s="81" t="str">
        <v>EXISTING_CREDIT</v>
      </c>
      <c r="B35" s="83">
        <v>0</v>
      </c>
      <c r="C35" s="81" t="str">
        <v>HOUSING_RENT</v>
      </c>
      <c r="D35" s="83">
        <v>2.7000000000000001E-3</v>
      </c>
      <c r="E35" s="80" t="str">
        <v>PURPOSE_EDUCATION</v>
      </c>
      <c r="F35" s="83">
        <v>7.1999999999999998E-3</v>
      </c>
      <c r="G35" s="81" t="str">
        <v>JOB</v>
      </c>
      <c r="H35" s="83">
        <v>0</v>
      </c>
      <c r="I35" s="80" t="str">
        <v>INSTALLMENT_RATE</v>
      </c>
      <c r="J35" s="83">
        <v>1.2800000000000001E-2</v>
      </c>
      <c r="K35" s="7"/>
    </row>
    <row r="36" spans="1:11">
      <c r="A36" s="81" t="str">
        <v>JOB</v>
      </c>
      <c r="B36" s="83">
        <v>0</v>
      </c>
      <c r="C36" s="81" t="str">
        <v>PROPERTY_UNKNOWN</v>
      </c>
      <c r="D36" s="83">
        <v>0</v>
      </c>
      <c r="E36" s="80" t="str">
        <v>PERSONAL_STATUS_MALE_DIVORCED</v>
      </c>
      <c r="F36" s="83">
        <v>7.0000000000000001E-3</v>
      </c>
      <c r="G36" s="81" t="str">
        <v>OBLIGORS</v>
      </c>
      <c r="H36" s="83">
        <v>0</v>
      </c>
      <c r="I36" s="80" t="str">
        <v>PURPOSE_BUSINESS</v>
      </c>
      <c r="J36" s="83">
        <v>1.23E-2</v>
      </c>
      <c r="K36" s="7"/>
    </row>
    <row r="37" spans="1:11">
      <c r="A37" s="81" t="str">
        <v>TELEPHONE</v>
      </c>
      <c r="B37" s="83">
        <v>0</v>
      </c>
      <c r="C37" s="81" t="str">
        <v>FOREIGN</v>
      </c>
      <c r="D37" s="83">
        <v>0</v>
      </c>
      <c r="E37" s="80" t="str">
        <v>HOUSING_RENT</v>
      </c>
      <c r="F37" s="83">
        <v>6.7999999999999996E-3</v>
      </c>
      <c r="G37" s="81" t="str">
        <v>TELEPHONE</v>
      </c>
      <c r="H37" s="83">
        <v>0</v>
      </c>
      <c r="I37" s="80" t="str">
        <v>EXISTING_CREDIT</v>
      </c>
      <c r="J37" s="83">
        <v>1.17E-2</v>
      </c>
      <c r="K37" s="7"/>
    </row>
    <row r="38" spans="1:11">
      <c r="A38" s="81" t="str">
        <v>PURPOSE_CAR_USED</v>
      </c>
      <c r="B38" s="83">
        <v>0</v>
      </c>
      <c r="C38" s="81" t="str">
        <v>HOUSING_FREE</v>
      </c>
      <c r="D38" s="83">
        <v>0</v>
      </c>
      <c r="E38" s="80" t="str">
        <v>FOREIGN</v>
      </c>
      <c r="F38" s="83">
        <v>6.7000000000000002E-3</v>
      </c>
      <c r="G38" s="81" t="str">
        <v>FOREIGN</v>
      </c>
      <c r="H38" s="83">
        <v>0</v>
      </c>
      <c r="I38" s="80" t="str">
        <v>PROPERTY_OTHER</v>
      </c>
      <c r="J38" s="83">
        <v>1.12E-2</v>
      </c>
      <c r="K38" s="7"/>
    </row>
    <row r="39" spans="1:11">
      <c r="A39" s="81" t="str">
        <v>FOREIGN</v>
      </c>
      <c r="B39" s="83">
        <v>0</v>
      </c>
      <c r="C39" s="81" t="str">
        <v>CREDIT_HISTORY_NO_CREDITS</v>
      </c>
      <c r="D39" s="83">
        <v>0</v>
      </c>
      <c r="E39" s="80" t="str">
        <v>PURPOSE_REPAIRS</v>
      </c>
      <c r="F39" s="83">
        <v>6.6E-3</v>
      </c>
      <c r="G39" s="81" t="str">
        <v>CREDIT_HISTORY_CRITICAL_ACCOUNT</v>
      </c>
      <c r="H39" s="83">
        <v>0</v>
      </c>
      <c r="I39" s="80" t="str">
        <v>CREDIT_HISTORY_PAID_BACK_OTHER_BANK</v>
      </c>
      <c r="J39" s="83">
        <v>1.09E-2</v>
      </c>
      <c r="K39" s="7"/>
    </row>
    <row r="40" spans="1:11">
      <c r="A40" s="81" t="str">
        <v>CREDIT_HISTORY_CRITICAL_ACCOUNT</v>
      </c>
      <c r="B40" s="83">
        <v>0</v>
      </c>
      <c r="C40" s="81" t="str">
        <v>OTHER_INSTALLMENTS_BANK</v>
      </c>
      <c r="D40" s="83">
        <v>0</v>
      </c>
      <c r="E40" s="80" t="str">
        <v>PERSONAL_STATUS_MALE_MARRIED</v>
      </c>
      <c r="F40" s="83">
        <v>6.1999999999999998E-3</v>
      </c>
      <c r="G40" s="81" t="str">
        <v>CREDIT_HISTORY_DELAYED_REPAYMENT</v>
      </c>
      <c r="H40" s="83">
        <v>0</v>
      </c>
      <c r="I40" s="80" t="str">
        <v>PERSONAL_STATUS_MALE_SINGLE</v>
      </c>
      <c r="J40" s="83">
        <v>1.09E-2</v>
      </c>
      <c r="K40" s="7"/>
    </row>
    <row r="41" spans="1:11">
      <c r="A41" s="81" t="str">
        <v>CREDIT_HISTORY_DELAYED_REPAYMENT</v>
      </c>
      <c r="B41" s="83">
        <v>0</v>
      </c>
      <c r="C41" s="81" t="str">
        <v>PURPOSE_RETRAINING</v>
      </c>
      <c r="D41" s="83">
        <v>0</v>
      </c>
      <c r="E41" s="80" t="str">
        <v>OTHER_INSTALLMENTS_STORES</v>
      </c>
      <c r="F41" s="83">
        <v>5.4000000000000003E-3</v>
      </c>
      <c r="G41" s="81" t="str">
        <v>CREDIT_HISTORY_NO_CREDITS</v>
      </c>
      <c r="H41" s="83">
        <v>0</v>
      </c>
      <c r="I41" s="80" t="str">
        <v>PURPOSE_FURNITURE_EQUIPMENT</v>
      </c>
      <c r="J41" s="83">
        <v>1.0699999999999999E-2</v>
      </c>
      <c r="K41" s="7"/>
    </row>
    <row r="42" spans="1:11">
      <c r="A42" s="81" t="str">
        <v>CREDIT_HISTORY_NO_CREDITS</v>
      </c>
      <c r="B42" s="83">
        <v>0</v>
      </c>
      <c r="C42" s="81" t="str">
        <v>PERSONAL_STATUS_FEMALE_MARRIED</v>
      </c>
      <c r="D42" s="83">
        <v>0</v>
      </c>
      <c r="E42" s="80" t="str">
        <v>GUARANTORS_CO_APPLICANT</v>
      </c>
      <c r="F42" s="83">
        <v>5.1999999999999998E-3</v>
      </c>
      <c r="G42" s="81" t="str">
        <v>CREDIT_HISTORY_PAID_BACK_OTHER_BANK</v>
      </c>
      <c r="H42" s="83">
        <v>0</v>
      </c>
      <c r="I42" s="80" t="str">
        <v>RESIDENCE_SINCE</v>
      </c>
      <c r="J42" s="83">
        <v>9.4000000000000004E-3</v>
      </c>
      <c r="K42" s="7"/>
    </row>
    <row r="43" spans="1:11">
      <c r="A43" s="81" t="str">
        <v>CREDIT_HISTORY_PAID_BACK_OTHER_BANK</v>
      </c>
      <c r="B43" s="83">
        <v>0</v>
      </c>
      <c r="C43" s="81" t="str">
        <v>GUARANTORS_GUARANTOR</v>
      </c>
      <c r="D43" s="83">
        <v>0</v>
      </c>
      <c r="E43" s="80" t="str">
        <v>HOUSING_FREE</v>
      </c>
      <c r="F43" s="83">
        <v>4.7999999999999996E-3</v>
      </c>
      <c r="G43" s="81" t="str">
        <v>CREDIT_HISTORY_PAID_BACK_THIS_BANK</v>
      </c>
      <c r="H43" s="83">
        <v>0</v>
      </c>
      <c r="I43" s="80" t="str">
        <v>PERSONAL_STATUS_MALE_MARRIED</v>
      </c>
      <c r="J43" s="83">
        <v>7.1000000000000004E-3</v>
      </c>
      <c r="K43" s="7"/>
    </row>
    <row r="44" spans="1:11">
      <c r="A44" s="81" t="str">
        <v>CREDIT_HISTORY_PAID_BACK_THIS_BANK</v>
      </c>
      <c r="B44" s="83">
        <v>0</v>
      </c>
      <c r="C44" s="81" t="str">
        <v>GUARANTORS_CO_APPLICANT</v>
      </c>
      <c r="D44" s="83">
        <v>0</v>
      </c>
      <c r="E44" s="80" t="str">
        <v>CREDIT_HISTORY_NO_CREDITS</v>
      </c>
      <c r="F44" s="83">
        <v>3.0000000000000001E-3</v>
      </c>
      <c r="G44" s="81" t="str">
        <v>PURPOSE_BUSINESS</v>
      </c>
      <c r="H44" s="83">
        <v>0</v>
      </c>
      <c r="I44" s="80" t="str">
        <v>HOUSING_OWN</v>
      </c>
      <c r="J44" s="83">
        <v>6.8999999999999999E-3</v>
      </c>
      <c r="K44" s="7"/>
    </row>
    <row r="45" spans="1:11">
      <c r="A45" s="81" t="str">
        <v>PURPOSE_BUSINESS</v>
      </c>
      <c r="B45" s="83">
        <v>0</v>
      </c>
      <c r="C45" s="81" t="str">
        <v>PERSONAL_STATUS_MALE_MARRIED</v>
      </c>
      <c r="D45" s="83">
        <v>0</v>
      </c>
      <c r="E45" s="80" t="str">
        <v>PURPOSE_OTHERS</v>
      </c>
      <c r="F45" s="83">
        <v>2.2000000000000001E-3</v>
      </c>
      <c r="G45" s="81" t="str">
        <v>PURPOSE_CAR_NEW</v>
      </c>
      <c r="H45" s="83">
        <v>0</v>
      </c>
      <c r="I45" s="80" t="str">
        <v>TELEPHONE</v>
      </c>
      <c r="J45" s="83">
        <v>6.6E-3</v>
      </c>
      <c r="K45" s="7"/>
    </row>
    <row r="46" spans="1:11">
      <c r="A46" s="81" t="str">
        <v>PURPOSE_CAR_NEW</v>
      </c>
      <c r="B46" s="83">
        <v>0</v>
      </c>
      <c r="C46" s="81" t="str">
        <v>PERSONAL_STATUS_MALE_DIVORCED</v>
      </c>
      <c r="D46" s="83">
        <v>0</v>
      </c>
      <c r="E46" s="80" t="str">
        <v>PURPOSE_DOMESTIC_APPLIANCES</v>
      </c>
      <c r="F46" s="83">
        <v>1.2999999999999999E-3</v>
      </c>
      <c r="G46" s="81" t="str">
        <v>PURPOSE_CAR_USED</v>
      </c>
      <c r="H46" s="83">
        <v>0</v>
      </c>
      <c r="I46" s="80" t="str">
        <v>PURPOSE_RETRAINING</v>
      </c>
      <c r="J46" s="83">
        <v>0</v>
      </c>
      <c r="K46" s="7"/>
    </row>
    <row r="47" spans="1:11">
      <c r="A47" s="81" t="str">
        <v>HOUSING_RENT</v>
      </c>
      <c r="B47" s="83">
        <v>0</v>
      </c>
      <c r="C47" s="81" t="str">
        <v>PURPOSE_BUSINESS</v>
      </c>
      <c r="D47" s="83">
        <v>0</v>
      </c>
      <c r="E47" s="80" t="str">
        <v>PURPOSE_RETRAINING</v>
      </c>
      <c r="F47" s="83">
        <v>8.0000000000000004E-4</v>
      </c>
      <c r="G47" s="81" t="str">
        <v>HOUSING_RENT</v>
      </c>
      <c r="H47" s="83">
        <v>0</v>
      </c>
      <c r="I47" s="80" t="str">
        <v>PURPOSE_DOMESTIC_APPLIANCES</v>
      </c>
      <c r="J47" s="83">
        <v>0</v>
      </c>
      <c r="K47" s="7"/>
    </row>
    <row r="48" spans="1:11">
      <c r="B48" s="83"/>
      <c r="D48" s="83"/>
      <c r="F48" s="83"/>
      <c r="H48" s="83"/>
      <c r="I48" s="80"/>
      <c r="J48" s="83"/>
      <c r="K48" s="7"/>
    </row>
    <row r="49" spans="2:11">
      <c r="B49" s="83"/>
      <c r="D49" s="83"/>
      <c r="F49" s="83"/>
      <c r="H49" s="83"/>
      <c r="I49" s="80"/>
      <c r="J49" s="83"/>
      <c r="K49" s="7"/>
    </row>
    <row r="50" spans="2:11">
      <c r="B50" s="83"/>
      <c r="D50" s="83"/>
      <c r="F50" s="83"/>
      <c r="H50" s="83"/>
      <c r="I50" s="80"/>
      <c r="J50" s="83"/>
      <c r="K50" s="7"/>
    </row>
    <row r="51" spans="2:11">
      <c r="B51" s="83"/>
      <c r="D51" s="83"/>
      <c r="F51" s="83"/>
      <c r="H51" s="83"/>
      <c r="I51" s="80"/>
      <c r="J51" s="83"/>
      <c r="K51" s="7"/>
    </row>
    <row r="52" spans="2:11">
      <c r="B52" s="83"/>
      <c r="D52" s="83"/>
      <c r="F52" s="83"/>
      <c r="H52" s="83"/>
      <c r="I52" s="80"/>
      <c r="J52" s="83"/>
      <c r="K52" s="7"/>
    </row>
    <row r="53" spans="2:11">
      <c r="B53" s="83"/>
      <c r="D53" s="83"/>
      <c r="F53" s="83"/>
      <c r="H53" s="83"/>
      <c r="I53" s="80"/>
      <c r="J53" s="83"/>
      <c r="K53" s="7"/>
    </row>
    <row r="54" spans="2:11">
      <c r="B54" s="83"/>
      <c r="D54" s="83"/>
      <c r="F54" s="83"/>
      <c r="H54" s="83"/>
      <c r="I54" s="80"/>
      <c r="J54" s="83"/>
      <c r="K54" s="7"/>
    </row>
    <row r="55" spans="2:11">
      <c r="B55" s="83"/>
      <c r="D55" s="83"/>
      <c r="F55" s="83"/>
      <c r="H55" s="83"/>
      <c r="I55" s="80"/>
      <c r="J55" s="83"/>
      <c r="K55" s="7"/>
    </row>
    <row r="56" spans="2:11">
      <c r="B56" s="83"/>
      <c r="D56" s="83"/>
      <c r="F56" s="83"/>
      <c r="H56" s="83"/>
      <c r="I56" s="80"/>
      <c r="J56" s="83"/>
      <c r="K56" s="7"/>
    </row>
    <row r="57" spans="2:11">
      <c r="B57" s="83"/>
      <c r="D57" s="83"/>
      <c r="F57" s="83"/>
      <c r="H57" s="83"/>
      <c r="I57" s="80"/>
      <c r="J57" s="83"/>
      <c r="K57" s="7"/>
    </row>
    <row r="58" spans="2:11">
      <c r="B58" s="83"/>
      <c r="D58" s="83"/>
      <c r="F58" s="83"/>
      <c r="H58" s="83"/>
      <c r="I58" s="80"/>
      <c r="J58" s="83"/>
      <c r="K58" s="7"/>
    </row>
    <row r="59" spans="2:11">
      <c r="B59" s="83"/>
      <c r="D59" s="83"/>
      <c r="F59" s="83"/>
      <c r="H59" s="83"/>
      <c r="I59" s="80"/>
      <c r="J59" s="83"/>
      <c r="K59" s="7"/>
    </row>
    <row r="60" spans="2:11">
      <c r="B60" s="83"/>
      <c r="D60" s="83"/>
      <c r="F60" s="83"/>
      <c r="H60" s="83"/>
      <c r="I60" s="80"/>
      <c r="J60" s="83"/>
      <c r="K60" s="7"/>
    </row>
    <row r="61" spans="2:11">
      <c r="B61" s="83"/>
      <c r="D61" s="83"/>
      <c r="F61" s="83"/>
      <c r="H61" s="83"/>
      <c r="I61" s="80"/>
      <c r="J61" s="83"/>
      <c r="K61" s="7"/>
    </row>
    <row r="62" spans="2:11">
      <c r="B62" s="83"/>
      <c r="D62" s="83"/>
      <c r="F62" s="83"/>
      <c r="H62" s="83"/>
      <c r="I62" s="80"/>
      <c r="J62" s="83"/>
      <c r="K62" s="7"/>
    </row>
    <row r="63" spans="2:11">
      <c r="B63" s="83"/>
      <c r="D63" s="83"/>
      <c r="F63" s="83"/>
      <c r="H63" s="83"/>
      <c r="J63" s="83"/>
      <c r="K63" s="7"/>
    </row>
    <row r="64" spans="2:11">
      <c r="B64" s="83"/>
      <c r="D64" s="83"/>
      <c r="F64" s="83"/>
      <c r="H64" s="83"/>
      <c r="J64" s="83"/>
      <c r="K64" s="7"/>
    </row>
    <row r="65" spans="2:11">
      <c r="B65" s="83"/>
      <c r="D65" s="83"/>
      <c r="F65" s="83"/>
      <c r="H65" s="83"/>
      <c r="J65" s="83"/>
      <c r="K65" s="7"/>
    </row>
    <row r="66" spans="2:11">
      <c r="B66" s="83"/>
      <c r="D66" s="83"/>
      <c r="F66" s="83"/>
      <c r="H66" s="83"/>
      <c r="J66" s="83"/>
      <c r="K66" s="7"/>
    </row>
    <row r="67" spans="2:11">
      <c r="B67" s="83"/>
      <c r="D67" s="83"/>
      <c r="F67" s="83"/>
      <c r="H67" s="83"/>
      <c r="J67" s="83"/>
      <c r="K67" s="7"/>
    </row>
    <row r="68" spans="2:11">
      <c r="B68" s="83"/>
      <c r="D68" s="83"/>
      <c r="F68" s="83"/>
      <c r="H68" s="83"/>
      <c r="J68" s="83"/>
      <c r="K68" s="7"/>
    </row>
    <row r="69" spans="2:11">
      <c r="B69" s="83"/>
      <c r="D69" s="83"/>
      <c r="F69" s="83"/>
      <c r="H69" s="83"/>
      <c r="J69" s="83"/>
      <c r="K69" s="7"/>
    </row>
    <row r="70" spans="2:11">
      <c r="B70" s="83"/>
      <c r="D70" s="83"/>
      <c r="F70" s="83"/>
      <c r="H70" s="83"/>
      <c r="J70" s="83"/>
      <c r="K70" s="7"/>
    </row>
    <row r="71" spans="2:11">
      <c r="B71" s="83"/>
      <c r="D71" s="83"/>
      <c r="F71" s="83"/>
      <c r="H71" s="83"/>
      <c r="J71" s="83"/>
      <c r="K71" s="7"/>
    </row>
    <row r="72" spans="2:11">
      <c r="B72" s="83"/>
      <c r="D72" s="83"/>
      <c r="F72" s="83"/>
      <c r="H72" s="83"/>
      <c r="J72" s="83"/>
      <c r="K72" s="7"/>
    </row>
    <row r="73" spans="2:11">
      <c r="B73" s="83"/>
      <c r="D73" s="83"/>
      <c r="F73" s="83"/>
      <c r="H73" s="83"/>
      <c r="J73" s="83"/>
      <c r="K73" s="7"/>
    </row>
    <row r="74" spans="2:11">
      <c r="B74" s="83"/>
      <c r="D74" s="83"/>
      <c r="F74" s="83"/>
      <c r="H74" s="83"/>
      <c r="J74" s="83"/>
      <c r="K74" s="7"/>
    </row>
    <row r="75" spans="2:11">
      <c r="B75" s="83"/>
      <c r="D75" s="83"/>
      <c r="F75" s="83"/>
      <c r="H75" s="83"/>
      <c r="J75" s="83"/>
      <c r="K75" s="7"/>
    </row>
    <row r="76" spans="2:11">
      <c r="B76" s="83"/>
      <c r="D76" s="83"/>
      <c r="F76" s="83"/>
      <c r="H76" s="83"/>
      <c r="J76" s="83"/>
      <c r="K76" s="7"/>
    </row>
    <row r="77" spans="2:11">
      <c r="B77" s="83"/>
      <c r="D77" s="83"/>
      <c r="F77" s="83"/>
      <c r="H77" s="83"/>
      <c r="J77" s="83"/>
      <c r="K77" s="7"/>
    </row>
    <row r="78" spans="2:11">
      <c r="B78" s="83"/>
      <c r="D78" s="83"/>
      <c r="F78" s="83"/>
      <c r="H78" s="83"/>
      <c r="J78" s="83"/>
      <c r="K78" s="7"/>
    </row>
    <row r="79" spans="2:11">
      <c r="B79" s="83"/>
      <c r="D79" s="83"/>
      <c r="F79" s="83"/>
      <c r="H79" s="83"/>
      <c r="J79" s="83"/>
      <c r="K79" s="7"/>
    </row>
    <row r="80" spans="2:11">
      <c r="B80" s="83"/>
      <c r="D80" s="83"/>
      <c r="F80" s="83"/>
      <c r="H80" s="83"/>
      <c r="J80" s="83"/>
      <c r="K80" s="7"/>
    </row>
    <row r="81" spans="2:11">
      <c r="B81" s="83"/>
      <c r="D81" s="83"/>
      <c r="F81" s="83"/>
      <c r="H81" s="83"/>
      <c r="J81" s="83"/>
      <c r="K81" s="7"/>
    </row>
    <row r="82" spans="2:11">
      <c r="B82" s="83"/>
      <c r="D82" s="83"/>
      <c r="F82" s="83"/>
      <c r="H82" s="83"/>
      <c r="J82" s="83"/>
      <c r="K82" s="7"/>
    </row>
    <row r="83" spans="2:11">
      <c r="B83" s="83"/>
      <c r="D83" s="83"/>
      <c r="F83" s="83"/>
      <c r="H83" s="83"/>
      <c r="J83" s="83"/>
      <c r="K83" s="7"/>
    </row>
    <row r="84" spans="2:11">
      <c r="B84" s="83"/>
      <c r="D84" s="83"/>
      <c r="F84" s="83"/>
      <c r="H84" s="83"/>
      <c r="J84" s="83"/>
      <c r="K84" s="7"/>
    </row>
    <row r="85" spans="2:11">
      <c r="B85" s="83"/>
      <c r="D85" s="83"/>
      <c r="F85" s="83"/>
      <c r="H85" s="83"/>
      <c r="J85" s="83"/>
      <c r="K85" s="7"/>
    </row>
    <row r="86" spans="2:11">
      <c r="B86" s="83"/>
      <c r="D86" s="83"/>
      <c r="F86" s="83"/>
      <c r="H86" s="83"/>
      <c r="J86" s="83"/>
      <c r="K86" s="7"/>
    </row>
    <row r="87" spans="2:11">
      <c r="B87" s="83"/>
      <c r="D87" s="83"/>
      <c r="F87" s="83"/>
      <c r="H87" s="83"/>
      <c r="J87" s="83"/>
      <c r="K87" s="7"/>
    </row>
    <row r="88" spans="2:11">
      <c r="B88" s="83"/>
      <c r="D88" s="83"/>
      <c r="F88" s="83"/>
      <c r="H88" s="83"/>
      <c r="J88" s="83"/>
      <c r="K88" s="7"/>
    </row>
    <row r="89" spans="2:11">
      <c r="B89" s="83"/>
      <c r="D89" s="83"/>
      <c r="F89" s="83"/>
      <c r="H89" s="83"/>
      <c r="J89" s="83"/>
      <c r="K89" s="7"/>
    </row>
    <row r="90" spans="2:11">
      <c r="B90" s="83"/>
      <c r="D90" s="83"/>
      <c r="F90" s="83"/>
      <c r="H90" s="83"/>
      <c r="J90" s="83"/>
      <c r="K90" s="7"/>
    </row>
    <row r="91" spans="2:11">
      <c r="B91" s="83"/>
      <c r="D91" s="83"/>
      <c r="F91" s="83"/>
      <c r="H91" s="83"/>
      <c r="J91" s="83"/>
      <c r="K91" s="7"/>
    </row>
    <row r="92" spans="2:11">
      <c r="B92" s="83"/>
      <c r="D92" s="83"/>
      <c r="F92" s="83"/>
      <c r="H92" s="83"/>
      <c r="J92" s="83"/>
      <c r="K92" s="7"/>
    </row>
    <row r="93" spans="2:11">
      <c r="B93" s="83"/>
      <c r="D93" s="83"/>
      <c r="F93" s="83"/>
      <c r="H93" s="83"/>
      <c r="J93" s="83"/>
      <c r="K93" s="7"/>
    </row>
    <row r="94" spans="2:11">
      <c r="B94" s="83"/>
      <c r="D94" s="83"/>
      <c r="F94" s="83"/>
      <c r="H94" s="83"/>
      <c r="J94" s="83"/>
      <c r="K94" s="7"/>
    </row>
    <row r="95" spans="2:11">
      <c r="B95" s="83"/>
      <c r="D95" s="83"/>
      <c r="F95" s="83"/>
      <c r="H95" s="83"/>
      <c r="J95" s="83"/>
      <c r="K95" s="7"/>
    </row>
    <row r="96" spans="2:11">
      <c r="B96" s="83"/>
      <c r="D96" s="83"/>
      <c r="F96" s="83"/>
      <c r="H96" s="83"/>
      <c r="J96" s="83"/>
      <c r="K96" s="7"/>
    </row>
    <row r="97" spans="2:11">
      <c r="B97" s="83"/>
      <c r="D97" s="83"/>
      <c r="F97" s="83"/>
      <c r="H97" s="83"/>
      <c r="J97" s="83"/>
      <c r="K97" s="7"/>
    </row>
    <row r="98" spans="2:11">
      <c r="B98" s="83"/>
      <c r="D98" s="83"/>
      <c r="F98" s="83"/>
      <c r="H98" s="83"/>
      <c r="J98" s="83"/>
      <c r="K98" s="7"/>
    </row>
    <row r="99" spans="2:11">
      <c r="B99" s="83"/>
      <c r="D99" s="83"/>
      <c r="F99" s="83"/>
      <c r="H99" s="83"/>
      <c r="J99" s="83"/>
      <c r="K99" s="7"/>
    </row>
    <row r="100" spans="2:11">
      <c r="B100" s="83"/>
      <c r="D100" s="83"/>
      <c r="F100" s="83"/>
      <c r="H100" s="83"/>
      <c r="J100" s="83"/>
      <c r="K100" s="7"/>
    </row>
    <row r="101" spans="2:11">
      <c r="B101" s="83"/>
      <c r="D101" s="83"/>
      <c r="F101" s="83"/>
      <c r="H101" s="83"/>
      <c r="J101" s="83"/>
      <c r="K101" s="7"/>
    </row>
    <row r="102" spans="2:11">
      <c r="B102" s="83"/>
      <c r="D102" s="83"/>
      <c r="F102" s="83"/>
      <c r="H102" s="83"/>
      <c r="J102" s="83"/>
      <c r="K102" s="7"/>
    </row>
    <row r="103" spans="2:11">
      <c r="B103" s="83"/>
      <c r="D103" s="83"/>
      <c r="F103" s="83"/>
      <c r="H103" s="83"/>
      <c r="J103" s="83"/>
      <c r="K103" s="7"/>
    </row>
    <row r="104" spans="2:11">
      <c r="B104" s="83"/>
      <c r="D104" s="83"/>
      <c r="F104" s="83"/>
      <c r="H104" s="83"/>
      <c r="J104" s="83"/>
      <c r="K104" s="7"/>
    </row>
    <row r="105" spans="2:11">
      <c r="B105" s="83"/>
      <c r="D105" s="83"/>
      <c r="F105" s="83"/>
      <c r="H105" s="83"/>
      <c r="J105" s="83"/>
      <c r="K105" s="7"/>
    </row>
    <row r="106" spans="2:11">
      <c r="B106" s="83"/>
      <c r="D106" s="83"/>
      <c r="F106" s="83"/>
      <c r="H106" s="83"/>
      <c r="J106" s="83"/>
      <c r="K106" s="7"/>
    </row>
    <row r="107" spans="2:11">
      <c r="B107" s="83"/>
      <c r="D107" s="83"/>
      <c r="F107" s="83"/>
      <c r="H107" s="83"/>
      <c r="J107" s="83"/>
      <c r="K107" s="7"/>
    </row>
    <row r="108" spans="2:11">
      <c r="B108" s="83"/>
      <c r="D108" s="83"/>
      <c r="F108" s="83"/>
      <c r="H108" s="83"/>
      <c r="J108" s="83"/>
      <c r="K108" s="7"/>
    </row>
    <row r="109" spans="2:11">
      <c r="B109" s="83"/>
      <c r="D109" s="83"/>
      <c r="F109" s="83"/>
      <c r="H109" s="83"/>
      <c r="J109" s="83"/>
      <c r="K109" s="7"/>
    </row>
    <row r="110" spans="2:11">
      <c r="B110" s="83"/>
      <c r="D110" s="83"/>
      <c r="F110" s="83"/>
      <c r="H110" s="83"/>
      <c r="J110" s="83"/>
      <c r="K110" s="7"/>
    </row>
    <row r="111" spans="2:11">
      <c r="B111" s="83"/>
      <c r="D111" s="83"/>
      <c r="F111" s="83"/>
      <c r="H111" s="83"/>
      <c r="J111" s="83"/>
      <c r="K111" s="7"/>
    </row>
    <row r="112" spans="2:11">
      <c r="B112" s="83"/>
      <c r="D112" s="83"/>
      <c r="F112" s="83"/>
      <c r="H112" s="83"/>
      <c r="J112" s="83"/>
      <c r="K112" s="7"/>
    </row>
    <row r="113" spans="2:11">
      <c r="B113" s="83"/>
      <c r="D113" s="83"/>
      <c r="F113" s="83"/>
      <c r="H113" s="83"/>
      <c r="J113" s="83"/>
      <c r="K113" s="7"/>
    </row>
    <row r="114" spans="2:11">
      <c r="B114" s="83"/>
      <c r="D114" s="83"/>
      <c r="F114" s="83"/>
      <c r="H114" s="83"/>
      <c r="J114" s="83"/>
      <c r="K114" s="7"/>
    </row>
    <row r="115" spans="2:11">
      <c r="B115" s="83"/>
      <c r="D115" s="83"/>
      <c r="F115" s="83"/>
      <c r="H115" s="83"/>
      <c r="J115" s="83"/>
      <c r="K115" s="7"/>
    </row>
    <row r="116" spans="2:11">
      <c r="B116" s="83"/>
      <c r="D116" s="83"/>
      <c r="F116" s="83"/>
      <c r="H116" s="83"/>
      <c r="J116" s="83"/>
      <c r="K116" s="7"/>
    </row>
    <row r="117" spans="2:11">
      <c r="B117" s="83"/>
      <c r="D117" s="83"/>
      <c r="F117" s="83"/>
      <c r="H117" s="83"/>
      <c r="J117" s="83"/>
      <c r="K117" s="7"/>
    </row>
    <row r="118" spans="2:11">
      <c r="B118" s="83"/>
      <c r="D118" s="83"/>
      <c r="F118" s="83"/>
      <c r="H118" s="83"/>
      <c r="J118" s="83"/>
      <c r="K118" s="7"/>
    </row>
    <row r="119" spans="2:11">
      <c r="B119" s="83"/>
      <c r="D119" s="83"/>
      <c r="F119" s="83"/>
      <c r="H119" s="83"/>
      <c r="J119" s="83"/>
      <c r="K119" s="7"/>
    </row>
    <row r="120" spans="2:11">
      <c r="B120" s="83"/>
      <c r="D120" s="83"/>
      <c r="F120" s="83"/>
      <c r="H120" s="83"/>
      <c r="J120" s="83"/>
      <c r="K120" s="7"/>
    </row>
    <row r="121" spans="2:11">
      <c r="B121" s="83"/>
      <c r="D121" s="83"/>
      <c r="F121" s="83"/>
      <c r="H121" s="83"/>
      <c r="J121" s="83"/>
      <c r="K121" s="7"/>
    </row>
    <row r="122" spans="2:11">
      <c r="B122" s="83"/>
      <c r="D122" s="83"/>
      <c r="F122" s="83"/>
      <c r="H122" s="83"/>
      <c r="J122" s="83"/>
      <c r="K122" s="7"/>
    </row>
    <row r="123" spans="2:11">
      <c r="B123" s="83"/>
      <c r="D123" s="83"/>
      <c r="F123" s="83"/>
      <c r="H123" s="83"/>
      <c r="J123" s="83"/>
      <c r="K123" s="7"/>
    </row>
    <row r="124" spans="2:11">
      <c r="B124" s="83"/>
      <c r="D124" s="83"/>
      <c r="F124" s="83"/>
      <c r="H124" s="83"/>
      <c r="J124" s="83"/>
      <c r="K124" s="7"/>
    </row>
    <row r="125" spans="2:11">
      <c r="B125" s="83"/>
      <c r="D125" s="83"/>
      <c r="F125" s="83"/>
      <c r="H125" s="83"/>
      <c r="J125" s="83"/>
      <c r="K125" s="7"/>
    </row>
    <row r="126" spans="2:11">
      <c r="B126" s="83"/>
      <c r="D126" s="83"/>
      <c r="F126" s="83"/>
      <c r="H126" s="83"/>
      <c r="J126" s="83"/>
      <c r="K126" s="7"/>
    </row>
    <row r="127" spans="2:11">
      <c r="B127" s="83"/>
      <c r="D127" s="83"/>
      <c r="F127" s="83"/>
      <c r="H127" s="83"/>
      <c r="J127" s="83"/>
      <c r="K127" s="7"/>
    </row>
    <row r="128" spans="2:11">
      <c r="B128" s="83"/>
      <c r="D128" s="83"/>
      <c r="F128" s="83"/>
      <c r="H128" s="83"/>
      <c r="J128" s="83"/>
      <c r="K128" s="7"/>
    </row>
    <row r="129" spans="2:11">
      <c r="B129" s="83"/>
      <c r="D129" s="83"/>
      <c r="F129" s="83"/>
      <c r="H129" s="83"/>
      <c r="J129" s="83"/>
      <c r="K129" s="7"/>
    </row>
    <row r="130" spans="2:11">
      <c r="B130" s="83"/>
      <c r="D130" s="83"/>
      <c r="F130" s="83"/>
      <c r="H130" s="83"/>
      <c r="J130" s="83"/>
      <c r="K130" s="7"/>
    </row>
    <row r="131" spans="2:11">
      <c r="B131" s="83"/>
      <c r="D131" s="83"/>
      <c r="F131" s="83"/>
      <c r="H131" s="83"/>
      <c r="J131" s="83"/>
      <c r="K131" s="7"/>
    </row>
    <row r="132" spans="2:11">
      <c r="B132" s="83"/>
      <c r="D132" s="83"/>
      <c r="F132" s="83"/>
      <c r="H132" s="83"/>
      <c r="J132" s="83"/>
      <c r="K132" s="7"/>
    </row>
    <row r="133" spans="2:11">
      <c r="B133" s="83"/>
      <c r="D133" s="83"/>
      <c r="F133" s="83"/>
      <c r="H133" s="83"/>
      <c r="J133" s="83"/>
      <c r="K133" s="7"/>
    </row>
    <row r="134" spans="2:11">
      <c r="B134" s="83"/>
      <c r="D134" s="83"/>
      <c r="F134" s="83"/>
      <c r="H134" s="83"/>
      <c r="J134" s="83"/>
      <c r="K134" s="7"/>
    </row>
    <row r="135" spans="2:11">
      <c r="B135" s="83"/>
      <c r="D135" s="83"/>
      <c r="F135" s="83"/>
      <c r="H135" s="83"/>
      <c r="J135" s="83"/>
      <c r="K135" s="7"/>
    </row>
    <row r="136" spans="2:11">
      <c r="B136" s="83"/>
      <c r="D136" s="83"/>
      <c r="F136" s="83"/>
      <c r="H136" s="83"/>
      <c r="J136" s="83"/>
      <c r="K136" s="7"/>
    </row>
    <row r="137" spans="2:11">
      <c r="B137" s="83"/>
      <c r="D137" s="83"/>
      <c r="F137" s="83"/>
      <c r="H137" s="83"/>
      <c r="J137" s="83"/>
      <c r="K137" s="7"/>
    </row>
    <row r="138" spans="2:11">
      <c r="B138" s="83"/>
      <c r="D138" s="83"/>
      <c r="F138" s="83"/>
      <c r="H138" s="83"/>
      <c r="J138" s="83"/>
      <c r="K138" s="7"/>
    </row>
    <row r="139" spans="2:11">
      <c r="B139" s="83"/>
      <c r="D139" s="83"/>
      <c r="F139" s="83"/>
      <c r="H139" s="83"/>
      <c r="J139" s="83"/>
      <c r="K139" s="7"/>
    </row>
    <row r="140" spans="2:11">
      <c r="B140" s="83"/>
      <c r="D140" s="83"/>
      <c r="F140" s="83"/>
      <c r="H140" s="83"/>
      <c r="J140" s="83"/>
      <c r="K140" s="7"/>
    </row>
    <row r="141" spans="2:11">
      <c r="B141" s="83"/>
      <c r="D141" s="83"/>
      <c r="F141" s="83"/>
      <c r="H141" s="83"/>
      <c r="J141" s="83"/>
      <c r="K141" s="7"/>
    </row>
    <row r="142" spans="2:11">
      <c r="B142" s="83"/>
      <c r="D142" s="83"/>
      <c r="F142" s="83"/>
      <c r="H142" s="83"/>
      <c r="J142" s="83"/>
      <c r="K142" s="7"/>
    </row>
    <row r="143" spans="2:11">
      <c r="B143" s="83"/>
      <c r="D143" s="83"/>
      <c r="F143" s="83"/>
      <c r="H143" s="83"/>
      <c r="J143" s="83"/>
      <c r="K143" s="7"/>
    </row>
    <row r="144" spans="2:11">
      <c r="B144" s="83"/>
      <c r="D144" s="83"/>
      <c r="F144" s="83"/>
      <c r="H144" s="83"/>
      <c r="J144" s="83"/>
      <c r="K144" s="7"/>
    </row>
    <row r="145" spans="2:11">
      <c r="B145" s="83"/>
      <c r="D145" s="83"/>
      <c r="F145" s="83"/>
      <c r="H145" s="83"/>
      <c r="J145" s="83"/>
      <c r="K145" s="7"/>
    </row>
    <row r="146" spans="2:11">
      <c r="B146" s="83"/>
      <c r="D146" s="83"/>
      <c r="F146" s="83"/>
      <c r="H146" s="83"/>
      <c r="J146" s="83"/>
      <c r="K146" s="7"/>
    </row>
    <row r="147" spans="2:11">
      <c r="B147" s="83"/>
      <c r="D147" s="83"/>
      <c r="F147" s="83"/>
      <c r="H147" s="83"/>
      <c r="J147" s="83"/>
      <c r="K147" s="7"/>
    </row>
    <row r="148" spans="2:11">
      <c r="B148" s="83"/>
      <c r="D148" s="83"/>
      <c r="F148" s="83"/>
      <c r="H148" s="83"/>
      <c r="J148" s="83"/>
      <c r="K148" s="7"/>
    </row>
    <row r="149" spans="2:11">
      <c r="B149" s="83"/>
      <c r="D149" s="83"/>
      <c r="F149" s="83"/>
      <c r="H149" s="83"/>
      <c r="J149" s="83"/>
      <c r="K149" s="7"/>
    </row>
    <row r="150" spans="2:11">
      <c r="B150" s="83"/>
      <c r="D150" s="83"/>
      <c r="F150" s="83"/>
      <c r="H150" s="83"/>
      <c r="J150" s="83"/>
      <c r="K150" s="7"/>
    </row>
    <row r="151" spans="2:11">
      <c r="B151" s="83"/>
      <c r="D151" s="83"/>
      <c r="F151" s="83"/>
      <c r="H151" s="83"/>
      <c r="J151" s="83"/>
      <c r="K151" s="7"/>
    </row>
    <row r="152" spans="2:11">
      <c r="B152" s="83"/>
      <c r="D152" s="83"/>
      <c r="F152" s="83"/>
      <c r="H152" s="83"/>
      <c r="J152" s="83"/>
      <c r="K152" s="7"/>
    </row>
    <row r="153" spans="2:11">
      <c r="B153" s="83"/>
      <c r="D153" s="83"/>
      <c r="F153" s="83"/>
      <c r="H153" s="83"/>
      <c r="J153" s="83"/>
      <c r="K153" s="7"/>
    </row>
    <row r="154" spans="2:11">
      <c r="B154" s="83"/>
      <c r="D154" s="83"/>
      <c r="F154" s="83"/>
      <c r="H154" s="83"/>
      <c r="J154" s="83"/>
      <c r="K154" s="7"/>
    </row>
    <row r="155" spans="2:11">
      <c r="B155" s="83"/>
      <c r="D155" s="83"/>
      <c r="F155" s="83"/>
      <c r="H155" s="83"/>
      <c r="J155" s="83"/>
      <c r="K155" s="7"/>
    </row>
    <row r="156" spans="2:11">
      <c r="B156" s="83"/>
      <c r="D156" s="83"/>
      <c r="F156" s="83"/>
      <c r="H156" s="83"/>
      <c r="J156" s="83"/>
      <c r="K156" s="7"/>
    </row>
    <row r="157" spans="2:11">
      <c r="B157" s="83"/>
      <c r="D157" s="83"/>
      <c r="F157" s="83"/>
      <c r="H157" s="83"/>
      <c r="J157" s="83"/>
      <c r="K157" s="7"/>
    </row>
    <row r="158" spans="2:11">
      <c r="B158" s="83"/>
      <c r="D158" s="83"/>
      <c r="F158" s="83"/>
      <c r="H158" s="83"/>
      <c r="J158" s="83"/>
      <c r="K158" s="7"/>
    </row>
    <row r="159" spans="2:11">
      <c r="B159" s="83"/>
      <c r="D159" s="83"/>
      <c r="F159" s="83"/>
      <c r="H159" s="83"/>
      <c r="J159" s="83"/>
      <c r="K159" s="7"/>
    </row>
    <row r="160" spans="2:11">
      <c r="B160" s="83"/>
      <c r="D160" s="83"/>
      <c r="F160" s="83"/>
      <c r="H160" s="83"/>
      <c r="J160" s="83"/>
      <c r="K160" s="7"/>
    </row>
    <row r="161" spans="2:11">
      <c r="B161" s="83"/>
      <c r="D161" s="83"/>
      <c r="F161" s="83"/>
      <c r="H161" s="83"/>
      <c r="J161" s="83"/>
      <c r="K161" s="7"/>
    </row>
    <row r="162" spans="2:11">
      <c r="B162" s="83"/>
      <c r="D162" s="83"/>
      <c r="F162" s="83"/>
      <c r="H162" s="83"/>
      <c r="J162" s="83"/>
      <c r="K162" s="7"/>
    </row>
    <row r="163" spans="2:11">
      <c r="B163" s="83"/>
      <c r="D163" s="83"/>
      <c r="F163" s="83"/>
      <c r="H163" s="83"/>
      <c r="J163" s="83"/>
      <c r="K163" s="7"/>
    </row>
    <row r="164" spans="2:11">
      <c r="B164" s="83"/>
      <c r="D164" s="83"/>
      <c r="F164" s="83"/>
      <c r="H164" s="83"/>
      <c r="J164" s="83"/>
      <c r="K164" s="7"/>
    </row>
    <row r="165" spans="2:11">
      <c r="B165" s="83"/>
      <c r="D165" s="83"/>
      <c r="F165" s="83"/>
      <c r="H165" s="83"/>
      <c r="J165" s="83"/>
      <c r="K165" s="7"/>
    </row>
    <row r="166" spans="2:11">
      <c r="B166" s="83"/>
      <c r="D166" s="83"/>
      <c r="F166" s="83"/>
      <c r="H166" s="83"/>
      <c r="J166" s="83"/>
      <c r="K166" s="7"/>
    </row>
    <row r="167" spans="2:11">
      <c r="B167" s="83"/>
      <c r="D167" s="83"/>
      <c r="F167" s="83"/>
      <c r="H167" s="83"/>
      <c r="J167" s="83"/>
      <c r="K167" s="7"/>
    </row>
    <row r="168" spans="2:11">
      <c r="B168" s="83"/>
      <c r="D168" s="83"/>
      <c r="F168" s="83"/>
      <c r="H168" s="83"/>
      <c r="J168" s="83"/>
      <c r="K168" s="7"/>
    </row>
    <row r="169" spans="2:11">
      <c r="B169" s="83"/>
      <c r="D169" s="83"/>
      <c r="F169" s="83"/>
      <c r="H169" s="83"/>
      <c r="J169" s="83"/>
      <c r="K169" s="7"/>
    </row>
    <row r="170" spans="2:11">
      <c r="B170" s="83"/>
      <c r="D170" s="83"/>
      <c r="F170" s="83"/>
      <c r="H170" s="83"/>
      <c r="J170" s="83"/>
      <c r="K170" s="7"/>
    </row>
    <row r="171" spans="2:11">
      <c r="B171" s="83"/>
      <c r="D171" s="83"/>
      <c r="F171" s="83"/>
      <c r="H171" s="83"/>
      <c r="J171" s="83"/>
      <c r="K171" s="7"/>
    </row>
    <row r="172" spans="2:11">
      <c r="B172" s="83"/>
      <c r="D172" s="83"/>
      <c r="F172" s="83"/>
      <c r="H172" s="83"/>
      <c r="J172" s="83"/>
      <c r="K172" s="7"/>
    </row>
    <row r="173" spans="2:11">
      <c r="B173" s="83"/>
      <c r="D173" s="83"/>
      <c r="F173" s="83"/>
      <c r="H173" s="83"/>
      <c r="J173" s="83"/>
      <c r="K173" s="7"/>
    </row>
    <row r="174" spans="2:11">
      <c r="B174" s="83"/>
      <c r="D174" s="83"/>
      <c r="F174" s="83"/>
      <c r="H174" s="83"/>
      <c r="J174" s="83"/>
      <c r="K174" s="7"/>
    </row>
    <row r="175" spans="2:11">
      <c r="B175" s="83"/>
      <c r="D175" s="83"/>
      <c r="F175" s="83"/>
      <c r="H175" s="83"/>
      <c r="J175" s="83"/>
      <c r="K175" s="7"/>
    </row>
    <row r="176" spans="2:11">
      <c r="B176" s="83"/>
      <c r="D176" s="83"/>
      <c r="F176" s="83"/>
      <c r="H176" s="83"/>
      <c r="J176" s="83"/>
      <c r="K176" s="7"/>
    </row>
    <row r="177" spans="2:11">
      <c r="B177" s="83"/>
      <c r="D177" s="83"/>
      <c r="F177" s="83"/>
      <c r="H177" s="83"/>
      <c r="J177" s="83"/>
      <c r="K177" s="7"/>
    </row>
    <row r="178" spans="2:11">
      <c r="B178" s="83"/>
      <c r="D178" s="83"/>
      <c r="F178" s="83"/>
      <c r="H178" s="83"/>
      <c r="J178" s="83"/>
      <c r="K178" s="7"/>
    </row>
    <row r="179" spans="2:11">
      <c r="B179" s="83"/>
      <c r="D179" s="83"/>
      <c r="F179" s="83"/>
      <c r="H179" s="83"/>
      <c r="J179" s="83"/>
      <c r="K179" s="7"/>
    </row>
    <row r="180" spans="2:11">
      <c r="B180" s="83"/>
      <c r="D180" s="83"/>
      <c r="F180" s="83"/>
      <c r="H180" s="83"/>
      <c r="J180" s="83"/>
      <c r="K180" s="7"/>
    </row>
    <row r="181" spans="2:11">
      <c r="B181" s="83"/>
      <c r="D181" s="83"/>
      <c r="F181" s="83"/>
      <c r="H181" s="83"/>
      <c r="J181" s="83"/>
      <c r="K181" s="7"/>
    </row>
    <row r="182" spans="2:11">
      <c r="B182" s="83"/>
      <c r="D182" s="83"/>
      <c r="F182" s="83"/>
      <c r="H182" s="83"/>
      <c r="J182" s="83"/>
      <c r="K182" s="7"/>
    </row>
    <row r="183" spans="2:11">
      <c r="B183" s="83"/>
      <c r="D183" s="83"/>
      <c r="F183" s="83"/>
      <c r="H183" s="83"/>
      <c r="J183" s="83"/>
      <c r="K183" s="7"/>
    </row>
    <row r="184" spans="2:11">
      <c r="B184" s="83"/>
      <c r="D184" s="83"/>
      <c r="F184" s="83"/>
      <c r="H184" s="83"/>
      <c r="J184" s="83"/>
      <c r="K184" s="7"/>
    </row>
    <row r="185" spans="2:11">
      <c r="B185" s="83"/>
      <c r="D185" s="83"/>
      <c r="F185" s="83"/>
      <c r="H185" s="83"/>
      <c r="J185" s="83"/>
      <c r="K185" s="7"/>
    </row>
    <row r="186" spans="2:11">
      <c r="B186" s="83"/>
      <c r="D186" s="83"/>
      <c r="F186" s="83"/>
      <c r="H186" s="83"/>
      <c r="J186" s="83"/>
      <c r="K186" s="7"/>
    </row>
    <row r="187" spans="2:11">
      <c r="B187" s="83"/>
      <c r="D187" s="83"/>
      <c r="F187" s="83"/>
      <c r="H187" s="83"/>
      <c r="J187" s="83"/>
      <c r="K187" s="7"/>
    </row>
    <row r="188" spans="2:11">
      <c r="B188" s="83"/>
      <c r="D188" s="83"/>
      <c r="F188" s="83"/>
      <c r="H188" s="83"/>
      <c r="J188" s="83"/>
      <c r="K188" s="7"/>
    </row>
    <row r="189" spans="2:11">
      <c r="B189" s="83"/>
      <c r="D189" s="83"/>
      <c r="F189" s="83"/>
      <c r="H189" s="83"/>
      <c r="J189" s="83"/>
      <c r="K189" s="7"/>
    </row>
    <row r="190" spans="2:11">
      <c r="B190" s="83"/>
      <c r="D190" s="83"/>
      <c r="F190" s="83"/>
      <c r="H190" s="83"/>
      <c r="J190" s="83"/>
      <c r="K190" s="7"/>
    </row>
    <row r="191" spans="2:11">
      <c r="B191" s="83"/>
      <c r="D191" s="83"/>
      <c r="F191" s="83"/>
      <c r="H191" s="83"/>
      <c r="J191" s="83"/>
      <c r="K191" s="7"/>
    </row>
    <row r="192" spans="2:11">
      <c r="B192" s="83"/>
      <c r="D192" s="83"/>
      <c r="F192" s="83"/>
      <c r="H192" s="83"/>
      <c r="J192" s="83"/>
      <c r="K192" s="7"/>
    </row>
    <row r="193" spans="2:11">
      <c r="B193" s="83"/>
      <c r="D193" s="83"/>
      <c r="F193" s="83"/>
      <c r="H193" s="83"/>
      <c r="J193" s="83"/>
      <c r="K193" s="7"/>
    </row>
    <row r="194" spans="2:11">
      <c r="B194" s="83"/>
      <c r="D194" s="83"/>
      <c r="F194" s="83"/>
      <c r="H194" s="83"/>
      <c r="J194" s="83"/>
      <c r="K194" s="7"/>
    </row>
    <row r="195" spans="2:11">
      <c r="B195" s="83"/>
      <c r="D195" s="83"/>
      <c r="F195" s="83"/>
      <c r="H195" s="83"/>
      <c r="J195" s="83"/>
      <c r="K195" s="7"/>
    </row>
    <row r="196" spans="2:11">
      <c r="B196" s="83"/>
      <c r="D196" s="83"/>
      <c r="F196" s="83"/>
      <c r="H196" s="83"/>
      <c r="J196" s="83"/>
      <c r="K196" s="7"/>
    </row>
    <row r="197" spans="2:11">
      <c r="B197" s="83"/>
      <c r="D197" s="83"/>
      <c r="F197" s="83"/>
      <c r="H197" s="83"/>
      <c r="J197" s="83"/>
      <c r="K197" s="7"/>
    </row>
    <row r="198" spans="2:11">
      <c r="B198" s="83"/>
      <c r="D198" s="83"/>
      <c r="F198" s="83"/>
      <c r="H198" s="83"/>
      <c r="J198" s="83"/>
      <c r="K198" s="7"/>
    </row>
    <row r="199" spans="2:11">
      <c r="B199" s="83"/>
      <c r="D199" s="83"/>
      <c r="F199" s="83"/>
      <c r="H199" s="83"/>
      <c r="J199" s="83"/>
      <c r="K199" s="7"/>
    </row>
    <row r="200" spans="2:11">
      <c r="B200" s="83"/>
      <c r="D200" s="83"/>
      <c r="F200" s="83"/>
      <c r="H200" s="83"/>
      <c r="J200" s="83"/>
      <c r="K200" s="7"/>
    </row>
    <row r="201" spans="2:11">
      <c r="B201" s="83"/>
      <c r="D201" s="83"/>
      <c r="F201" s="83"/>
      <c r="H201" s="83"/>
      <c r="J201" s="83"/>
      <c r="K201" s="7"/>
    </row>
    <row r="202" spans="2:11">
      <c r="B202" s="83"/>
      <c r="D202" s="83"/>
      <c r="F202" s="83"/>
      <c r="H202" s="83"/>
      <c r="J202" s="83"/>
      <c r="K202" s="7"/>
    </row>
    <row r="203" spans="2:11">
      <c r="B203" s="83"/>
      <c r="D203" s="83"/>
      <c r="F203" s="83"/>
      <c r="H203" s="83"/>
      <c r="J203" s="83"/>
      <c r="K203" s="7"/>
    </row>
    <row r="204" spans="2:11">
      <c r="B204" s="83"/>
      <c r="D204" s="83"/>
      <c r="F204" s="83"/>
      <c r="H204" s="83"/>
      <c r="J204" s="83"/>
      <c r="K204" s="7"/>
    </row>
    <row r="205" spans="2:11">
      <c r="B205" s="83"/>
      <c r="D205" s="83"/>
      <c r="F205" s="83"/>
      <c r="H205" s="83"/>
      <c r="J205" s="83"/>
      <c r="K205" s="7"/>
    </row>
    <row r="206" spans="2:11">
      <c r="B206" s="83"/>
      <c r="D206" s="83"/>
      <c r="F206" s="83"/>
      <c r="H206" s="83"/>
      <c r="J206" s="83"/>
      <c r="K206" s="7"/>
    </row>
    <row r="207" spans="2:11">
      <c r="B207" s="83"/>
      <c r="D207" s="83"/>
      <c r="F207" s="83"/>
      <c r="H207" s="83"/>
      <c r="J207" s="83"/>
      <c r="K207" s="7"/>
    </row>
    <row r="208" spans="2:11">
      <c r="B208" s="83"/>
      <c r="D208" s="83"/>
      <c r="F208" s="83"/>
      <c r="H208" s="83"/>
      <c r="J208" s="83"/>
      <c r="K208" s="7"/>
    </row>
    <row r="209" spans="2:11">
      <c r="B209" s="83"/>
      <c r="D209" s="83"/>
      <c r="F209" s="83"/>
      <c r="H209" s="83"/>
      <c r="J209" s="83"/>
      <c r="K209" s="7"/>
    </row>
    <row r="210" spans="2:11">
      <c r="B210" s="83"/>
      <c r="D210" s="83"/>
      <c r="F210" s="83"/>
      <c r="H210" s="83"/>
      <c r="J210" s="83"/>
      <c r="K210" s="7"/>
    </row>
    <row r="211" spans="2:11">
      <c r="B211" s="83"/>
      <c r="D211" s="83"/>
      <c r="F211" s="83"/>
      <c r="H211" s="83"/>
      <c r="J211" s="83"/>
      <c r="K211" s="7"/>
    </row>
    <row r="212" spans="2:11">
      <c r="B212" s="83"/>
      <c r="D212" s="83"/>
      <c r="F212" s="83"/>
      <c r="H212" s="83"/>
      <c r="J212" s="83"/>
      <c r="K212" s="7"/>
    </row>
    <row r="213" spans="2:11">
      <c r="B213" s="83"/>
      <c r="D213" s="83"/>
      <c r="F213" s="83"/>
      <c r="H213" s="83"/>
      <c r="J213" s="83"/>
      <c r="K213" s="7"/>
    </row>
    <row r="214" spans="2:11">
      <c r="B214" s="83"/>
      <c r="D214" s="83"/>
      <c r="F214" s="83"/>
      <c r="H214" s="83"/>
      <c r="J214" s="83"/>
      <c r="K214" s="7"/>
    </row>
    <row r="215" spans="2:11">
      <c r="B215" s="83"/>
      <c r="D215" s="83"/>
      <c r="F215" s="83"/>
      <c r="H215" s="83"/>
      <c r="J215" s="83"/>
      <c r="K215" s="7"/>
    </row>
    <row r="216" spans="2:11">
      <c r="B216" s="83"/>
      <c r="D216" s="83"/>
      <c r="F216" s="83"/>
      <c r="H216" s="83"/>
      <c r="J216" s="83"/>
      <c r="K216" s="7"/>
    </row>
    <row r="217" spans="2:11">
      <c r="B217" s="83"/>
      <c r="D217" s="83"/>
      <c r="F217" s="83"/>
      <c r="H217" s="83"/>
      <c r="J217" s="83"/>
      <c r="K217" s="7"/>
    </row>
    <row r="218" spans="2:11">
      <c r="B218" s="83"/>
      <c r="D218" s="83"/>
      <c r="F218" s="83"/>
      <c r="H218" s="83"/>
      <c r="J218" s="83"/>
      <c r="K218" s="7"/>
    </row>
    <row r="219" spans="2:11">
      <c r="B219" s="83"/>
      <c r="D219" s="83"/>
      <c r="F219" s="83"/>
      <c r="H219" s="83"/>
      <c r="J219" s="83"/>
      <c r="K219" s="7"/>
    </row>
    <row r="220" spans="2:11">
      <c r="B220" s="83"/>
      <c r="D220" s="83"/>
      <c r="F220" s="83"/>
      <c r="H220" s="83"/>
      <c r="J220" s="83"/>
      <c r="K220" s="7"/>
    </row>
    <row r="221" spans="2:11">
      <c r="B221" s="83"/>
      <c r="D221" s="83"/>
      <c r="F221" s="83"/>
      <c r="H221" s="83"/>
      <c r="J221" s="83"/>
      <c r="K221" s="7"/>
    </row>
    <row r="222" spans="2:11">
      <c r="B222" s="83"/>
      <c r="D222" s="83"/>
      <c r="F222" s="83"/>
      <c r="H222" s="83"/>
      <c r="J222" s="83"/>
      <c r="K222" s="7"/>
    </row>
    <row r="223" spans="2:11">
      <c r="B223" s="83"/>
      <c r="D223" s="83"/>
      <c r="F223" s="83"/>
      <c r="H223" s="83"/>
      <c r="J223" s="83"/>
      <c r="K223" s="7"/>
    </row>
    <row r="224" spans="2:11">
      <c r="B224" s="83"/>
      <c r="D224" s="83"/>
      <c r="F224" s="83"/>
      <c r="H224" s="83"/>
      <c r="J224" s="83"/>
      <c r="K224" s="7"/>
    </row>
    <row r="225" spans="2:11">
      <c r="B225" s="83"/>
      <c r="D225" s="83"/>
      <c r="F225" s="83"/>
      <c r="H225" s="83"/>
      <c r="J225" s="83"/>
      <c r="K225" s="7"/>
    </row>
    <row r="226" spans="2:11">
      <c r="B226" s="83"/>
      <c r="D226" s="83"/>
      <c r="F226" s="83"/>
      <c r="H226" s="83"/>
      <c r="J226" s="83"/>
      <c r="K226" s="7"/>
    </row>
    <row r="227" spans="2:11">
      <c r="B227" s="83"/>
      <c r="D227" s="83"/>
      <c r="F227" s="83"/>
      <c r="H227" s="83"/>
      <c r="J227" s="83"/>
      <c r="K227" s="7"/>
    </row>
    <row r="228" spans="2:11">
      <c r="B228" s="83"/>
      <c r="D228" s="83"/>
      <c r="F228" s="83"/>
      <c r="H228" s="83"/>
      <c r="J228" s="83"/>
      <c r="K228" s="7"/>
    </row>
    <row r="229" spans="2:11">
      <c r="B229" s="83"/>
      <c r="D229" s="83"/>
      <c r="F229" s="83"/>
      <c r="H229" s="83"/>
      <c r="J229" s="83"/>
      <c r="K229" s="7"/>
    </row>
    <row r="230" spans="2:11">
      <c r="B230" s="83"/>
      <c r="D230" s="83"/>
      <c r="F230" s="83"/>
      <c r="H230" s="83"/>
      <c r="J230" s="83"/>
      <c r="K230" s="7"/>
    </row>
    <row r="231" spans="2:11">
      <c r="B231" s="83"/>
      <c r="D231" s="83"/>
      <c r="F231" s="83"/>
      <c r="H231" s="83"/>
      <c r="J231" s="83"/>
      <c r="K231" s="7"/>
    </row>
    <row r="232" spans="2:11">
      <c r="B232" s="83"/>
      <c r="D232" s="83"/>
      <c r="F232" s="83"/>
      <c r="H232" s="83"/>
      <c r="J232" s="83"/>
      <c r="K232" s="7"/>
    </row>
    <row r="233" spans="2:11">
      <c r="B233" s="83"/>
      <c r="D233" s="83"/>
      <c r="F233" s="83"/>
      <c r="H233" s="83"/>
      <c r="J233" s="83"/>
      <c r="K233" s="7"/>
    </row>
    <row r="234" spans="2:11">
      <c r="B234" s="83"/>
      <c r="D234" s="83"/>
      <c r="F234" s="83"/>
      <c r="H234" s="83"/>
      <c r="J234" s="83"/>
      <c r="K234" s="7"/>
    </row>
    <row r="235" spans="2:11">
      <c r="B235" s="83"/>
      <c r="D235" s="83"/>
      <c r="F235" s="83"/>
      <c r="H235" s="83"/>
      <c r="J235" s="83"/>
      <c r="K235" s="7"/>
    </row>
    <row r="236" spans="2:11">
      <c r="B236" s="83"/>
      <c r="D236" s="83"/>
      <c r="F236" s="83"/>
      <c r="H236" s="83"/>
      <c r="J236" s="83"/>
      <c r="K236" s="7"/>
    </row>
    <row r="237" spans="2:11">
      <c r="B237" s="83"/>
      <c r="D237" s="83"/>
      <c r="F237" s="83"/>
      <c r="H237" s="83"/>
      <c r="J237" s="83"/>
      <c r="K237" s="7"/>
    </row>
    <row r="238" spans="2:11">
      <c r="B238" s="83"/>
      <c r="D238" s="83"/>
      <c r="F238" s="83"/>
      <c r="H238" s="83"/>
      <c r="J238" s="83"/>
      <c r="K238" s="7"/>
    </row>
    <row r="239" spans="2:11">
      <c r="B239" s="83"/>
      <c r="D239" s="83"/>
      <c r="F239" s="83"/>
      <c r="H239" s="83"/>
      <c r="J239" s="83"/>
      <c r="K239" s="7"/>
    </row>
    <row r="240" spans="2:11">
      <c r="B240" s="83"/>
      <c r="D240" s="83"/>
      <c r="F240" s="83"/>
      <c r="H240" s="83"/>
      <c r="J240" s="83"/>
      <c r="K240" s="7"/>
    </row>
    <row r="241" spans="2:11">
      <c r="B241" s="83"/>
      <c r="D241" s="83"/>
      <c r="F241" s="83"/>
      <c r="H241" s="83"/>
      <c r="J241" s="83"/>
      <c r="K241" s="7"/>
    </row>
    <row r="242" spans="2:11">
      <c r="B242" s="83"/>
      <c r="D242" s="83"/>
      <c r="F242" s="83"/>
      <c r="H242" s="83"/>
      <c r="J242" s="83"/>
      <c r="K242" s="7"/>
    </row>
    <row r="243" spans="2:11">
      <c r="B243" s="83"/>
      <c r="D243" s="83"/>
      <c r="F243" s="83"/>
      <c r="H243" s="83"/>
      <c r="J243" s="83"/>
      <c r="K243" s="7"/>
    </row>
    <row r="244" spans="2:11">
      <c r="B244" s="83"/>
      <c r="D244" s="83"/>
      <c r="F244" s="83"/>
      <c r="H244" s="83"/>
      <c r="J244" s="83"/>
      <c r="K244" s="7"/>
    </row>
    <row r="245" spans="2:11">
      <c r="B245" s="83"/>
      <c r="D245" s="83"/>
      <c r="F245" s="83"/>
      <c r="H245" s="83"/>
      <c r="J245" s="83"/>
      <c r="K245" s="7"/>
    </row>
    <row r="246" spans="2:11">
      <c r="B246" s="83"/>
      <c r="D246" s="83"/>
      <c r="F246" s="83"/>
      <c r="H246" s="83"/>
      <c r="J246" s="83"/>
      <c r="K246" s="7"/>
    </row>
    <row r="247" spans="2:11">
      <c r="B247" s="83"/>
      <c r="D247" s="83"/>
      <c r="F247" s="83"/>
      <c r="H247" s="83"/>
      <c r="J247" s="83"/>
      <c r="K247" s="7"/>
    </row>
    <row r="248" spans="2:11">
      <c r="B248" s="83"/>
      <c r="D248" s="83"/>
      <c r="F248" s="83"/>
      <c r="H248" s="83"/>
      <c r="J248" s="83"/>
      <c r="K248" s="7"/>
    </row>
    <row r="249" spans="2:11">
      <c r="B249" s="83"/>
      <c r="D249" s="83"/>
      <c r="F249" s="83"/>
      <c r="H249" s="83"/>
      <c r="J249" s="83"/>
      <c r="K249" s="7"/>
    </row>
    <row r="250" spans="2:11">
      <c r="B250" s="83"/>
      <c r="D250" s="83"/>
      <c r="F250" s="83"/>
      <c r="H250" s="83"/>
      <c r="J250" s="83"/>
      <c r="K250" s="7"/>
    </row>
    <row r="251" spans="2:11">
      <c r="B251" s="83"/>
      <c r="D251" s="83"/>
      <c r="F251" s="83"/>
      <c r="H251" s="83"/>
      <c r="J251" s="83"/>
      <c r="K251" s="7"/>
    </row>
    <row r="252" spans="2:11">
      <c r="B252" s="83"/>
      <c r="D252" s="83"/>
      <c r="F252" s="83"/>
      <c r="H252" s="83"/>
      <c r="J252" s="83"/>
      <c r="K252" s="7"/>
    </row>
    <row r="253" spans="2:11">
      <c r="B253" s="83"/>
      <c r="D253" s="83"/>
      <c r="F253" s="83"/>
      <c r="H253" s="83"/>
      <c r="J253" s="83"/>
      <c r="K253" s="7"/>
    </row>
    <row r="254" spans="2:11">
      <c r="B254" s="83"/>
      <c r="D254" s="83"/>
      <c r="F254" s="83"/>
      <c r="H254" s="83"/>
      <c r="J254" s="83"/>
      <c r="K254" s="7"/>
    </row>
    <row r="255" spans="2:11">
      <c r="B255" s="83"/>
      <c r="D255" s="83"/>
      <c r="F255" s="83"/>
      <c r="H255" s="83"/>
      <c r="J255" s="83"/>
      <c r="K255" s="7"/>
    </row>
    <row r="256" spans="2:11">
      <c r="B256" s="83"/>
      <c r="D256" s="83"/>
      <c r="F256" s="83"/>
      <c r="H256" s="83"/>
      <c r="J256" s="83"/>
      <c r="K256" s="7"/>
    </row>
    <row r="257" spans="2:11">
      <c r="B257" s="83"/>
      <c r="D257" s="83"/>
      <c r="F257" s="83"/>
      <c r="H257" s="83"/>
      <c r="J257" s="83"/>
      <c r="K257" s="7"/>
    </row>
    <row r="258" spans="2:11">
      <c r="B258" s="83"/>
      <c r="D258" s="83"/>
      <c r="F258" s="83"/>
      <c r="H258" s="83"/>
      <c r="J258" s="83"/>
      <c r="K258" s="7"/>
    </row>
    <row r="259" spans="2:11">
      <c r="B259" s="83"/>
      <c r="D259" s="83"/>
      <c r="F259" s="83"/>
      <c r="H259" s="83"/>
      <c r="J259" s="83"/>
      <c r="K259" s="7"/>
    </row>
    <row r="260" spans="2:11">
      <c r="B260" s="83"/>
      <c r="D260" s="83"/>
      <c r="F260" s="83"/>
      <c r="H260" s="83"/>
      <c r="J260" s="83"/>
      <c r="K260" s="7"/>
    </row>
    <row r="261" spans="2:11">
      <c r="B261" s="83"/>
      <c r="D261" s="83"/>
      <c r="F261" s="83"/>
      <c r="H261" s="83"/>
      <c r="J261" s="83"/>
      <c r="K261" s="7"/>
    </row>
    <row r="262" spans="2:11">
      <c r="B262" s="83"/>
      <c r="D262" s="83"/>
      <c r="F262" s="83"/>
      <c r="H262" s="83"/>
      <c r="J262" s="83"/>
      <c r="K262" s="7"/>
    </row>
    <row r="263" spans="2:11">
      <c r="B263" s="83"/>
      <c r="D263" s="83"/>
      <c r="F263" s="83"/>
      <c r="H263" s="83"/>
      <c r="J263" s="83"/>
      <c r="K263" s="7"/>
    </row>
    <row r="264" spans="2:11">
      <c r="B264" s="83"/>
      <c r="D264" s="83"/>
      <c r="F264" s="83"/>
      <c r="H264" s="83"/>
      <c r="J264" s="83"/>
      <c r="K264" s="7"/>
    </row>
    <row r="265" spans="2:11">
      <c r="B265" s="83"/>
      <c r="D265" s="83"/>
      <c r="F265" s="83"/>
      <c r="H265" s="83"/>
      <c r="J265" s="83"/>
      <c r="K265" s="7"/>
    </row>
    <row r="266" spans="2:11">
      <c r="B266" s="83"/>
      <c r="D266" s="83"/>
      <c r="F266" s="83"/>
      <c r="H266" s="83"/>
      <c r="J266" s="83"/>
      <c r="K266" s="7"/>
    </row>
    <row r="267" spans="2:11">
      <c r="B267" s="83"/>
      <c r="D267" s="83"/>
      <c r="F267" s="83"/>
      <c r="H267" s="83"/>
      <c r="J267" s="83"/>
      <c r="K267" s="7"/>
    </row>
    <row r="268" spans="2:11">
      <c r="B268" s="83"/>
      <c r="D268" s="83"/>
      <c r="F268" s="83"/>
      <c r="H268" s="83"/>
      <c r="J268" s="83"/>
      <c r="K268" s="7"/>
    </row>
    <row r="269" spans="2:11">
      <c r="B269" s="83"/>
      <c r="D269" s="83"/>
      <c r="F269" s="83"/>
      <c r="H269" s="83"/>
      <c r="J269" s="83"/>
      <c r="K269" s="7"/>
    </row>
    <row r="270" spans="2:11">
      <c r="B270" s="83"/>
      <c r="D270" s="83"/>
      <c r="F270" s="83"/>
      <c r="H270" s="83"/>
      <c r="J270" s="83"/>
      <c r="K270" s="7"/>
    </row>
    <row r="271" spans="2:11">
      <c r="B271" s="83"/>
      <c r="D271" s="83"/>
      <c r="F271" s="83"/>
      <c r="H271" s="83"/>
      <c r="J271" s="83"/>
      <c r="K271" s="7"/>
    </row>
    <row r="272" spans="2:11">
      <c r="B272" s="83"/>
      <c r="D272" s="83"/>
      <c r="F272" s="83"/>
      <c r="H272" s="83"/>
      <c r="J272" s="83"/>
      <c r="K272" s="7"/>
    </row>
    <row r="273" spans="2:11">
      <c r="B273" s="83"/>
      <c r="D273" s="83"/>
      <c r="F273" s="83"/>
      <c r="H273" s="83"/>
      <c r="J273" s="83"/>
      <c r="K273" s="7"/>
    </row>
    <row r="274" spans="2:11">
      <c r="B274" s="83"/>
      <c r="D274" s="83"/>
      <c r="F274" s="83"/>
      <c r="H274" s="83"/>
      <c r="J274" s="83"/>
      <c r="K274" s="7"/>
    </row>
    <row r="275" spans="2:11">
      <c r="B275" s="83"/>
      <c r="D275" s="83"/>
      <c r="F275" s="83"/>
      <c r="H275" s="83"/>
      <c r="J275" s="83"/>
      <c r="K275" s="7"/>
    </row>
    <row r="276" spans="2:11">
      <c r="B276" s="83"/>
      <c r="D276" s="83"/>
      <c r="F276" s="83"/>
      <c r="H276" s="83"/>
      <c r="J276" s="83"/>
      <c r="K276" s="7"/>
    </row>
    <row r="277" spans="2:11">
      <c r="B277" s="83"/>
      <c r="D277" s="83"/>
      <c r="F277" s="83"/>
      <c r="H277" s="83"/>
      <c r="J277" s="83"/>
      <c r="K277" s="7"/>
    </row>
    <row r="278" spans="2:11">
      <c r="B278" s="83"/>
      <c r="D278" s="83"/>
      <c r="F278" s="83"/>
      <c r="H278" s="83"/>
      <c r="J278" s="83"/>
      <c r="K278" s="7"/>
    </row>
    <row r="279" spans="2:11">
      <c r="B279" s="83"/>
      <c r="D279" s="83"/>
      <c r="F279" s="83"/>
      <c r="H279" s="83"/>
      <c r="J279" s="83"/>
      <c r="K279" s="7"/>
    </row>
    <row r="280" spans="2:11">
      <c r="B280" s="83"/>
      <c r="D280" s="83"/>
      <c r="F280" s="83"/>
      <c r="H280" s="83"/>
      <c r="J280" s="83"/>
      <c r="K280" s="7"/>
    </row>
    <row r="281" spans="2:11">
      <c r="B281" s="83"/>
      <c r="D281" s="83"/>
      <c r="F281" s="83"/>
      <c r="H281" s="83"/>
      <c r="J281" s="83"/>
      <c r="K281" s="7"/>
    </row>
    <row r="282" spans="2:11">
      <c r="B282" s="83"/>
      <c r="D282" s="83"/>
      <c r="F282" s="83"/>
      <c r="H282" s="83"/>
      <c r="J282" s="83"/>
      <c r="K282" s="7"/>
    </row>
    <row r="283" spans="2:11">
      <c r="B283" s="83"/>
      <c r="D283" s="83"/>
      <c r="F283" s="83"/>
      <c r="H283" s="83"/>
      <c r="J283" s="83"/>
      <c r="K283" s="7"/>
    </row>
    <row r="284" spans="2:11">
      <c r="B284" s="83"/>
      <c r="D284" s="83"/>
      <c r="F284" s="83"/>
      <c r="H284" s="83"/>
      <c r="J284" s="83"/>
      <c r="K284" s="7"/>
    </row>
    <row r="285" spans="2:11">
      <c r="B285" s="83"/>
      <c r="D285" s="83"/>
      <c r="F285" s="83"/>
      <c r="H285" s="83"/>
      <c r="J285" s="83"/>
      <c r="K285" s="7"/>
    </row>
    <row r="286" spans="2:11">
      <c r="B286" s="83"/>
      <c r="D286" s="83"/>
      <c r="F286" s="83"/>
      <c r="H286" s="83"/>
      <c r="J286" s="83"/>
      <c r="K286" s="7"/>
    </row>
    <row r="287" spans="2:11">
      <c r="B287" s="83"/>
      <c r="D287" s="83"/>
      <c r="F287" s="83"/>
      <c r="H287" s="83"/>
      <c r="J287" s="83"/>
      <c r="K287" s="7"/>
    </row>
    <row r="288" spans="2:11">
      <c r="B288" s="83"/>
      <c r="D288" s="83"/>
      <c r="F288" s="83"/>
      <c r="H288" s="83"/>
      <c r="J288" s="83"/>
      <c r="K288" s="7"/>
    </row>
    <row r="289" spans="2:11">
      <c r="B289" s="83"/>
      <c r="D289" s="83"/>
      <c r="F289" s="83"/>
      <c r="H289" s="83"/>
      <c r="J289" s="83"/>
      <c r="K289" s="7"/>
    </row>
    <row r="290" spans="2:11">
      <c r="B290" s="83"/>
      <c r="D290" s="83"/>
      <c r="F290" s="83"/>
      <c r="H290" s="83"/>
      <c r="J290" s="83"/>
      <c r="K290" s="7"/>
    </row>
    <row r="291" spans="2:11">
      <c r="B291" s="83"/>
      <c r="D291" s="83"/>
      <c r="F291" s="83"/>
      <c r="H291" s="83"/>
      <c r="J291" s="83"/>
      <c r="K291" s="7"/>
    </row>
    <row r="292" spans="2:11">
      <c r="B292" s="83"/>
      <c r="D292" s="83"/>
      <c r="F292" s="83"/>
      <c r="H292" s="83"/>
      <c r="J292" s="83"/>
      <c r="K292" s="7"/>
    </row>
    <row r="293" spans="2:11">
      <c r="B293" s="83"/>
      <c r="D293" s="83"/>
      <c r="F293" s="83"/>
      <c r="H293" s="83"/>
      <c r="J293" s="83"/>
      <c r="K293" s="7"/>
    </row>
    <row r="294" spans="2:11">
      <c r="B294" s="83"/>
      <c r="D294" s="83"/>
      <c r="F294" s="83"/>
      <c r="H294" s="83"/>
      <c r="J294" s="83"/>
      <c r="K294" s="7"/>
    </row>
    <row r="295" spans="2:11">
      <c r="B295" s="83"/>
      <c r="D295" s="83"/>
      <c r="F295" s="83"/>
      <c r="H295" s="83"/>
      <c r="J295" s="83"/>
      <c r="K295" s="7"/>
    </row>
    <row r="296" spans="2:11">
      <c r="B296" s="83"/>
      <c r="D296" s="83"/>
      <c r="F296" s="83"/>
      <c r="H296" s="83"/>
      <c r="J296" s="83"/>
      <c r="K296" s="7"/>
    </row>
    <row r="297" spans="2:11">
      <c r="B297" s="83"/>
      <c r="D297" s="83"/>
      <c r="F297" s="83"/>
      <c r="H297" s="83"/>
      <c r="J297" s="83"/>
      <c r="K297" s="7"/>
    </row>
    <row r="298" spans="2:11">
      <c r="B298" s="83"/>
      <c r="D298" s="83"/>
      <c r="F298" s="83"/>
      <c r="H298" s="83"/>
      <c r="J298" s="83"/>
      <c r="K298" s="7"/>
    </row>
    <row r="299" spans="2:11">
      <c r="B299" s="83"/>
      <c r="D299" s="83"/>
      <c r="F299" s="83"/>
      <c r="H299" s="83"/>
      <c r="J299" s="83"/>
      <c r="K299" s="7"/>
    </row>
    <row r="300" spans="2:11">
      <c r="B300" s="83"/>
      <c r="D300" s="83"/>
      <c r="F300" s="83"/>
      <c r="H300" s="83"/>
      <c r="J300" s="83"/>
      <c r="K300" s="7"/>
    </row>
    <row r="301" spans="2:11">
      <c r="B301" s="83"/>
      <c r="D301" s="83"/>
      <c r="F301" s="83"/>
      <c r="H301" s="83"/>
      <c r="J301" s="83"/>
      <c r="K301" s="7"/>
    </row>
    <row r="302" spans="2:11">
      <c r="B302" s="83"/>
      <c r="D302" s="83"/>
      <c r="F302" s="83"/>
      <c r="H302" s="83"/>
      <c r="J302" s="83"/>
      <c r="K302" s="7"/>
    </row>
    <row r="303" spans="2:11">
      <c r="B303" s="83"/>
      <c r="D303" s="83"/>
      <c r="F303" s="83"/>
      <c r="H303" s="83"/>
      <c r="J303" s="83"/>
      <c r="K303" s="7"/>
    </row>
    <row r="304" spans="2:11">
      <c r="B304" s="83"/>
      <c r="D304" s="83"/>
      <c r="F304" s="83"/>
      <c r="H304" s="83"/>
      <c r="J304" s="83"/>
      <c r="K304" s="7"/>
    </row>
    <row r="305" spans="2:11">
      <c r="B305" s="83"/>
      <c r="D305" s="83"/>
      <c r="F305" s="83"/>
      <c r="H305" s="83"/>
      <c r="J305" s="83"/>
      <c r="K305" s="7"/>
    </row>
    <row r="306" spans="2:11">
      <c r="B306" s="83"/>
      <c r="D306" s="83"/>
      <c r="F306" s="83"/>
      <c r="H306" s="83"/>
      <c r="J306" s="83"/>
      <c r="K306" s="7"/>
    </row>
    <row r="307" spans="2:11">
      <c r="B307" s="83"/>
      <c r="D307" s="83"/>
      <c r="F307" s="83"/>
      <c r="H307" s="83"/>
      <c r="J307" s="83"/>
      <c r="K307" s="7"/>
    </row>
    <row r="308" spans="2:11">
      <c r="B308" s="83"/>
      <c r="D308" s="83"/>
      <c r="F308" s="83"/>
      <c r="H308" s="83"/>
      <c r="J308" s="83"/>
      <c r="K308" s="7"/>
    </row>
    <row r="309" spans="2:11">
      <c r="B309" s="83"/>
      <c r="D309" s="83"/>
      <c r="F309" s="83"/>
      <c r="H309" s="83"/>
      <c r="J309" s="83"/>
      <c r="K309" s="7"/>
    </row>
    <row r="310" spans="2:11">
      <c r="B310" s="83"/>
      <c r="D310" s="83"/>
      <c r="F310" s="83"/>
      <c r="H310" s="83"/>
      <c r="J310" s="83"/>
      <c r="K310" s="7"/>
    </row>
    <row r="311" spans="2:11">
      <c r="B311" s="83"/>
      <c r="D311" s="83"/>
      <c r="F311" s="83"/>
      <c r="H311" s="83"/>
      <c r="J311" s="83"/>
      <c r="K311" s="7"/>
    </row>
    <row r="312" spans="2:11">
      <c r="B312" s="83"/>
      <c r="D312" s="83"/>
      <c r="F312" s="83"/>
      <c r="H312" s="83"/>
      <c r="J312" s="83"/>
      <c r="K312" s="7"/>
    </row>
    <row r="313" spans="2:11">
      <c r="B313" s="83"/>
      <c r="D313" s="83"/>
      <c r="F313" s="83"/>
      <c r="H313" s="83"/>
      <c r="J313" s="83"/>
      <c r="K313" s="7"/>
    </row>
    <row r="314" spans="2:11">
      <c r="B314" s="83"/>
      <c r="D314" s="83"/>
      <c r="F314" s="83"/>
      <c r="H314" s="83"/>
      <c r="J314" s="83"/>
      <c r="K314" s="7"/>
    </row>
    <row r="315" spans="2:11">
      <c r="B315" s="83"/>
      <c r="D315" s="83"/>
      <c r="F315" s="83"/>
      <c r="H315" s="83"/>
      <c r="J315" s="83"/>
      <c r="K315" s="7"/>
    </row>
    <row r="316" spans="2:11">
      <c r="B316" s="83"/>
      <c r="D316" s="83"/>
      <c r="F316" s="83"/>
      <c r="H316" s="83"/>
      <c r="J316" s="83"/>
      <c r="K316" s="7"/>
    </row>
    <row r="317" spans="2:11">
      <c r="B317" s="83"/>
      <c r="D317" s="83"/>
      <c r="F317" s="83"/>
      <c r="H317" s="83"/>
      <c r="J317" s="83"/>
      <c r="K317" s="7"/>
    </row>
    <row r="318" spans="2:11">
      <c r="B318" s="83"/>
      <c r="D318" s="83"/>
      <c r="F318" s="83"/>
      <c r="H318" s="83"/>
      <c r="J318" s="83"/>
      <c r="K318" s="7"/>
    </row>
    <row r="319" spans="2:11">
      <c r="B319" s="83"/>
      <c r="D319" s="83"/>
      <c r="F319" s="83"/>
      <c r="H319" s="83"/>
      <c r="J319" s="83"/>
      <c r="K319" s="7"/>
    </row>
    <row r="320" spans="2:11">
      <c r="B320" s="83"/>
      <c r="D320" s="83"/>
      <c r="F320" s="83"/>
      <c r="H320" s="83"/>
      <c r="J320" s="83"/>
      <c r="K320" s="7"/>
    </row>
    <row r="321" spans="2:11">
      <c r="B321" s="83"/>
      <c r="D321" s="83"/>
      <c r="F321" s="83"/>
      <c r="H321" s="83"/>
      <c r="J321" s="83"/>
      <c r="K321" s="7"/>
    </row>
    <row r="322" spans="2:11">
      <c r="B322" s="83"/>
      <c r="D322" s="83"/>
      <c r="F322" s="83"/>
      <c r="H322" s="83"/>
      <c r="J322" s="83"/>
      <c r="K322" s="7"/>
    </row>
    <row r="323" spans="2:11">
      <c r="B323" s="83"/>
      <c r="D323" s="83"/>
      <c r="F323" s="83"/>
      <c r="H323" s="83"/>
      <c r="J323" s="83"/>
      <c r="K323" s="7"/>
    </row>
    <row r="324" spans="2:11">
      <c r="B324" s="83"/>
      <c r="D324" s="83"/>
      <c r="F324" s="83"/>
      <c r="H324" s="83"/>
      <c r="J324" s="83"/>
      <c r="K324" s="7"/>
    </row>
    <row r="325" spans="2:11">
      <c r="B325" s="83"/>
      <c r="D325" s="83"/>
      <c r="F325" s="83"/>
      <c r="H325" s="83"/>
      <c r="J325" s="83"/>
      <c r="K325" s="7"/>
    </row>
    <row r="326" spans="2:11">
      <c r="B326" s="83"/>
      <c r="D326" s="83"/>
      <c r="F326" s="83"/>
      <c r="H326" s="83"/>
      <c r="J326" s="83"/>
      <c r="K326" s="7"/>
    </row>
    <row r="327" spans="2:11">
      <c r="B327" s="83"/>
      <c r="D327" s="83"/>
      <c r="F327" s="83"/>
      <c r="H327" s="83"/>
      <c r="J327" s="83"/>
      <c r="K327" s="7"/>
    </row>
    <row r="328" spans="2:11">
      <c r="B328" s="83"/>
      <c r="D328" s="83"/>
      <c r="F328" s="83"/>
      <c r="H328" s="83"/>
      <c r="J328" s="83"/>
      <c r="K328" s="7"/>
    </row>
    <row r="329" spans="2:11">
      <c r="B329" s="83"/>
      <c r="D329" s="83"/>
      <c r="F329" s="83"/>
      <c r="H329" s="83"/>
      <c r="J329" s="83"/>
      <c r="K329" s="7"/>
    </row>
    <row r="330" spans="2:11">
      <c r="B330" s="83"/>
      <c r="D330" s="83"/>
      <c r="F330" s="83"/>
      <c r="H330" s="83"/>
      <c r="J330" s="83"/>
      <c r="K330" s="7"/>
    </row>
    <row r="331" spans="2:11">
      <c r="B331" s="83"/>
      <c r="D331" s="83"/>
      <c r="F331" s="83"/>
      <c r="H331" s="83"/>
      <c r="J331" s="83"/>
      <c r="K331" s="7"/>
    </row>
    <row r="332" spans="2:11">
      <c r="B332" s="83"/>
      <c r="D332" s="83"/>
      <c r="F332" s="83"/>
      <c r="H332" s="83"/>
      <c r="J332" s="83"/>
      <c r="K332" s="7"/>
    </row>
    <row r="333" spans="2:11">
      <c r="B333" s="83"/>
      <c r="D333" s="83"/>
      <c r="F333" s="83"/>
      <c r="H333" s="83"/>
      <c r="J333" s="83"/>
      <c r="K333" s="7"/>
    </row>
    <row r="334" spans="2:11">
      <c r="B334" s="83"/>
      <c r="D334" s="83"/>
      <c r="F334" s="83"/>
      <c r="H334" s="83"/>
      <c r="J334" s="83"/>
      <c r="K334" s="7"/>
    </row>
    <row r="335" spans="2:11">
      <c r="B335" s="83"/>
      <c r="D335" s="83"/>
      <c r="F335" s="83"/>
      <c r="H335" s="83"/>
      <c r="J335" s="83"/>
      <c r="K335" s="7"/>
    </row>
    <row r="336" spans="2:11">
      <c r="B336" s="83"/>
      <c r="D336" s="83"/>
      <c r="F336" s="83"/>
      <c r="H336" s="83"/>
      <c r="J336" s="83"/>
      <c r="K336" s="7"/>
    </row>
    <row r="337" spans="2:11">
      <c r="B337" s="83"/>
      <c r="D337" s="83"/>
      <c r="F337" s="83"/>
      <c r="H337" s="83"/>
      <c r="J337" s="83"/>
      <c r="K337" s="7"/>
    </row>
    <row r="338" spans="2:11">
      <c r="B338" s="83"/>
      <c r="D338" s="83"/>
      <c r="F338" s="83"/>
      <c r="H338" s="83"/>
      <c r="J338" s="83"/>
      <c r="K338" s="7"/>
    </row>
    <row r="339" spans="2:11">
      <c r="B339" s="83"/>
      <c r="D339" s="83"/>
      <c r="F339" s="83"/>
      <c r="H339" s="83"/>
      <c r="J339" s="83"/>
      <c r="K339" s="7"/>
    </row>
    <row r="340" spans="2:11">
      <c r="B340" s="83"/>
      <c r="D340" s="83"/>
      <c r="F340" s="83"/>
      <c r="H340" s="83"/>
      <c r="J340" s="83"/>
      <c r="K340" s="7"/>
    </row>
    <row r="341" spans="2:11">
      <c r="B341" s="83"/>
      <c r="D341" s="83"/>
      <c r="F341" s="83"/>
      <c r="H341" s="83"/>
      <c r="J341" s="83"/>
      <c r="K341" s="7"/>
    </row>
    <row r="342" spans="2:11">
      <c r="B342" s="83"/>
      <c r="D342" s="83"/>
      <c r="F342" s="83"/>
      <c r="H342" s="83"/>
      <c r="J342" s="83"/>
      <c r="K342" s="7"/>
    </row>
    <row r="343" spans="2:11">
      <c r="B343" s="83"/>
      <c r="D343" s="83"/>
      <c r="F343" s="83"/>
      <c r="H343" s="83"/>
      <c r="J343" s="83"/>
      <c r="K343" s="7"/>
    </row>
    <row r="344" spans="2:11">
      <c r="B344" s="83"/>
      <c r="D344" s="83"/>
      <c r="F344" s="83"/>
      <c r="H344" s="83"/>
      <c r="J344" s="83"/>
      <c r="K344" s="7"/>
    </row>
    <row r="345" spans="2:11">
      <c r="B345" s="83"/>
      <c r="D345" s="83"/>
      <c r="F345" s="83"/>
      <c r="H345" s="83"/>
      <c r="J345" s="83"/>
      <c r="K345" s="7"/>
    </row>
    <row r="346" spans="2:11">
      <c r="B346" s="83"/>
      <c r="D346" s="83"/>
      <c r="F346" s="83"/>
      <c r="H346" s="83"/>
      <c r="J346" s="83"/>
      <c r="K346" s="7"/>
    </row>
    <row r="347" spans="2:11">
      <c r="B347" s="83"/>
      <c r="D347" s="83"/>
      <c r="F347" s="83"/>
      <c r="H347" s="83"/>
      <c r="J347" s="83"/>
      <c r="K347" s="7"/>
    </row>
    <row r="348" spans="2:11">
      <c r="B348" s="83"/>
      <c r="D348" s="83"/>
      <c r="F348" s="83"/>
      <c r="H348" s="83"/>
      <c r="J348" s="83"/>
      <c r="K348" s="7"/>
    </row>
    <row r="349" spans="2:11">
      <c r="B349" s="83"/>
      <c r="D349" s="83"/>
      <c r="F349" s="83"/>
      <c r="H349" s="83"/>
      <c r="J349" s="83"/>
      <c r="K349" s="7"/>
    </row>
    <row r="350" spans="2:11">
      <c r="B350" s="83"/>
      <c r="D350" s="83"/>
      <c r="F350" s="83"/>
      <c r="H350" s="83"/>
      <c r="J350" s="83"/>
      <c r="K350" s="7"/>
    </row>
    <row r="351" spans="2:11">
      <c r="B351" s="83"/>
      <c r="D351" s="83"/>
      <c r="F351" s="83"/>
      <c r="H351" s="83"/>
      <c r="J351" s="83"/>
      <c r="K351" s="7"/>
    </row>
    <row r="352" spans="2:11">
      <c r="B352" s="83"/>
      <c r="D352" s="83"/>
      <c r="F352" s="83"/>
      <c r="H352" s="83"/>
      <c r="J352" s="83"/>
      <c r="K352" s="7"/>
    </row>
    <row r="353" spans="2:11">
      <c r="B353" s="83"/>
      <c r="D353" s="83"/>
      <c r="F353" s="83"/>
      <c r="H353" s="83"/>
      <c r="J353" s="83"/>
      <c r="K353" s="7"/>
    </row>
    <row r="354" spans="2:11">
      <c r="B354" s="83"/>
      <c r="D354" s="83"/>
      <c r="F354" s="83"/>
      <c r="H354" s="83"/>
      <c r="J354" s="83"/>
      <c r="K354" s="7"/>
    </row>
    <row r="355" spans="2:11">
      <c r="B355" s="83"/>
      <c r="D355" s="83"/>
      <c r="F355" s="83"/>
      <c r="H355" s="83"/>
      <c r="J355" s="83"/>
      <c r="K355" s="7"/>
    </row>
    <row r="356" spans="2:11">
      <c r="B356" s="83"/>
      <c r="D356" s="83"/>
      <c r="F356" s="83"/>
      <c r="H356" s="83"/>
      <c r="J356" s="83"/>
      <c r="K356" s="7"/>
    </row>
    <row r="357" spans="2:11">
      <c r="B357" s="83"/>
      <c r="D357" s="83"/>
      <c r="F357" s="83"/>
      <c r="H357" s="83"/>
      <c r="J357" s="83"/>
      <c r="K357" s="7"/>
    </row>
    <row r="358" spans="2:11">
      <c r="B358" s="83"/>
      <c r="D358" s="83"/>
      <c r="F358" s="83"/>
      <c r="H358" s="83"/>
      <c r="J358" s="83"/>
      <c r="K358" s="7"/>
    </row>
    <row r="359" spans="2:11">
      <c r="B359" s="83"/>
      <c r="D359" s="83"/>
      <c r="F359" s="83"/>
      <c r="H359" s="83"/>
      <c r="J359" s="83"/>
      <c r="K359" s="7"/>
    </row>
    <row r="360" spans="2:11">
      <c r="B360" s="83"/>
      <c r="D360" s="83"/>
      <c r="F360" s="83"/>
      <c r="H360" s="83"/>
      <c r="J360" s="83"/>
      <c r="K360" s="7"/>
    </row>
    <row r="361" spans="2:11">
      <c r="B361" s="83"/>
      <c r="D361" s="83"/>
      <c r="F361" s="83"/>
      <c r="H361" s="83"/>
      <c r="J361" s="83"/>
      <c r="K361" s="7"/>
    </row>
    <row r="362" spans="2:11">
      <c r="B362" s="83"/>
      <c r="D362" s="83"/>
      <c r="F362" s="83"/>
      <c r="H362" s="83"/>
      <c r="J362" s="83"/>
      <c r="K362" s="7"/>
    </row>
    <row r="363" spans="2:11">
      <c r="B363" s="83"/>
      <c r="D363" s="83"/>
      <c r="F363" s="83"/>
      <c r="H363" s="83"/>
      <c r="J363" s="83"/>
      <c r="K363" s="7"/>
    </row>
    <row r="364" spans="2:11">
      <c r="B364" s="83"/>
      <c r="D364" s="83"/>
      <c r="F364" s="83"/>
      <c r="H364" s="83"/>
      <c r="J364" s="83"/>
      <c r="K364" s="7"/>
    </row>
    <row r="365" spans="2:11">
      <c r="B365" s="83"/>
      <c r="D365" s="83"/>
      <c r="F365" s="83"/>
      <c r="H365" s="83"/>
      <c r="J365" s="83"/>
      <c r="K365" s="7"/>
    </row>
    <row r="366" spans="2:11">
      <c r="B366" s="83"/>
      <c r="D366" s="83"/>
      <c r="F366" s="83"/>
      <c r="H366" s="83"/>
      <c r="J366" s="83"/>
      <c r="K366" s="7"/>
    </row>
    <row r="367" spans="2:11">
      <c r="B367" s="83"/>
      <c r="D367" s="83"/>
      <c r="F367" s="83"/>
      <c r="H367" s="83"/>
      <c r="J367" s="83"/>
      <c r="K367" s="7"/>
    </row>
    <row r="368" spans="2:11">
      <c r="B368" s="83"/>
      <c r="D368" s="83"/>
      <c r="F368" s="83"/>
      <c r="H368" s="83"/>
      <c r="J368" s="83"/>
      <c r="K368" s="7"/>
    </row>
    <row r="369" spans="2:11">
      <c r="B369" s="83"/>
      <c r="D369" s="83"/>
      <c r="F369" s="83"/>
      <c r="H369" s="83"/>
      <c r="J369" s="83"/>
      <c r="K369" s="7"/>
    </row>
    <row r="370" spans="2:11">
      <c r="B370" s="83"/>
      <c r="D370" s="83"/>
      <c r="F370" s="83"/>
      <c r="H370" s="83"/>
      <c r="J370" s="83"/>
      <c r="K370" s="7"/>
    </row>
    <row r="371" spans="2:11">
      <c r="B371" s="83"/>
      <c r="D371" s="83"/>
      <c r="F371" s="83"/>
      <c r="H371" s="83"/>
      <c r="J371" s="83"/>
      <c r="K371" s="7"/>
    </row>
    <row r="372" spans="2:11">
      <c r="B372" s="83"/>
      <c r="D372" s="83"/>
      <c r="F372" s="83"/>
      <c r="H372" s="83"/>
      <c r="J372" s="83"/>
      <c r="K372" s="7"/>
    </row>
    <row r="373" spans="2:11">
      <c r="B373" s="83"/>
      <c r="D373" s="83"/>
      <c r="F373" s="83"/>
      <c r="H373" s="83"/>
      <c r="J373" s="83"/>
      <c r="K373" s="7"/>
    </row>
    <row r="374" spans="2:11">
      <c r="B374" s="83"/>
      <c r="D374" s="83"/>
      <c r="F374" s="83"/>
      <c r="H374" s="83"/>
      <c r="J374" s="83"/>
      <c r="K374" s="7"/>
    </row>
    <row r="375" spans="2:11">
      <c r="B375" s="83"/>
      <c r="D375" s="83"/>
      <c r="F375" s="83"/>
      <c r="H375" s="83"/>
      <c r="J375" s="83"/>
      <c r="K375" s="7"/>
    </row>
    <row r="376" spans="2:11">
      <c r="B376" s="83"/>
      <c r="D376" s="83"/>
      <c r="F376" s="83"/>
      <c r="H376" s="83"/>
      <c r="J376" s="83"/>
      <c r="K376" s="7"/>
    </row>
    <row r="377" spans="2:11">
      <c r="B377" s="83"/>
      <c r="D377" s="83"/>
      <c r="F377" s="83"/>
      <c r="H377" s="83"/>
      <c r="J377" s="83"/>
      <c r="K377" s="7"/>
    </row>
    <row r="378" spans="2:11">
      <c r="B378" s="83"/>
      <c r="D378" s="83"/>
      <c r="F378" s="83"/>
      <c r="H378" s="83"/>
      <c r="J378" s="83"/>
      <c r="K378" s="7"/>
    </row>
    <row r="379" spans="2:11">
      <c r="B379" s="83"/>
      <c r="D379" s="83"/>
      <c r="F379" s="83"/>
      <c r="H379" s="83"/>
      <c r="J379" s="83"/>
      <c r="K379" s="7"/>
    </row>
    <row r="380" spans="2:11">
      <c r="B380" s="83"/>
      <c r="D380" s="83"/>
      <c r="F380" s="83"/>
      <c r="H380" s="83"/>
      <c r="J380" s="83"/>
      <c r="K380" s="7"/>
    </row>
    <row r="381" spans="2:11">
      <c r="B381" s="83"/>
      <c r="D381" s="83"/>
      <c r="F381" s="83"/>
      <c r="H381" s="83"/>
      <c r="J381" s="83"/>
      <c r="K381" s="7"/>
    </row>
    <row r="382" spans="2:11">
      <c r="B382" s="83"/>
      <c r="D382" s="83"/>
      <c r="F382" s="83"/>
      <c r="H382" s="83"/>
      <c r="J382" s="83"/>
      <c r="K382" s="7"/>
    </row>
    <row r="383" spans="2:11">
      <c r="B383" s="83"/>
      <c r="D383" s="83"/>
      <c r="F383" s="83"/>
      <c r="H383" s="83"/>
      <c r="J383" s="83"/>
      <c r="K383" s="7"/>
    </row>
    <row r="384" spans="2:11">
      <c r="B384" s="83"/>
      <c r="D384" s="83"/>
      <c r="F384" s="83"/>
      <c r="H384" s="83"/>
      <c r="J384" s="83"/>
      <c r="K384" s="7"/>
    </row>
    <row r="385" spans="2:11">
      <c r="B385" s="83"/>
      <c r="D385" s="83"/>
      <c r="F385" s="83"/>
      <c r="H385" s="83"/>
      <c r="J385" s="83"/>
      <c r="K385" s="7"/>
    </row>
    <row r="386" spans="2:11">
      <c r="B386" s="83"/>
      <c r="D386" s="83"/>
      <c r="F386" s="83"/>
      <c r="H386" s="83"/>
      <c r="J386" s="83"/>
      <c r="K386" s="7"/>
    </row>
    <row r="387" spans="2:11">
      <c r="B387" s="83"/>
      <c r="D387" s="83"/>
      <c r="F387" s="83"/>
      <c r="H387" s="83"/>
      <c r="J387" s="83"/>
      <c r="K387" s="7"/>
    </row>
    <row r="388" spans="2:11">
      <c r="B388" s="83"/>
      <c r="D388" s="83"/>
      <c r="F388" s="83"/>
      <c r="H388" s="83"/>
      <c r="J388" s="83"/>
      <c r="K388" s="7"/>
    </row>
    <row r="389" spans="2:11">
      <c r="B389" s="83"/>
      <c r="D389" s="83"/>
      <c r="F389" s="83"/>
      <c r="H389" s="83"/>
      <c r="J389" s="83"/>
      <c r="K389" s="7"/>
    </row>
    <row r="390" spans="2:11">
      <c r="B390" s="83"/>
      <c r="D390" s="83"/>
      <c r="F390" s="83"/>
      <c r="H390" s="83"/>
      <c r="J390" s="83"/>
      <c r="K390" s="7"/>
    </row>
    <row r="391" spans="2:11">
      <c r="B391" s="83"/>
      <c r="D391" s="83"/>
      <c r="F391" s="83"/>
      <c r="H391" s="83"/>
      <c r="J391" s="83"/>
      <c r="K391" s="7"/>
    </row>
    <row r="392" spans="2:11">
      <c r="B392" s="83"/>
      <c r="D392" s="83"/>
      <c r="F392" s="83"/>
      <c r="H392" s="83"/>
      <c r="J392" s="83"/>
      <c r="K392" s="7"/>
    </row>
    <row r="393" spans="2:11">
      <c r="B393" s="83"/>
      <c r="D393" s="83"/>
      <c r="F393" s="83"/>
      <c r="H393" s="83"/>
      <c r="J393" s="83"/>
      <c r="K393" s="7"/>
    </row>
    <row r="394" spans="2:11">
      <c r="B394" s="83"/>
      <c r="D394" s="83"/>
      <c r="F394" s="83"/>
      <c r="H394" s="83"/>
      <c r="J394" s="83"/>
      <c r="K394" s="7"/>
    </row>
    <row r="395" spans="2:11">
      <c r="B395" s="83"/>
      <c r="D395" s="83"/>
      <c r="F395" s="83"/>
      <c r="H395" s="83"/>
      <c r="J395" s="83"/>
      <c r="K395" s="7"/>
    </row>
    <row r="396" spans="2:11">
      <c r="B396" s="83"/>
      <c r="D396" s="83"/>
      <c r="F396" s="83"/>
      <c r="H396" s="83"/>
      <c r="J396" s="83"/>
      <c r="K396" s="7"/>
    </row>
    <row r="397" spans="2:11">
      <c r="B397" s="83"/>
      <c r="D397" s="83"/>
      <c r="F397" s="83"/>
      <c r="H397" s="83"/>
      <c r="J397" s="83"/>
      <c r="K397" s="7"/>
    </row>
    <row r="398" spans="2:11">
      <c r="B398" s="83"/>
      <c r="D398" s="83"/>
      <c r="F398" s="83"/>
      <c r="H398" s="83"/>
      <c r="J398" s="83"/>
      <c r="K398" s="7"/>
    </row>
    <row r="399" spans="2:11">
      <c r="B399" s="83"/>
      <c r="D399" s="83"/>
      <c r="F399" s="83"/>
      <c r="H399" s="83"/>
      <c r="J399" s="83"/>
      <c r="K399" s="7"/>
    </row>
    <row r="400" spans="2:11">
      <c r="B400" s="83"/>
      <c r="D400" s="83"/>
      <c r="F400" s="83"/>
      <c r="H400" s="83"/>
      <c r="J400" s="83"/>
      <c r="K400" s="7"/>
    </row>
    <row r="401" spans="2:11">
      <c r="B401" s="83"/>
      <c r="D401" s="83"/>
      <c r="F401" s="83"/>
      <c r="H401" s="83"/>
      <c r="J401" s="83"/>
      <c r="K401" s="7"/>
    </row>
    <row r="402" spans="2:11">
      <c r="B402" s="83"/>
      <c r="D402" s="83"/>
      <c r="F402" s="83"/>
      <c r="H402" s="83"/>
      <c r="J402" s="83"/>
      <c r="K402" s="7"/>
    </row>
    <row r="403" spans="2:11">
      <c r="B403" s="83"/>
      <c r="D403" s="83"/>
      <c r="F403" s="83"/>
      <c r="H403" s="83"/>
      <c r="J403" s="83"/>
      <c r="K403" s="7"/>
    </row>
    <row r="404" spans="2:11">
      <c r="B404" s="83"/>
      <c r="D404" s="83"/>
      <c r="F404" s="83"/>
      <c r="H404" s="83"/>
      <c r="J404" s="83"/>
      <c r="K404" s="7"/>
    </row>
    <row r="405" spans="2:11">
      <c r="B405" s="83"/>
      <c r="D405" s="83"/>
      <c r="F405" s="83"/>
      <c r="H405" s="83"/>
      <c r="J405" s="83"/>
      <c r="K405" s="7"/>
    </row>
    <row r="406" spans="2:11">
      <c r="B406" s="83"/>
      <c r="D406" s="83"/>
      <c r="F406" s="83"/>
      <c r="H406" s="83"/>
      <c r="J406" s="83"/>
      <c r="K406" s="7"/>
    </row>
    <row r="407" spans="2:11">
      <c r="B407" s="83"/>
      <c r="D407" s="83"/>
      <c r="F407" s="83"/>
      <c r="H407" s="83"/>
      <c r="J407" s="83"/>
      <c r="K407" s="7"/>
    </row>
    <row r="408" spans="2:11">
      <c r="B408" s="83"/>
      <c r="D408" s="83"/>
      <c r="F408" s="83"/>
      <c r="H408" s="83"/>
      <c r="J408" s="83"/>
      <c r="K408" s="7"/>
    </row>
    <row r="409" spans="2:11">
      <c r="B409" s="83"/>
      <c r="D409" s="83"/>
      <c r="F409" s="83"/>
      <c r="H409" s="83"/>
      <c r="J409" s="83"/>
      <c r="K409" s="7"/>
    </row>
    <row r="410" spans="2:11">
      <c r="B410" s="83"/>
      <c r="D410" s="83"/>
      <c r="F410" s="83"/>
      <c r="H410" s="83"/>
      <c r="J410" s="83"/>
      <c r="K410" s="7"/>
    </row>
    <row r="411" spans="2:11">
      <c r="B411" s="83"/>
      <c r="D411" s="83"/>
      <c r="F411" s="83"/>
      <c r="H411" s="83"/>
      <c r="J411" s="83"/>
      <c r="K411" s="7"/>
    </row>
    <row r="412" spans="2:11">
      <c r="B412" s="83"/>
      <c r="D412" s="83"/>
      <c r="F412" s="83"/>
      <c r="H412" s="83"/>
      <c r="J412" s="83"/>
      <c r="K412" s="7"/>
    </row>
    <row r="413" spans="2:11">
      <c r="B413" s="83"/>
      <c r="D413" s="83"/>
      <c r="F413" s="83"/>
      <c r="H413" s="83"/>
      <c r="J413" s="83"/>
      <c r="K413" s="7"/>
    </row>
    <row r="414" spans="2:11">
      <c r="B414" s="83"/>
      <c r="D414" s="83"/>
      <c r="F414" s="83"/>
      <c r="H414" s="83"/>
      <c r="J414" s="83"/>
      <c r="K414" s="7"/>
    </row>
    <row r="415" spans="2:11">
      <c r="B415" s="83"/>
      <c r="D415" s="83"/>
      <c r="F415" s="83"/>
      <c r="H415" s="83"/>
      <c r="J415" s="83"/>
      <c r="K415" s="7"/>
    </row>
    <row r="416" spans="2:11">
      <c r="B416" s="83"/>
      <c r="D416" s="83"/>
      <c r="F416" s="83"/>
      <c r="H416" s="83"/>
      <c r="J416" s="83"/>
      <c r="K416" s="7"/>
    </row>
    <row r="417" spans="2:11">
      <c r="B417" s="83"/>
      <c r="D417" s="83"/>
      <c r="F417" s="83"/>
      <c r="H417" s="83"/>
      <c r="J417" s="83"/>
      <c r="K417" s="7"/>
    </row>
    <row r="418" spans="2:11">
      <c r="B418" s="83"/>
      <c r="D418" s="83"/>
      <c r="F418" s="83"/>
      <c r="H418" s="83"/>
      <c r="J418" s="83"/>
      <c r="K418" s="7"/>
    </row>
    <row r="419" spans="2:11">
      <c r="B419" s="83"/>
      <c r="D419" s="83"/>
      <c r="F419" s="83"/>
      <c r="H419" s="83"/>
      <c r="J419" s="83"/>
      <c r="K419" s="7"/>
    </row>
    <row r="420" spans="2:11">
      <c r="B420" s="83"/>
      <c r="D420" s="83"/>
      <c r="F420" s="83"/>
      <c r="H420" s="83"/>
      <c r="J420" s="83"/>
      <c r="K420" s="7"/>
    </row>
    <row r="421" spans="2:11">
      <c r="B421" s="83"/>
      <c r="D421" s="83"/>
      <c r="F421" s="83"/>
      <c r="H421" s="83"/>
      <c r="J421" s="83"/>
      <c r="K421" s="7"/>
    </row>
    <row r="422" spans="2:11">
      <c r="B422" s="83"/>
      <c r="D422" s="83"/>
      <c r="F422" s="83"/>
      <c r="H422" s="83"/>
      <c r="J422" s="83"/>
      <c r="K422" s="7"/>
    </row>
    <row r="423" spans="2:11">
      <c r="B423" s="83"/>
      <c r="D423" s="83"/>
      <c r="F423" s="83"/>
      <c r="H423" s="83"/>
      <c r="J423" s="83"/>
      <c r="K423" s="7"/>
    </row>
    <row r="424" spans="2:11">
      <c r="B424" s="83"/>
      <c r="D424" s="83"/>
      <c r="F424" s="83"/>
      <c r="H424" s="83"/>
      <c r="J424" s="83"/>
      <c r="K424" s="7"/>
    </row>
    <row r="425" spans="2:11">
      <c r="B425" s="83"/>
      <c r="D425" s="83"/>
      <c r="F425" s="83"/>
      <c r="H425" s="83"/>
      <c r="J425" s="83"/>
      <c r="K425" s="7"/>
    </row>
    <row r="426" spans="2:11">
      <c r="B426" s="83"/>
      <c r="D426" s="83"/>
      <c r="F426" s="83"/>
      <c r="H426" s="83"/>
      <c r="J426" s="83"/>
      <c r="K426" s="7"/>
    </row>
    <row r="427" spans="2:11">
      <c r="B427" s="83"/>
      <c r="D427" s="83"/>
      <c r="F427" s="83"/>
      <c r="H427" s="83"/>
      <c r="J427" s="83"/>
      <c r="K427" s="7"/>
    </row>
    <row r="428" spans="2:11">
      <c r="B428" s="83"/>
      <c r="D428" s="83"/>
      <c r="F428" s="83"/>
      <c r="H428" s="83"/>
      <c r="J428" s="83"/>
      <c r="K428" s="7"/>
    </row>
    <row r="429" spans="2:11">
      <c r="B429" s="83"/>
      <c r="D429" s="83"/>
      <c r="F429" s="83"/>
      <c r="H429" s="83"/>
      <c r="J429" s="83"/>
      <c r="K429" s="7"/>
    </row>
    <row r="430" spans="2:11">
      <c r="B430" s="83"/>
      <c r="D430" s="83"/>
      <c r="F430" s="83"/>
      <c r="H430" s="83"/>
      <c r="J430" s="83"/>
      <c r="K430" s="7"/>
    </row>
    <row r="431" spans="2:11">
      <c r="B431" s="83"/>
      <c r="D431" s="83"/>
      <c r="F431" s="83"/>
      <c r="H431" s="83"/>
      <c r="J431" s="83"/>
      <c r="K431" s="7"/>
    </row>
    <row r="432" spans="2:11">
      <c r="B432" s="83"/>
      <c r="D432" s="83"/>
      <c r="F432" s="83"/>
      <c r="H432" s="83"/>
      <c r="J432" s="83"/>
      <c r="K432" s="7"/>
    </row>
    <row r="433" spans="2:11">
      <c r="B433" s="83"/>
      <c r="D433" s="83"/>
      <c r="F433" s="83"/>
      <c r="H433" s="83"/>
      <c r="J433" s="83"/>
      <c r="K433" s="7"/>
    </row>
    <row r="434" spans="2:11">
      <c r="B434" s="83"/>
      <c r="D434" s="83"/>
      <c r="F434" s="83"/>
      <c r="H434" s="83"/>
      <c r="J434" s="83"/>
      <c r="K434" s="7"/>
    </row>
    <row r="435" spans="2:11">
      <c r="B435" s="83"/>
      <c r="D435" s="83"/>
      <c r="F435" s="83"/>
      <c r="H435" s="83"/>
      <c r="J435" s="83"/>
      <c r="K435" s="7"/>
    </row>
    <row r="436" spans="2:11">
      <c r="B436" s="83"/>
      <c r="D436" s="83"/>
      <c r="F436" s="83"/>
      <c r="H436" s="83"/>
      <c r="J436" s="83"/>
      <c r="K436" s="7"/>
    </row>
    <row r="437" spans="2:11">
      <c r="B437" s="83"/>
      <c r="D437" s="83"/>
      <c r="F437" s="83"/>
      <c r="H437" s="83"/>
      <c r="J437" s="83"/>
      <c r="K437" s="7"/>
    </row>
    <row r="438" spans="2:11">
      <c r="B438" s="83"/>
      <c r="D438" s="83"/>
      <c r="F438" s="83"/>
      <c r="H438" s="83"/>
      <c r="J438" s="83"/>
      <c r="K438" s="7"/>
    </row>
    <row r="439" spans="2:11">
      <c r="B439" s="83"/>
      <c r="D439" s="83"/>
      <c r="F439" s="83"/>
      <c r="H439" s="83"/>
      <c r="J439" s="83"/>
      <c r="K439" s="7"/>
    </row>
    <row r="440" spans="2:11">
      <c r="B440" s="83"/>
      <c r="D440" s="83"/>
      <c r="F440" s="83"/>
      <c r="H440" s="83"/>
      <c r="J440" s="83"/>
      <c r="K440" s="7"/>
    </row>
    <row r="441" spans="2:11">
      <c r="B441" s="83"/>
      <c r="D441" s="83"/>
      <c r="F441" s="83"/>
      <c r="H441" s="83"/>
      <c r="J441" s="83"/>
      <c r="K441" s="7"/>
    </row>
    <row r="442" spans="2:11">
      <c r="B442" s="83"/>
      <c r="D442" s="83"/>
      <c r="F442" s="83"/>
      <c r="H442" s="83"/>
      <c r="J442" s="83"/>
      <c r="K442" s="7"/>
    </row>
    <row r="443" spans="2:11">
      <c r="B443" s="83"/>
      <c r="D443" s="83"/>
      <c r="F443" s="83"/>
      <c r="H443" s="83"/>
      <c r="J443" s="83"/>
      <c r="K443" s="7"/>
    </row>
    <row r="444" spans="2:11">
      <c r="B444" s="83"/>
      <c r="D444" s="83"/>
      <c r="F444" s="83"/>
      <c r="H444" s="83"/>
      <c r="J444" s="83"/>
      <c r="K444" s="7"/>
    </row>
    <row r="445" spans="2:11">
      <c r="B445" s="83"/>
      <c r="D445" s="83"/>
      <c r="F445" s="83"/>
      <c r="H445" s="83"/>
      <c r="J445" s="83"/>
      <c r="K445" s="7"/>
    </row>
    <row r="446" spans="2:11">
      <c r="B446" s="83"/>
      <c r="D446" s="83"/>
      <c r="F446" s="83"/>
      <c r="H446" s="83"/>
      <c r="J446" s="83"/>
      <c r="K446" s="7"/>
    </row>
    <row r="447" spans="2:11">
      <c r="B447" s="83"/>
      <c r="D447" s="83"/>
      <c r="F447" s="83"/>
      <c r="H447" s="83"/>
      <c r="J447" s="83"/>
      <c r="K447" s="7"/>
    </row>
    <row r="448" spans="2:11">
      <c r="B448" s="83"/>
      <c r="D448" s="83"/>
      <c r="F448" s="83"/>
      <c r="H448" s="83"/>
      <c r="J448" s="83"/>
      <c r="K448" s="7"/>
    </row>
    <row r="449" spans="2:11">
      <c r="B449" s="83"/>
      <c r="D449" s="83"/>
      <c r="F449" s="83"/>
      <c r="H449" s="83"/>
      <c r="J449" s="83"/>
      <c r="K449" s="7"/>
    </row>
    <row r="450" spans="2:11">
      <c r="B450" s="83"/>
      <c r="D450" s="83"/>
      <c r="F450" s="83"/>
      <c r="H450" s="83"/>
      <c r="J450" s="83"/>
      <c r="K450" s="7"/>
    </row>
    <row r="451" spans="2:11">
      <c r="B451" s="83"/>
      <c r="D451" s="83"/>
      <c r="F451" s="83"/>
      <c r="H451" s="83"/>
      <c r="J451" s="83"/>
      <c r="K451" s="7"/>
    </row>
    <row r="452" spans="2:11">
      <c r="B452" s="83"/>
      <c r="D452" s="83"/>
      <c r="F452" s="83"/>
      <c r="H452" s="83"/>
      <c r="J452" s="83"/>
      <c r="K452" s="7"/>
    </row>
    <row r="453" spans="2:11">
      <c r="B453" s="83"/>
      <c r="D453" s="83"/>
      <c r="F453" s="83"/>
      <c r="H453" s="83"/>
      <c r="J453" s="83"/>
      <c r="K453" s="7"/>
    </row>
    <row r="454" spans="2:11">
      <c r="B454" s="83"/>
      <c r="D454" s="83"/>
      <c r="F454" s="83"/>
      <c r="H454" s="83"/>
      <c r="J454" s="83"/>
      <c r="K454" s="7"/>
    </row>
    <row r="455" spans="2:11">
      <c r="B455" s="83"/>
      <c r="D455" s="83"/>
      <c r="F455" s="83"/>
      <c r="H455" s="83"/>
      <c r="J455" s="83"/>
      <c r="K455" s="7"/>
    </row>
    <row r="456" spans="2:11">
      <c r="B456" s="83"/>
      <c r="D456" s="83"/>
      <c r="F456" s="83"/>
      <c r="H456" s="83"/>
      <c r="J456" s="83"/>
      <c r="K456" s="7"/>
    </row>
    <row r="457" spans="2:11">
      <c r="B457" s="83"/>
      <c r="D457" s="83"/>
      <c r="F457" s="83"/>
      <c r="H457" s="83"/>
      <c r="J457" s="83"/>
      <c r="K457" s="7"/>
    </row>
    <row r="458" spans="2:11">
      <c r="B458" s="83"/>
      <c r="D458" s="83"/>
      <c r="F458" s="83"/>
      <c r="H458" s="83"/>
      <c r="J458" s="83"/>
      <c r="K458" s="7"/>
    </row>
    <row r="459" spans="2:11">
      <c r="B459" s="83"/>
      <c r="D459" s="83"/>
      <c r="F459" s="83"/>
      <c r="H459" s="83"/>
      <c r="J459" s="83"/>
      <c r="K459" s="7"/>
    </row>
    <row r="460" spans="2:11">
      <c r="B460" s="83"/>
      <c r="D460" s="83"/>
      <c r="F460" s="83"/>
      <c r="H460" s="83"/>
      <c r="J460" s="83"/>
      <c r="K460" s="7"/>
    </row>
    <row r="461" spans="2:11">
      <c r="B461" s="83"/>
      <c r="D461" s="83"/>
      <c r="F461" s="83"/>
      <c r="H461" s="83"/>
      <c r="J461" s="83"/>
      <c r="K461" s="7"/>
    </row>
    <row r="462" spans="2:11">
      <c r="B462" s="83"/>
      <c r="D462" s="83"/>
      <c r="F462" s="83"/>
      <c r="H462" s="83"/>
      <c r="J462" s="83"/>
      <c r="K462" s="7"/>
    </row>
    <row r="463" spans="2:11">
      <c r="B463" s="83"/>
      <c r="D463" s="83"/>
      <c r="F463" s="83"/>
      <c r="H463" s="83"/>
      <c r="J463" s="83"/>
      <c r="K463" s="7"/>
    </row>
    <row r="464" spans="2:11">
      <c r="B464" s="83"/>
      <c r="D464" s="83"/>
      <c r="F464" s="83"/>
      <c r="H464" s="83"/>
      <c r="J464" s="83"/>
      <c r="K464" s="7"/>
    </row>
    <row r="465" spans="2:11">
      <c r="B465" s="83"/>
      <c r="D465" s="83"/>
      <c r="F465" s="83"/>
      <c r="H465" s="83"/>
      <c r="J465" s="83"/>
      <c r="K465" s="7"/>
    </row>
    <row r="466" spans="2:11">
      <c r="B466" s="83"/>
      <c r="D466" s="83"/>
      <c r="F466" s="83"/>
      <c r="H466" s="83"/>
      <c r="J466" s="83"/>
      <c r="K466" s="7"/>
    </row>
    <row r="467" spans="2:11">
      <c r="B467" s="83"/>
      <c r="D467" s="83"/>
      <c r="F467" s="83"/>
      <c r="H467" s="83"/>
      <c r="J467" s="83"/>
      <c r="K467" s="7"/>
    </row>
    <row r="468" spans="2:11">
      <c r="B468" s="83"/>
      <c r="D468" s="83"/>
      <c r="F468" s="83"/>
      <c r="H468" s="83"/>
      <c r="J468" s="83"/>
      <c r="K468" s="7"/>
    </row>
    <row r="469" spans="2:11">
      <c r="B469" s="83"/>
      <c r="D469" s="83"/>
      <c r="F469" s="83"/>
      <c r="H469" s="83"/>
      <c r="J469" s="83"/>
      <c r="K469" s="7"/>
    </row>
    <row r="470" spans="2:11">
      <c r="B470" s="83"/>
      <c r="D470" s="83"/>
      <c r="F470" s="83"/>
      <c r="H470" s="83"/>
      <c r="J470" s="83"/>
      <c r="K470" s="7"/>
    </row>
    <row r="471" spans="2:11">
      <c r="B471" s="83"/>
      <c r="D471" s="83"/>
      <c r="F471" s="83"/>
      <c r="H471" s="83"/>
      <c r="J471" s="83"/>
      <c r="K471" s="7"/>
    </row>
    <row r="472" spans="2:11">
      <c r="B472" s="83"/>
      <c r="D472" s="83"/>
      <c r="F472" s="83"/>
      <c r="H472" s="83"/>
      <c r="J472" s="83"/>
      <c r="K472" s="7"/>
    </row>
    <row r="473" spans="2:11">
      <c r="B473" s="83"/>
      <c r="D473" s="83"/>
      <c r="F473" s="83"/>
      <c r="H473" s="83"/>
      <c r="J473" s="83"/>
      <c r="K473" s="7"/>
    </row>
    <row r="474" spans="2:11">
      <c r="B474" s="83"/>
      <c r="D474" s="83"/>
      <c r="F474" s="83"/>
      <c r="H474" s="83"/>
      <c r="J474" s="83"/>
      <c r="K474" s="7"/>
    </row>
    <row r="475" spans="2:11">
      <c r="B475" s="83"/>
      <c r="D475" s="83"/>
      <c r="F475" s="83"/>
      <c r="H475" s="83"/>
      <c r="J475" s="83"/>
      <c r="K475" s="7"/>
    </row>
    <row r="476" spans="2:11">
      <c r="B476" s="83"/>
      <c r="D476" s="83"/>
      <c r="F476" s="83"/>
      <c r="H476" s="83"/>
      <c r="J476" s="83"/>
      <c r="K476" s="7"/>
    </row>
    <row r="477" spans="2:11">
      <c r="B477" s="83"/>
      <c r="D477" s="83"/>
      <c r="F477" s="83"/>
      <c r="H477" s="83"/>
      <c r="J477" s="83"/>
      <c r="K477" s="7"/>
    </row>
    <row r="478" spans="2:11">
      <c r="B478" s="83"/>
      <c r="D478" s="83"/>
      <c r="F478" s="83"/>
      <c r="H478" s="83"/>
      <c r="J478" s="83"/>
      <c r="K478" s="7"/>
    </row>
    <row r="479" spans="2:11">
      <c r="B479" s="83"/>
      <c r="D479" s="83"/>
      <c r="F479" s="83"/>
      <c r="H479" s="83"/>
      <c r="J479" s="83"/>
      <c r="K479" s="7"/>
    </row>
    <row r="480" spans="2:11">
      <c r="B480" s="83"/>
      <c r="D480" s="83"/>
      <c r="F480" s="83"/>
      <c r="H480" s="83"/>
      <c r="J480" s="83"/>
      <c r="K480" s="7"/>
    </row>
    <row r="481" spans="2:11">
      <c r="B481" s="83"/>
      <c r="D481" s="83"/>
      <c r="F481" s="83"/>
      <c r="H481" s="83"/>
      <c r="J481" s="83"/>
      <c r="K481" s="7"/>
    </row>
    <row r="482" spans="2:11">
      <c r="B482" s="83"/>
      <c r="D482" s="83"/>
      <c r="F482" s="83"/>
      <c r="H482" s="83"/>
      <c r="J482" s="83"/>
      <c r="K482" s="7"/>
    </row>
    <row r="483" spans="2:11">
      <c r="B483" s="83"/>
      <c r="D483" s="83"/>
      <c r="F483" s="83"/>
      <c r="H483" s="83"/>
      <c r="J483" s="83"/>
      <c r="K483" s="7"/>
    </row>
    <row r="484" spans="2:11">
      <c r="B484" s="83"/>
      <c r="D484" s="83"/>
      <c r="F484" s="83"/>
      <c r="H484" s="83"/>
      <c r="J484" s="83"/>
      <c r="K484" s="7"/>
    </row>
    <row r="485" spans="2:11">
      <c r="B485" s="83"/>
      <c r="D485" s="83"/>
      <c r="F485" s="83"/>
      <c r="H485" s="83"/>
      <c r="J485" s="83"/>
      <c r="K485" s="7"/>
    </row>
    <row r="486" spans="2:11">
      <c r="B486" s="83"/>
      <c r="D486" s="83"/>
      <c r="F486" s="83"/>
      <c r="H486" s="83"/>
      <c r="J486" s="83"/>
      <c r="K486" s="7"/>
    </row>
    <row r="487" spans="2:11">
      <c r="B487" s="83"/>
      <c r="D487" s="83"/>
      <c r="F487" s="83"/>
      <c r="H487" s="83"/>
      <c r="J487" s="83"/>
      <c r="K487" s="7"/>
    </row>
    <row r="488" spans="2:11">
      <c r="B488" s="83"/>
      <c r="D488" s="83"/>
      <c r="F488" s="83"/>
      <c r="H488" s="83"/>
      <c r="J488" s="83"/>
      <c r="K488" s="7"/>
    </row>
    <row r="489" spans="2:11">
      <c r="B489" s="83"/>
      <c r="D489" s="83"/>
      <c r="F489" s="83"/>
      <c r="H489" s="83"/>
      <c r="J489" s="83"/>
      <c r="K489" s="7"/>
    </row>
    <row r="490" spans="2:11">
      <c r="B490" s="83"/>
      <c r="D490" s="83"/>
      <c r="F490" s="83"/>
      <c r="H490" s="83"/>
      <c r="J490" s="83"/>
      <c r="K490" s="7"/>
    </row>
    <row r="491" spans="2:11">
      <c r="B491" s="83"/>
      <c r="D491" s="83"/>
      <c r="F491" s="83"/>
      <c r="H491" s="83"/>
      <c r="J491" s="83"/>
      <c r="K491" s="7"/>
    </row>
    <row r="492" spans="2:11">
      <c r="B492" s="83"/>
      <c r="D492" s="83"/>
      <c r="F492" s="83"/>
      <c r="H492" s="83"/>
      <c r="J492" s="83"/>
      <c r="K492" s="7"/>
    </row>
    <row r="493" spans="2:11">
      <c r="B493" s="83"/>
      <c r="D493" s="83"/>
      <c r="F493" s="83"/>
      <c r="H493" s="83"/>
      <c r="J493" s="83"/>
      <c r="K493" s="7"/>
    </row>
    <row r="494" spans="2:11">
      <c r="B494" s="83"/>
      <c r="D494" s="83"/>
      <c r="F494" s="83"/>
      <c r="H494" s="83"/>
      <c r="J494" s="83"/>
      <c r="K494" s="7"/>
    </row>
    <row r="495" spans="2:11">
      <c r="B495" s="83"/>
      <c r="D495" s="83"/>
      <c r="F495" s="83"/>
      <c r="H495" s="83"/>
      <c r="J495" s="83"/>
      <c r="K495" s="7"/>
    </row>
    <row r="496" spans="2:11">
      <c r="B496" s="83"/>
      <c r="D496" s="83"/>
      <c r="F496" s="83"/>
      <c r="H496" s="83"/>
      <c r="J496" s="83"/>
      <c r="K496" s="7"/>
    </row>
    <row r="497" spans="2:11">
      <c r="B497" s="83"/>
      <c r="D497" s="83"/>
      <c r="F497" s="83"/>
      <c r="H497" s="83"/>
      <c r="J497" s="83"/>
      <c r="K497" s="7"/>
    </row>
    <row r="498" spans="2:11">
      <c r="B498" s="83"/>
      <c r="D498" s="83"/>
      <c r="F498" s="83"/>
      <c r="H498" s="83"/>
      <c r="J498" s="83"/>
      <c r="K498" s="7"/>
    </row>
    <row r="499" spans="2:11">
      <c r="B499" s="83"/>
      <c r="D499" s="83"/>
      <c r="F499" s="83"/>
      <c r="H499" s="83"/>
      <c r="J499" s="83"/>
      <c r="K499" s="7"/>
    </row>
    <row r="500" spans="2:11">
      <c r="B500" s="83"/>
      <c r="D500" s="83"/>
      <c r="F500" s="83"/>
      <c r="H500" s="83"/>
      <c r="J500" s="83"/>
      <c r="K500" s="7"/>
    </row>
    <row r="501" spans="2:11">
      <c r="B501" s="83"/>
      <c r="D501" s="83"/>
      <c r="F501" s="83"/>
      <c r="H501" s="83"/>
      <c r="J501" s="83"/>
      <c r="K501" s="7"/>
    </row>
    <row r="502" spans="2:11">
      <c r="B502" s="83"/>
      <c r="D502" s="83"/>
      <c r="F502" s="83"/>
      <c r="H502" s="83"/>
      <c r="J502" s="83"/>
      <c r="K502" s="7"/>
    </row>
    <row r="503" spans="2:11">
      <c r="B503" s="83"/>
      <c r="D503" s="83"/>
      <c r="F503" s="83"/>
      <c r="H503" s="83"/>
      <c r="J503" s="83"/>
      <c r="K503" s="7"/>
    </row>
    <row r="504" spans="2:11">
      <c r="B504" s="83"/>
      <c r="D504" s="83"/>
      <c r="F504" s="83"/>
      <c r="H504" s="83"/>
      <c r="J504" s="83"/>
      <c r="K504" s="7"/>
    </row>
    <row r="505" spans="2:11">
      <c r="B505" s="83"/>
      <c r="D505" s="83"/>
      <c r="F505" s="83"/>
      <c r="H505" s="83"/>
      <c r="J505" s="83"/>
      <c r="K505" s="7"/>
    </row>
    <row r="506" spans="2:11">
      <c r="B506" s="83"/>
      <c r="D506" s="83"/>
      <c r="F506" s="83"/>
      <c r="H506" s="83"/>
      <c r="J506" s="83"/>
      <c r="K506" s="7"/>
    </row>
    <row r="507" spans="2:11">
      <c r="B507" s="83"/>
      <c r="D507" s="83"/>
      <c r="F507" s="83"/>
      <c r="H507" s="83"/>
      <c r="J507" s="83"/>
      <c r="K507" s="7"/>
    </row>
    <row r="508" spans="2:11">
      <c r="B508" s="83"/>
      <c r="D508" s="83"/>
      <c r="F508" s="83"/>
      <c r="H508" s="83"/>
      <c r="J508" s="83"/>
      <c r="K508" s="7"/>
    </row>
    <row r="509" spans="2:11">
      <c r="B509" s="83"/>
      <c r="D509" s="83"/>
      <c r="F509" s="83"/>
      <c r="H509" s="83"/>
      <c r="J509" s="83"/>
      <c r="K509" s="7"/>
    </row>
    <row r="510" spans="2:11">
      <c r="B510" s="83"/>
      <c r="D510" s="83"/>
      <c r="F510" s="83"/>
      <c r="H510" s="83"/>
      <c r="J510" s="83"/>
      <c r="K510" s="7"/>
    </row>
    <row r="511" spans="2:11">
      <c r="B511" s="83"/>
      <c r="D511" s="83"/>
      <c r="F511" s="83"/>
      <c r="H511" s="83"/>
      <c r="J511" s="83"/>
      <c r="K511" s="7"/>
    </row>
    <row r="512" spans="2:11">
      <c r="B512" s="83"/>
      <c r="D512" s="83"/>
      <c r="F512" s="83"/>
      <c r="H512" s="83"/>
      <c r="J512" s="83"/>
      <c r="K512" s="7"/>
    </row>
    <row r="513" spans="2:11">
      <c r="B513" s="83"/>
      <c r="D513" s="83"/>
      <c r="F513" s="83"/>
      <c r="H513" s="83"/>
      <c r="J513" s="83"/>
      <c r="K513" s="7"/>
    </row>
    <row r="514" spans="2:11">
      <c r="B514" s="83"/>
      <c r="D514" s="83"/>
      <c r="F514" s="83"/>
      <c r="H514" s="83"/>
      <c r="J514" s="83"/>
      <c r="K514" s="7"/>
    </row>
    <row r="515" spans="2:11">
      <c r="B515" s="83"/>
      <c r="D515" s="83"/>
      <c r="F515" s="83"/>
      <c r="H515" s="83"/>
      <c r="J515" s="83"/>
      <c r="K515" s="7"/>
    </row>
    <row r="516" spans="2:11">
      <c r="B516" s="83"/>
      <c r="D516" s="83"/>
      <c r="F516" s="83"/>
      <c r="H516" s="83"/>
      <c r="J516" s="83"/>
      <c r="K516" s="7"/>
    </row>
    <row r="517" spans="2:11">
      <c r="B517" s="83"/>
      <c r="D517" s="83"/>
      <c r="F517" s="83"/>
      <c r="H517" s="83"/>
      <c r="J517" s="83"/>
      <c r="K517" s="7"/>
    </row>
    <row r="518" spans="2:11">
      <c r="B518" s="83"/>
      <c r="D518" s="83"/>
      <c r="F518" s="83"/>
      <c r="H518" s="83"/>
      <c r="J518" s="83"/>
      <c r="K518" s="7"/>
    </row>
    <row r="519" spans="2:11">
      <c r="B519" s="83"/>
      <c r="D519" s="83"/>
      <c r="F519" s="83"/>
      <c r="H519" s="83"/>
      <c r="J519" s="83"/>
      <c r="K519" s="7"/>
    </row>
    <row r="520" spans="2:11">
      <c r="B520" s="83"/>
      <c r="D520" s="83"/>
      <c r="F520" s="83"/>
      <c r="H520" s="83"/>
      <c r="J520" s="83"/>
      <c r="K520" s="7"/>
    </row>
    <row r="521" spans="2:11">
      <c r="B521" s="83"/>
      <c r="D521" s="83"/>
      <c r="F521" s="83"/>
      <c r="H521" s="83"/>
      <c r="J521" s="83"/>
      <c r="K521" s="7"/>
    </row>
    <row r="522" spans="2:11">
      <c r="B522" s="83"/>
      <c r="D522" s="83"/>
      <c r="F522" s="83"/>
      <c r="H522" s="83"/>
      <c r="J522" s="83"/>
      <c r="K522" s="7"/>
    </row>
    <row r="523" spans="2:11">
      <c r="B523" s="83"/>
      <c r="D523" s="83"/>
      <c r="F523" s="83"/>
      <c r="H523" s="83"/>
      <c r="J523" s="83"/>
      <c r="K523" s="7"/>
    </row>
    <row r="524" spans="2:11">
      <c r="B524" s="83"/>
      <c r="D524" s="83"/>
      <c r="F524" s="83"/>
      <c r="H524" s="83"/>
      <c r="J524" s="83"/>
      <c r="K524" s="7"/>
    </row>
    <row r="525" spans="2:11">
      <c r="B525" s="83"/>
      <c r="D525" s="83"/>
      <c r="F525" s="83"/>
      <c r="H525" s="83"/>
      <c r="J525" s="83"/>
      <c r="K525" s="7"/>
    </row>
    <row r="526" spans="2:11">
      <c r="B526" s="83"/>
      <c r="D526" s="83"/>
      <c r="F526" s="83"/>
      <c r="H526" s="83"/>
      <c r="J526" s="83"/>
      <c r="K526" s="7"/>
    </row>
    <row r="527" spans="2:11">
      <c r="B527" s="83"/>
      <c r="D527" s="83"/>
      <c r="F527" s="83"/>
      <c r="H527" s="83"/>
      <c r="J527" s="83"/>
      <c r="K527" s="7"/>
    </row>
    <row r="528" spans="2:11">
      <c r="B528" s="83"/>
      <c r="D528" s="83"/>
      <c r="F528" s="83"/>
      <c r="H528" s="83"/>
      <c r="J528" s="83"/>
      <c r="K528" s="7"/>
    </row>
    <row r="529" spans="2:11">
      <c r="B529" s="83"/>
      <c r="D529" s="83"/>
      <c r="F529" s="83"/>
      <c r="H529" s="83"/>
      <c r="J529" s="83"/>
      <c r="K529" s="7"/>
    </row>
    <row r="530" spans="2:11">
      <c r="B530" s="83"/>
      <c r="D530" s="83"/>
      <c r="F530" s="83"/>
      <c r="H530" s="83"/>
      <c r="J530" s="83"/>
      <c r="K530" s="7"/>
    </row>
    <row r="531" spans="2:11">
      <c r="B531" s="83"/>
      <c r="D531" s="83"/>
      <c r="F531" s="83"/>
      <c r="H531" s="83"/>
      <c r="J531" s="83"/>
      <c r="K531" s="7"/>
    </row>
    <row r="532" spans="2:11">
      <c r="B532" s="83"/>
      <c r="D532" s="83"/>
      <c r="F532" s="83"/>
      <c r="H532" s="83"/>
      <c r="J532" s="83"/>
      <c r="K532" s="7"/>
    </row>
    <row r="533" spans="2:11">
      <c r="B533" s="83"/>
      <c r="D533" s="83"/>
      <c r="F533" s="83"/>
      <c r="H533" s="83"/>
      <c r="J533" s="83"/>
      <c r="K533" s="7"/>
    </row>
    <row r="534" spans="2:11">
      <c r="B534" s="83"/>
      <c r="D534" s="83"/>
      <c r="F534" s="83"/>
      <c r="H534" s="83"/>
      <c r="J534" s="83"/>
      <c r="K534" s="7"/>
    </row>
    <row r="535" spans="2:11">
      <c r="B535" s="83"/>
      <c r="D535" s="83"/>
      <c r="F535" s="83"/>
      <c r="H535" s="83"/>
      <c r="J535" s="83"/>
      <c r="K535" s="7"/>
    </row>
    <row r="536" spans="2:11">
      <c r="B536" s="83"/>
      <c r="D536" s="83"/>
      <c r="F536" s="83"/>
      <c r="H536" s="83"/>
      <c r="J536" s="83"/>
      <c r="K536" s="7"/>
    </row>
    <row r="537" spans="2:11">
      <c r="B537" s="83"/>
      <c r="D537" s="83"/>
      <c r="F537" s="83"/>
      <c r="H537" s="83"/>
      <c r="J537" s="83"/>
      <c r="K537" s="7"/>
    </row>
    <row r="538" spans="2:11">
      <c r="B538" s="83"/>
      <c r="D538" s="83"/>
      <c r="F538" s="83"/>
      <c r="H538" s="83"/>
      <c r="J538" s="83"/>
      <c r="K538" s="7"/>
    </row>
    <row r="539" spans="2:11">
      <c r="B539" s="83"/>
      <c r="D539" s="83"/>
      <c r="F539" s="83"/>
      <c r="H539" s="83"/>
      <c r="J539" s="83"/>
      <c r="K539" s="7"/>
    </row>
    <row r="540" spans="2:11">
      <c r="B540" s="83"/>
      <c r="D540" s="83"/>
      <c r="F540" s="83"/>
      <c r="H540" s="83"/>
      <c r="J540" s="83"/>
      <c r="K540" s="7"/>
    </row>
    <row r="541" spans="2:11">
      <c r="B541" s="83"/>
      <c r="D541" s="83"/>
      <c r="F541" s="83"/>
      <c r="H541" s="83"/>
      <c r="J541" s="83"/>
      <c r="K541" s="7"/>
    </row>
    <row r="542" spans="2:11">
      <c r="B542" s="83"/>
      <c r="D542" s="83"/>
      <c r="F542" s="83"/>
      <c r="H542" s="83"/>
      <c r="J542" s="83"/>
      <c r="K542" s="7"/>
    </row>
    <row r="543" spans="2:11">
      <c r="B543" s="83"/>
      <c r="D543" s="83"/>
      <c r="F543" s="83"/>
      <c r="H543" s="83"/>
      <c r="J543" s="83"/>
      <c r="K543" s="7"/>
    </row>
    <row r="544" spans="2:11">
      <c r="B544" s="83"/>
      <c r="D544" s="83"/>
      <c r="F544" s="83"/>
      <c r="H544" s="83"/>
      <c r="J544" s="83"/>
      <c r="K544" s="7"/>
    </row>
    <row r="545" spans="2:11">
      <c r="B545" s="83"/>
      <c r="D545" s="83"/>
      <c r="F545" s="83"/>
      <c r="H545" s="83"/>
      <c r="J545" s="83"/>
      <c r="K545" s="7"/>
    </row>
    <row r="546" spans="2:11">
      <c r="B546" s="83"/>
      <c r="D546" s="83"/>
      <c r="F546" s="83"/>
      <c r="H546" s="83"/>
      <c r="J546" s="83"/>
      <c r="K546" s="7"/>
    </row>
    <row r="547" spans="2:11">
      <c r="B547" s="83"/>
      <c r="D547" s="83"/>
      <c r="F547" s="83"/>
      <c r="H547" s="83"/>
      <c r="J547" s="83"/>
      <c r="K547" s="7"/>
    </row>
    <row r="548" spans="2:11">
      <c r="B548" s="83"/>
      <c r="D548" s="83"/>
      <c r="F548" s="83"/>
      <c r="H548" s="83"/>
      <c r="J548" s="83"/>
      <c r="K548" s="7"/>
    </row>
    <row r="549" spans="2:11">
      <c r="B549" s="83"/>
      <c r="D549" s="83"/>
      <c r="F549" s="83"/>
      <c r="H549" s="83"/>
      <c r="J549" s="83"/>
      <c r="K549" s="7"/>
    </row>
    <row r="550" spans="2:11">
      <c r="B550" s="83"/>
      <c r="D550" s="83"/>
      <c r="F550" s="83"/>
      <c r="H550" s="83"/>
      <c r="J550" s="83"/>
      <c r="K550" s="7"/>
    </row>
    <row r="551" spans="2:11">
      <c r="B551" s="83"/>
      <c r="D551" s="83"/>
      <c r="F551" s="83"/>
      <c r="H551" s="83"/>
      <c r="J551" s="83"/>
      <c r="K551" s="7"/>
    </row>
    <row r="552" spans="2:11">
      <c r="B552" s="83"/>
      <c r="D552" s="83"/>
      <c r="F552" s="83"/>
      <c r="H552" s="83"/>
      <c r="J552" s="83"/>
      <c r="K552" s="7"/>
    </row>
    <row r="553" spans="2:11">
      <c r="B553" s="83"/>
      <c r="D553" s="83"/>
      <c r="F553" s="83"/>
      <c r="H553" s="83"/>
      <c r="J553" s="83"/>
      <c r="K553" s="7"/>
    </row>
    <row r="554" spans="2:11">
      <c r="B554" s="83"/>
      <c r="D554" s="83"/>
      <c r="F554" s="83"/>
      <c r="H554" s="83"/>
      <c r="J554" s="83"/>
      <c r="K554" s="7"/>
    </row>
    <row r="555" spans="2:11">
      <c r="B555" s="83"/>
      <c r="D555" s="83"/>
      <c r="F555" s="83"/>
      <c r="H555" s="83"/>
      <c r="J555" s="83"/>
      <c r="K555" s="7"/>
    </row>
    <row r="556" spans="2:11">
      <c r="B556" s="83"/>
      <c r="D556" s="83"/>
      <c r="F556" s="83"/>
      <c r="H556" s="83"/>
      <c r="J556" s="83"/>
      <c r="K556" s="7"/>
    </row>
    <row r="557" spans="2:11">
      <c r="B557" s="83"/>
      <c r="D557" s="83"/>
      <c r="F557" s="83"/>
      <c r="H557" s="83"/>
      <c r="J557" s="83"/>
      <c r="K557" s="7"/>
    </row>
    <row r="558" spans="2:11">
      <c r="B558" s="83"/>
      <c r="D558" s="83"/>
      <c r="F558" s="83"/>
      <c r="H558" s="83"/>
      <c r="J558" s="83"/>
      <c r="K558" s="7"/>
    </row>
    <row r="559" spans="2:11">
      <c r="B559" s="83"/>
      <c r="D559" s="83"/>
      <c r="F559" s="83"/>
      <c r="H559" s="83"/>
      <c r="J559" s="83"/>
      <c r="K559" s="7"/>
    </row>
    <row r="560" spans="2:11">
      <c r="B560" s="83"/>
      <c r="D560" s="83"/>
      <c r="F560" s="83"/>
      <c r="H560" s="83"/>
      <c r="J560" s="83"/>
      <c r="K560" s="7"/>
    </row>
    <row r="561" spans="2:11">
      <c r="B561" s="83"/>
      <c r="D561" s="83"/>
      <c r="F561" s="83"/>
      <c r="H561" s="83"/>
      <c r="J561" s="83"/>
      <c r="K561" s="7"/>
    </row>
    <row r="562" spans="2:11">
      <c r="B562" s="83"/>
      <c r="D562" s="83"/>
      <c r="F562" s="83"/>
      <c r="H562" s="83"/>
      <c r="J562" s="83"/>
      <c r="K562" s="7"/>
    </row>
    <row r="563" spans="2:11">
      <c r="B563" s="83"/>
      <c r="D563" s="83"/>
      <c r="F563" s="83"/>
      <c r="H563" s="83"/>
      <c r="J563" s="83"/>
      <c r="K563" s="7"/>
    </row>
    <row r="564" spans="2:11">
      <c r="B564" s="83"/>
      <c r="D564" s="83"/>
      <c r="F564" s="83"/>
      <c r="H564" s="83"/>
      <c r="J564" s="83"/>
      <c r="K564" s="7"/>
    </row>
    <row r="565" spans="2:11">
      <c r="B565" s="83"/>
      <c r="D565" s="83"/>
      <c r="F565" s="83"/>
      <c r="H565" s="83"/>
      <c r="J565" s="83"/>
      <c r="K565" s="7"/>
    </row>
    <row r="566" spans="2:11">
      <c r="B566" s="83"/>
      <c r="D566" s="83"/>
      <c r="F566" s="83"/>
      <c r="H566" s="83"/>
      <c r="J566" s="83"/>
      <c r="K566" s="7"/>
    </row>
    <row r="567" spans="2:11">
      <c r="B567" s="83"/>
      <c r="D567" s="83"/>
      <c r="F567" s="83"/>
      <c r="H567" s="83"/>
      <c r="J567" s="83"/>
      <c r="K567" s="7"/>
    </row>
    <row r="568" spans="2:11">
      <c r="B568" s="83"/>
      <c r="D568" s="83"/>
      <c r="F568" s="83"/>
      <c r="H568" s="83"/>
      <c r="J568" s="83"/>
      <c r="K568" s="7"/>
    </row>
    <row r="569" spans="2:11">
      <c r="B569" s="83"/>
      <c r="D569" s="83"/>
      <c r="F569" s="83"/>
      <c r="H569" s="83"/>
      <c r="J569" s="83"/>
      <c r="K569" s="7"/>
    </row>
    <row r="570" spans="2:11">
      <c r="B570" s="83"/>
      <c r="D570" s="83"/>
      <c r="F570" s="83"/>
      <c r="H570" s="83"/>
      <c r="J570" s="83"/>
      <c r="K570" s="7"/>
    </row>
    <row r="571" spans="2:11">
      <c r="B571" s="83"/>
      <c r="D571" s="83"/>
      <c r="F571" s="83"/>
      <c r="H571" s="83"/>
      <c r="J571" s="83"/>
      <c r="K571" s="7"/>
    </row>
    <row r="572" spans="2:11">
      <c r="B572" s="83"/>
      <c r="D572" s="83"/>
      <c r="F572" s="83"/>
      <c r="H572" s="83"/>
      <c r="J572" s="83"/>
      <c r="K572" s="7"/>
    </row>
    <row r="573" spans="2:11">
      <c r="B573" s="83"/>
      <c r="D573" s="83"/>
      <c r="F573" s="83"/>
      <c r="H573" s="83"/>
      <c r="J573" s="83"/>
      <c r="K573" s="7"/>
    </row>
    <row r="574" spans="2:11">
      <c r="B574" s="83"/>
      <c r="D574" s="83"/>
      <c r="F574" s="83"/>
      <c r="H574" s="83"/>
      <c r="J574" s="83"/>
      <c r="K574" s="7"/>
    </row>
    <row r="575" spans="2:11">
      <c r="B575" s="83"/>
      <c r="D575" s="83"/>
      <c r="F575" s="83"/>
      <c r="H575" s="83"/>
      <c r="J575" s="83"/>
      <c r="K575" s="7"/>
    </row>
    <row r="576" spans="2:11">
      <c r="B576" s="83"/>
      <c r="D576" s="83"/>
      <c r="F576" s="83"/>
      <c r="H576" s="83"/>
      <c r="J576" s="83"/>
      <c r="K576" s="7"/>
    </row>
    <row r="577" spans="2:11">
      <c r="B577" s="83"/>
      <c r="D577" s="83"/>
      <c r="F577" s="83"/>
      <c r="H577" s="83"/>
      <c r="J577" s="83"/>
      <c r="K577" s="7"/>
    </row>
    <row r="578" spans="2:11">
      <c r="B578" s="83"/>
      <c r="D578" s="83"/>
      <c r="F578" s="83"/>
      <c r="H578" s="83"/>
      <c r="J578" s="83"/>
      <c r="K578" s="7"/>
    </row>
    <row r="579" spans="2:11">
      <c r="B579" s="83"/>
      <c r="D579" s="83"/>
      <c r="F579" s="83"/>
      <c r="H579" s="83"/>
      <c r="J579" s="83"/>
      <c r="K579" s="7"/>
    </row>
    <row r="580" spans="2:11">
      <c r="B580" s="83"/>
      <c r="D580" s="83"/>
      <c r="F580" s="83"/>
      <c r="H580" s="83"/>
      <c r="J580" s="83"/>
      <c r="K580" s="7"/>
    </row>
    <row r="581" spans="2:11">
      <c r="B581" s="83"/>
      <c r="D581" s="83"/>
      <c r="F581" s="83"/>
      <c r="H581" s="83"/>
      <c r="J581" s="83"/>
      <c r="K581" s="7"/>
    </row>
    <row r="582" spans="2:11">
      <c r="B582" s="83"/>
      <c r="D582" s="83"/>
      <c r="F582" s="83"/>
      <c r="H582" s="83"/>
      <c r="J582" s="83"/>
      <c r="K582" s="7"/>
    </row>
    <row r="583" spans="2:11">
      <c r="B583" s="83"/>
      <c r="D583" s="83"/>
      <c r="F583" s="83"/>
      <c r="H583" s="83"/>
      <c r="J583" s="83"/>
      <c r="K583" s="7"/>
    </row>
    <row r="584" spans="2:11">
      <c r="B584" s="83"/>
      <c r="D584" s="83"/>
      <c r="F584" s="83"/>
      <c r="H584" s="83"/>
      <c r="J584" s="83"/>
      <c r="K584" s="7"/>
    </row>
    <row r="585" spans="2:11">
      <c r="B585" s="83"/>
      <c r="D585" s="83"/>
      <c r="F585" s="83"/>
      <c r="H585" s="83"/>
      <c r="J585" s="83"/>
      <c r="K585" s="7"/>
    </row>
    <row r="586" spans="2:11">
      <c r="B586" s="83"/>
      <c r="D586" s="83"/>
      <c r="F586" s="83"/>
      <c r="H586" s="83"/>
      <c r="J586" s="83"/>
      <c r="K586" s="7"/>
    </row>
    <row r="587" spans="2:11">
      <c r="B587" s="83"/>
      <c r="D587" s="83"/>
      <c r="F587" s="83"/>
      <c r="H587" s="83"/>
      <c r="J587" s="83"/>
      <c r="K587" s="7"/>
    </row>
    <row r="588" spans="2:11">
      <c r="B588" s="83"/>
      <c r="D588" s="83"/>
      <c r="F588" s="83"/>
      <c r="H588" s="83"/>
      <c r="J588" s="83"/>
      <c r="K588" s="7"/>
    </row>
    <row r="589" spans="2:11">
      <c r="B589" s="83"/>
      <c r="D589" s="83"/>
      <c r="F589" s="83"/>
      <c r="H589" s="83"/>
      <c r="J589" s="83"/>
      <c r="K589" s="7"/>
    </row>
    <row r="590" spans="2:11">
      <c r="B590" s="83"/>
      <c r="D590" s="83"/>
      <c r="F590" s="83"/>
      <c r="H590" s="83"/>
      <c r="J590" s="83"/>
      <c r="K590" s="7"/>
    </row>
    <row r="591" spans="2:11">
      <c r="B591" s="83"/>
      <c r="D591" s="83"/>
      <c r="F591" s="83"/>
      <c r="H591" s="83"/>
      <c r="J591" s="83"/>
      <c r="K591" s="7"/>
    </row>
    <row r="592" spans="2:11">
      <c r="B592" s="83"/>
      <c r="D592" s="83"/>
      <c r="F592" s="83"/>
      <c r="H592" s="83"/>
      <c r="J592" s="83"/>
      <c r="K592" s="7"/>
    </row>
    <row r="593" spans="2:11">
      <c r="B593" s="83"/>
      <c r="D593" s="83"/>
      <c r="F593" s="83"/>
      <c r="H593" s="83"/>
      <c r="J593" s="83"/>
      <c r="K593" s="7"/>
    </row>
    <row r="594" spans="2:11">
      <c r="B594" s="83"/>
      <c r="D594" s="83"/>
      <c r="F594" s="83"/>
      <c r="H594" s="83"/>
      <c r="J594" s="83"/>
      <c r="K594" s="7"/>
    </row>
    <row r="595" spans="2:11">
      <c r="B595" s="83"/>
      <c r="D595" s="83"/>
      <c r="F595" s="83"/>
      <c r="H595" s="83"/>
      <c r="J595" s="83"/>
      <c r="K595" s="7"/>
    </row>
    <row r="596" spans="2:11">
      <c r="B596" s="83"/>
      <c r="D596" s="83"/>
      <c r="F596" s="83"/>
      <c r="H596" s="83"/>
      <c r="J596" s="83"/>
      <c r="K596" s="7"/>
    </row>
    <row r="597" spans="2:11">
      <c r="B597" s="83"/>
      <c r="D597" s="83"/>
      <c r="F597" s="83"/>
      <c r="H597" s="83"/>
      <c r="J597" s="83"/>
      <c r="K597" s="7"/>
    </row>
    <row r="598" spans="2:11">
      <c r="B598" s="83"/>
      <c r="D598" s="83"/>
      <c r="F598" s="83"/>
      <c r="H598" s="83"/>
      <c r="J598" s="83"/>
      <c r="K598" s="7"/>
    </row>
    <row r="599" spans="2:11">
      <c r="B599" s="83"/>
      <c r="D599" s="83"/>
      <c r="F599" s="83"/>
      <c r="H599" s="83"/>
      <c r="J599" s="83"/>
      <c r="K599" s="7"/>
    </row>
    <row r="600" spans="2:11">
      <c r="B600" s="83"/>
      <c r="D600" s="83"/>
      <c r="F600" s="83"/>
      <c r="H600" s="83"/>
      <c r="J600" s="83"/>
      <c r="K600" s="7"/>
    </row>
    <row r="601" spans="2:11">
      <c r="B601" s="83"/>
      <c r="D601" s="83"/>
      <c r="F601" s="83"/>
      <c r="H601" s="83"/>
      <c r="J601" s="83"/>
      <c r="K601" s="7"/>
    </row>
    <row r="602" spans="2:11">
      <c r="B602" s="83"/>
      <c r="D602" s="83"/>
      <c r="F602" s="83"/>
      <c r="H602" s="83"/>
      <c r="J602" s="83"/>
      <c r="K602" s="7"/>
    </row>
    <row r="603" spans="2:11">
      <c r="B603" s="83"/>
      <c r="D603" s="83"/>
      <c r="F603" s="83"/>
      <c r="H603" s="83"/>
      <c r="J603" s="83"/>
      <c r="K603" s="7"/>
    </row>
    <row r="604" spans="2:11">
      <c r="B604" s="83"/>
      <c r="D604" s="83"/>
      <c r="F604" s="83"/>
      <c r="H604" s="83"/>
      <c r="J604" s="83"/>
      <c r="K604" s="7"/>
    </row>
    <row r="605" spans="2:11">
      <c r="B605" s="83"/>
      <c r="D605" s="83"/>
      <c r="F605" s="83"/>
      <c r="H605" s="83"/>
      <c r="J605" s="83"/>
      <c r="K605" s="7"/>
    </row>
    <row r="606" spans="2:11">
      <c r="B606" s="83"/>
      <c r="D606" s="83"/>
      <c r="F606" s="83"/>
      <c r="H606" s="83"/>
      <c r="J606" s="83"/>
      <c r="K606" s="7"/>
    </row>
    <row r="607" spans="2:11">
      <c r="B607" s="83"/>
      <c r="D607" s="83"/>
      <c r="F607" s="83"/>
      <c r="H607" s="83"/>
      <c r="J607" s="83"/>
      <c r="K607" s="7"/>
    </row>
    <row r="608" spans="2:11">
      <c r="B608" s="83"/>
      <c r="D608" s="83"/>
      <c r="F608" s="83"/>
      <c r="H608" s="83"/>
      <c r="J608" s="83"/>
      <c r="K608" s="7"/>
    </row>
    <row r="609" spans="2:11">
      <c r="B609" s="83"/>
      <c r="D609" s="83"/>
      <c r="F609" s="83"/>
      <c r="H609" s="83"/>
      <c r="J609" s="83"/>
      <c r="K609" s="7"/>
    </row>
    <row r="610" spans="2:11">
      <c r="B610" s="83"/>
      <c r="D610" s="83"/>
      <c r="F610" s="83"/>
      <c r="H610" s="83"/>
      <c r="J610" s="83"/>
      <c r="K610" s="7"/>
    </row>
    <row r="611" spans="2:11">
      <c r="B611" s="83"/>
      <c r="D611" s="83"/>
      <c r="F611" s="83"/>
      <c r="H611" s="83"/>
      <c r="J611" s="83"/>
      <c r="K611" s="7"/>
    </row>
    <row r="612" spans="2:11">
      <c r="B612" s="83"/>
      <c r="D612" s="83"/>
      <c r="F612" s="83"/>
      <c r="H612" s="83"/>
      <c r="J612" s="83"/>
      <c r="K612" s="7"/>
    </row>
    <row r="613" spans="2:11">
      <c r="B613" s="83"/>
      <c r="D613" s="83"/>
      <c r="F613" s="83"/>
      <c r="H613" s="83"/>
      <c r="J613" s="83"/>
      <c r="K613" s="7"/>
    </row>
    <row r="614" spans="2:11">
      <c r="B614" s="83"/>
      <c r="D614" s="83"/>
      <c r="F614" s="83"/>
      <c r="H614" s="83"/>
      <c r="J614" s="83"/>
      <c r="K614" s="7"/>
    </row>
    <row r="615" spans="2:11">
      <c r="B615" s="83"/>
      <c r="D615" s="83"/>
      <c r="F615" s="83"/>
      <c r="H615" s="83"/>
      <c r="J615" s="83"/>
      <c r="K615" s="7"/>
    </row>
    <row r="616" spans="2:11">
      <c r="B616" s="83"/>
      <c r="D616" s="83"/>
      <c r="F616" s="83"/>
      <c r="H616" s="83"/>
      <c r="J616" s="83"/>
      <c r="K616" s="7"/>
    </row>
    <row r="617" spans="2:11">
      <c r="B617" s="83"/>
      <c r="D617" s="83"/>
      <c r="F617" s="83"/>
      <c r="H617" s="83"/>
      <c r="J617" s="83"/>
      <c r="K617" s="7"/>
    </row>
    <row r="618" spans="2:11">
      <c r="B618" s="83"/>
      <c r="D618" s="83"/>
      <c r="F618" s="83"/>
      <c r="H618" s="83"/>
      <c r="J618" s="83"/>
      <c r="K618" s="7"/>
    </row>
    <row r="619" spans="2:11">
      <c r="B619" s="83"/>
      <c r="D619" s="83"/>
      <c r="F619" s="83"/>
      <c r="H619" s="83"/>
      <c r="J619" s="83"/>
      <c r="K619" s="7"/>
    </row>
    <row r="620" spans="2:11">
      <c r="B620" s="83"/>
      <c r="D620" s="83"/>
      <c r="F620" s="83"/>
      <c r="H620" s="83"/>
      <c r="J620" s="83"/>
      <c r="K620" s="7"/>
    </row>
    <row r="621" spans="2:11">
      <c r="B621" s="83"/>
      <c r="D621" s="83"/>
      <c r="F621" s="83"/>
      <c r="H621" s="83"/>
      <c r="J621" s="83"/>
      <c r="K621" s="7"/>
    </row>
    <row r="622" spans="2:11">
      <c r="B622" s="83"/>
      <c r="D622" s="83"/>
      <c r="F622" s="83"/>
      <c r="H622" s="83"/>
      <c r="J622" s="83"/>
      <c r="K622" s="7"/>
    </row>
    <row r="623" spans="2:11">
      <c r="B623" s="83"/>
      <c r="D623" s="83"/>
      <c r="F623" s="83"/>
      <c r="H623" s="83"/>
      <c r="J623" s="83"/>
      <c r="K623" s="7"/>
    </row>
    <row r="624" spans="2:11">
      <c r="B624" s="83"/>
      <c r="D624" s="83"/>
      <c r="F624" s="83"/>
      <c r="H624" s="83"/>
      <c r="J624" s="83"/>
      <c r="K624" s="7"/>
    </row>
    <row r="625" spans="2:11">
      <c r="B625" s="83"/>
      <c r="D625" s="83"/>
      <c r="F625" s="83"/>
      <c r="H625" s="83"/>
      <c r="J625" s="83"/>
      <c r="K625" s="7"/>
    </row>
    <row r="626" spans="2:11">
      <c r="B626" s="83"/>
      <c r="D626" s="83"/>
      <c r="F626" s="83"/>
      <c r="H626" s="83"/>
      <c r="J626" s="83"/>
      <c r="K626" s="7"/>
    </row>
    <row r="627" spans="2:11">
      <c r="B627" s="83"/>
      <c r="D627" s="83"/>
      <c r="F627" s="83"/>
      <c r="H627" s="83"/>
      <c r="J627" s="83"/>
      <c r="K627" s="7"/>
    </row>
    <row r="628" spans="2:11">
      <c r="B628" s="83"/>
      <c r="D628" s="83"/>
      <c r="F628" s="83"/>
      <c r="H628" s="83"/>
      <c r="J628" s="83"/>
      <c r="K628" s="7"/>
    </row>
    <row r="629" spans="2:11">
      <c r="B629" s="83"/>
      <c r="D629" s="83"/>
      <c r="F629" s="83"/>
      <c r="H629" s="83"/>
      <c r="J629" s="83"/>
      <c r="K629" s="7"/>
    </row>
    <row r="630" spans="2:11">
      <c r="B630" s="83"/>
      <c r="D630" s="83"/>
      <c r="F630" s="83"/>
      <c r="H630" s="83"/>
      <c r="J630" s="83"/>
      <c r="K630" s="7"/>
    </row>
    <row r="631" spans="2:11">
      <c r="B631" s="83"/>
      <c r="D631" s="83"/>
      <c r="F631" s="83"/>
      <c r="H631" s="83"/>
      <c r="J631" s="83"/>
      <c r="K631" s="7"/>
    </row>
    <row r="632" spans="2:11">
      <c r="B632" s="83"/>
      <c r="D632" s="83"/>
      <c r="F632" s="83"/>
      <c r="H632" s="83"/>
      <c r="J632" s="83"/>
      <c r="K632" s="7"/>
    </row>
    <row r="633" spans="2:11">
      <c r="B633" s="83"/>
      <c r="D633" s="83"/>
      <c r="F633" s="83"/>
      <c r="H633" s="83"/>
      <c r="J633" s="83"/>
      <c r="K633" s="7"/>
    </row>
    <row r="634" spans="2:11">
      <c r="B634" s="83"/>
      <c r="D634" s="83"/>
      <c r="F634" s="83"/>
      <c r="H634" s="83"/>
      <c r="J634" s="83"/>
      <c r="K634" s="7"/>
    </row>
    <row r="635" spans="2:11">
      <c r="B635" s="83"/>
      <c r="D635" s="83"/>
      <c r="F635" s="83"/>
      <c r="H635" s="83"/>
      <c r="J635" s="83"/>
      <c r="K635" s="7"/>
    </row>
    <row r="636" spans="2:11">
      <c r="B636" s="83"/>
      <c r="D636" s="83"/>
      <c r="F636" s="83"/>
      <c r="H636" s="83"/>
      <c r="J636" s="83"/>
      <c r="K636" s="7"/>
    </row>
    <row r="637" spans="2:11">
      <c r="B637" s="83"/>
      <c r="D637" s="83"/>
      <c r="F637" s="83"/>
      <c r="H637" s="83"/>
      <c r="J637" s="83"/>
      <c r="K637" s="7"/>
    </row>
    <row r="638" spans="2:11">
      <c r="B638" s="83"/>
      <c r="D638" s="83"/>
      <c r="F638" s="83"/>
      <c r="H638" s="83"/>
      <c r="J638" s="83"/>
      <c r="K638" s="7"/>
    </row>
    <row r="639" spans="2:11">
      <c r="B639" s="83"/>
      <c r="D639" s="83"/>
      <c r="F639" s="83"/>
      <c r="H639" s="83"/>
      <c r="J639" s="83"/>
      <c r="K639" s="7"/>
    </row>
    <row r="640" spans="2:11">
      <c r="B640" s="83"/>
      <c r="D640" s="83"/>
      <c r="F640" s="83"/>
      <c r="H640" s="83"/>
      <c r="J640" s="83"/>
      <c r="K640" s="7"/>
    </row>
    <row r="641" spans="2:11">
      <c r="B641" s="83"/>
      <c r="D641" s="83"/>
      <c r="F641" s="83"/>
      <c r="H641" s="83"/>
      <c r="J641" s="83"/>
      <c r="K641" s="7"/>
    </row>
    <row r="642" spans="2:11">
      <c r="B642" s="83"/>
      <c r="D642" s="83"/>
      <c r="F642" s="83"/>
      <c r="H642" s="83"/>
      <c r="J642" s="83"/>
      <c r="K642" s="7"/>
    </row>
    <row r="643" spans="2:11">
      <c r="B643" s="83"/>
      <c r="D643" s="83"/>
      <c r="F643" s="83"/>
      <c r="H643" s="83"/>
      <c r="J643" s="83"/>
      <c r="K643" s="7"/>
    </row>
    <row r="644" spans="2:11">
      <c r="B644" s="83"/>
      <c r="D644" s="83"/>
      <c r="F644" s="83"/>
      <c r="H644" s="83"/>
      <c r="J644" s="83"/>
      <c r="K644" s="7"/>
    </row>
    <row r="645" spans="2:11">
      <c r="B645" s="83"/>
      <c r="D645" s="83"/>
      <c r="F645" s="83"/>
      <c r="H645" s="83"/>
      <c r="J645" s="83"/>
      <c r="K645" s="7"/>
    </row>
    <row r="646" spans="2:11">
      <c r="B646" s="83"/>
      <c r="D646" s="83"/>
      <c r="F646" s="83"/>
      <c r="H646" s="83"/>
      <c r="J646" s="83"/>
      <c r="K646" s="7"/>
    </row>
    <row r="647" spans="2:11">
      <c r="B647" s="83"/>
      <c r="D647" s="83"/>
      <c r="F647" s="83"/>
      <c r="H647" s="83"/>
      <c r="J647" s="83"/>
      <c r="K647" s="7"/>
    </row>
    <row r="648" spans="2:11">
      <c r="B648" s="83"/>
      <c r="D648" s="83"/>
      <c r="F648" s="83"/>
      <c r="H648" s="83"/>
      <c r="J648" s="83"/>
      <c r="K648" s="7"/>
    </row>
    <row r="649" spans="2:11">
      <c r="B649" s="83"/>
      <c r="D649" s="83"/>
      <c r="F649" s="83"/>
      <c r="H649" s="83"/>
      <c r="J649" s="83"/>
      <c r="K649" s="7"/>
    </row>
    <row r="650" spans="2:11">
      <c r="B650" s="83"/>
      <c r="D650" s="83"/>
      <c r="F650" s="83"/>
      <c r="H650" s="83"/>
      <c r="J650" s="83"/>
      <c r="K650" s="7"/>
    </row>
    <row r="651" spans="2:11">
      <c r="B651" s="83"/>
      <c r="D651" s="83"/>
      <c r="F651" s="83"/>
      <c r="H651" s="83"/>
      <c r="J651" s="83"/>
      <c r="K651" s="7"/>
    </row>
    <row r="652" spans="2:11">
      <c r="B652" s="83"/>
      <c r="D652" s="83"/>
      <c r="F652" s="83"/>
      <c r="H652" s="83"/>
      <c r="J652" s="83"/>
      <c r="K652" s="7"/>
    </row>
    <row r="653" spans="2:11">
      <c r="B653" s="83"/>
      <c r="D653" s="83"/>
      <c r="F653" s="83"/>
      <c r="H653" s="83"/>
      <c r="J653" s="83"/>
      <c r="K653" s="7"/>
    </row>
    <row r="654" spans="2:11">
      <c r="B654" s="83"/>
      <c r="D654" s="83"/>
      <c r="F654" s="83"/>
      <c r="H654" s="83"/>
      <c r="J654" s="83"/>
      <c r="K654" s="7"/>
    </row>
    <row r="655" spans="2:11">
      <c r="B655" s="83"/>
      <c r="D655" s="83"/>
      <c r="F655" s="83"/>
      <c r="H655" s="83"/>
      <c r="J655" s="83"/>
      <c r="K655" s="7"/>
    </row>
    <row r="656" spans="2:11">
      <c r="B656" s="83"/>
      <c r="D656" s="83"/>
      <c r="F656" s="83"/>
      <c r="H656" s="83"/>
      <c r="J656" s="83"/>
      <c r="K656" s="7"/>
    </row>
    <row r="657" spans="2:11">
      <c r="B657" s="83"/>
      <c r="D657" s="83"/>
      <c r="F657" s="83"/>
      <c r="H657" s="83"/>
      <c r="J657" s="83"/>
      <c r="K657" s="7"/>
    </row>
    <row r="658" spans="2:11">
      <c r="B658" s="83"/>
      <c r="D658" s="83"/>
      <c r="F658" s="83"/>
      <c r="H658" s="83"/>
      <c r="J658" s="83"/>
      <c r="K658" s="7"/>
    </row>
    <row r="659" spans="2:11">
      <c r="B659" s="83"/>
      <c r="D659" s="83"/>
      <c r="F659" s="83"/>
      <c r="H659" s="83"/>
      <c r="J659" s="83"/>
      <c r="K659" s="7"/>
    </row>
    <row r="660" spans="2:11">
      <c r="B660" s="83"/>
      <c r="D660" s="83"/>
      <c r="F660" s="83"/>
      <c r="H660" s="83"/>
      <c r="J660" s="83"/>
      <c r="K660" s="7"/>
    </row>
    <row r="661" spans="2:11">
      <c r="B661" s="83"/>
      <c r="D661" s="83"/>
      <c r="F661" s="83"/>
      <c r="H661" s="83"/>
      <c r="J661" s="83"/>
      <c r="K661" s="7"/>
    </row>
    <row r="662" spans="2:11">
      <c r="B662" s="83"/>
      <c r="D662" s="83"/>
      <c r="F662" s="83"/>
      <c r="H662" s="83"/>
      <c r="J662" s="83"/>
      <c r="K662" s="7"/>
    </row>
    <row r="663" spans="2:11">
      <c r="B663" s="83"/>
      <c r="D663" s="83"/>
      <c r="F663" s="83"/>
      <c r="H663" s="83"/>
      <c r="J663" s="83"/>
      <c r="K663" s="7"/>
    </row>
    <row r="664" spans="2:11">
      <c r="B664" s="83"/>
      <c r="D664" s="83"/>
      <c r="F664" s="83"/>
      <c r="H664" s="83"/>
      <c r="J664" s="83"/>
      <c r="K664" s="7"/>
    </row>
    <row r="665" spans="2:11">
      <c r="B665" s="83"/>
      <c r="D665" s="83"/>
      <c r="F665" s="83"/>
      <c r="H665" s="83"/>
      <c r="J665" s="83"/>
      <c r="K665" s="7"/>
    </row>
    <row r="666" spans="2:11">
      <c r="B666" s="83"/>
      <c r="D666" s="83"/>
      <c r="F666" s="83"/>
      <c r="H666" s="83"/>
      <c r="J666" s="83"/>
      <c r="K666" s="7"/>
    </row>
    <row r="667" spans="2:11">
      <c r="B667" s="83"/>
      <c r="D667" s="83"/>
      <c r="F667" s="83"/>
      <c r="H667" s="83"/>
      <c r="J667" s="83"/>
      <c r="K667" s="7"/>
    </row>
    <row r="668" spans="2:11">
      <c r="B668" s="83"/>
      <c r="D668" s="83"/>
      <c r="F668" s="83"/>
      <c r="H668" s="83"/>
      <c r="J668" s="83"/>
      <c r="K668" s="7"/>
    </row>
    <row r="669" spans="2:11">
      <c r="B669" s="83"/>
      <c r="D669" s="83"/>
      <c r="F669" s="83"/>
      <c r="H669" s="83"/>
      <c r="J669" s="83"/>
      <c r="K669" s="7"/>
    </row>
    <row r="670" spans="2:11">
      <c r="B670" s="83"/>
      <c r="D670" s="83"/>
      <c r="F670" s="83"/>
      <c r="H670" s="83"/>
      <c r="J670" s="83"/>
      <c r="K670" s="7"/>
    </row>
    <row r="671" spans="2:11">
      <c r="B671" s="83"/>
      <c r="D671" s="83"/>
      <c r="F671" s="83"/>
      <c r="H671" s="83"/>
      <c r="J671" s="83"/>
      <c r="K671" s="7"/>
    </row>
    <row r="672" spans="2:11">
      <c r="B672" s="83"/>
      <c r="D672" s="83"/>
      <c r="F672" s="83"/>
      <c r="H672" s="83"/>
      <c r="J672" s="83"/>
      <c r="K672" s="7"/>
    </row>
    <row r="673" spans="2:11">
      <c r="B673" s="83"/>
      <c r="D673" s="83"/>
      <c r="F673" s="83"/>
      <c r="H673" s="83"/>
      <c r="J673" s="83"/>
      <c r="K673" s="7"/>
    </row>
    <row r="674" spans="2:11">
      <c r="B674" s="83"/>
      <c r="D674" s="83"/>
      <c r="F674" s="83"/>
      <c r="H674" s="83"/>
      <c r="J674" s="83"/>
      <c r="K674" s="7"/>
    </row>
    <row r="675" spans="2:11">
      <c r="B675" s="83"/>
      <c r="D675" s="83"/>
      <c r="F675" s="83"/>
      <c r="H675" s="83"/>
      <c r="J675" s="83"/>
      <c r="K675" s="7"/>
    </row>
    <row r="676" spans="2:11">
      <c r="B676" s="83"/>
      <c r="D676" s="83"/>
      <c r="F676" s="83"/>
      <c r="H676" s="83"/>
      <c r="J676" s="83"/>
      <c r="K676" s="7"/>
    </row>
    <row r="677" spans="2:11">
      <c r="B677" s="83"/>
      <c r="D677" s="83"/>
      <c r="F677" s="83"/>
      <c r="H677" s="83"/>
      <c r="J677" s="83"/>
      <c r="K677" s="7"/>
    </row>
    <row r="678" spans="2:11">
      <c r="B678" s="83"/>
      <c r="D678" s="83"/>
      <c r="F678" s="83"/>
      <c r="H678" s="83"/>
      <c r="J678" s="83"/>
      <c r="K678" s="7"/>
    </row>
    <row r="679" spans="2:11">
      <c r="B679" s="83"/>
      <c r="D679" s="83"/>
      <c r="F679" s="83"/>
      <c r="H679" s="83"/>
      <c r="J679" s="83"/>
      <c r="K679" s="7"/>
    </row>
    <row r="680" spans="2:11">
      <c r="B680" s="83"/>
      <c r="D680" s="83"/>
      <c r="F680" s="83"/>
      <c r="H680" s="83"/>
      <c r="J680" s="83"/>
      <c r="K680" s="7"/>
    </row>
    <row r="681" spans="2:11">
      <c r="B681" s="83"/>
      <c r="D681" s="83"/>
      <c r="F681" s="83"/>
      <c r="H681" s="83"/>
      <c r="J681" s="83"/>
      <c r="K681" s="7"/>
    </row>
    <row r="682" spans="2:11">
      <c r="B682" s="83"/>
      <c r="D682" s="83"/>
      <c r="F682" s="83"/>
      <c r="H682" s="83"/>
      <c r="J682" s="83"/>
      <c r="K682" s="7"/>
    </row>
    <row r="683" spans="2:11">
      <c r="B683" s="83"/>
      <c r="D683" s="83"/>
      <c r="F683" s="83"/>
      <c r="H683" s="83"/>
      <c r="J683" s="83"/>
      <c r="K683" s="7"/>
    </row>
    <row r="684" spans="2:11">
      <c r="B684" s="83"/>
      <c r="D684" s="83"/>
      <c r="F684" s="83"/>
      <c r="H684" s="83"/>
      <c r="J684" s="83"/>
      <c r="K684" s="7"/>
    </row>
    <row r="685" spans="2:11">
      <c r="B685" s="83"/>
      <c r="D685" s="83"/>
      <c r="F685" s="83"/>
      <c r="H685" s="83"/>
      <c r="J685" s="83"/>
      <c r="K685" s="7"/>
    </row>
    <row r="686" spans="2:11">
      <c r="B686" s="83"/>
      <c r="D686" s="83"/>
      <c r="F686" s="83"/>
      <c r="H686" s="83"/>
      <c r="J686" s="83"/>
      <c r="K686" s="7"/>
    </row>
    <row r="687" spans="2:11">
      <c r="B687" s="83"/>
      <c r="D687" s="83"/>
      <c r="F687" s="83"/>
      <c r="H687" s="83"/>
      <c r="J687" s="83"/>
      <c r="K687" s="7"/>
    </row>
    <row r="688" spans="2:11">
      <c r="B688" s="83"/>
      <c r="D688" s="83"/>
      <c r="F688" s="83"/>
      <c r="H688" s="83"/>
      <c r="J688" s="83"/>
      <c r="K688" s="7"/>
    </row>
    <row r="689" spans="2:11">
      <c r="B689" s="83"/>
      <c r="D689" s="83"/>
      <c r="F689" s="83"/>
      <c r="H689" s="83"/>
      <c r="J689" s="83"/>
      <c r="K689" s="7"/>
    </row>
    <row r="690" spans="2:11">
      <c r="B690" s="83"/>
      <c r="D690" s="83"/>
      <c r="F690" s="83"/>
      <c r="H690" s="83"/>
      <c r="J690" s="83"/>
      <c r="K690" s="7"/>
    </row>
    <row r="691" spans="2:11">
      <c r="B691" s="83"/>
      <c r="D691" s="83"/>
      <c r="F691" s="83"/>
      <c r="H691" s="83"/>
      <c r="J691" s="83"/>
      <c r="K691" s="7"/>
    </row>
    <row r="692" spans="2:11">
      <c r="B692" s="83"/>
      <c r="D692" s="83"/>
      <c r="F692" s="83"/>
      <c r="H692" s="83"/>
      <c r="J692" s="83"/>
      <c r="K692" s="7"/>
    </row>
    <row r="693" spans="2:11">
      <c r="B693" s="83"/>
      <c r="D693" s="83"/>
      <c r="F693" s="83"/>
      <c r="H693" s="83"/>
      <c r="J693" s="83"/>
      <c r="K693" s="7"/>
    </row>
    <row r="694" spans="2:11">
      <c r="B694" s="83"/>
      <c r="D694" s="83"/>
      <c r="F694" s="83"/>
      <c r="H694" s="83"/>
      <c r="J694" s="83"/>
      <c r="K694" s="7"/>
    </row>
    <row r="695" spans="2:11">
      <c r="B695" s="83"/>
      <c r="D695" s="83"/>
      <c r="F695" s="83"/>
      <c r="H695" s="83"/>
      <c r="J695" s="83"/>
      <c r="K695" s="7"/>
    </row>
    <row r="696" spans="2:11">
      <c r="B696" s="83"/>
      <c r="D696" s="83"/>
      <c r="F696" s="83"/>
      <c r="H696" s="83"/>
      <c r="J696" s="83"/>
      <c r="K696" s="7"/>
    </row>
    <row r="697" spans="2:11">
      <c r="B697" s="83"/>
      <c r="D697" s="83"/>
      <c r="F697" s="83"/>
      <c r="H697" s="83"/>
      <c r="J697" s="83"/>
      <c r="K697" s="7"/>
    </row>
    <row r="698" spans="2:11">
      <c r="B698" s="83"/>
      <c r="D698" s="83"/>
      <c r="F698" s="83"/>
      <c r="H698" s="83"/>
      <c r="J698" s="83"/>
      <c r="K698" s="7"/>
    </row>
    <row r="699" spans="2:11">
      <c r="B699" s="83"/>
      <c r="D699" s="83"/>
      <c r="F699" s="83"/>
      <c r="H699" s="83"/>
      <c r="J699" s="83"/>
      <c r="K699" s="7"/>
    </row>
    <row r="700" spans="2:11">
      <c r="B700" s="83"/>
      <c r="D700" s="83"/>
      <c r="F700" s="83"/>
      <c r="H700" s="83"/>
      <c r="J700" s="83"/>
      <c r="K700" s="7"/>
    </row>
    <row r="701" spans="2:11">
      <c r="B701" s="83"/>
      <c r="D701" s="83"/>
      <c r="F701" s="83"/>
      <c r="H701" s="83"/>
      <c r="J701" s="83"/>
      <c r="K701" s="7"/>
    </row>
    <row r="702" spans="2:11">
      <c r="B702" s="83"/>
      <c r="D702" s="83"/>
      <c r="F702" s="83"/>
      <c r="H702" s="83"/>
      <c r="J702" s="83"/>
      <c r="K702" s="7"/>
    </row>
    <row r="703" spans="2:11">
      <c r="B703" s="83"/>
      <c r="D703" s="83"/>
      <c r="F703" s="83"/>
      <c r="H703" s="83"/>
      <c r="J703" s="83"/>
      <c r="K703" s="7"/>
    </row>
    <row r="704" spans="2:11">
      <c r="B704" s="83"/>
      <c r="D704" s="83"/>
      <c r="F704" s="83"/>
      <c r="H704" s="83"/>
      <c r="J704" s="83"/>
      <c r="K704" s="7"/>
    </row>
    <row r="705" spans="2:11">
      <c r="B705" s="83"/>
      <c r="D705" s="83"/>
      <c r="F705" s="83"/>
      <c r="H705" s="83"/>
      <c r="J705" s="83"/>
      <c r="K705" s="7"/>
    </row>
    <row r="706" spans="2:11">
      <c r="B706" s="83"/>
      <c r="D706" s="83"/>
      <c r="F706" s="83"/>
      <c r="H706" s="83"/>
      <c r="J706" s="83"/>
      <c r="K706" s="7"/>
    </row>
    <row r="707" spans="2:11">
      <c r="B707" s="83"/>
      <c r="D707" s="83"/>
      <c r="F707" s="83"/>
      <c r="H707" s="83"/>
      <c r="J707" s="83"/>
      <c r="K707" s="7"/>
    </row>
    <row r="708" spans="2:11">
      <c r="B708" s="83"/>
      <c r="D708" s="83"/>
      <c r="F708" s="83"/>
      <c r="H708" s="83"/>
      <c r="J708" s="83"/>
      <c r="K708" s="7"/>
    </row>
    <row r="709" spans="2:11">
      <c r="B709" s="83"/>
      <c r="D709" s="83"/>
      <c r="F709" s="83"/>
      <c r="H709" s="83"/>
      <c r="J709" s="83"/>
      <c r="K709" s="7"/>
    </row>
    <row r="710" spans="2:11">
      <c r="B710" s="83"/>
      <c r="D710" s="83"/>
      <c r="F710" s="83"/>
      <c r="H710" s="83"/>
      <c r="J710" s="83"/>
      <c r="K710" s="7"/>
    </row>
    <row r="711" spans="2:11">
      <c r="B711" s="83"/>
      <c r="D711" s="83"/>
      <c r="F711" s="83"/>
      <c r="H711" s="83"/>
      <c r="J711" s="83"/>
      <c r="K711" s="7"/>
    </row>
    <row r="712" spans="2:11">
      <c r="B712" s="83"/>
      <c r="D712" s="83"/>
      <c r="F712" s="83"/>
      <c r="H712" s="83"/>
      <c r="J712" s="83"/>
      <c r="K712" s="7"/>
    </row>
    <row r="713" spans="2:11">
      <c r="B713" s="83"/>
      <c r="D713" s="83"/>
      <c r="F713" s="83"/>
      <c r="H713" s="83"/>
      <c r="J713" s="83"/>
      <c r="K713" s="7"/>
    </row>
    <row r="714" spans="2:11">
      <c r="B714" s="83"/>
      <c r="D714" s="83"/>
      <c r="F714" s="83"/>
      <c r="H714" s="83"/>
      <c r="J714" s="83"/>
      <c r="K714" s="7"/>
    </row>
    <row r="715" spans="2:11">
      <c r="B715" s="83"/>
      <c r="D715" s="83"/>
      <c r="F715" s="83"/>
      <c r="H715" s="83"/>
      <c r="J715" s="83"/>
      <c r="K715" s="7"/>
    </row>
    <row r="716" spans="2:11">
      <c r="B716" s="83"/>
      <c r="D716" s="83"/>
      <c r="F716" s="83"/>
      <c r="H716" s="83"/>
      <c r="J716" s="83"/>
      <c r="K716" s="7"/>
    </row>
    <row r="717" spans="2:11">
      <c r="B717" s="83"/>
      <c r="D717" s="83"/>
      <c r="F717" s="83"/>
      <c r="H717" s="83"/>
      <c r="J717" s="83"/>
      <c r="K717" s="7"/>
    </row>
    <row r="718" spans="2:11">
      <c r="B718" s="83"/>
      <c r="D718" s="83"/>
      <c r="F718" s="83"/>
      <c r="H718" s="83"/>
      <c r="J718" s="83"/>
      <c r="K718" s="7"/>
    </row>
    <row r="719" spans="2:11">
      <c r="B719" s="83"/>
      <c r="D719" s="83"/>
      <c r="F719" s="83"/>
      <c r="H719" s="83"/>
      <c r="J719" s="83"/>
      <c r="K719" s="7"/>
    </row>
    <row r="720" spans="2:11">
      <c r="B720" s="83"/>
      <c r="D720" s="83"/>
      <c r="F720" s="83"/>
      <c r="H720" s="83"/>
      <c r="J720" s="83"/>
      <c r="K720" s="7"/>
    </row>
    <row r="721" spans="2:11">
      <c r="B721" s="83"/>
      <c r="D721" s="83"/>
      <c r="F721" s="83"/>
      <c r="H721" s="83"/>
      <c r="J721" s="83"/>
      <c r="K721" s="7"/>
    </row>
    <row r="722" spans="2:11">
      <c r="B722" s="83"/>
      <c r="D722" s="83"/>
      <c r="F722" s="83"/>
      <c r="H722" s="83"/>
      <c r="J722" s="83"/>
      <c r="K722" s="7"/>
    </row>
    <row r="723" spans="2:11">
      <c r="B723" s="83"/>
      <c r="D723" s="83"/>
      <c r="F723" s="83"/>
      <c r="H723" s="83"/>
      <c r="J723" s="83"/>
      <c r="K723" s="7"/>
    </row>
    <row r="724" spans="2:11">
      <c r="B724" s="83"/>
      <c r="D724" s="83"/>
      <c r="F724" s="83"/>
      <c r="H724" s="83"/>
      <c r="J724" s="83"/>
      <c r="K724" s="7"/>
    </row>
    <row r="725" spans="2:11">
      <c r="B725" s="83"/>
      <c r="D725" s="83"/>
      <c r="F725" s="83"/>
      <c r="H725" s="83"/>
      <c r="J725" s="83"/>
      <c r="K725" s="7"/>
    </row>
    <row r="726" spans="2:11">
      <c r="B726" s="83"/>
      <c r="D726" s="83"/>
      <c r="F726" s="83"/>
      <c r="H726" s="83"/>
      <c r="J726" s="83"/>
      <c r="K726" s="7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109B-7AD4-A04F-97DF-EAC7DCDFC3D4}">
  <dimension ref="A1:B46"/>
  <sheetViews>
    <sheetView workbookViewId="0">
      <selection sqref="A1:C1"/>
    </sheetView>
  </sheetViews>
  <sheetFormatPr baseColWidth="10" defaultRowHeight="16"/>
  <cols>
    <col min="1" max="1" width="41.1640625" bestFit="1" customWidth="1"/>
    <col min="2" max="2" width="14.5" bestFit="1" customWidth="1"/>
  </cols>
  <sheetData>
    <row r="1" spans="1:2">
      <c r="A1" t="s">
        <v>145</v>
      </c>
      <c r="B1" t="s">
        <v>382</v>
      </c>
    </row>
    <row r="2" spans="1:2">
      <c r="A2" s="60" t="s">
        <v>139</v>
      </c>
      <c r="B2">
        <v>0.7157</v>
      </c>
    </row>
    <row r="3" spans="1:2">
      <c r="A3" s="60" t="s">
        <v>134</v>
      </c>
      <c r="B3">
        <v>0.2031</v>
      </c>
    </row>
    <row r="4" spans="1:2">
      <c r="A4" s="60" t="s">
        <v>176</v>
      </c>
      <c r="B4">
        <v>8.1299999999999997E-2</v>
      </c>
    </row>
    <row r="5" spans="1:2">
      <c r="A5" s="60" t="s">
        <v>179</v>
      </c>
      <c r="B5">
        <v>0</v>
      </c>
    </row>
    <row r="6" spans="1:2">
      <c r="A6" s="60" t="s">
        <v>168</v>
      </c>
      <c r="B6">
        <v>0</v>
      </c>
    </row>
    <row r="7" spans="1:2">
      <c r="A7" s="60" t="s">
        <v>160</v>
      </c>
      <c r="B7">
        <v>0</v>
      </c>
    </row>
    <row r="8" spans="1:2">
      <c r="A8" s="60" t="s">
        <v>161</v>
      </c>
      <c r="B8">
        <v>0</v>
      </c>
    </row>
    <row r="9" spans="1:2">
      <c r="A9" s="60" t="s">
        <v>162</v>
      </c>
      <c r="B9">
        <v>0</v>
      </c>
    </row>
    <row r="10" spans="1:2">
      <c r="A10" s="60" t="s">
        <v>163</v>
      </c>
      <c r="B10">
        <v>0</v>
      </c>
    </row>
    <row r="11" spans="1:2">
      <c r="A11" s="60" t="s">
        <v>164</v>
      </c>
      <c r="B11">
        <v>0</v>
      </c>
    </row>
    <row r="12" spans="1:2">
      <c r="A12" s="60" t="s">
        <v>165</v>
      </c>
      <c r="B12">
        <v>0</v>
      </c>
    </row>
    <row r="13" spans="1:2">
      <c r="A13" s="60" t="s">
        <v>166</v>
      </c>
      <c r="B13">
        <v>0</v>
      </c>
    </row>
    <row r="14" spans="1:2">
      <c r="A14" s="60" t="s">
        <v>167</v>
      </c>
      <c r="B14">
        <v>0</v>
      </c>
    </row>
    <row r="15" spans="1:2">
      <c r="A15" s="60" t="s">
        <v>169</v>
      </c>
      <c r="B15">
        <v>0</v>
      </c>
    </row>
    <row r="16" spans="1:2">
      <c r="A16" s="60" t="s">
        <v>178</v>
      </c>
      <c r="B16">
        <v>0</v>
      </c>
    </row>
    <row r="17" spans="1:2">
      <c r="A17" s="60" t="s">
        <v>159</v>
      </c>
      <c r="B17">
        <v>0</v>
      </c>
    </row>
    <row r="18" spans="1:2">
      <c r="A18" s="60" t="s">
        <v>171</v>
      </c>
      <c r="B18">
        <v>0</v>
      </c>
    </row>
    <row r="19" spans="1:2">
      <c r="A19" s="60" t="s">
        <v>172</v>
      </c>
      <c r="B19">
        <v>0</v>
      </c>
    </row>
    <row r="20" spans="1:2">
      <c r="A20" s="60" t="s">
        <v>173</v>
      </c>
      <c r="B20">
        <v>0</v>
      </c>
    </row>
    <row r="21" spans="1:2">
      <c r="A21" s="60" t="s">
        <v>174</v>
      </c>
      <c r="B21">
        <v>0</v>
      </c>
    </row>
    <row r="22" spans="1:2">
      <c r="A22" s="60" t="s">
        <v>175</v>
      </c>
      <c r="B22">
        <v>0</v>
      </c>
    </row>
    <row r="23" spans="1:2">
      <c r="A23" s="60" t="s">
        <v>177</v>
      </c>
      <c r="B23">
        <v>0</v>
      </c>
    </row>
    <row r="24" spans="1:2">
      <c r="A24" s="60" t="s">
        <v>170</v>
      </c>
      <c r="B24">
        <v>0</v>
      </c>
    </row>
    <row r="25" spans="1:2">
      <c r="A25" s="60" t="s">
        <v>158</v>
      </c>
      <c r="B25">
        <v>0</v>
      </c>
    </row>
    <row r="26" spans="1:2">
      <c r="A26" s="60" t="s">
        <v>157</v>
      </c>
      <c r="B26">
        <v>0</v>
      </c>
    </row>
    <row r="27" spans="1:2">
      <c r="A27" s="60" t="s">
        <v>144</v>
      </c>
      <c r="B27">
        <v>0</v>
      </c>
    </row>
    <row r="28" spans="1:2">
      <c r="A28" s="60" t="s">
        <v>135</v>
      </c>
      <c r="B28">
        <v>0</v>
      </c>
    </row>
    <row r="29" spans="1:2">
      <c r="A29" s="60" t="s">
        <v>140</v>
      </c>
      <c r="B29">
        <v>0</v>
      </c>
    </row>
    <row r="30" spans="1:2">
      <c r="A30" s="60" t="s">
        <v>141</v>
      </c>
      <c r="B30">
        <v>0</v>
      </c>
    </row>
    <row r="31" spans="1:2">
      <c r="A31" s="60" t="s">
        <v>136</v>
      </c>
      <c r="B31">
        <v>0</v>
      </c>
    </row>
    <row r="32" spans="1:2">
      <c r="A32" s="60" t="s">
        <v>137</v>
      </c>
      <c r="B32">
        <v>0</v>
      </c>
    </row>
    <row r="33" spans="1:2">
      <c r="A33" s="60" t="s">
        <v>138</v>
      </c>
      <c r="B33">
        <v>0</v>
      </c>
    </row>
    <row r="34" spans="1:2">
      <c r="A34" s="60" t="s">
        <v>142</v>
      </c>
      <c r="B34">
        <v>0</v>
      </c>
    </row>
    <row r="35" spans="1:2">
      <c r="A35" s="60" t="s">
        <v>143</v>
      </c>
      <c r="B35">
        <v>0</v>
      </c>
    </row>
    <row r="36" spans="1:2">
      <c r="A36" s="60" t="s">
        <v>147</v>
      </c>
      <c r="B36">
        <v>0</v>
      </c>
    </row>
    <row r="37" spans="1:2">
      <c r="A37" s="60" t="s">
        <v>156</v>
      </c>
      <c r="B37">
        <v>0</v>
      </c>
    </row>
    <row r="38" spans="1:2">
      <c r="A38" s="60" t="s">
        <v>148</v>
      </c>
      <c r="B38">
        <v>0</v>
      </c>
    </row>
    <row r="39" spans="1:2">
      <c r="A39" s="60" t="s">
        <v>149</v>
      </c>
      <c r="B39">
        <v>0</v>
      </c>
    </row>
    <row r="40" spans="1:2">
      <c r="A40" s="60" t="s">
        <v>150</v>
      </c>
      <c r="B40">
        <v>0</v>
      </c>
    </row>
    <row r="41" spans="1:2">
      <c r="A41" s="60" t="s">
        <v>151</v>
      </c>
      <c r="B41">
        <v>0</v>
      </c>
    </row>
    <row r="42" spans="1:2">
      <c r="A42" s="60" t="s">
        <v>152</v>
      </c>
      <c r="B42">
        <v>0</v>
      </c>
    </row>
    <row r="43" spans="1:2">
      <c r="A43" s="60" t="s">
        <v>153</v>
      </c>
      <c r="B43">
        <v>0</v>
      </c>
    </row>
    <row r="44" spans="1:2">
      <c r="A44" s="60" t="s">
        <v>154</v>
      </c>
      <c r="B44">
        <v>0</v>
      </c>
    </row>
    <row r="45" spans="1:2">
      <c r="A45" s="60" t="s">
        <v>155</v>
      </c>
      <c r="B45">
        <v>0</v>
      </c>
    </row>
    <row r="46" spans="1:2">
      <c r="A46" s="60" t="s">
        <v>180</v>
      </c>
      <c r="B4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2AFB-2D7A-0B43-BDEF-C33F1B1A9B5F}">
  <dimension ref="A1:B46"/>
  <sheetViews>
    <sheetView workbookViewId="0">
      <selection sqref="A1:C1"/>
    </sheetView>
  </sheetViews>
  <sheetFormatPr baseColWidth="10" defaultRowHeight="16"/>
  <cols>
    <col min="1" max="1" width="41.1640625" bestFit="1" customWidth="1"/>
    <col min="2" max="2" width="14.5" bestFit="1" customWidth="1"/>
  </cols>
  <sheetData>
    <row r="1" spans="1:2">
      <c r="A1" t="s">
        <v>145</v>
      </c>
      <c r="B1" t="s">
        <v>382</v>
      </c>
    </row>
    <row r="2" spans="1:2">
      <c r="A2" s="60" t="s">
        <v>135</v>
      </c>
      <c r="B2">
        <v>0.1638</v>
      </c>
    </row>
    <row r="3" spans="1:2">
      <c r="A3" s="60" t="s">
        <v>139</v>
      </c>
      <c r="B3">
        <v>0.14460000000000001</v>
      </c>
    </row>
    <row r="4" spans="1:2">
      <c r="A4" s="60" t="s">
        <v>138</v>
      </c>
      <c r="B4">
        <v>8.3900000000000002E-2</v>
      </c>
    </row>
    <row r="5" spans="1:2">
      <c r="A5" s="60" t="s">
        <v>134</v>
      </c>
      <c r="B5">
        <v>7.1599999999999997E-2</v>
      </c>
    </row>
    <row r="6" spans="1:2">
      <c r="A6" s="60" t="s">
        <v>137</v>
      </c>
      <c r="B6">
        <v>5.0299999999999997E-2</v>
      </c>
    </row>
    <row r="7" spans="1:2">
      <c r="A7" s="60" t="s">
        <v>141</v>
      </c>
      <c r="B7">
        <v>5.0299999999999997E-2</v>
      </c>
    </row>
    <row r="8" spans="1:2">
      <c r="A8" s="60" t="s">
        <v>140</v>
      </c>
      <c r="B8">
        <v>4.9299999999999997E-2</v>
      </c>
    </row>
    <row r="9" spans="1:2">
      <c r="A9" s="60" t="s">
        <v>176</v>
      </c>
      <c r="B9">
        <v>4.2599999999999999E-2</v>
      </c>
    </row>
    <row r="10" spans="1:2">
      <c r="A10" s="60" t="s">
        <v>170</v>
      </c>
      <c r="B10">
        <v>3.5000000000000003E-2</v>
      </c>
    </row>
    <row r="11" spans="1:2">
      <c r="A11" s="60" t="s">
        <v>156</v>
      </c>
      <c r="B11">
        <v>3.2199999999999999E-2</v>
      </c>
    </row>
    <row r="12" spans="1:2">
      <c r="A12" s="60" t="s">
        <v>136</v>
      </c>
      <c r="B12">
        <v>2.5899999999999999E-2</v>
      </c>
    </row>
    <row r="13" spans="1:2">
      <c r="A13" s="60" t="s">
        <v>161</v>
      </c>
      <c r="B13">
        <v>2.4799999999999999E-2</v>
      </c>
    </row>
    <row r="14" spans="1:2">
      <c r="A14" s="60" t="s">
        <v>149</v>
      </c>
      <c r="B14">
        <v>2.4500000000000001E-2</v>
      </c>
    </row>
    <row r="15" spans="1:2">
      <c r="A15" s="60" t="s">
        <v>142</v>
      </c>
      <c r="B15">
        <v>2.1899999999999999E-2</v>
      </c>
    </row>
    <row r="16" spans="1:2">
      <c r="A16" s="60" t="s">
        <v>143</v>
      </c>
      <c r="B16">
        <v>2.1299999999999999E-2</v>
      </c>
    </row>
    <row r="17" spans="1:2">
      <c r="A17" s="60" t="s">
        <v>172</v>
      </c>
      <c r="B17">
        <v>1.7899999999999999E-2</v>
      </c>
    </row>
    <row r="18" spans="1:2">
      <c r="A18" s="60" t="s">
        <v>173</v>
      </c>
      <c r="B18">
        <v>1.7000000000000001E-2</v>
      </c>
    </row>
    <row r="19" spans="1:2">
      <c r="A19" s="60" t="s">
        <v>167</v>
      </c>
      <c r="B19">
        <v>1.6E-2</v>
      </c>
    </row>
    <row r="20" spans="1:2">
      <c r="A20" s="60" t="s">
        <v>153</v>
      </c>
      <c r="B20">
        <v>1.5100000000000001E-2</v>
      </c>
    </row>
    <row r="21" spans="1:2">
      <c r="A21" s="60" t="s">
        <v>160</v>
      </c>
      <c r="B21">
        <v>1.24E-2</v>
      </c>
    </row>
    <row r="22" spans="1:2">
      <c r="A22" s="60" t="s">
        <v>150</v>
      </c>
      <c r="B22">
        <v>9.9000000000000008E-3</v>
      </c>
    </row>
    <row r="23" spans="1:2">
      <c r="A23" s="60" t="s">
        <v>155</v>
      </c>
      <c r="B23">
        <v>9.7999999999999997E-3</v>
      </c>
    </row>
    <row r="24" spans="1:2">
      <c r="A24" s="60" t="s">
        <v>147</v>
      </c>
      <c r="B24">
        <v>8.8000000000000005E-3</v>
      </c>
    </row>
    <row r="25" spans="1:2">
      <c r="A25" s="60" t="s">
        <v>162</v>
      </c>
      <c r="B25">
        <v>8.6999999999999994E-3</v>
      </c>
    </row>
    <row r="26" spans="1:2">
      <c r="A26" s="60" t="s">
        <v>144</v>
      </c>
      <c r="B26">
        <v>8.6E-3</v>
      </c>
    </row>
    <row r="27" spans="1:2">
      <c r="A27" s="60" t="s">
        <v>179</v>
      </c>
      <c r="B27">
        <v>5.4999999999999997E-3</v>
      </c>
    </row>
    <row r="28" spans="1:2">
      <c r="A28" s="60" t="s">
        <v>158</v>
      </c>
      <c r="B28">
        <v>4.7999999999999996E-3</v>
      </c>
    </row>
    <row r="29" spans="1:2">
      <c r="A29" s="60" t="s">
        <v>171</v>
      </c>
      <c r="B29">
        <v>4.7999999999999996E-3</v>
      </c>
    </row>
    <row r="30" spans="1:2">
      <c r="A30" s="60" t="s">
        <v>177</v>
      </c>
      <c r="B30">
        <v>4.4000000000000003E-3</v>
      </c>
    </row>
    <row r="31" spans="1:2">
      <c r="A31" s="60" t="s">
        <v>157</v>
      </c>
      <c r="B31">
        <v>4.3E-3</v>
      </c>
    </row>
    <row r="32" spans="1:2">
      <c r="A32" s="60" t="s">
        <v>152</v>
      </c>
      <c r="B32">
        <v>3.7000000000000002E-3</v>
      </c>
    </row>
    <row r="33" spans="1:2">
      <c r="A33" s="60" t="s">
        <v>159</v>
      </c>
      <c r="B33">
        <v>3.3999999999999998E-3</v>
      </c>
    </row>
    <row r="34" spans="1:2">
      <c r="A34" s="60" t="s">
        <v>180</v>
      </c>
      <c r="B34">
        <v>2.7000000000000001E-3</v>
      </c>
    </row>
    <row r="35" spans="1:2">
      <c r="A35" s="60" t="s">
        <v>174</v>
      </c>
      <c r="B35">
        <v>0</v>
      </c>
    </row>
    <row r="36" spans="1:2">
      <c r="A36" s="60" t="s">
        <v>148</v>
      </c>
      <c r="B36">
        <v>0</v>
      </c>
    </row>
    <row r="37" spans="1:2">
      <c r="A37" s="60" t="s">
        <v>178</v>
      </c>
      <c r="B37">
        <v>0</v>
      </c>
    </row>
    <row r="38" spans="1:2">
      <c r="A38" s="60" t="s">
        <v>151</v>
      </c>
      <c r="B38">
        <v>0</v>
      </c>
    </row>
    <row r="39" spans="1:2">
      <c r="A39" s="60" t="s">
        <v>175</v>
      </c>
      <c r="B39">
        <v>0</v>
      </c>
    </row>
    <row r="40" spans="1:2">
      <c r="A40" s="60" t="s">
        <v>163</v>
      </c>
      <c r="B40">
        <v>0</v>
      </c>
    </row>
    <row r="41" spans="1:2">
      <c r="A41" s="60" t="s">
        <v>164</v>
      </c>
      <c r="B41">
        <v>0</v>
      </c>
    </row>
    <row r="42" spans="1:2">
      <c r="A42" s="60" t="s">
        <v>169</v>
      </c>
      <c r="B42">
        <v>0</v>
      </c>
    </row>
    <row r="43" spans="1:2">
      <c r="A43" s="60" t="s">
        <v>168</v>
      </c>
      <c r="B43">
        <v>0</v>
      </c>
    </row>
    <row r="44" spans="1:2">
      <c r="A44" s="60" t="s">
        <v>166</v>
      </c>
      <c r="B44">
        <v>0</v>
      </c>
    </row>
    <row r="45" spans="1:2">
      <c r="A45" s="60" t="s">
        <v>165</v>
      </c>
      <c r="B45">
        <v>0</v>
      </c>
    </row>
    <row r="46" spans="1:2">
      <c r="A46" s="60" t="s">
        <v>154</v>
      </c>
      <c r="B46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862D-167C-4842-8C32-2BD202BE539F}">
  <dimension ref="A1:B46"/>
  <sheetViews>
    <sheetView workbookViewId="0">
      <selection sqref="A1:C1"/>
    </sheetView>
  </sheetViews>
  <sheetFormatPr baseColWidth="10" defaultRowHeight="16"/>
  <cols>
    <col min="1" max="1" width="41.1640625" bestFit="1" customWidth="1"/>
    <col min="2" max="2" width="14.5" bestFit="1" customWidth="1"/>
  </cols>
  <sheetData>
    <row r="1" spans="1:2">
      <c r="A1" t="s">
        <v>145</v>
      </c>
      <c r="B1" t="s">
        <v>382</v>
      </c>
    </row>
    <row r="2" spans="1:2">
      <c r="A2" s="60" t="s">
        <v>135</v>
      </c>
      <c r="B2">
        <v>0.14599999999999999</v>
      </c>
    </row>
    <row r="3" spans="1:2">
      <c r="A3" s="60" t="s">
        <v>139</v>
      </c>
      <c r="B3">
        <v>0.14030000000000001</v>
      </c>
    </row>
    <row r="4" spans="1:2">
      <c r="A4" s="60" t="s">
        <v>138</v>
      </c>
      <c r="B4">
        <v>9.3799999999999994E-2</v>
      </c>
    </row>
    <row r="5" spans="1:2">
      <c r="A5" s="60" t="s">
        <v>134</v>
      </c>
      <c r="B5">
        <v>9.1600000000000001E-2</v>
      </c>
    </row>
    <row r="6" spans="1:2">
      <c r="A6" s="60" t="s">
        <v>141</v>
      </c>
      <c r="B6">
        <v>5.2400000000000002E-2</v>
      </c>
    </row>
    <row r="7" spans="1:2">
      <c r="A7" s="60" t="s">
        <v>140</v>
      </c>
      <c r="B7">
        <v>4.5999999999999999E-2</v>
      </c>
    </row>
    <row r="8" spans="1:2">
      <c r="A8" s="60" t="s">
        <v>137</v>
      </c>
      <c r="B8">
        <v>2.8799999999999999E-2</v>
      </c>
    </row>
    <row r="9" spans="1:2">
      <c r="A9" s="60" t="s">
        <v>136</v>
      </c>
      <c r="B9">
        <v>2.7699999999999999E-2</v>
      </c>
    </row>
    <row r="10" spans="1:2">
      <c r="A10" s="60" t="s">
        <v>176</v>
      </c>
      <c r="B10">
        <v>2.23E-2</v>
      </c>
    </row>
    <row r="11" spans="1:2">
      <c r="A11" s="60" t="s">
        <v>143</v>
      </c>
      <c r="B11">
        <v>2.1999999999999999E-2</v>
      </c>
    </row>
    <row r="12" spans="1:2">
      <c r="A12" s="60" t="s">
        <v>156</v>
      </c>
      <c r="B12">
        <v>0.02</v>
      </c>
    </row>
    <row r="13" spans="1:2">
      <c r="A13" s="60" t="s">
        <v>161</v>
      </c>
      <c r="B13">
        <v>1.9800000000000002E-2</v>
      </c>
    </row>
    <row r="14" spans="1:2">
      <c r="A14" s="60" t="s">
        <v>175</v>
      </c>
      <c r="B14">
        <v>1.7100000000000001E-2</v>
      </c>
    </row>
    <row r="15" spans="1:2">
      <c r="A15" s="60" t="s">
        <v>149</v>
      </c>
      <c r="B15">
        <v>1.6199999999999999E-2</v>
      </c>
    </row>
    <row r="16" spans="1:2">
      <c r="A16" s="60" t="s">
        <v>142</v>
      </c>
      <c r="B16">
        <v>1.37E-2</v>
      </c>
    </row>
    <row r="17" spans="1:2">
      <c r="A17" s="60" t="s">
        <v>155</v>
      </c>
      <c r="B17">
        <v>1.3599999999999999E-2</v>
      </c>
    </row>
    <row r="18" spans="1:2">
      <c r="A18" s="60" t="s">
        <v>173</v>
      </c>
      <c r="B18">
        <v>1.2699999999999999E-2</v>
      </c>
    </row>
    <row r="19" spans="1:2">
      <c r="A19" s="60" t="s">
        <v>170</v>
      </c>
      <c r="B19">
        <v>1.26E-2</v>
      </c>
    </row>
    <row r="20" spans="1:2">
      <c r="A20" s="60" t="s">
        <v>144</v>
      </c>
      <c r="B20">
        <v>1.1599999999999999E-2</v>
      </c>
    </row>
    <row r="21" spans="1:2">
      <c r="A21" s="60" t="s">
        <v>172</v>
      </c>
      <c r="B21">
        <v>1.14E-2</v>
      </c>
    </row>
    <row r="22" spans="1:2">
      <c r="A22" s="60" t="s">
        <v>167</v>
      </c>
      <c r="B22">
        <v>1.14E-2</v>
      </c>
    </row>
    <row r="23" spans="1:2">
      <c r="A23" s="60" t="s">
        <v>150</v>
      </c>
      <c r="B23">
        <v>1.09E-2</v>
      </c>
    </row>
    <row r="24" spans="1:2">
      <c r="A24" s="60" t="s">
        <v>147</v>
      </c>
      <c r="B24">
        <v>1.0699999999999999E-2</v>
      </c>
    </row>
    <row r="25" spans="1:2">
      <c r="A25" s="60" t="s">
        <v>154</v>
      </c>
      <c r="B25">
        <v>1.06E-2</v>
      </c>
    </row>
    <row r="26" spans="1:2">
      <c r="A26" s="60" t="s">
        <v>159</v>
      </c>
      <c r="B26">
        <v>1.01E-2</v>
      </c>
    </row>
    <row r="27" spans="1:2">
      <c r="A27" s="60" t="s">
        <v>152</v>
      </c>
      <c r="B27">
        <v>9.7000000000000003E-3</v>
      </c>
    </row>
    <row r="28" spans="1:2">
      <c r="A28" s="60" t="s">
        <v>174</v>
      </c>
      <c r="B28">
        <v>9.7000000000000003E-3</v>
      </c>
    </row>
    <row r="29" spans="1:2">
      <c r="A29" s="60" t="s">
        <v>169</v>
      </c>
      <c r="B29">
        <v>9.2999999999999992E-3</v>
      </c>
    </row>
    <row r="30" spans="1:2">
      <c r="A30" s="60" t="s">
        <v>153</v>
      </c>
      <c r="B30">
        <v>9.2999999999999992E-3</v>
      </c>
    </row>
    <row r="31" spans="1:2">
      <c r="A31" s="60" t="s">
        <v>171</v>
      </c>
      <c r="B31">
        <v>8.8999999999999999E-3</v>
      </c>
    </row>
    <row r="32" spans="1:2">
      <c r="A32" s="60" t="s">
        <v>164</v>
      </c>
      <c r="B32">
        <v>8.6999999999999994E-3</v>
      </c>
    </row>
    <row r="33" spans="1:2">
      <c r="A33" s="60" t="s">
        <v>179</v>
      </c>
      <c r="B33">
        <v>8.0000000000000002E-3</v>
      </c>
    </row>
    <row r="34" spans="1:2">
      <c r="A34" s="60" t="s">
        <v>158</v>
      </c>
      <c r="B34">
        <v>7.1999999999999998E-3</v>
      </c>
    </row>
    <row r="35" spans="1:2">
      <c r="A35" s="60" t="s">
        <v>165</v>
      </c>
      <c r="B35">
        <v>7.0000000000000001E-3</v>
      </c>
    </row>
    <row r="36" spans="1:2">
      <c r="A36" s="60" t="s">
        <v>180</v>
      </c>
      <c r="B36">
        <v>6.7999999999999996E-3</v>
      </c>
    </row>
    <row r="37" spans="1:2">
      <c r="A37" s="60" t="s">
        <v>148</v>
      </c>
      <c r="B37">
        <v>6.7000000000000002E-3</v>
      </c>
    </row>
    <row r="38" spans="1:2">
      <c r="A38" s="60" t="s">
        <v>162</v>
      </c>
      <c r="B38">
        <v>6.6E-3</v>
      </c>
    </row>
    <row r="39" spans="1:2">
      <c r="A39" s="60" t="s">
        <v>166</v>
      </c>
      <c r="B39">
        <v>6.1999999999999998E-3</v>
      </c>
    </row>
    <row r="40" spans="1:2">
      <c r="A40" s="60" t="s">
        <v>177</v>
      </c>
      <c r="B40">
        <v>5.4000000000000003E-3</v>
      </c>
    </row>
    <row r="41" spans="1:2">
      <c r="A41" s="60" t="s">
        <v>168</v>
      </c>
      <c r="B41">
        <v>5.1999999999999998E-3</v>
      </c>
    </row>
    <row r="42" spans="1:2">
      <c r="A42" s="60" t="s">
        <v>178</v>
      </c>
      <c r="B42">
        <v>4.7999999999999996E-3</v>
      </c>
    </row>
    <row r="43" spans="1:2">
      <c r="A43" s="60" t="s">
        <v>151</v>
      </c>
      <c r="B43">
        <v>3.0000000000000001E-3</v>
      </c>
    </row>
    <row r="44" spans="1:2">
      <c r="A44" s="60" t="s">
        <v>160</v>
      </c>
      <c r="B44">
        <v>2.2000000000000001E-3</v>
      </c>
    </row>
    <row r="45" spans="1:2">
      <c r="A45" s="60" t="s">
        <v>157</v>
      </c>
      <c r="B45">
        <v>1.2999999999999999E-3</v>
      </c>
    </row>
    <row r="46" spans="1:2">
      <c r="A46" s="60" t="s">
        <v>163</v>
      </c>
      <c r="B46">
        <v>8.0000000000000004E-4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48F0-5D51-4840-A8AA-071D0C68B8AA}">
  <dimension ref="A1:B46"/>
  <sheetViews>
    <sheetView workbookViewId="0">
      <selection sqref="A1:C1"/>
    </sheetView>
  </sheetViews>
  <sheetFormatPr baseColWidth="10" defaultRowHeight="16"/>
  <cols>
    <col min="1" max="1" width="41.1640625" bestFit="1" customWidth="1"/>
    <col min="2" max="2" width="14.5" bestFit="1" customWidth="1"/>
  </cols>
  <sheetData>
    <row r="1" spans="1:2">
      <c r="A1" t="s">
        <v>145</v>
      </c>
      <c r="B1" t="s">
        <v>382</v>
      </c>
    </row>
    <row r="2" spans="1:2">
      <c r="A2" s="60" t="s">
        <v>139</v>
      </c>
      <c r="B2">
        <v>1</v>
      </c>
    </row>
    <row r="3" spans="1:2">
      <c r="A3" s="60" t="s">
        <v>159</v>
      </c>
      <c r="B3">
        <v>0</v>
      </c>
    </row>
    <row r="4" spans="1:2">
      <c r="A4" s="60" t="s">
        <v>161</v>
      </c>
      <c r="B4">
        <v>0</v>
      </c>
    </row>
    <row r="5" spans="1:2">
      <c r="A5" s="60" t="s">
        <v>162</v>
      </c>
      <c r="B5">
        <v>0</v>
      </c>
    </row>
    <row r="6" spans="1:2">
      <c r="A6" s="60" t="s">
        <v>163</v>
      </c>
      <c r="B6">
        <v>0</v>
      </c>
    </row>
    <row r="7" spans="1:2">
      <c r="A7" s="60" t="s">
        <v>164</v>
      </c>
      <c r="B7">
        <v>0</v>
      </c>
    </row>
    <row r="8" spans="1:2">
      <c r="A8" s="60" t="s">
        <v>165</v>
      </c>
      <c r="B8">
        <v>0</v>
      </c>
    </row>
    <row r="9" spans="1:2">
      <c r="A9" s="60" t="s">
        <v>166</v>
      </c>
      <c r="B9">
        <v>0</v>
      </c>
    </row>
    <row r="10" spans="1:2">
      <c r="A10" s="60" t="s">
        <v>167</v>
      </c>
      <c r="B10">
        <v>0</v>
      </c>
    </row>
    <row r="11" spans="1:2">
      <c r="A11" s="60" t="s">
        <v>168</v>
      </c>
      <c r="B11">
        <v>0</v>
      </c>
    </row>
    <row r="12" spans="1:2">
      <c r="A12" s="60" t="s">
        <v>169</v>
      </c>
      <c r="B12">
        <v>0</v>
      </c>
    </row>
    <row r="13" spans="1:2">
      <c r="A13" s="60" t="s">
        <v>170</v>
      </c>
      <c r="B13">
        <v>0</v>
      </c>
    </row>
    <row r="14" spans="1:2">
      <c r="A14" s="60" t="s">
        <v>171</v>
      </c>
      <c r="B14">
        <v>0</v>
      </c>
    </row>
    <row r="15" spans="1:2">
      <c r="A15" s="60" t="s">
        <v>172</v>
      </c>
      <c r="B15">
        <v>0</v>
      </c>
    </row>
    <row r="16" spans="1:2">
      <c r="A16" s="60" t="s">
        <v>173</v>
      </c>
      <c r="B16">
        <v>0</v>
      </c>
    </row>
    <row r="17" spans="1:2">
      <c r="A17" s="60" t="s">
        <v>174</v>
      </c>
      <c r="B17">
        <v>0</v>
      </c>
    </row>
    <row r="18" spans="1:2">
      <c r="A18" s="60" t="s">
        <v>175</v>
      </c>
      <c r="B18">
        <v>0</v>
      </c>
    </row>
    <row r="19" spans="1:2">
      <c r="A19" s="60" t="s">
        <v>176</v>
      </c>
      <c r="B19">
        <v>0</v>
      </c>
    </row>
    <row r="20" spans="1:2">
      <c r="A20" s="60" t="s">
        <v>177</v>
      </c>
      <c r="B20">
        <v>0</v>
      </c>
    </row>
    <row r="21" spans="1:2">
      <c r="A21" s="60" t="s">
        <v>178</v>
      </c>
      <c r="B21">
        <v>0</v>
      </c>
    </row>
    <row r="22" spans="1:2">
      <c r="A22" s="60" t="s">
        <v>179</v>
      </c>
      <c r="B22">
        <v>0</v>
      </c>
    </row>
    <row r="23" spans="1:2">
      <c r="A23" s="60" t="s">
        <v>160</v>
      </c>
      <c r="B23">
        <v>0</v>
      </c>
    </row>
    <row r="24" spans="1:2">
      <c r="A24" s="60" t="s">
        <v>158</v>
      </c>
      <c r="B24">
        <v>0</v>
      </c>
    </row>
    <row r="25" spans="1:2">
      <c r="A25" s="60" t="s">
        <v>134</v>
      </c>
      <c r="B25">
        <v>0</v>
      </c>
    </row>
    <row r="26" spans="1:2">
      <c r="A26" s="60" t="s">
        <v>157</v>
      </c>
      <c r="B26">
        <v>0</v>
      </c>
    </row>
    <row r="27" spans="1:2">
      <c r="A27" s="60" t="s">
        <v>135</v>
      </c>
      <c r="B27">
        <v>0</v>
      </c>
    </row>
    <row r="28" spans="1:2">
      <c r="A28" s="60" t="s">
        <v>140</v>
      </c>
      <c r="B28">
        <v>0</v>
      </c>
    </row>
    <row r="29" spans="1:2">
      <c r="A29" s="60" t="s">
        <v>141</v>
      </c>
      <c r="B29">
        <v>0</v>
      </c>
    </row>
    <row r="30" spans="1:2">
      <c r="A30" s="60" t="s">
        <v>136</v>
      </c>
      <c r="B30">
        <v>0</v>
      </c>
    </row>
    <row r="31" spans="1:2">
      <c r="A31" s="60" t="s">
        <v>137</v>
      </c>
      <c r="B31">
        <v>0</v>
      </c>
    </row>
    <row r="32" spans="1:2">
      <c r="A32" s="60" t="s">
        <v>138</v>
      </c>
      <c r="B32">
        <v>0</v>
      </c>
    </row>
    <row r="33" spans="1:2">
      <c r="A33" s="60" t="s">
        <v>142</v>
      </c>
      <c r="B33">
        <v>0</v>
      </c>
    </row>
    <row r="34" spans="1:2">
      <c r="A34" s="60" t="s">
        <v>143</v>
      </c>
      <c r="B34">
        <v>0</v>
      </c>
    </row>
    <row r="35" spans="1:2">
      <c r="A35" s="60" t="s">
        <v>144</v>
      </c>
      <c r="B35">
        <v>0</v>
      </c>
    </row>
    <row r="36" spans="1:2">
      <c r="A36" s="60" t="s">
        <v>147</v>
      </c>
      <c r="B36">
        <v>0</v>
      </c>
    </row>
    <row r="37" spans="1:2">
      <c r="A37" s="60" t="s">
        <v>148</v>
      </c>
      <c r="B37">
        <v>0</v>
      </c>
    </row>
    <row r="38" spans="1:2">
      <c r="A38" s="60" t="s">
        <v>149</v>
      </c>
      <c r="B38">
        <v>0</v>
      </c>
    </row>
    <row r="39" spans="1:2">
      <c r="A39" s="60" t="s">
        <v>150</v>
      </c>
      <c r="B39">
        <v>0</v>
      </c>
    </row>
    <row r="40" spans="1:2">
      <c r="A40" s="60" t="s">
        <v>151</v>
      </c>
      <c r="B40">
        <v>0</v>
      </c>
    </row>
    <row r="41" spans="1:2">
      <c r="A41" s="60" t="s">
        <v>152</v>
      </c>
      <c r="B41">
        <v>0</v>
      </c>
    </row>
    <row r="42" spans="1:2">
      <c r="A42" s="60" t="s">
        <v>153</v>
      </c>
      <c r="B42">
        <v>0</v>
      </c>
    </row>
    <row r="43" spans="1:2">
      <c r="A43" s="60" t="s">
        <v>154</v>
      </c>
      <c r="B43">
        <v>0</v>
      </c>
    </row>
    <row r="44" spans="1:2">
      <c r="A44" s="60" t="s">
        <v>155</v>
      </c>
      <c r="B44">
        <v>0</v>
      </c>
    </row>
    <row r="45" spans="1:2">
      <c r="A45" s="60" t="s">
        <v>156</v>
      </c>
      <c r="B45">
        <v>0</v>
      </c>
    </row>
    <row r="46" spans="1:2">
      <c r="A46" s="60" t="s">
        <v>180</v>
      </c>
      <c r="B46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2EC1-4D3D-024A-AE96-98F4E80B22B3}">
  <dimension ref="A1:B46"/>
  <sheetViews>
    <sheetView workbookViewId="0"/>
  </sheetViews>
  <sheetFormatPr baseColWidth="10" defaultRowHeight="16"/>
  <cols>
    <col min="1" max="1" width="41.1640625" bestFit="1" customWidth="1"/>
    <col min="2" max="2" width="14.5" bestFit="1" customWidth="1"/>
  </cols>
  <sheetData>
    <row r="1" spans="1:2">
      <c r="A1" t="s">
        <v>145</v>
      </c>
      <c r="B1" t="s">
        <v>382</v>
      </c>
    </row>
    <row r="2" spans="1:2">
      <c r="A2" s="60" t="s">
        <v>162</v>
      </c>
      <c r="B2">
        <v>0.1696</v>
      </c>
    </row>
    <row r="3" spans="1:2">
      <c r="A3" s="60" t="s">
        <v>139</v>
      </c>
      <c r="B3">
        <v>5.2499999999999998E-2</v>
      </c>
    </row>
    <row r="4" spans="1:2">
      <c r="A4" s="60" t="s">
        <v>170</v>
      </c>
      <c r="B4">
        <v>4.5100000000000001E-2</v>
      </c>
    </row>
    <row r="5" spans="1:2">
      <c r="A5" s="60" t="s">
        <v>156</v>
      </c>
      <c r="B5">
        <v>3.7699999999999997E-2</v>
      </c>
    </row>
    <row r="6" spans="1:2">
      <c r="A6" s="60" t="s">
        <v>169</v>
      </c>
      <c r="B6">
        <v>3.3300000000000003E-2</v>
      </c>
    </row>
    <row r="7" spans="1:2">
      <c r="A7" s="60" t="s">
        <v>176</v>
      </c>
      <c r="B7">
        <v>3.2800000000000003E-2</v>
      </c>
    </row>
    <row r="8" spans="1:2">
      <c r="A8" s="60" t="s">
        <v>144</v>
      </c>
      <c r="B8">
        <v>2.9100000000000001E-2</v>
      </c>
    </row>
    <row r="9" spans="1:2">
      <c r="A9" s="60" t="s">
        <v>153</v>
      </c>
      <c r="B9">
        <v>2.8500000000000001E-2</v>
      </c>
    </row>
    <row r="10" spans="1:2">
      <c r="A10" s="60" t="s">
        <v>178</v>
      </c>
      <c r="B10">
        <v>2.8199999999999999E-2</v>
      </c>
    </row>
    <row r="11" spans="1:2">
      <c r="A11" s="60" t="s">
        <v>175</v>
      </c>
      <c r="B11">
        <v>2.7099999999999999E-2</v>
      </c>
    </row>
    <row r="12" spans="1:2">
      <c r="A12" s="60" t="s">
        <v>161</v>
      </c>
      <c r="B12">
        <v>2.5100000000000001E-2</v>
      </c>
    </row>
    <row r="13" spans="1:2">
      <c r="A13" s="60" t="s">
        <v>173</v>
      </c>
      <c r="B13">
        <v>2.4E-2</v>
      </c>
    </row>
    <row r="14" spans="1:2">
      <c r="A14" s="60" t="s">
        <v>141</v>
      </c>
      <c r="B14">
        <v>2.2599999999999999E-2</v>
      </c>
    </row>
    <row r="15" spans="1:2">
      <c r="A15" s="60" t="s">
        <v>140</v>
      </c>
      <c r="B15">
        <v>2.1899999999999999E-2</v>
      </c>
    </row>
    <row r="16" spans="1:2">
      <c r="A16" s="60" t="s">
        <v>160</v>
      </c>
      <c r="B16">
        <v>2.0799999999999999E-2</v>
      </c>
    </row>
    <row r="17" spans="1:2">
      <c r="A17" s="60" t="s">
        <v>168</v>
      </c>
      <c r="B17">
        <v>2.07E-2</v>
      </c>
    </row>
    <row r="18" spans="1:2">
      <c r="A18" s="60" t="s">
        <v>174</v>
      </c>
      <c r="B18">
        <v>0.02</v>
      </c>
    </row>
    <row r="19" spans="1:2">
      <c r="A19" s="60" t="s">
        <v>164</v>
      </c>
      <c r="B19">
        <v>1.9E-2</v>
      </c>
    </row>
    <row r="20" spans="1:2">
      <c r="A20" s="60" t="s">
        <v>180</v>
      </c>
      <c r="B20">
        <v>1.8200000000000001E-2</v>
      </c>
    </row>
    <row r="21" spans="1:2">
      <c r="A21" s="60" t="s">
        <v>150</v>
      </c>
      <c r="B21">
        <v>1.7999999999999999E-2</v>
      </c>
    </row>
    <row r="22" spans="1:2">
      <c r="A22" s="60" t="s">
        <v>158</v>
      </c>
      <c r="B22">
        <v>1.7899999999999999E-2</v>
      </c>
    </row>
    <row r="23" spans="1:2">
      <c r="A23" s="60" t="s">
        <v>155</v>
      </c>
      <c r="B23">
        <v>1.78E-2</v>
      </c>
    </row>
    <row r="24" spans="1:2">
      <c r="A24" s="60" t="s">
        <v>134</v>
      </c>
      <c r="B24">
        <v>1.77E-2</v>
      </c>
    </row>
    <row r="25" spans="1:2">
      <c r="A25" s="60" t="s">
        <v>177</v>
      </c>
      <c r="B25">
        <v>1.66E-2</v>
      </c>
    </row>
    <row r="26" spans="1:2">
      <c r="A26" s="60" t="s">
        <v>171</v>
      </c>
      <c r="B26">
        <v>1.6400000000000001E-2</v>
      </c>
    </row>
    <row r="27" spans="1:2">
      <c r="A27" s="60" t="s">
        <v>151</v>
      </c>
      <c r="B27">
        <v>1.61E-2</v>
      </c>
    </row>
    <row r="28" spans="1:2">
      <c r="A28" s="60" t="s">
        <v>149</v>
      </c>
      <c r="B28">
        <v>1.61E-2</v>
      </c>
    </row>
    <row r="29" spans="1:2">
      <c r="A29" s="60" t="s">
        <v>143</v>
      </c>
      <c r="B29">
        <v>1.6E-2</v>
      </c>
    </row>
    <row r="30" spans="1:2">
      <c r="A30" s="60" t="s">
        <v>148</v>
      </c>
      <c r="B30">
        <v>1.5900000000000001E-2</v>
      </c>
    </row>
    <row r="31" spans="1:2">
      <c r="A31" s="60" t="s">
        <v>135</v>
      </c>
      <c r="B31">
        <v>1.54E-2</v>
      </c>
    </row>
    <row r="32" spans="1:2">
      <c r="A32" s="60" t="s">
        <v>165</v>
      </c>
      <c r="B32">
        <v>1.4500000000000001E-2</v>
      </c>
    </row>
    <row r="33" spans="1:2">
      <c r="A33" s="60" t="s">
        <v>138</v>
      </c>
      <c r="B33">
        <v>1.43E-2</v>
      </c>
    </row>
    <row r="34" spans="1:2">
      <c r="A34" s="60" t="s">
        <v>136</v>
      </c>
      <c r="B34">
        <v>1.2800000000000001E-2</v>
      </c>
    </row>
    <row r="35" spans="1:2">
      <c r="A35" s="60" t="s">
        <v>154</v>
      </c>
      <c r="B35">
        <v>1.23E-2</v>
      </c>
    </row>
    <row r="36" spans="1:2">
      <c r="A36" s="60" t="s">
        <v>142</v>
      </c>
      <c r="B36">
        <v>1.17E-2</v>
      </c>
    </row>
    <row r="37" spans="1:2">
      <c r="A37" s="60" t="s">
        <v>172</v>
      </c>
      <c r="B37">
        <v>1.12E-2</v>
      </c>
    </row>
    <row r="38" spans="1:2">
      <c r="A38" s="60" t="s">
        <v>152</v>
      </c>
      <c r="B38">
        <v>1.09E-2</v>
      </c>
    </row>
    <row r="39" spans="1:2">
      <c r="A39" s="60" t="s">
        <v>167</v>
      </c>
      <c r="B39">
        <v>1.09E-2</v>
      </c>
    </row>
    <row r="40" spans="1:2">
      <c r="A40" s="60" t="s">
        <v>159</v>
      </c>
      <c r="B40">
        <v>1.0699999999999999E-2</v>
      </c>
    </row>
    <row r="41" spans="1:2">
      <c r="A41" s="60" t="s">
        <v>137</v>
      </c>
      <c r="B41">
        <v>9.4000000000000004E-3</v>
      </c>
    </row>
    <row r="42" spans="1:2">
      <c r="A42" s="60" t="s">
        <v>166</v>
      </c>
      <c r="B42">
        <v>7.1000000000000004E-3</v>
      </c>
    </row>
    <row r="43" spans="1:2">
      <c r="A43" s="60" t="s">
        <v>179</v>
      </c>
      <c r="B43">
        <v>6.8999999999999999E-3</v>
      </c>
    </row>
    <row r="44" spans="1:2">
      <c r="A44" s="60" t="s">
        <v>147</v>
      </c>
      <c r="B44">
        <v>6.6E-3</v>
      </c>
    </row>
    <row r="45" spans="1:2">
      <c r="A45" s="60" t="s">
        <v>163</v>
      </c>
      <c r="B45">
        <v>0</v>
      </c>
    </row>
    <row r="46" spans="1:2">
      <c r="A46" s="60" t="s">
        <v>157</v>
      </c>
      <c r="B46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DFBD-1E70-1247-95BF-B9C6FC0F43AD}">
  <dimension ref="A1:G7"/>
  <sheetViews>
    <sheetView workbookViewId="0">
      <selection activeCell="G8" sqref="G8"/>
    </sheetView>
  </sheetViews>
  <sheetFormatPr baseColWidth="10" defaultRowHeight="16"/>
  <cols>
    <col min="1" max="1" width="9.6640625" bestFit="1" customWidth="1"/>
    <col min="2" max="2" width="20.33203125" bestFit="1" customWidth="1"/>
    <col min="3" max="3" width="12.33203125" bestFit="1" customWidth="1"/>
    <col min="4" max="4" width="12.1640625" bestFit="1" customWidth="1"/>
    <col min="5" max="5" width="9.83203125" bestFit="1" customWidth="1"/>
    <col min="6" max="6" width="12.33203125" bestFit="1" customWidth="1"/>
    <col min="7" max="7" width="12" bestFit="1" customWidth="1"/>
  </cols>
  <sheetData>
    <row r="1" spans="1:7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383</v>
      </c>
    </row>
    <row r="2" spans="1:7">
      <c r="A2" t="s">
        <v>228</v>
      </c>
      <c r="B2" t="s">
        <v>229</v>
      </c>
      <c r="C2">
        <v>0.7</v>
      </c>
      <c r="D2">
        <v>0.49</v>
      </c>
      <c r="E2">
        <v>0.7</v>
      </c>
      <c r="F2">
        <v>0.5</v>
      </c>
      <c r="G2">
        <v>0.3</v>
      </c>
    </row>
    <row r="3" spans="1:7">
      <c r="A3" t="s">
        <v>228</v>
      </c>
      <c r="B3" t="s">
        <v>230</v>
      </c>
      <c r="C3">
        <v>0.71899999999999997</v>
      </c>
      <c r="D3">
        <v>0.70850000000000002</v>
      </c>
      <c r="E3">
        <v>0.71899999999999997</v>
      </c>
      <c r="F3">
        <v>0.64500000000000002</v>
      </c>
      <c r="G3">
        <v>0.186</v>
      </c>
    </row>
    <row r="4" spans="1:7">
      <c r="A4" t="s">
        <v>231</v>
      </c>
      <c r="B4" t="s">
        <v>232</v>
      </c>
      <c r="C4">
        <v>0.71</v>
      </c>
      <c r="D4">
        <v>0.75470000000000004</v>
      </c>
      <c r="E4">
        <v>0.71</v>
      </c>
      <c r="F4">
        <v>0.68930000000000002</v>
      </c>
      <c r="G4">
        <v>0.13</v>
      </c>
    </row>
    <row r="5" spans="1:7">
      <c r="A5" t="s">
        <v>231</v>
      </c>
      <c r="B5" t="s">
        <v>233</v>
      </c>
      <c r="C5">
        <v>0.8</v>
      </c>
      <c r="D5">
        <v>0.78559999999999997</v>
      </c>
      <c r="E5">
        <v>0.8</v>
      </c>
      <c r="F5">
        <v>0.67879999999999996</v>
      </c>
      <c r="G5">
        <v>0.156</v>
      </c>
    </row>
    <row r="6" spans="1:7">
      <c r="A6" t="s">
        <v>231</v>
      </c>
      <c r="B6" t="s">
        <v>234</v>
      </c>
      <c r="C6">
        <v>0.6</v>
      </c>
      <c r="D6">
        <v>0.79479999999999995</v>
      </c>
      <c r="E6">
        <v>0.6</v>
      </c>
      <c r="F6">
        <v>0.69930000000000003</v>
      </c>
      <c r="G6">
        <v>0.1</v>
      </c>
    </row>
    <row r="7" spans="1:7">
      <c r="A7" t="s">
        <v>231</v>
      </c>
      <c r="B7" t="s">
        <v>235</v>
      </c>
      <c r="C7">
        <v>0.79500000000000004</v>
      </c>
      <c r="D7">
        <v>0.80859999999999999</v>
      </c>
      <c r="E7">
        <v>0.79500000000000004</v>
      </c>
      <c r="F7">
        <v>0.75919999999999999</v>
      </c>
      <c r="G7">
        <v>0.105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0802-A08A-FD4C-B208-9A0518903FBC}">
  <dimension ref="A1:C3"/>
  <sheetViews>
    <sheetView workbookViewId="0">
      <selection activeCell="I42" sqref="I42"/>
    </sheetView>
  </sheetViews>
  <sheetFormatPr baseColWidth="10" defaultRowHeight="16"/>
  <cols>
    <col min="1" max="1" width="21" bestFit="1" customWidth="1"/>
    <col min="2" max="2" width="20" bestFit="1" customWidth="1"/>
    <col min="3" max="3" width="12.83203125" bestFit="1" customWidth="1"/>
  </cols>
  <sheetData>
    <row r="1" spans="1:3">
      <c r="A1" t="s">
        <v>244</v>
      </c>
      <c r="B1" t="s">
        <v>245</v>
      </c>
      <c r="C1" t="s">
        <v>246</v>
      </c>
    </row>
    <row r="2" spans="1:3">
      <c r="A2">
        <v>0</v>
      </c>
      <c r="B2">
        <v>0</v>
      </c>
      <c r="C2" t="s">
        <v>247</v>
      </c>
    </row>
    <row r="3" spans="1:3">
      <c r="A3">
        <v>1</v>
      </c>
      <c r="B3">
        <v>1</v>
      </c>
      <c r="C3" t="s">
        <v>248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DFF0-CE6D-DD4B-A999-78BC780A0B12}">
  <dimension ref="A1:C6"/>
  <sheetViews>
    <sheetView workbookViewId="0">
      <selection activeCell="I42" sqref="I42"/>
    </sheetView>
  </sheetViews>
  <sheetFormatPr baseColWidth="10" defaultRowHeight="16"/>
  <cols>
    <col min="1" max="1" width="21" bestFit="1" customWidth="1"/>
    <col min="2" max="2" width="20" bestFit="1" customWidth="1"/>
    <col min="3" max="3" width="19.83203125" bestFit="1" customWidth="1"/>
  </cols>
  <sheetData>
    <row r="1" spans="1:3">
      <c r="A1" t="s">
        <v>244</v>
      </c>
      <c r="B1" t="s">
        <v>245</v>
      </c>
      <c r="C1" t="s">
        <v>246</v>
      </c>
    </row>
    <row r="2" spans="1:3">
      <c r="A2">
        <v>0</v>
      </c>
      <c r="B2">
        <v>0</v>
      </c>
      <c r="C2" t="s">
        <v>247</v>
      </c>
    </row>
    <row r="3" spans="1:3">
      <c r="A3">
        <v>0.17</v>
      </c>
      <c r="B3">
        <v>0.46</v>
      </c>
      <c r="C3" t="s">
        <v>249</v>
      </c>
    </row>
    <row r="4" spans="1:3">
      <c r="A4">
        <v>0.50285714285714289</v>
      </c>
      <c r="B4">
        <v>0.84666666666666668</v>
      </c>
      <c r="C4" t="s">
        <v>250</v>
      </c>
    </row>
    <row r="5" spans="1:3">
      <c r="A5">
        <v>0.56714285714285717</v>
      </c>
      <c r="B5">
        <v>0.91</v>
      </c>
      <c r="C5" t="s">
        <v>251</v>
      </c>
    </row>
    <row r="6" spans="1:3">
      <c r="A6">
        <v>1</v>
      </c>
      <c r="B6">
        <v>1</v>
      </c>
      <c r="C6" t="s">
        <v>252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2639-3A9A-5840-A481-3B75F0ABEFDC}">
  <dimension ref="A1:C7"/>
  <sheetViews>
    <sheetView workbookViewId="0">
      <selection activeCell="I42" sqref="I42"/>
    </sheetView>
  </sheetViews>
  <sheetFormatPr baseColWidth="10" defaultRowHeight="16"/>
  <cols>
    <col min="1" max="1" width="21" bestFit="1" customWidth="1"/>
    <col min="2" max="2" width="20" bestFit="1" customWidth="1"/>
    <col min="3" max="3" width="18.83203125" bestFit="1" customWidth="1"/>
  </cols>
  <sheetData>
    <row r="1" spans="1:3">
      <c r="A1" t="s">
        <v>244</v>
      </c>
      <c r="B1" t="s">
        <v>245</v>
      </c>
      <c r="C1" t="s">
        <v>246</v>
      </c>
    </row>
    <row r="2" spans="1:3">
      <c r="A2">
        <v>0</v>
      </c>
      <c r="B2">
        <v>0</v>
      </c>
      <c r="C2" s="60" t="s">
        <v>247</v>
      </c>
    </row>
    <row r="3" spans="1:3">
      <c r="A3">
        <v>0.20134228187919462</v>
      </c>
      <c r="B3">
        <v>0.5490196078431373</v>
      </c>
      <c r="C3" s="60" t="s">
        <v>254</v>
      </c>
    </row>
    <row r="4" spans="1:3">
      <c r="A4">
        <v>0.20805369127516779</v>
      </c>
      <c r="B4">
        <v>0.56862745098039214</v>
      </c>
      <c r="C4" s="60" t="s">
        <v>255</v>
      </c>
    </row>
    <row r="5" spans="1:3">
      <c r="A5">
        <v>0.25503355704697989</v>
      </c>
      <c r="B5">
        <v>0.6470588235294118</v>
      </c>
      <c r="C5" s="60" t="s">
        <v>256</v>
      </c>
    </row>
    <row r="6" spans="1:3">
      <c r="A6">
        <v>0.26845637583892618</v>
      </c>
      <c r="B6">
        <v>0.6470588235294118</v>
      </c>
      <c r="C6" s="60" t="s">
        <v>257</v>
      </c>
    </row>
    <row r="7" spans="1:3">
      <c r="A7">
        <v>1</v>
      </c>
      <c r="B7">
        <v>1</v>
      </c>
      <c r="C7" s="60" t="s">
        <v>248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DB8A-CC80-6142-A135-B5A449358759}">
  <dimension ref="A1:C63"/>
  <sheetViews>
    <sheetView workbookViewId="0">
      <selection activeCell="I42" sqref="I42"/>
    </sheetView>
  </sheetViews>
  <sheetFormatPr baseColWidth="10" defaultRowHeight="16"/>
  <cols>
    <col min="1" max="1" width="21" bestFit="1" customWidth="1"/>
    <col min="2" max="2" width="20" bestFit="1" customWidth="1"/>
    <col min="3" max="3" width="12.83203125" bestFit="1" customWidth="1"/>
  </cols>
  <sheetData>
    <row r="1" spans="1:3">
      <c r="A1" t="s">
        <v>244</v>
      </c>
      <c r="B1" t="s">
        <v>245</v>
      </c>
      <c r="C1" t="s">
        <v>246</v>
      </c>
    </row>
    <row r="2" spans="1:3">
      <c r="A2">
        <v>0</v>
      </c>
      <c r="B2">
        <v>0</v>
      </c>
      <c r="C2" s="60" t="s">
        <v>247</v>
      </c>
    </row>
    <row r="3" spans="1:3">
      <c r="A3">
        <v>0</v>
      </c>
      <c r="B3">
        <v>1.9607843137254902E-2</v>
      </c>
      <c r="C3" s="60" t="s">
        <v>258</v>
      </c>
    </row>
    <row r="4" spans="1:3">
      <c r="A4">
        <v>6.7114093959731542E-3</v>
      </c>
      <c r="B4">
        <v>1.9607843137254902E-2</v>
      </c>
      <c r="C4" s="60" t="s">
        <v>259</v>
      </c>
    </row>
    <row r="5" spans="1:3">
      <c r="A5">
        <v>6.7114093959731542E-3</v>
      </c>
      <c r="B5">
        <v>9.8039215686274508E-2</v>
      </c>
      <c r="C5" s="60" t="s">
        <v>260</v>
      </c>
    </row>
    <row r="6" spans="1:3">
      <c r="A6">
        <v>1.3422818791946308E-2</v>
      </c>
      <c r="B6">
        <v>9.8039215686274508E-2</v>
      </c>
      <c r="C6" s="60" t="s">
        <v>261</v>
      </c>
    </row>
    <row r="7" spans="1:3">
      <c r="A7">
        <v>1.3422818791946308E-2</v>
      </c>
      <c r="B7">
        <v>0.13725490196078433</v>
      </c>
      <c r="C7" s="60" t="s">
        <v>262</v>
      </c>
    </row>
    <row r="8" spans="1:3">
      <c r="A8">
        <v>2.0134228187919462E-2</v>
      </c>
      <c r="B8">
        <v>0.15686274509803921</v>
      </c>
      <c r="C8" s="60" t="s">
        <v>263</v>
      </c>
    </row>
    <row r="9" spans="1:3">
      <c r="A9">
        <v>2.0134228187919462E-2</v>
      </c>
      <c r="B9">
        <v>0.19607843137254902</v>
      </c>
      <c r="C9" s="60" t="s">
        <v>264</v>
      </c>
    </row>
    <row r="10" spans="1:3">
      <c r="A10">
        <v>2.0134228187919462E-2</v>
      </c>
      <c r="B10">
        <v>0.21568627450980393</v>
      </c>
      <c r="C10" s="60" t="s">
        <v>265</v>
      </c>
    </row>
    <row r="11" spans="1:3">
      <c r="A11">
        <v>2.0134228187919462E-2</v>
      </c>
      <c r="B11">
        <v>0.29411764705882354</v>
      </c>
      <c r="C11" s="60" t="s">
        <v>266</v>
      </c>
    </row>
    <row r="12" spans="1:3">
      <c r="A12">
        <v>2.0134228187919462E-2</v>
      </c>
      <c r="B12">
        <v>0.33333333333333331</v>
      </c>
      <c r="C12" s="60" t="s">
        <v>267</v>
      </c>
    </row>
    <row r="13" spans="1:3">
      <c r="A13">
        <v>2.6845637583892617E-2</v>
      </c>
      <c r="B13">
        <v>0.35294117647058826</v>
      </c>
      <c r="C13" s="60" t="s">
        <v>268</v>
      </c>
    </row>
    <row r="14" spans="1:3">
      <c r="A14">
        <v>2.6845637583892617E-2</v>
      </c>
      <c r="B14">
        <v>0.39215686274509803</v>
      </c>
      <c r="C14" s="60" t="s">
        <v>269</v>
      </c>
    </row>
    <row r="15" spans="1:3">
      <c r="A15">
        <v>3.3557046979865772E-2</v>
      </c>
      <c r="B15">
        <v>0.39215686274509803</v>
      </c>
      <c r="C15" s="60" t="s">
        <v>270</v>
      </c>
    </row>
    <row r="16" spans="1:3">
      <c r="A16">
        <v>6.0402684563758392E-2</v>
      </c>
      <c r="B16">
        <v>0.39215686274509803</v>
      </c>
      <c r="C16" s="60" t="s">
        <v>271</v>
      </c>
    </row>
    <row r="17" spans="1:3">
      <c r="A17">
        <v>6.0402684563758392E-2</v>
      </c>
      <c r="B17">
        <v>0.41176470588235292</v>
      </c>
      <c r="C17" s="60" t="s">
        <v>272</v>
      </c>
    </row>
    <row r="18" spans="1:3">
      <c r="A18">
        <v>8.7248322147651006E-2</v>
      </c>
      <c r="B18">
        <v>0.45098039215686275</v>
      </c>
      <c r="C18" s="60" t="s">
        <v>273</v>
      </c>
    </row>
    <row r="19" spans="1:3">
      <c r="A19">
        <v>9.3959731543624164E-2</v>
      </c>
      <c r="B19">
        <v>0.50980392156862742</v>
      </c>
      <c r="C19" s="60" t="s">
        <v>274</v>
      </c>
    </row>
    <row r="20" spans="1:3">
      <c r="A20">
        <v>0.10067114093959731</v>
      </c>
      <c r="B20">
        <v>0.50980392156862742</v>
      </c>
      <c r="C20" s="60" t="s">
        <v>275</v>
      </c>
    </row>
    <row r="21" spans="1:3">
      <c r="A21">
        <v>0.10067114093959731</v>
      </c>
      <c r="B21">
        <v>0.58823529411764708</v>
      </c>
      <c r="C21" s="60" t="s">
        <v>276</v>
      </c>
    </row>
    <row r="22" spans="1:3">
      <c r="A22">
        <v>0.10738255033557047</v>
      </c>
      <c r="B22">
        <v>0.58823529411764708</v>
      </c>
      <c r="C22" s="60" t="s">
        <v>277</v>
      </c>
    </row>
    <row r="23" spans="1:3">
      <c r="A23">
        <v>0.10738255033557047</v>
      </c>
      <c r="B23">
        <v>0.60784313725490191</v>
      </c>
      <c r="C23" s="60" t="s">
        <v>278</v>
      </c>
    </row>
    <row r="24" spans="1:3">
      <c r="A24">
        <v>0.10738255033557047</v>
      </c>
      <c r="B24">
        <v>0.6470588235294118</v>
      </c>
      <c r="C24" s="60" t="s">
        <v>279</v>
      </c>
    </row>
    <row r="25" spans="1:3">
      <c r="A25">
        <v>0.12751677852348994</v>
      </c>
      <c r="B25">
        <v>0.68627450980392157</v>
      </c>
      <c r="C25" s="60" t="s">
        <v>280</v>
      </c>
    </row>
    <row r="26" spans="1:3">
      <c r="A26">
        <v>0.12751677852348994</v>
      </c>
      <c r="B26">
        <v>0.70588235294117652</v>
      </c>
      <c r="C26" s="60" t="s">
        <v>281</v>
      </c>
    </row>
    <row r="27" spans="1:3">
      <c r="A27">
        <v>0.15436241610738255</v>
      </c>
      <c r="B27">
        <v>0.70588235294117652</v>
      </c>
      <c r="C27" s="60" t="s">
        <v>282</v>
      </c>
    </row>
    <row r="28" spans="1:3">
      <c r="A28">
        <v>0.15436241610738255</v>
      </c>
      <c r="B28">
        <v>0.74509803921568629</v>
      </c>
      <c r="C28" s="60" t="s">
        <v>283</v>
      </c>
    </row>
    <row r="29" spans="1:3">
      <c r="A29">
        <v>0.16778523489932887</v>
      </c>
      <c r="B29">
        <v>0.74509803921568629</v>
      </c>
      <c r="C29" s="60" t="s">
        <v>284</v>
      </c>
    </row>
    <row r="30" spans="1:3">
      <c r="A30">
        <v>0.18791946308724833</v>
      </c>
      <c r="B30">
        <v>0.76470588235294112</v>
      </c>
      <c r="C30" s="60" t="s">
        <v>285</v>
      </c>
    </row>
    <row r="31" spans="1:3">
      <c r="A31">
        <v>0.20134228187919462</v>
      </c>
      <c r="B31">
        <v>0.76470588235294112</v>
      </c>
      <c r="C31" s="60" t="s">
        <v>286</v>
      </c>
    </row>
    <row r="32" spans="1:3">
      <c r="A32">
        <v>0.22818791946308725</v>
      </c>
      <c r="B32">
        <v>0.76470588235294112</v>
      </c>
      <c r="C32" s="60" t="s">
        <v>287</v>
      </c>
    </row>
    <row r="33" spans="1:3">
      <c r="A33">
        <v>0.24161073825503357</v>
      </c>
      <c r="B33">
        <v>0.78431372549019607</v>
      </c>
      <c r="C33" s="60" t="s">
        <v>288</v>
      </c>
    </row>
    <row r="34" spans="1:3">
      <c r="A34">
        <v>0.24832214765100671</v>
      </c>
      <c r="B34">
        <v>0.78431372549019607</v>
      </c>
      <c r="C34" s="60" t="s">
        <v>289</v>
      </c>
    </row>
    <row r="35" spans="1:3">
      <c r="A35">
        <v>0.27516778523489932</v>
      </c>
      <c r="B35">
        <v>0.80392156862745101</v>
      </c>
      <c r="C35" s="60" t="s">
        <v>290</v>
      </c>
    </row>
    <row r="36" spans="1:3">
      <c r="A36">
        <v>0.30201342281879195</v>
      </c>
      <c r="B36">
        <v>0.80392156862745101</v>
      </c>
      <c r="C36" s="60" t="s">
        <v>291</v>
      </c>
    </row>
    <row r="37" spans="1:3">
      <c r="A37">
        <v>0.32214765100671139</v>
      </c>
      <c r="B37">
        <v>0.80392156862745101</v>
      </c>
      <c r="C37" s="60" t="s">
        <v>292</v>
      </c>
    </row>
    <row r="38" spans="1:3">
      <c r="A38">
        <v>0.32885906040268459</v>
      </c>
      <c r="B38">
        <v>0.82352941176470584</v>
      </c>
      <c r="C38" s="60" t="s">
        <v>293</v>
      </c>
    </row>
    <row r="39" spans="1:3">
      <c r="A39">
        <v>0.34228187919463088</v>
      </c>
      <c r="B39">
        <v>0.82352941176470584</v>
      </c>
      <c r="C39" s="60" t="s">
        <v>294</v>
      </c>
    </row>
    <row r="40" spans="1:3">
      <c r="A40">
        <v>0.37583892617449666</v>
      </c>
      <c r="B40">
        <v>0.84313725490196079</v>
      </c>
      <c r="C40" s="60" t="s">
        <v>295</v>
      </c>
    </row>
    <row r="41" spans="1:3">
      <c r="A41">
        <v>0.39597315436241609</v>
      </c>
      <c r="B41">
        <v>0.84313725490196079</v>
      </c>
      <c r="C41" s="60" t="s">
        <v>296</v>
      </c>
    </row>
    <row r="42" spans="1:3">
      <c r="A42">
        <v>0.40268456375838924</v>
      </c>
      <c r="B42">
        <v>0.84313725490196079</v>
      </c>
      <c r="C42" s="60" t="s">
        <v>297</v>
      </c>
    </row>
    <row r="43" spans="1:3">
      <c r="A43">
        <v>0.41610738255033558</v>
      </c>
      <c r="B43">
        <v>0.88235294117647056</v>
      </c>
      <c r="C43" s="60" t="s">
        <v>298</v>
      </c>
    </row>
    <row r="44" spans="1:3">
      <c r="A44">
        <v>0.43624161073825501</v>
      </c>
      <c r="B44">
        <v>0.90196078431372551</v>
      </c>
      <c r="C44" s="60" t="s">
        <v>299</v>
      </c>
    </row>
    <row r="45" spans="1:3">
      <c r="A45">
        <v>0.44966442953020136</v>
      </c>
      <c r="B45">
        <v>0.90196078431372551</v>
      </c>
      <c r="C45" s="60" t="s">
        <v>300</v>
      </c>
    </row>
    <row r="46" spans="1:3">
      <c r="A46">
        <v>0.48322147651006714</v>
      </c>
      <c r="B46">
        <v>0.90196078431372551</v>
      </c>
      <c r="C46" s="60" t="s">
        <v>301</v>
      </c>
    </row>
    <row r="47" spans="1:3">
      <c r="A47">
        <v>0.48993288590604028</v>
      </c>
      <c r="B47">
        <v>0.92156862745098034</v>
      </c>
      <c r="C47" s="60" t="s">
        <v>302</v>
      </c>
    </row>
    <row r="48" spans="1:3">
      <c r="A48">
        <v>0.55033557046979864</v>
      </c>
      <c r="B48">
        <v>0.92156862745098034</v>
      </c>
      <c r="C48" s="60" t="s">
        <v>303</v>
      </c>
    </row>
    <row r="49" spans="1:3">
      <c r="A49">
        <v>0.57718120805369133</v>
      </c>
      <c r="B49">
        <v>0.92156862745098034</v>
      </c>
      <c r="C49" s="60" t="s">
        <v>304</v>
      </c>
    </row>
    <row r="50" spans="1:3">
      <c r="A50">
        <v>0.59060402684563762</v>
      </c>
      <c r="B50">
        <v>0.96078431372549022</v>
      </c>
      <c r="C50" s="60" t="s">
        <v>305</v>
      </c>
    </row>
    <row r="51" spans="1:3">
      <c r="A51">
        <v>0.60402684563758391</v>
      </c>
      <c r="B51">
        <v>0.96078431372549022</v>
      </c>
      <c r="C51" s="60" t="s">
        <v>306</v>
      </c>
    </row>
    <row r="52" spans="1:3">
      <c r="A52">
        <v>0.62416107382550334</v>
      </c>
      <c r="B52">
        <v>0.96078431372549022</v>
      </c>
      <c r="C52" s="60" t="s">
        <v>307</v>
      </c>
    </row>
    <row r="53" spans="1:3">
      <c r="A53">
        <v>0.65100671140939592</v>
      </c>
      <c r="B53">
        <v>0.96078431372549022</v>
      </c>
      <c r="C53" s="60" t="s">
        <v>308</v>
      </c>
    </row>
    <row r="54" spans="1:3">
      <c r="A54">
        <v>0.69798657718120805</v>
      </c>
      <c r="B54">
        <v>0.98039215686274506</v>
      </c>
      <c r="C54" s="60" t="s">
        <v>309</v>
      </c>
    </row>
    <row r="55" spans="1:3">
      <c r="A55">
        <v>0.71140939597315433</v>
      </c>
      <c r="B55">
        <v>0.98039215686274506</v>
      </c>
      <c r="C55" s="60" t="s">
        <v>310</v>
      </c>
    </row>
    <row r="56" spans="1:3">
      <c r="A56">
        <v>0.75838926174496646</v>
      </c>
      <c r="B56">
        <v>0.98039215686274506</v>
      </c>
      <c r="C56" s="60" t="s">
        <v>311</v>
      </c>
    </row>
    <row r="57" spans="1:3">
      <c r="A57">
        <v>0.79194630872483218</v>
      </c>
      <c r="B57">
        <v>0.98039215686274506</v>
      </c>
      <c r="C57" s="60" t="s">
        <v>312</v>
      </c>
    </row>
    <row r="58" spans="1:3">
      <c r="A58">
        <v>0.82550335570469802</v>
      </c>
      <c r="B58">
        <v>1</v>
      </c>
      <c r="C58" s="60" t="s">
        <v>313</v>
      </c>
    </row>
    <row r="59" spans="1:3">
      <c r="A59">
        <v>0.85906040268456374</v>
      </c>
      <c r="B59">
        <v>1</v>
      </c>
      <c r="C59" s="60" t="s">
        <v>314</v>
      </c>
    </row>
    <row r="60" spans="1:3">
      <c r="A60">
        <v>0.91275167785234901</v>
      </c>
      <c r="B60">
        <v>1</v>
      </c>
      <c r="C60" s="60" t="s">
        <v>315</v>
      </c>
    </row>
    <row r="61" spans="1:3">
      <c r="A61">
        <v>0.93959731543624159</v>
      </c>
      <c r="B61">
        <v>1</v>
      </c>
      <c r="C61" s="60" t="s">
        <v>316</v>
      </c>
    </row>
    <row r="62" spans="1:3">
      <c r="A62">
        <v>0.95302013422818788</v>
      </c>
      <c r="B62">
        <v>1</v>
      </c>
      <c r="C62" s="60" t="s">
        <v>317</v>
      </c>
    </row>
    <row r="63" spans="1:3">
      <c r="A63">
        <v>1</v>
      </c>
      <c r="B63">
        <v>1</v>
      </c>
      <c r="C63" s="60" t="s">
        <v>248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2B5D-B263-2040-A5A6-088D61A2A018}">
  <dimension ref="A1:C61"/>
  <sheetViews>
    <sheetView workbookViewId="0">
      <selection activeCell="I42" sqref="I42"/>
    </sheetView>
  </sheetViews>
  <sheetFormatPr baseColWidth="10" defaultRowHeight="16"/>
  <cols>
    <col min="1" max="1" width="21" bestFit="1" customWidth="1"/>
    <col min="2" max="2" width="20" bestFit="1" customWidth="1"/>
    <col min="3" max="3" width="13.6640625" bestFit="1" customWidth="1"/>
  </cols>
  <sheetData>
    <row r="1" spans="1:3">
      <c r="A1" t="s">
        <v>244</v>
      </c>
      <c r="B1" t="s">
        <v>245</v>
      </c>
      <c r="C1" t="s">
        <v>246</v>
      </c>
    </row>
    <row r="2" spans="1:3">
      <c r="A2">
        <v>0</v>
      </c>
      <c r="B2">
        <v>0</v>
      </c>
      <c r="C2" s="60" t="s">
        <v>247</v>
      </c>
    </row>
    <row r="3" spans="1:3">
      <c r="A3">
        <v>0</v>
      </c>
      <c r="B3">
        <v>1.9607843137254902E-2</v>
      </c>
      <c r="C3" s="60" t="s">
        <v>320</v>
      </c>
    </row>
    <row r="4" spans="1:3">
      <c r="A4">
        <v>0</v>
      </c>
      <c r="B4">
        <v>3.9215686274509803E-2</v>
      </c>
      <c r="C4" s="60" t="s">
        <v>321</v>
      </c>
    </row>
    <row r="5" spans="1:3">
      <c r="A5">
        <v>6.7114093959731542E-3</v>
      </c>
      <c r="B5">
        <v>3.9215686274509803E-2</v>
      </c>
      <c r="C5" s="60" t="s">
        <v>322</v>
      </c>
    </row>
    <row r="6" spans="1:3">
      <c r="A6">
        <v>6.7114093959731542E-3</v>
      </c>
      <c r="B6">
        <v>7.8431372549019607E-2</v>
      </c>
      <c r="C6" s="60" t="s">
        <v>323</v>
      </c>
    </row>
    <row r="7" spans="1:3">
      <c r="A7">
        <v>1.3422818791946308E-2</v>
      </c>
      <c r="B7">
        <v>7.8431372549019607E-2</v>
      </c>
      <c r="C7" s="60" t="s">
        <v>324</v>
      </c>
    </row>
    <row r="8" spans="1:3">
      <c r="A8">
        <v>1.3422818791946308E-2</v>
      </c>
      <c r="B8">
        <v>0.11764705882352941</v>
      </c>
      <c r="C8" s="60" t="s">
        <v>325</v>
      </c>
    </row>
    <row r="9" spans="1:3">
      <c r="A9">
        <v>2.0134228187919462E-2</v>
      </c>
      <c r="B9">
        <v>0.11764705882352941</v>
      </c>
      <c r="C9" s="60" t="s">
        <v>326</v>
      </c>
    </row>
    <row r="10" spans="1:3">
      <c r="A10">
        <v>2.0134228187919462E-2</v>
      </c>
      <c r="B10">
        <v>0.21568627450980393</v>
      </c>
      <c r="C10" s="60" t="s">
        <v>327</v>
      </c>
    </row>
    <row r="11" spans="1:3">
      <c r="A11">
        <v>4.6979865771812082E-2</v>
      </c>
      <c r="B11">
        <v>0.21568627450980393</v>
      </c>
      <c r="C11" s="60" t="s">
        <v>328</v>
      </c>
    </row>
    <row r="12" spans="1:3">
      <c r="A12">
        <v>4.6979865771812082E-2</v>
      </c>
      <c r="B12">
        <v>0.25490196078431371</v>
      </c>
      <c r="C12" s="60" t="s">
        <v>329</v>
      </c>
    </row>
    <row r="13" spans="1:3">
      <c r="A13">
        <v>5.3691275167785234E-2</v>
      </c>
      <c r="B13">
        <v>0.25490196078431371</v>
      </c>
      <c r="C13" s="60" t="s">
        <v>330</v>
      </c>
    </row>
    <row r="14" spans="1:3">
      <c r="A14">
        <v>5.3691275167785234E-2</v>
      </c>
      <c r="B14">
        <v>0.27450980392156865</v>
      </c>
      <c r="C14" s="60" t="s">
        <v>331</v>
      </c>
    </row>
    <row r="15" spans="1:3">
      <c r="A15">
        <v>6.0402684563758392E-2</v>
      </c>
      <c r="B15">
        <v>0.27450980392156865</v>
      </c>
      <c r="C15" s="60" t="s">
        <v>332</v>
      </c>
    </row>
    <row r="16" spans="1:3">
      <c r="A16">
        <v>6.0402684563758392E-2</v>
      </c>
      <c r="B16">
        <v>0.31372549019607843</v>
      </c>
      <c r="C16" s="60" t="s">
        <v>333</v>
      </c>
    </row>
    <row r="17" spans="1:3">
      <c r="A17">
        <v>6.7114093959731544E-2</v>
      </c>
      <c r="B17">
        <v>0.31372549019607843</v>
      </c>
      <c r="C17" s="60" t="s">
        <v>334</v>
      </c>
    </row>
    <row r="18" spans="1:3">
      <c r="A18">
        <v>6.7114093959731544E-2</v>
      </c>
      <c r="B18">
        <v>0.39215686274509803</v>
      </c>
      <c r="C18" s="60" t="s">
        <v>335</v>
      </c>
    </row>
    <row r="19" spans="1:3">
      <c r="A19">
        <v>7.3825503355704702E-2</v>
      </c>
      <c r="B19">
        <v>0.39215686274509803</v>
      </c>
      <c r="C19" s="60" t="s">
        <v>336</v>
      </c>
    </row>
    <row r="20" spans="1:3">
      <c r="A20">
        <v>7.3825503355704702E-2</v>
      </c>
      <c r="B20">
        <v>0.47058823529411764</v>
      </c>
      <c r="C20" s="60" t="s">
        <v>337</v>
      </c>
    </row>
    <row r="21" spans="1:3">
      <c r="A21">
        <v>8.0536912751677847E-2</v>
      </c>
      <c r="B21">
        <v>0.47058823529411764</v>
      </c>
      <c r="C21" s="60" t="s">
        <v>338</v>
      </c>
    </row>
    <row r="22" spans="1:3">
      <c r="A22">
        <v>8.0536912751677847E-2</v>
      </c>
      <c r="B22">
        <v>0.49019607843137253</v>
      </c>
      <c r="C22" s="60" t="s">
        <v>339</v>
      </c>
    </row>
    <row r="23" spans="1:3">
      <c r="A23">
        <v>8.7248322147651006E-2</v>
      </c>
      <c r="B23">
        <v>0.49019607843137253</v>
      </c>
      <c r="C23" s="60" t="s">
        <v>340</v>
      </c>
    </row>
    <row r="24" spans="1:3">
      <c r="A24">
        <v>8.7248322147651006E-2</v>
      </c>
      <c r="B24">
        <v>0.52941176470588236</v>
      </c>
      <c r="C24" s="60" t="s">
        <v>341</v>
      </c>
    </row>
    <row r="25" spans="1:3">
      <c r="A25">
        <v>0.10067114093959731</v>
      </c>
      <c r="B25">
        <v>0.52941176470588236</v>
      </c>
      <c r="C25" s="60" t="s">
        <v>342</v>
      </c>
    </row>
    <row r="26" spans="1:3">
      <c r="A26">
        <v>0.10067114093959731</v>
      </c>
      <c r="B26">
        <v>0.56862745098039214</v>
      </c>
      <c r="C26" s="60" t="s">
        <v>343</v>
      </c>
    </row>
    <row r="27" spans="1:3">
      <c r="A27">
        <v>0.12080536912751678</v>
      </c>
      <c r="B27">
        <v>0.56862745098039214</v>
      </c>
      <c r="C27" s="60" t="s">
        <v>344</v>
      </c>
    </row>
    <row r="28" spans="1:3">
      <c r="A28">
        <v>0.12080536912751678</v>
      </c>
      <c r="B28">
        <v>0.58823529411764708</v>
      </c>
      <c r="C28" s="60" t="s">
        <v>345</v>
      </c>
    </row>
    <row r="29" spans="1:3">
      <c r="A29">
        <v>0.13422818791946309</v>
      </c>
      <c r="B29">
        <v>0.58823529411764708</v>
      </c>
      <c r="C29" s="60" t="s">
        <v>346</v>
      </c>
    </row>
    <row r="30" spans="1:3">
      <c r="A30">
        <v>0.13422818791946309</v>
      </c>
      <c r="B30">
        <v>0.60784313725490191</v>
      </c>
      <c r="C30" s="60" t="s">
        <v>347</v>
      </c>
    </row>
    <row r="31" spans="1:3">
      <c r="A31">
        <v>0.15436241610738255</v>
      </c>
      <c r="B31">
        <v>0.60784313725490191</v>
      </c>
      <c r="C31" s="60" t="s">
        <v>348</v>
      </c>
    </row>
    <row r="32" spans="1:3">
      <c r="A32">
        <v>0.15436241610738255</v>
      </c>
      <c r="B32">
        <v>0.6470588235294118</v>
      </c>
      <c r="C32" s="60" t="s">
        <v>349</v>
      </c>
    </row>
    <row r="33" spans="1:3">
      <c r="A33">
        <v>0.16778523489932887</v>
      </c>
      <c r="B33">
        <v>0.6470588235294118</v>
      </c>
      <c r="C33" s="60" t="s">
        <v>350</v>
      </c>
    </row>
    <row r="34" spans="1:3">
      <c r="A34">
        <v>0.16778523489932887</v>
      </c>
      <c r="B34">
        <v>0.68627450980392157</v>
      </c>
      <c r="C34" s="60" t="s">
        <v>351</v>
      </c>
    </row>
    <row r="35" spans="1:3">
      <c r="A35">
        <v>0.20805369127516779</v>
      </c>
      <c r="B35">
        <v>0.68627450980392157</v>
      </c>
      <c r="C35" s="60" t="s">
        <v>352</v>
      </c>
    </row>
    <row r="36" spans="1:3">
      <c r="A36">
        <v>0.20805369127516779</v>
      </c>
      <c r="B36">
        <v>0.70588235294117652</v>
      </c>
      <c r="C36" s="60" t="s">
        <v>353</v>
      </c>
    </row>
    <row r="37" spans="1:3">
      <c r="A37">
        <v>0.24161073825503357</v>
      </c>
      <c r="B37">
        <v>0.70588235294117652</v>
      </c>
      <c r="C37" s="60" t="s">
        <v>354</v>
      </c>
    </row>
    <row r="38" spans="1:3">
      <c r="A38">
        <v>0.24161073825503357</v>
      </c>
      <c r="B38">
        <v>0.72549019607843135</v>
      </c>
      <c r="C38" s="60" t="s">
        <v>355</v>
      </c>
    </row>
    <row r="39" spans="1:3">
      <c r="A39">
        <v>0.25503355704697989</v>
      </c>
      <c r="B39">
        <v>0.72549019607843135</v>
      </c>
      <c r="C39" s="60" t="s">
        <v>356</v>
      </c>
    </row>
    <row r="40" spans="1:3">
      <c r="A40">
        <v>0.25503355704697989</v>
      </c>
      <c r="B40">
        <v>0.76470588235294112</v>
      </c>
      <c r="C40" s="60" t="s">
        <v>357</v>
      </c>
    </row>
    <row r="41" spans="1:3">
      <c r="A41">
        <v>0.28859060402684567</v>
      </c>
      <c r="B41">
        <v>0.76470588235294112</v>
      </c>
      <c r="C41" s="60" t="s">
        <v>358</v>
      </c>
    </row>
    <row r="42" spans="1:3">
      <c r="A42">
        <v>0.28859060402684567</v>
      </c>
      <c r="B42">
        <v>0.78431372549019607</v>
      </c>
      <c r="C42" s="60" t="s">
        <v>359</v>
      </c>
    </row>
    <row r="43" spans="1:3">
      <c r="A43">
        <v>0.3825503355704698</v>
      </c>
      <c r="B43">
        <v>0.78431372549019607</v>
      </c>
      <c r="C43" s="60" t="s">
        <v>360</v>
      </c>
    </row>
    <row r="44" spans="1:3">
      <c r="A44">
        <v>0.3825503355704698</v>
      </c>
      <c r="B44">
        <v>0.84313725490196079</v>
      </c>
      <c r="C44" s="60" t="s">
        <v>361</v>
      </c>
    </row>
    <row r="45" spans="1:3">
      <c r="A45">
        <v>0.38926174496644295</v>
      </c>
      <c r="B45">
        <v>0.84313725490196079</v>
      </c>
      <c r="C45" s="60" t="s">
        <v>362</v>
      </c>
    </row>
    <row r="46" spans="1:3">
      <c r="A46">
        <v>0.38926174496644295</v>
      </c>
      <c r="B46">
        <v>0.86274509803921573</v>
      </c>
      <c r="C46" s="60" t="s">
        <v>363</v>
      </c>
    </row>
    <row r="47" spans="1:3">
      <c r="A47">
        <v>0.39597315436241609</v>
      </c>
      <c r="B47">
        <v>0.86274509803921573</v>
      </c>
      <c r="C47" s="60" t="s">
        <v>364</v>
      </c>
    </row>
    <row r="48" spans="1:3">
      <c r="A48">
        <v>0.39597315436241609</v>
      </c>
      <c r="B48">
        <v>0.88235294117647056</v>
      </c>
      <c r="C48" s="60" t="s">
        <v>365</v>
      </c>
    </row>
    <row r="49" spans="1:3">
      <c r="A49">
        <v>0.60402684563758391</v>
      </c>
      <c r="B49">
        <v>0.88235294117647056</v>
      </c>
      <c r="C49" s="60" t="s">
        <v>366</v>
      </c>
    </row>
    <row r="50" spans="1:3">
      <c r="A50">
        <v>0.60402684563758391</v>
      </c>
      <c r="B50">
        <v>0.90196078431372551</v>
      </c>
      <c r="C50" s="60" t="s">
        <v>367</v>
      </c>
    </row>
    <row r="51" spans="1:3">
      <c r="A51">
        <v>0.63087248322147649</v>
      </c>
      <c r="B51">
        <v>0.90196078431372551</v>
      </c>
      <c r="C51" s="60" t="s">
        <v>368</v>
      </c>
    </row>
    <row r="52" spans="1:3">
      <c r="A52">
        <v>0.63087248322147649</v>
      </c>
      <c r="B52">
        <v>0.92156862745098034</v>
      </c>
      <c r="C52" s="60" t="s">
        <v>369</v>
      </c>
    </row>
    <row r="53" spans="1:3">
      <c r="A53">
        <v>0.73154362416107388</v>
      </c>
      <c r="B53">
        <v>0.92156862745098034</v>
      </c>
      <c r="C53" s="60" t="s">
        <v>370</v>
      </c>
    </row>
    <row r="54" spans="1:3">
      <c r="A54">
        <v>0.73154362416107388</v>
      </c>
      <c r="B54">
        <v>0.94117647058823528</v>
      </c>
      <c r="C54" s="60" t="s">
        <v>371</v>
      </c>
    </row>
    <row r="55" spans="1:3">
      <c r="A55">
        <v>0.73825503355704702</v>
      </c>
      <c r="B55">
        <v>0.94117647058823528</v>
      </c>
      <c r="C55" s="60" t="s">
        <v>372</v>
      </c>
    </row>
    <row r="56" spans="1:3">
      <c r="A56">
        <v>0.73825503355704702</v>
      </c>
      <c r="B56">
        <v>0.96078431372549022</v>
      </c>
      <c r="C56" s="60" t="s">
        <v>373</v>
      </c>
    </row>
    <row r="57" spans="1:3">
      <c r="A57">
        <v>0.7651006711409396</v>
      </c>
      <c r="B57">
        <v>0.96078431372549022</v>
      </c>
      <c r="C57" s="60" t="s">
        <v>374</v>
      </c>
    </row>
    <row r="58" spans="1:3">
      <c r="A58">
        <v>0.7651006711409396</v>
      </c>
      <c r="B58">
        <v>0.98039215686274506</v>
      </c>
      <c r="C58" s="60" t="s">
        <v>375</v>
      </c>
    </row>
    <row r="59" spans="1:3">
      <c r="A59">
        <v>0.90604026845637586</v>
      </c>
      <c r="B59">
        <v>0.98039215686274506</v>
      </c>
      <c r="C59" s="60" t="s">
        <v>376</v>
      </c>
    </row>
    <row r="60" spans="1:3">
      <c r="A60">
        <v>0.90604026845637586</v>
      </c>
      <c r="B60">
        <v>1</v>
      </c>
      <c r="C60" s="60" t="s">
        <v>377</v>
      </c>
    </row>
    <row r="61" spans="1:3">
      <c r="A61">
        <v>1</v>
      </c>
      <c r="B61">
        <v>1</v>
      </c>
      <c r="C61" s="60" t="s">
        <v>378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5DE9-BBB0-AF44-8F39-8E5D7AE9AFB0}">
  <dimension ref="A1:C4"/>
  <sheetViews>
    <sheetView workbookViewId="0">
      <selection activeCell="I42" sqref="I42"/>
    </sheetView>
  </sheetViews>
  <sheetFormatPr baseColWidth="10" defaultRowHeight="16"/>
  <cols>
    <col min="1" max="1" width="21" bestFit="1" customWidth="1"/>
    <col min="2" max="2" width="20" bestFit="1" customWidth="1"/>
    <col min="3" max="3" width="19.83203125" bestFit="1" customWidth="1"/>
  </cols>
  <sheetData>
    <row r="1" spans="1:3">
      <c r="A1" t="s">
        <v>244</v>
      </c>
      <c r="B1" t="s">
        <v>245</v>
      </c>
      <c r="C1" t="s">
        <v>246</v>
      </c>
    </row>
    <row r="2" spans="1:3">
      <c r="A2">
        <v>0</v>
      </c>
      <c r="B2">
        <v>0</v>
      </c>
      <c r="C2" s="60" t="s">
        <v>247</v>
      </c>
    </row>
    <row r="3" spans="1:3">
      <c r="A3">
        <v>0.50335570469798663</v>
      </c>
      <c r="B3">
        <v>0.90196078431372551</v>
      </c>
      <c r="C3" s="60" t="s">
        <v>318</v>
      </c>
    </row>
    <row r="4" spans="1:3">
      <c r="A4">
        <v>1</v>
      </c>
      <c r="B4">
        <v>1</v>
      </c>
      <c r="C4" s="60" t="s">
        <v>319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E4D3-7F15-EB47-8E00-B61141B0ADE5}">
  <dimension ref="A1:G7"/>
  <sheetViews>
    <sheetView workbookViewId="0">
      <selection activeCell="B4" sqref="B4"/>
    </sheetView>
  </sheetViews>
  <sheetFormatPr baseColWidth="10" defaultRowHeight="16"/>
  <cols>
    <col min="1" max="1" width="19" bestFit="1" customWidth="1"/>
    <col min="2" max="2" width="19.1640625" bestFit="1" customWidth="1"/>
    <col min="3" max="3" width="13.5" bestFit="1" customWidth="1"/>
    <col min="4" max="4" width="19.83203125" bestFit="1" customWidth="1"/>
    <col min="5" max="5" width="22.33203125" bestFit="1" customWidth="1"/>
    <col min="6" max="6" width="21.5" bestFit="1" customWidth="1"/>
    <col min="7" max="7" width="7.83203125" bestFit="1" customWidth="1"/>
  </cols>
  <sheetData>
    <row r="1" spans="1:7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 spans="1:7">
      <c r="A2" t="s">
        <v>133</v>
      </c>
      <c r="B2">
        <v>1</v>
      </c>
      <c r="C2">
        <v>0.21490000000000001</v>
      </c>
      <c r="D2">
        <v>0.1547</v>
      </c>
      <c r="E2">
        <v>7.2400000000000006E-2</v>
      </c>
      <c r="F2">
        <v>3.0000000000000001E-3</v>
      </c>
      <c r="G2">
        <v>-9.11E-2</v>
      </c>
    </row>
    <row r="3" spans="1:7">
      <c r="A3" t="s">
        <v>134</v>
      </c>
      <c r="B3">
        <v>0.21490000000000001</v>
      </c>
      <c r="C3">
        <v>1</v>
      </c>
      <c r="D3">
        <v>0.625</v>
      </c>
      <c r="E3">
        <v>7.4700000000000003E-2</v>
      </c>
      <c r="F3">
        <v>3.4099999999999998E-2</v>
      </c>
      <c r="G3">
        <v>-3.61E-2</v>
      </c>
    </row>
    <row r="4" spans="1:7">
      <c r="A4" t="s">
        <v>135</v>
      </c>
      <c r="B4">
        <v>0.1547</v>
      </c>
      <c r="C4">
        <v>0.625</v>
      </c>
      <c r="D4">
        <v>1</v>
      </c>
      <c r="E4">
        <v>-0.27129999999999999</v>
      </c>
      <c r="F4">
        <v>2.8899999999999999E-2</v>
      </c>
      <c r="G4">
        <v>3.27E-2</v>
      </c>
    </row>
    <row r="5" spans="1:7">
      <c r="A5" t="s">
        <v>136</v>
      </c>
      <c r="B5">
        <v>7.2400000000000006E-2</v>
      </c>
      <c r="C5">
        <v>7.4700000000000003E-2</v>
      </c>
      <c r="D5">
        <v>-0.27129999999999999</v>
      </c>
      <c r="E5">
        <v>1</v>
      </c>
      <c r="F5">
        <v>4.9299999999999997E-2</v>
      </c>
      <c r="G5">
        <v>5.8299999999999998E-2</v>
      </c>
    </row>
    <row r="6" spans="1:7">
      <c r="A6" t="s">
        <v>137</v>
      </c>
      <c r="B6">
        <v>3.0000000000000001E-3</v>
      </c>
      <c r="C6">
        <v>3.4099999999999998E-2</v>
      </c>
      <c r="D6">
        <v>2.8899999999999999E-2</v>
      </c>
      <c r="E6">
        <v>4.9299999999999997E-2</v>
      </c>
      <c r="F6">
        <v>1</v>
      </c>
      <c r="G6">
        <v>0.26640000000000003</v>
      </c>
    </row>
    <row r="7" spans="1:7">
      <c r="A7" t="s">
        <v>138</v>
      </c>
      <c r="B7">
        <v>-9.11E-2</v>
      </c>
      <c r="C7">
        <v>-3.61E-2</v>
      </c>
      <c r="D7">
        <v>3.27E-2</v>
      </c>
      <c r="E7">
        <v>5.8299999999999998E-2</v>
      </c>
      <c r="F7">
        <v>0.26640000000000003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CED5-3B2F-C74A-8B66-843446796D59}">
  <dimension ref="A1:H8"/>
  <sheetViews>
    <sheetView workbookViewId="0">
      <selection activeCell="B4" sqref="B4"/>
    </sheetView>
  </sheetViews>
  <sheetFormatPr baseColWidth="10" defaultRowHeight="16"/>
  <cols>
    <col min="1" max="1" width="20.1640625" bestFit="1" customWidth="1"/>
    <col min="2" max="2" width="19.1640625" bestFit="1" customWidth="1"/>
    <col min="3" max="3" width="20.83203125" bestFit="1" customWidth="1"/>
    <col min="4" max="4" width="12" bestFit="1" customWidth="1"/>
    <col min="5" max="5" width="23.6640625" bestFit="1" customWidth="1"/>
    <col min="6" max="6" width="20.5" bestFit="1" customWidth="1"/>
    <col min="7" max="7" width="7.83203125" bestFit="1" customWidth="1"/>
    <col min="8" max="8" width="13.5" bestFit="1" customWidth="1"/>
  </cols>
  <sheetData>
    <row r="1" spans="1:8">
      <c r="A1" t="s">
        <v>132</v>
      </c>
      <c r="B1" t="s">
        <v>133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>
      <c r="A2" t="s">
        <v>133</v>
      </c>
      <c r="B2">
        <v>1</v>
      </c>
      <c r="C2">
        <v>0.2278</v>
      </c>
      <c r="D2">
        <v>2.1700000000000001E-2</v>
      </c>
      <c r="E2">
        <v>-0.1198</v>
      </c>
      <c r="F2">
        <v>-4.7300000000000002E-2</v>
      </c>
      <c r="G2">
        <v>3.5299999999999998E-2</v>
      </c>
      <c r="H2">
        <v>-3.0000000000000001E-3</v>
      </c>
    </row>
    <row r="3" spans="1:8">
      <c r="A3" t="s">
        <v>139</v>
      </c>
      <c r="B3">
        <v>0.2278</v>
      </c>
      <c r="C3">
        <v>1</v>
      </c>
      <c r="D3">
        <v>3.2899999999999999E-2</v>
      </c>
      <c r="E3">
        <v>-0.1192</v>
      </c>
      <c r="F3">
        <v>-0.1104</v>
      </c>
      <c r="G3">
        <v>-4.1300000000000003E-2</v>
      </c>
      <c r="H3">
        <v>-3.9199999999999999E-2</v>
      </c>
    </row>
    <row r="4" spans="1:8">
      <c r="A4" t="s">
        <v>140</v>
      </c>
      <c r="B4">
        <v>2.1700000000000001E-2</v>
      </c>
      <c r="C4">
        <v>3.2899999999999999E-2</v>
      </c>
      <c r="D4">
        <v>1</v>
      </c>
      <c r="E4">
        <v>-2.1999999999999999E-2</v>
      </c>
      <c r="F4">
        <v>-7.1999999999999998E-3</v>
      </c>
      <c r="G4">
        <v>-4.2900000000000001E-2</v>
      </c>
      <c r="H4">
        <v>-2.5700000000000001E-2</v>
      </c>
    </row>
    <row r="5" spans="1:8">
      <c r="A5" t="s">
        <v>141</v>
      </c>
      <c r="B5">
        <v>-0.1198</v>
      </c>
      <c r="C5">
        <v>-0.1192</v>
      </c>
      <c r="D5">
        <v>-2.1999999999999999E-2</v>
      </c>
      <c r="E5">
        <v>1</v>
      </c>
      <c r="F5">
        <v>0.13519999999999999</v>
      </c>
      <c r="G5">
        <v>7.8700000000000006E-2</v>
      </c>
      <c r="H5">
        <v>9.74E-2</v>
      </c>
    </row>
    <row r="6" spans="1:8">
      <c r="A6" t="s">
        <v>142</v>
      </c>
      <c r="B6">
        <v>-4.7300000000000002E-2</v>
      </c>
      <c r="C6">
        <v>-0.1104</v>
      </c>
      <c r="D6">
        <v>-7.1999999999999998E-3</v>
      </c>
      <c r="E6">
        <v>0.13519999999999999</v>
      </c>
      <c r="F6">
        <v>1</v>
      </c>
      <c r="G6">
        <v>-1.4999999999999999E-2</v>
      </c>
      <c r="H6">
        <v>9.7000000000000003E-2</v>
      </c>
    </row>
    <row r="7" spans="1:8">
      <c r="A7" t="s">
        <v>143</v>
      </c>
      <c r="B7">
        <v>3.5299999999999998E-2</v>
      </c>
      <c r="C7">
        <v>-4.1300000000000003E-2</v>
      </c>
      <c r="D7">
        <v>-4.2900000000000001E-2</v>
      </c>
      <c r="E7">
        <v>7.8700000000000006E-2</v>
      </c>
      <c r="F7">
        <v>-1.4999999999999999E-2</v>
      </c>
      <c r="G7">
        <v>1</v>
      </c>
      <c r="H7">
        <v>-0.1031</v>
      </c>
    </row>
    <row r="8" spans="1:8">
      <c r="A8" t="s">
        <v>144</v>
      </c>
      <c r="B8">
        <v>-3.0000000000000001E-3</v>
      </c>
      <c r="C8">
        <v>-3.9199999999999999E-2</v>
      </c>
      <c r="D8">
        <v>-2.5700000000000001E-2</v>
      </c>
      <c r="E8">
        <v>9.74E-2</v>
      </c>
      <c r="F8">
        <v>9.7000000000000003E-2</v>
      </c>
      <c r="G8">
        <v>-0.1031</v>
      </c>
      <c r="H8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C7AA-778F-2545-8E19-5D299AC6AA5D}">
  <dimension ref="A1:B35"/>
  <sheetViews>
    <sheetView workbookViewId="0">
      <selection activeCell="B4" sqref="B4"/>
    </sheetView>
  </sheetViews>
  <sheetFormatPr baseColWidth="10" defaultRowHeight="16"/>
  <cols>
    <col min="1" max="1" width="41.1640625" bestFit="1" customWidth="1"/>
    <col min="2" max="2" width="14" bestFit="1" customWidth="1"/>
  </cols>
  <sheetData>
    <row r="1" spans="1:2">
      <c r="A1" t="s">
        <v>145</v>
      </c>
      <c r="B1" t="s">
        <v>146</v>
      </c>
    </row>
    <row r="2" spans="1:2">
      <c r="A2" t="s">
        <v>147</v>
      </c>
      <c r="B2">
        <v>-3.6499999999999998E-2</v>
      </c>
    </row>
    <row r="3" spans="1:2">
      <c r="A3" t="s">
        <v>148</v>
      </c>
      <c r="B3">
        <v>8.2100000000000006E-2</v>
      </c>
    </row>
    <row r="4" spans="1:2">
      <c r="A4" t="s">
        <v>149</v>
      </c>
      <c r="B4">
        <v>-0.1817</v>
      </c>
    </row>
    <row r="5" spans="1:2">
      <c r="A5" t="s">
        <v>150</v>
      </c>
      <c r="B5">
        <v>1.23E-2</v>
      </c>
    </row>
    <row r="6" spans="1:2">
      <c r="A6" t="s">
        <v>151</v>
      </c>
      <c r="B6">
        <v>0.14480000000000001</v>
      </c>
    </row>
    <row r="7" spans="1:2">
      <c r="A7" t="s">
        <v>152</v>
      </c>
      <c r="B7">
        <v>4.3700000000000003E-2</v>
      </c>
    </row>
    <row r="8" spans="1:2">
      <c r="A8" t="s">
        <v>153</v>
      </c>
      <c r="B8">
        <v>0.13439999999999999</v>
      </c>
    </row>
    <row r="9" spans="1:2">
      <c r="A9" t="s">
        <v>154</v>
      </c>
      <c r="B9">
        <v>3.61E-2</v>
      </c>
    </row>
    <row r="10" spans="1:2">
      <c r="A10" t="s">
        <v>155</v>
      </c>
      <c r="B10">
        <v>9.69E-2</v>
      </c>
    </row>
    <row r="11" spans="1:2">
      <c r="A11" t="s">
        <v>156</v>
      </c>
      <c r="B11">
        <v>-9.98E-2</v>
      </c>
    </row>
    <row r="12" spans="1:2">
      <c r="A12" t="s">
        <v>157</v>
      </c>
      <c r="B12">
        <v>8.0000000000000002E-3</v>
      </c>
    </row>
    <row r="13" spans="1:2">
      <c r="A13" t="s">
        <v>158</v>
      </c>
      <c r="B13">
        <v>7.0099999999999996E-2</v>
      </c>
    </row>
    <row r="14" spans="1:2">
      <c r="A14" t="s">
        <v>159</v>
      </c>
      <c r="B14">
        <v>2.1000000000000001E-2</v>
      </c>
    </row>
    <row r="15" spans="1:2">
      <c r="A15" t="s">
        <v>160</v>
      </c>
      <c r="B15">
        <v>2.81E-2</v>
      </c>
    </row>
    <row r="16" spans="1:2">
      <c r="A16" t="s">
        <v>161</v>
      </c>
      <c r="B16">
        <v>-0.1069</v>
      </c>
    </row>
    <row r="17" spans="1:2">
      <c r="A17" t="s">
        <v>162</v>
      </c>
      <c r="B17">
        <v>2.0799999999999999E-2</v>
      </c>
    </row>
    <row r="18" spans="1:2">
      <c r="A18" t="s">
        <v>163</v>
      </c>
      <c r="B18">
        <v>-3.9300000000000002E-2</v>
      </c>
    </row>
    <row r="19" spans="1:2">
      <c r="A19" t="s">
        <v>164</v>
      </c>
      <c r="B19">
        <v>7.5499999999999998E-2</v>
      </c>
    </row>
    <row r="20" spans="1:2">
      <c r="A20" t="s">
        <v>165</v>
      </c>
      <c r="B20">
        <v>5.0099999999999999E-2</v>
      </c>
    </row>
    <row r="21" spans="1:2">
      <c r="A21" t="s">
        <v>166</v>
      </c>
      <c r="B21">
        <v>-1.9599999999999999E-2</v>
      </c>
    </row>
    <row r="22" spans="1:2">
      <c r="A22" t="s">
        <v>167</v>
      </c>
      <c r="B22">
        <v>-8.0699999999999994E-2</v>
      </c>
    </row>
    <row r="23" spans="1:2">
      <c r="A23" t="s">
        <v>168</v>
      </c>
      <c r="B23">
        <v>6.2700000000000006E-2</v>
      </c>
    </row>
    <row r="24" spans="1:2">
      <c r="A24" t="s">
        <v>169</v>
      </c>
      <c r="B24">
        <v>-5.5E-2</v>
      </c>
    </row>
    <row r="25" spans="1:2">
      <c r="A25" t="s">
        <v>170</v>
      </c>
      <c r="B25">
        <v>-8.0000000000000004E-4</v>
      </c>
    </row>
    <row r="26" spans="1:2">
      <c r="A26" t="s">
        <v>171</v>
      </c>
      <c r="B26">
        <v>7.1999999999999998E-3</v>
      </c>
    </row>
    <row r="27" spans="1:2">
      <c r="A27" t="s">
        <v>172</v>
      </c>
      <c r="B27">
        <v>1.11E-2</v>
      </c>
    </row>
    <row r="28" spans="1:2">
      <c r="A28" t="s">
        <v>173</v>
      </c>
      <c r="B28">
        <v>-0.1193</v>
      </c>
    </row>
    <row r="29" spans="1:2">
      <c r="A29" t="s">
        <v>174</v>
      </c>
      <c r="B29">
        <v>0.1258</v>
      </c>
    </row>
    <row r="30" spans="1:2">
      <c r="A30" t="s">
        <v>175</v>
      </c>
      <c r="B30">
        <v>9.6500000000000002E-2</v>
      </c>
    </row>
    <row r="31" spans="1:2">
      <c r="A31" t="s">
        <v>176</v>
      </c>
      <c r="B31">
        <v>-0.1133</v>
      </c>
    </row>
    <row r="32" spans="1:2">
      <c r="A32" t="s">
        <v>177</v>
      </c>
      <c r="B32">
        <v>5.0500000000000003E-2</v>
      </c>
    </row>
    <row r="33" spans="1:2">
      <c r="A33" t="s">
        <v>178</v>
      </c>
      <c r="B33">
        <v>8.1600000000000006E-2</v>
      </c>
    </row>
    <row r="34" spans="1:2">
      <c r="A34" t="s">
        <v>179</v>
      </c>
      <c r="B34">
        <v>-0.1346</v>
      </c>
    </row>
    <row r="35" spans="1:2">
      <c r="A35" t="s">
        <v>180</v>
      </c>
      <c r="B35">
        <v>9.2799999999999994E-2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D0E4A-3869-8247-BE30-AB903059C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credit_data</vt:lpstr>
      <vt:lpstr>correlation</vt:lpstr>
      <vt:lpstr>models metrics</vt:lpstr>
      <vt:lpstr>ROC_AUC</vt:lpstr>
      <vt:lpstr>feature importance</vt:lpstr>
      <vt:lpstr>feature_importance_shallow_deci</vt:lpstr>
      <vt:lpstr>feature_importance_decision_tre</vt:lpstr>
      <vt:lpstr>feature_importance_random_fores</vt:lpstr>
      <vt:lpstr>feature_importance_adaboost</vt:lpstr>
      <vt:lpstr>feature_importance_gradientboos</vt:lpstr>
      <vt:lpstr>class_report_results</vt:lpstr>
      <vt:lpstr>roc_auc_data_majority_model</vt:lpstr>
      <vt:lpstr>roc_auc_data_shallow_decision_t</vt:lpstr>
      <vt:lpstr>roc_auc_data_decision_tree</vt:lpstr>
      <vt:lpstr>roc_auc_data_random_forest</vt:lpstr>
      <vt:lpstr>roc_auc_data_gradient_boost</vt:lpstr>
      <vt:lpstr>roc_auc_data_ada_boost</vt:lpstr>
      <vt:lpstr>numerical_corr</vt:lpstr>
      <vt:lpstr>ordinal_corr</vt:lpstr>
      <vt:lpstr>binary_corr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Milán</dc:creator>
  <cp:lastModifiedBy>Péter Milán</cp:lastModifiedBy>
  <dcterms:created xsi:type="dcterms:W3CDTF">2025-02-18T14:21:07Z</dcterms:created>
  <dcterms:modified xsi:type="dcterms:W3CDTF">2025-04-30T14:39:10Z</dcterms:modified>
</cp:coreProperties>
</file>