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<sst xmlns="http://schemas.openxmlformats.org/spreadsheetml/2006/main" count="11" uniqueCount="11">
  <si>
    <t>open</t>
  </si>
  <si>
    <t>high</t>
  </si>
  <si>
    <t>low</t>
  </si>
  <si>
    <t>close</t>
  </si>
  <si>
    <t>volume</t>
  </si>
  <si>
    <t>value</t>
  </si>
  <si>
    <t>range</t>
  </si>
  <si>
    <t>목표가</t>
  </si>
  <si>
    <t>매수</t>
  </si>
  <si>
    <t>수익률</t>
  </si>
  <si>
    <t>0.293일때 최대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</si>
</sst>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맑은 고딕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16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3" applyNumberFormat="1" borderId="3" applyBorder="1" fontId="2" applyFont="1" fillId="0" applyAlignment="1">
      <alignment horizontal="right"/>
    </xf>
    <xf xfId="0" numFmtId="4" applyNumberFormat="1" borderId="3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06"/>
  <sheetViews>
    <sheetView workbookViewId="0" tabSelected="1"/>
  </sheetViews>
  <sheetFormatPr defaultRowHeight="15" x14ac:dyDescent="0.25"/>
  <cols>
    <col min="1" max="1" style="11" width="21.719285714285714" customWidth="1" bestFit="1"/>
    <col min="2" max="2" style="12" width="13.576428571428572" customWidth="1" bestFit="1"/>
    <col min="3" max="3" style="12" width="13.576428571428572" customWidth="1" bestFit="1"/>
    <col min="4" max="4" style="12" width="13.576428571428572" customWidth="1" bestFit="1"/>
    <col min="5" max="5" style="12" width="13.576428571428572" customWidth="1" bestFit="1"/>
    <col min="6" max="6" style="13" width="13.576428571428572" customWidth="1" bestFit="1"/>
    <col min="7" max="7" style="13" width="13.576428571428572" customWidth="1" bestFit="1"/>
    <col min="8" max="8" style="12" width="13.576428571428572" customWidth="1" bestFit="1"/>
    <col min="9" max="9" style="12" width="9.576428571428572" customWidth="1" bestFit="1"/>
    <col min="10" max="10" style="12" width="13.576428571428572" customWidth="1" bestFit="1"/>
    <col min="11" max="11" style="13" width="13.576428571428572" customWidth="1" bestFit="1"/>
    <col min="12" max="12" style="13" width="11.147857142857141" customWidth="1" bestFit="1"/>
  </cols>
  <sheetData>
    <row x14ac:dyDescent="0.25" r="1" customHeight="1" ht="21.75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5"/>
    </row>
    <row x14ac:dyDescent="0.25" r="2" customHeight="1" ht="21">
      <c r="A2" s="6">
        <v>44351.375</v>
      </c>
      <c r="B2" s="7">
        <v>45429000</v>
      </c>
      <c r="C2" s="7">
        <v>45500000</v>
      </c>
      <c r="D2" s="7">
        <v>42210000</v>
      </c>
      <c r="E2" s="7">
        <v>42938000</v>
      </c>
      <c r="F2" s="8">
        <v>9703.70957015</v>
      </c>
      <c r="G2" s="8">
        <v>423885446287.5784</v>
      </c>
      <c r="H2" s="7">
        <f>C2-D2</f>
      </c>
      <c r="I2" s="9"/>
      <c r="J2" s="9"/>
      <c r="K2" s="7">
        <v>1</v>
      </c>
      <c r="L2" s="10"/>
    </row>
    <row x14ac:dyDescent="0.25" r="3" customHeight="1" ht="21">
      <c r="A3" s="6">
        <v>44352.375</v>
      </c>
      <c r="B3" s="7">
        <v>42938000</v>
      </c>
      <c r="C3" s="7">
        <v>43766000</v>
      </c>
      <c r="D3" s="7">
        <v>41468000</v>
      </c>
      <c r="E3" s="7">
        <v>41943000</v>
      </c>
      <c r="F3" s="8">
        <v>6891.39874143</v>
      </c>
      <c r="G3" s="8">
        <v>293546032639.7488</v>
      </c>
      <c r="H3" s="7">
        <f>C3-D3</f>
      </c>
      <c r="I3" s="7">
        <f>B3+H2*0.293</f>
      </c>
      <c r="J3" s="7">
        <f>IF(C3&gt;=I3, 1, 0)</f>
      </c>
      <c r="K3" s="7">
        <f>IF(J3,E3/I3,1)</f>
      </c>
      <c r="L3" s="10"/>
    </row>
    <row x14ac:dyDescent="0.25" r="4" customHeight="1" ht="21">
      <c r="A4" s="6">
        <v>44353.375</v>
      </c>
      <c r="B4" s="7">
        <v>41942000</v>
      </c>
      <c r="C4" s="7">
        <v>42455000</v>
      </c>
      <c r="D4" s="7">
        <v>41445000</v>
      </c>
      <c r="E4" s="7">
        <v>41780000</v>
      </c>
      <c r="F4" s="8">
        <v>4781.23144314</v>
      </c>
      <c r="G4" s="8">
        <v>200516487181.4285</v>
      </c>
      <c r="H4" s="7">
        <f>C4-D4</f>
      </c>
      <c r="I4" s="7">
        <f>B4+H3*0.293</f>
      </c>
      <c r="J4" s="7">
        <f>IF(C4&gt;=I4, 1, 0)</f>
      </c>
      <c r="K4" s="7">
        <f>IF(J4,E4/I4,1)</f>
      </c>
      <c r="L4" s="10"/>
    </row>
    <row x14ac:dyDescent="0.25" r="5" customHeight="1" ht="21">
      <c r="A5" s="6">
        <v>44354.375</v>
      </c>
      <c r="B5" s="7">
        <v>41780000</v>
      </c>
      <c r="C5" s="7">
        <v>42458000</v>
      </c>
      <c r="D5" s="7">
        <v>38916000</v>
      </c>
      <c r="E5" s="7">
        <v>39064000</v>
      </c>
      <c r="F5" s="8">
        <v>8580.17805342</v>
      </c>
      <c r="G5" s="8">
        <v>351349641054.2827</v>
      </c>
      <c r="H5" s="7">
        <f>C5-D5</f>
      </c>
      <c r="I5" s="7">
        <f>B5+H4*0.293</f>
      </c>
      <c r="J5" s="7">
        <f>IF(C5&gt;=I5, 1, 0)</f>
      </c>
      <c r="K5" s="8">
        <f>IF(J5,E5/I5,1)</f>
      </c>
      <c r="L5" s="10"/>
    </row>
    <row x14ac:dyDescent="0.25" r="6" customHeight="1" ht="21">
      <c r="A6" s="6">
        <v>44355.375</v>
      </c>
      <c r="B6" s="7">
        <v>39065000</v>
      </c>
      <c r="C6" s="7">
        <v>39642000</v>
      </c>
      <c r="D6" s="7">
        <v>36364000</v>
      </c>
      <c r="E6" s="7">
        <v>38494000</v>
      </c>
      <c r="F6" s="8">
        <v>12529.11360518</v>
      </c>
      <c r="G6" s="8">
        <v>476604724981.6908</v>
      </c>
      <c r="H6" s="7">
        <f>C6-D6</f>
      </c>
      <c r="I6" s="7">
        <f>B6+H5*0.293</f>
      </c>
      <c r="J6" s="7">
        <f>IF(C6&gt;=I6, 1, 0)</f>
      </c>
      <c r="K6" s="7">
        <f>IF(J6,E6/I6,1)</f>
      </c>
      <c r="L6" s="10"/>
    </row>
    <row x14ac:dyDescent="0.25" r="7" customHeight="1" ht="21">
      <c r="A7" s="6">
        <v>44356.375</v>
      </c>
      <c r="B7" s="7">
        <v>38495000</v>
      </c>
      <c r="C7" s="7">
        <v>43610000</v>
      </c>
      <c r="D7" s="7">
        <v>37200000</v>
      </c>
      <c r="E7" s="7">
        <v>43278000</v>
      </c>
      <c r="F7" s="8">
        <v>17850.79538956</v>
      </c>
      <c r="G7" s="8">
        <v>724591188555.2808</v>
      </c>
      <c r="H7" s="7">
        <f>C7-D7</f>
      </c>
      <c r="I7" s="7">
        <f>B7+H6*0.293</f>
      </c>
      <c r="J7" s="7">
        <f>IF(C7&gt;=I7, 1, 0)</f>
      </c>
      <c r="K7" s="8">
        <f>IF(J7,E7/I7,1)</f>
      </c>
      <c r="L7" s="10"/>
    </row>
    <row x14ac:dyDescent="0.25" r="8" customHeight="1" ht="21">
      <c r="A8" s="6">
        <v>44357.375</v>
      </c>
      <c r="B8" s="7">
        <v>43282000</v>
      </c>
      <c r="C8" s="7">
        <v>44620000</v>
      </c>
      <c r="D8" s="7">
        <v>41810000</v>
      </c>
      <c r="E8" s="7">
        <v>42836000</v>
      </c>
      <c r="F8" s="8">
        <v>16175.75407976</v>
      </c>
      <c r="G8" s="8">
        <v>698112613625.4917</v>
      </c>
      <c r="H8" s="7">
        <f>C8-D8</f>
      </c>
      <c r="I8" s="7">
        <f>B8+H7*0.293</f>
      </c>
      <c r="J8" s="7">
        <f>IF(C8&gt;=I8, 1, 0)</f>
      </c>
      <c r="K8" s="7">
        <f>IF(J8,E8/I8,1)</f>
      </c>
      <c r="L8" s="10"/>
    </row>
    <row x14ac:dyDescent="0.25" r="9" customHeight="1" ht="21">
      <c r="A9" s="6">
        <v>44358.375</v>
      </c>
      <c r="B9" s="7">
        <v>42836000</v>
      </c>
      <c r="C9" s="7">
        <v>43805000</v>
      </c>
      <c r="D9" s="7">
        <v>42060000</v>
      </c>
      <c r="E9" s="7">
        <v>43698000</v>
      </c>
      <c r="F9" s="8">
        <v>16348.37533943</v>
      </c>
      <c r="G9" s="8">
        <v>703961074389.3296</v>
      </c>
      <c r="H9" s="7">
        <f>C9-D9</f>
      </c>
      <c r="I9" s="7">
        <f>B9+H8*0.293</f>
      </c>
      <c r="J9" s="7">
        <f>IF(C9&gt;=I9, 1, 0)</f>
      </c>
      <c r="K9" s="8">
        <f>IF(J9,E9/I9,1)</f>
      </c>
      <c r="L9" s="10"/>
    </row>
    <row x14ac:dyDescent="0.25" r="10" customHeight="1" ht="21">
      <c r="A10" s="6">
        <v>44359.375</v>
      </c>
      <c r="B10" s="7">
        <v>43698000</v>
      </c>
      <c r="C10" s="7">
        <v>44088000</v>
      </c>
      <c r="D10" s="7">
        <v>40640000</v>
      </c>
      <c r="E10" s="7">
        <v>41430000</v>
      </c>
      <c r="F10" s="8">
        <v>15751.47878703</v>
      </c>
      <c r="G10" s="8">
        <v>659035780813.1942</v>
      </c>
      <c r="H10" s="7">
        <f>C10-D10</f>
      </c>
      <c r="I10" s="7">
        <f>B10+H9*0.293</f>
      </c>
      <c r="J10" s="7">
        <f>IF(C10&gt;=I10, 1, 0)</f>
      </c>
      <c r="K10" s="7">
        <f>IF(J10,E10/I10,1)</f>
      </c>
      <c r="L10" s="10"/>
    </row>
    <row x14ac:dyDescent="0.25" r="11" customHeight="1" ht="21">
      <c r="A11" s="6">
        <v>44360.375</v>
      </c>
      <c r="B11" s="7">
        <v>41430000</v>
      </c>
      <c r="C11" s="7">
        <v>45116000</v>
      </c>
      <c r="D11" s="7">
        <v>40543000</v>
      </c>
      <c r="E11" s="7">
        <v>44746000</v>
      </c>
      <c r="F11" s="8">
        <v>12435.4854908</v>
      </c>
      <c r="G11" s="8">
        <v>531122435073.5828</v>
      </c>
      <c r="H11" s="7">
        <f>C11-D11</f>
      </c>
      <c r="I11" s="7">
        <f>B11+H10*0.293</f>
      </c>
      <c r="J11" s="7">
        <f>IF(C11&gt;=I11, 1, 0)</f>
      </c>
      <c r="K11" s="8">
        <f>IF(J11,E11/I11,1)</f>
      </c>
      <c r="L11" s="10"/>
    </row>
    <row x14ac:dyDescent="0.25" r="12" customHeight="1" ht="21">
      <c r="A12" s="6">
        <v>44361.375</v>
      </c>
      <c r="B12" s="7">
        <v>44746000</v>
      </c>
      <c r="C12" s="7">
        <v>47401000</v>
      </c>
      <c r="D12" s="7">
        <v>44400000</v>
      </c>
      <c r="E12" s="7">
        <v>46501000</v>
      </c>
      <c r="F12" s="8">
        <v>18922.82336997</v>
      </c>
      <c r="G12" s="8">
        <v>868311615872.6334</v>
      </c>
      <c r="H12" s="7">
        <f>C12-D12</f>
      </c>
      <c r="I12" s="7">
        <f>B12+H11*0.293</f>
      </c>
      <c r="J12" s="7">
        <f>IF(C12&gt;=I12, 1, 0)</f>
      </c>
      <c r="K12" s="8">
        <f>IF(J12,E12/I12,1)</f>
      </c>
      <c r="L12" s="10"/>
    </row>
    <row x14ac:dyDescent="0.25" r="13" customHeight="1" ht="21">
      <c r="A13" s="6">
        <v>44362.375</v>
      </c>
      <c r="B13" s="7">
        <v>46511000</v>
      </c>
      <c r="C13" s="7">
        <v>47500000</v>
      </c>
      <c r="D13" s="7">
        <v>45483000</v>
      </c>
      <c r="E13" s="7">
        <v>46389000</v>
      </c>
      <c r="F13" s="8">
        <v>10580.65997587</v>
      </c>
      <c r="G13" s="8">
        <v>489978887151.3528</v>
      </c>
      <c r="H13" s="7">
        <f>C13-D13</f>
      </c>
      <c r="I13" s="7">
        <f>B13+H12*0.293</f>
      </c>
      <c r="J13" s="7">
        <f>IF(C13&gt;=I13, 1, 0)</f>
      </c>
      <c r="K13" s="8">
        <f>IF(J13,E13/I13,1)</f>
      </c>
      <c r="L13" s="10"/>
    </row>
    <row x14ac:dyDescent="0.25" r="14" customHeight="1" ht="21">
      <c r="A14" s="6">
        <v>44363.375</v>
      </c>
      <c r="B14" s="7">
        <v>46409000</v>
      </c>
      <c r="C14" s="7">
        <v>46543000</v>
      </c>
      <c r="D14" s="7">
        <v>44887000</v>
      </c>
      <c r="E14" s="7">
        <v>45295000</v>
      </c>
      <c r="F14" s="8">
        <v>10781.5432318</v>
      </c>
      <c r="G14" s="8">
        <v>492179952272.6588</v>
      </c>
      <c r="H14" s="7">
        <f>C14-D14</f>
      </c>
      <c r="I14" s="7">
        <f>B14+H13*0.293</f>
      </c>
      <c r="J14" s="7">
        <f>IF(C14&gt;=I14, 1, 0)</f>
      </c>
      <c r="K14" s="7">
        <f>IF(J14,E14/I14,1)</f>
      </c>
      <c r="L14" s="10"/>
    </row>
    <row x14ac:dyDescent="0.25" r="15" customHeight="1" ht="21">
      <c r="A15" s="6">
        <v>44364.375</v>
      </c>
      <c r="B15" s="7">
        <v>45306000</v>
      </c>
      <c r="C15" s="7">
        <v>46048000</v>
      </c>
      <c r="D15" s="7">
        <v>44390000</v>
      </c>
      <c r="E15" s="7">
        <v>44854000</v>
      </c>
      <c r="F15" s="8">
        <v>10707.19704008</v>
      </c>
      <c r="G15" s="8">
        <v>485762760742.5949</v>
      </c>
      <c r="H15" s="7">
        <f>C15-D15</f>
      </c>
      <c r="I15" s="7">
        <f>B15+H14*0.293</f>
      </c>
      <c r="J15" s="7">
        <f>IF(C15&gt;=I15, 1, 0)</f>
      </c>
      <c r="K15" s="8">
        <f>IF(J15,E15/I15,1)</f>
      </c>
      <c r="L15" s="10"/>
    </row>
    <row x14ac:dyDescent="0.25" r="16" customHeight="1" ht="21">
      <c r="A16" s="6">
        <v>44365.375</v>
      </c>
      <c r="B16" s="7">
        <v>44823000</v>
      </c>
      <c r="C16" s="7">
        <v>44945000</v>
      </c>
      <c r="D16" s="7">
        <v>42191000</v>
      </c>
      <c r="E16" s="7">
        <v>42599000</v>
      </c>
      <c r="F16" s="8">
        <v>15162.18446155</v>
      </c>
      <c r="G16" s="8">
        <v>663473218674.1248</v>
      </c>
      <c r="H16" s="7">
        <f>C16-D16</f>
      </c>
      <c r="I16" s="7">
        <f>B16+H15*0.293</f>
      </c>
      <c r="J16" s="7">
        <f>IF(C16&gt;=I16, 1, 0)</f>
      </c>
      <c r="K16" s="7">
        <f>IF(J16,E16/I16,1)</f>
      </c>
      <c r="L16" s="10"/>
    </row>
    <row x14ac:dyDescent="0.25" r="17" customHeight="1" ht="21">
      <c r="A17" s="6">
        <v>44366.375</v>
      </c>
      <c r="B17" s="7">
        <v>42588000</v>
      </c>
      <c r="C17" s="7">
        <v>43000000</v>
      </c>
      <c r="D17" s="7">
        <v>41364000</v>
      </c>
      <c r="E17" s="7">
        <v>42088000</v>
      </c>
      <c r="F17" s="8">
        <v>9403.80354635</v>
      </c>
      <c r="G17" s="8">
        <v>396532888799.2468</v>
      </c>
      <c r="H17" s="7">
        <f>C17-D17</f>
      </c>
      <c r="I17" s="7">
        <f>B17+H16*0.293</f>
      </c>
      <c r="J17" s="7">
        <f>IF(C17&gt;=I17, 1, 0)</f>
      </c>
      <c r="K17" s="7">
        <f>IF(J17,E17/I17,1)</f>
      </c>
      <c r="L17" s="10"/>
    </row>
    <row x14ac:dyDescent="0.25" r="18" customHeight="1" ht="21">
      <c r="A18" s="6">
        <v>44367.375</v>
      </c>
      <c r="B18" s="7">
        <v>42088000</v>
      </c>
      <c r="C18" s="7">
        <v>42443000</v>
      </c>
      <c r="D18" s="7">
        <v>39785000</v>
      </c>
      <c r="E18" s="7">
        <v>41842000</v>
      </c>
      <c r="F18" s="8">
        <v>13184.49590156</v>
      </c>
      <c r="G18" s="8">
        <v>542727572730.7806</v>
      </c>
      <c r="H18" s="7">
        <f>C18-D18</f>
      </c>
      <c r="I18" s="7">
        <f>B18+H17*0.293</f>
      </c>
      <c r="J18" s="7">
        <f>IF(C18&gt;=I18, 1, 0)</f>
      </c>
      <c r="K18" s="7">
        <f>IF(J18,E18/I18,1)</f>
      </c>
      <c r="L18" s="10"/>
    </row>
    <row x14ac:dyDescent="0.25" r="19" customHeight="1" ht="21">
      <c r="A19" s="6">
        <v>44368.375</v>
      </c>
      <c r="B19" s="7">
        <v>41843000</v>
      </c>
      <c r="C19" s="7">
        <v>42048000</v>
      </c>
      <c r="D19" s="7">
        <v>36802000</v>
      </c>
      <c r="E19" s="7">
        <v>37393000</v>
      </c>
      <c r="F19" s="8">
        <v>23102.5613381</v>
      </c>
      <c r="G19" s="8">
        <v>900832746987.2739</v>
      </c>
      <c r="H19" s="7">
        <f>C19-D19</f>
      </c>
      <c r="I19" s="7">
        <f>B19+H18*0.293</f>
      </c>
      <c r="J19" s="7">
        <f>IF(C19&gt;=I19, 1, 0)</f>
      </c>
      <c r="K19" s="7">
        <f>IF(J19,E19/I19,1)</f>
      </c>
      <c r="L19" s="10"/>
    </row>
    <row x14ac:dyDescent="0.25" r="20" customHeight="1" ht="21">
      <c r="A20" s="6">
        <v>44369.375</v>
      </c>
      <c r="B20" s="7">
        <v>37397000</v>
      </c>
      <c r="C20" s="7">
        <v>39068000</v>
      </c>
      <c r="D20" s="7">
        <v>33900000</v>
      </c>
      <c r="E20" s="7">
        <v>37784000</v>
      </c>
      <c r="F20" s="8">
        <v>29986.86958363</v>
      </c>
      <c r="G20" s="8">
        <v>1100785783862.688</v>
      </c>
      <c r="H20" s="7">
        <f>C20-D20</f>
      </c>
      <c r="I20" s="7">
        <f>B20+H19*0.293</f>
      </c>
      <c r="J20" s="7">
        <f>IF(C20&gt;=I20, 1, 0)</f>
      </c>
      <c r="K20" s="8">
        <f>IF(J20,E20/I20,1)</f>
      </c>
      <c r="L20" s="10"/>
    </row>
    <row x14ac:dyDescent="0.25" r="21" customHeight="1" ht="21">
      <c r="A21" s="6">
        <v>44370.375</v>
      </c>
      <c r="B21" s="7">
        <v>37784000</v>
      </c>
      <c r="C21" s="7">
        <v>40099000</v>
      </c>
      <c r="D21" s="7">
        <v>36726000</v>
      </c>
      <c r="E21" s="7">
        <v>39077000</v>
      </c>
      <c r="F21" s="8">
        <v>17696.3951684</v>
      </c>
      <c r="G21" s="8">
        <v>690395108283.8069</v>
      </c>
      <c r="H21" s="7">
        <f>C21-D21</f>
      </c>
      <c r="I21" s="7">
        <f>B21+H20*0.293</f>
      </c>
      <c r="J21" s="7">
        <f>IF(C21&gt;=I21, 1, 0)</f>
      </c>
      <c r="K21" s="8">
        <f>IF(J21,E21/I21,1)</f>
      </c>
      <c r="L21" s="10"/>
    </row>
    <row x14ac:dyDescent="0.25" r="22" customHeight="1" ht="21">
      <c r="A22" s="6">
        <v>44371.375</v>
      </c>
      <c r="B22" s="7">
        <v>39077000</v>
      </c>
      <c r="C22" s="7">
        <v>40705000</v>
      </c>
      <c r="D22" s="7">
        <v>37770000</v>
      </c>
      <c r="E22" s="7">
        <v>40098000</v>
      </c>
      <c r="F22" s="8">
        <v>11788.00643035</v>
      </c>
      <c r="G22" s="8">
        <v>460328834123.5408</v>
      </c>
      <c r="H22" s="7">
        <f>C22-D22</f>
      </c>
      <c r="I22" s="7">
        <f>B22+H21*0.293</f>
      </c>
      <c r="J22" s="7">
        <f>IF(C22&gt;=I22, 1, 0)</f>
      </c>
      <c r="K22" s="8">
        <f>IF(J22,E22/I22,1)</f>
      </c>
      <c r="L22" s="10"/>
    </row>
    <row x14ac:dyDescent="0.25" r="23" customHeight="1" ht="21">
      <c r="A23" s="6">
        <v>44372.375</v>
      </c>
      <c r="B23" s="7">
        <v>40100000</v>
      </c>
      <c r="C23" s="7">
        <v>40956000</v>
      </c>
      <c r="D23" s="7">
        <v>36901000</v>
      </c>
      <c r="E23" s="7">
        <v>37152000</v>
      </c>
      <c r="F23" s="8">
        <v>14567.87636139</v>
      </c>
      <c r="G23" s="8">
        <v>565595835274.6146</v>
      </c>
      <c r="H23" s="7">
        <f>C23-D23</f>
      </c>
      <c r="I23" s="7">
        <f>B23+H22*0.293</f>
      </c>
      <c r="J23" s="7">
        <f>IF(C23&gt;=I23, 1, 0)</f>
      </c>
      <c r="K23" s="7">
        <f>IF(J23,E23/I23,1)</f>
      </c>
      <c r="L23" s="10"/>
    </row>
    <row x14ac:dyDescent="0.25" r="24" customHeight="1" ht="21">
      <c r="A24" s="6">
        <v>44373.375</v>
      </c>
      <c r="B24" s="7">
        <v>37152000</v>
      </c>
      <c r="C24" s="7">
        <v>37999000</v>
      </c>
      <c r="D24" s="7">
        <v>35522000</v>
      </c>
      <c r="E24" s="7">
        <v>37629000</v>
      </c>
      <c r="F24" s="8">
        <v>13300.23645376</v>
      </c>
      <c r="G24" s="8">
        <v>487595538776.1035</v>
      </c>
      <c r="H24" s="7">
        <f>C24-D24</f>
      </c>
      <c r="I24" s="7">
        <f>B24+H23*0.293</f>
      </c>
      <c r="J24" s="7">
        <f>IF(C24&gt;=I24, 1, 0)</f>
      </c>
      <c r="K24" s="7">
        <f>IF(J24,E24/I24,1)</f>
      </c>
      <c r="L24" s="10"/>
    </row>
    <row x14ac:dyDescent="0.25" r="25" customHeight="1" ht="18.75">
      <c r="A25" s="6">
        <v>44374.375</v>
      </c>
      <c r="B25" s="7">
        <v>37617000</v>
      </c>
      <c r="C25" s="7">
        <v>40000000</v>
      </c>
      <c r="D25" s="7">
        <v>37253000</v>
      </c>
      <c r="E25" s="7">
        <v>39985000</v>
      </c>
      <c r="F25" s="8">
        <v>12422.20134974</v>
      </c>
      <c r="G25" s="8">
        <v>477496599478.453</v>
      </c>
      <c r="H25" s="7">
        <f>C25-D25</f>
      </c>
      <c r="I25" s="7">
        <f>B25+H24*0.293</f>
      </c>
      <c r="J25" s="7">
        <f>IF(C25&gt;=I25, 1, 0)</f>
      </c>
      <c r="K25" s="8">
        <f>IF(J25,E25/I25,1)</f>
      </c>
      <c r="L25" s="10"/>
    </row>
    <row x14ac:dyDescent="0.25" r="26" customHeight="1" ht="18.75">
      <c r="A26" s="6">
        <v>44375.375</v>
      </c>
      <c r="B26" s="7">
        <v>39985000</v>
      </c>
      <c r="C26" s="7">
        <v>40570000</v>
      </c>
      <c r="D26" s="7">
        <v>39188000</v>
      </c>
      <c r="E26" s="7">
        <v>39959000</v>
      </c>
      <c r="F26" s="8">
        <v>12722.91550336</v>
      </c>
      <c r="G26" s="8">
        <v>507423356322.1727</v>
      </c>
      <c r="H26" s="7">
        <f>C26-D26</f>
      </c>
      <c r="I26" s="7">
        <f>B26+H25*0.293</f>
      </c>
      <c r="J26" s="7">
        <f>IF(C26&gt;=I26, 1, 0)</f>
      </c>
      <c r="K26" s="7">
        <f>IF(J26,E26/I26,1)</f>
      </c>
      <c r="L26" s="10"/>
    </row>
    <row x14ac:dyDescent="0.25" r="27" customHeight="1" ht="18.75">
      <c r="A27" s="6">
        <v>44376.375</v>
      </c>
      <c r="B27" s="7">
        <v>39971000</v>
      </c>
      <c r="C27" s="7">
        <v>42180000</v>
      </c>
      <c r="D27" s="7">
        <v>39810000</v>
      </c>
      <c r="E27" s="7">
        <v>41528000</v>
      </c>
      <c r="F27" s="8">
        <v>13195.49436844</v>
      </c>
      <c r="G27" s="8">
        <v>540488614539.7225</v>
      </c>
      <c r="H27" s="7">
        <f>C27-D27</f>
      </c>
      <c r="I27" s="7">
        <f>B27+H26*0.293</f>
      </c>
      <c r="J27" s="7">
        <f>IF(C27&gt;=I27, 1, 0)</f>
      </c>
      <c r="K27" s="8">
        <f>IF(J27,E27/I27,1)</f>
      </c>
      <c r="L27" s="10"/>
    </row>
    <row x14ac:dyDescent="0.25" r="28" customHeight="1" ht="18.75">
      <c r="A28" s="6">
        <v>44377.375</v>
      </c>
      <c r="B28" s="7">
        <v>41528000</v>
      </c>
      <c r="C28" s="7">
        <v>41833000</v>
      </c>
      <c r="D28" s="7">
        <v>40010000</v>
      </c>
      <c r="E28" s="7">
        <v>40674000</v>
      </c>
      <c r="F28" s="8">
        <v>9199.17468909</v>
      </c>
      <c r="G28" s="8">
        <v>374038855427.6796</v>
      </c>
      <c r="H28" s="7">
        <f>C28-D28</f>
      </c>
      <c r="I28" s="7">
        <f>B28+H27*0.293</f>
      </c>
      <c r="J28" s="7">
        <f>IF(C28&gt;=I28, 1, 0)</f>
      </c>
      <c r="K28" s="7">
        <f>IF(J28,E28/I28,1)</f>
      </c>
      <c r="L28" s="10"/>
    </row>
    <row x14ac:dyDescent="0.25" r="29" customHeight="1" ht="18.75">
      <c r="A29" s="6">
        <v>44378.375</v>
      </c>
      <c r="B29" s="7">
        <v>40663000</v>
      </c>
      <c r="C29" s="7">
        <v>40683000</v>
      </c>
      <c r="D29" s="7">
        <v>38668000</v>
      </c>
      <c r="E29" s="7">
        <v>39320000</v>
      </c>
      <c r="F29" s="8">
        <v>9130.32512048</v>
      </c>
      <c r="G29" s="8">
        <v>360194809356.2366</v>
      </c>
      <c r="H29" s="7">
        <f>C29-D29</f>
      </c>
      <c r="I29" s="7">
        <f>B29+H28*0.293</f>
      </c>
      <c r="J29" s="7">
        <f>IF(C29&gt;=I29, 1, 0)</f>
      </c>
      <c r="K29" s="7">
        <f>IF(J29,E29/I29,1)</f>
      </c>
      <c r="L29" s="10"/>
    </row>
    <row x14ac:dyDescent="0.25" r="30" customHeight="1" ht="18.75">
      <c r="A30" s="6">
        <v>44379.375</v>
      </c>
      <c r="B30" s="7">
        <v>39320000</v>
      </c>
      <c r="C30" s="7">
        <v>39834000</v>
      </c>
      <c r="D30" s="7">
        <v>38288000</v>
      </c>
      <c r="E30" s="7">
        <v>39442000</v>
      </c>
      <c r="F30" s="8">
        <v>6427.36915506</v>
      </c>
      <c r="G30" s="8">
        <v>250379065205.8156</v>
      </c>
      <c r="H30" s="7">
        <f>C30-D30</f>
      </c>
      <c r="I30" s="7">
        <f>B30+H29*0.293</f>
      </c>
      <c r="J30" s="7">
        <f>IF(C30&gt;=I30, 1, 0)</f>
      </c>
      <c r="K30" s="7">
        <f>IF(J30,E30/I30,1)</f>
      </c>
      <c r="L30" s="10"/>
    </row>
    <row x14ac:dyDescent="0.25" r="31" customHeight="1" ht="18.75">
      <c r="A31" s="6">
        <v>44380.375</v>
      </c>
      <c r="B31" s="7">
        <v>39440000</v>
      </c>
      <c r="C31" s="7">
        <v>40578000</v>
      </c>
      <c r="D31" s="7">
        <v>38951000</v>
      </c>
      <c r="E31" s="7">
        <v>40299000</v>
      </c>
      <c r="F31" s="8">
        <v>4933.22955397</v>
      </c>
      <c r="G31" s="8">
        <v>196728282036.9821</v>
      </c>
      <c r="H31" s="7">
        <f>C31-D31</f>
      </c>
      <c r="I31" s="7">
        <f>B31+H30*0.293</f>
      </c>
      <c r="J31" s="7">
        <f>IF(C31&gt;=I31, 1, 0)</f>
      </c>
      <c r="K31" s="8">
        <f>IF(J31,E31/I31,1)</f>
      </c>
      <c r="L31" s="10"/>
    </row>
    <row x14ac:dyDescent="0.25" r="32" customHeight="1" ht="18.75">
      <c r="A32" s="6">
        <v>44381.375</v>
      </c>
      <c r="B32" s="7">
        <v>40299000</v>
      </c>
      <c r="C32" s="7">
        <v>41643000</v>
      </c>
      <c r="D32" s="7">
        <v>40088000</v>
      </c>
      <c r="E32" s="7">
        <v>40948000</v>
      </c>
      <c r="F32" s="8">
        <v>4981.52353166</v>
      </c>
      <c r="G32" s="8">
        <v>204137532775.4473</v>
      </c>
      <c r="H32" s="7">
        <f>C32-D32</f>
      </c>
      <c r="I32" s="7">
        <f>B32+H31*0.293</f>
      </c>
      <c r="J32" s="7">
        <f>IF(C32&gt;=I32, 1, 0)</f>
      </c>
      <c r="K32" s="8">
        <f>IF(J32,E32/I32,1)</f>
      </c>
      <c r="L32" s="10"/>
    </row>
    <row x14ac:dyDescent="0.25" r="33" customHeight="1" ht="18.75">
      <c r="A33" s="6">
        <v>44382.375</v>
      </c>
      <c r="B33" s="7">
        <v>40915000</v>
      </c>
      <c r="C33" s="7">
        <v>40948000</v>
      </c>
      <c r="D33" s="7">
        <v>38957000</v>
      </c>
      <c r="E33" s="7">
        <v>39506000</v>
      </c>
      <c r="F33" s="8">
        <v>8680.72316484</v>
      </c>
      <c r="G33" s="8">
        <v>345601003050.7225</v>
      </c>
      <c r="H33" s="7">
        <f>C33-D33</f>
      </c>
      <c r="I33" s="7">
        <f>B33+H32*0.293</f>
      </c>
      <c r="J33" s="7">
        <f>IF(C33&gt;=I33, 1, 0)</f>
      </c>
      <c r="K33" s="7">
        <f>IF(J33,E33/I33,1)</f>
      </c>
      <c r="L33" s="10"/>
    </row>
    <row x14ac:dyDescent="0.25" r="34" customHeight="1" ht="18.75">
      <c r="A34" s="6">
        <v>44383.375</v>
      </c>
      <c r="B34" s="7">
        <v>39509000</v>
      </c>
      <c r="C34" s="7">
        <v>40650000</v>
      </c>
      <c r="D34" s="7">
        <v>39340000</v>
      </c>
      <c r="E34" s="7">
        <v>39814000</v>
      </c>
      <c r="F34" s="8">
        <v>6292.90393266</v>
      </c>
      <c r="G34" s="8">
        <v>250893123484.2237</v>
      </c>
      <c r="H34" s="7">
        <f>C34-D34</f>
      </c>
      <c r="I34" s="7">
        <f>B34+H33*0.293</f>
      </c>
      <c r="J34" s="7">
        <f>IF(C34&gt;=I34, 1, 0)</f>
      </c>
      <c r="K34" s="8">
        <f>IF(J34,E34/I34,1)</f>
      </c>
      <c r="L34" s="10"/>
    </row>
    <row x14ac:dyDescent="0.25" r="35" customHeight="1" ht="18.75">
      <c r="A35" s="6">
        <v>44384.375</v>
      </c>
      <c r="B35" s="7">
        <v>39814000</v>
      </c>
      <c r="C35" s="7">
        <v>40727000</v>
      </c>
      <c r="D35" s="7">
        <v>39637000</v>
      </c>
      <c r="E35" s="7">
        <v>39743000</v>
      </c>
      <c r="F35" s="8">
        <v>5761.28681997</v>
      </c>
      <c r="G35" s="8">
        <v>231746067905.1336</v>
      </c>
      <c r="H35" s="7">
        <f>C35-D35</f>
      </c>
      <c r="I35" s="7">
        <f>B35+H34*0.293</f>
      </c>
      <c r="J35" s="7">
        <f>IF(C35&gt;=I35, 1, 0)</f>
      </c>
      <c r="K35" s="8">
        <f>IF(J35,E35/I35,1)</f>
      </c>
      <c r="L35" s="10"/>
    </row>
    <row x14ac:dyDescent="0.25" r="36" customHeight="1" ht="18.75">
      <c r="A36" s="6">
        <v>44385.375</v>
      </c>
      <c r="B36" s="7">
        <v>39743000</v>
      </c>
      <c r="C36" s="7">
        <v>39953000</v>
      </c>
      <c r="D36" s="7">
        <v>38200000</v>
      </c>
      <c r="E36" s="7">
        <v>39082000</v>
      </c>
      <c r="F36" s="8">
        <v>8178.52667179</v>
      </c>
      <c r="G36" s="8">
        <v>318404853880.8934</v>
      </c>
      <c r="H36" s="7">
        <f>C36-D36</f>
      </c>
      <c r="I36" s="7">
        <f>B36+H35*0.293</f>
      </c>
      <c r="J36" s="7">
        <f>IF(C36&gt;=I36, 1, 0)</f>
      </c>
      <c r="K36" s="7">
        <f>IF(J36,E36/I36,1)</f>
      </c>
      <c r="L36" s="10"/>
    </row>
    <row x14ac:dyDescent="0.25" r="37" customHeight="1" ht="18.75">
      <c r="A37" s="6">
        <v>44386.375</v>
      </c>
      <c r="B37" s="7">
        <v>39069000</v>
      </c>
      <c r="C37" s="7">
        <v>40070000</v>
      </c>
      <c r="D37" s="7">
        <v>38123000</v>
      </c>
      <c r="E37" s="7">
        <v>39820000</v>
      </c>
      <c r="F37" s="8">
        <v>6163.10273495</v>
      </c>
      <c r="G37" s="8">
        <v>240777153564.4225</v>
      </c>
      <c r="H37" s="7">
        <f>C37-D37</f>
      </c>
      <c r="I37" s="7">
        <f>B37+H36*0.293</f>
      </c>
      <c r="J37" s="7">
        <f>IF(C37&gt;=I37, 1, 0)</f>
      </c>
      <c r="K37" s="8">
        <f>IF(J37,E37/I37,1)</f>
      </c>
      <c r="L37" s="10"/>
    </row>
    <row x14ac:dyDescent="0.25" r="38" customHeight="1" ht="18.75">
      <c r="A38" s="6">
        <v>44387.375</v>
      </c>
      <c r="B38" s="7">
        <v>39801000</v>
      </c>
      <c r="C38" s="7">
        <v>40302000</v>
      </c>
      <c r="D38" s="7">
        <v>39124000</v>
      </c>
      <c r="E38" s="7">
        <v>39626000</v>
      </c>
      <c r="F38" s="8">
        <v>4161.71919637</v>
      </c>
      <c r="G38" s="8">
        <v>165740052954.2487</v>
      </c>
      <c r="H38" s="7">
        <f>C38-D38</f>
      </c>
      <c r="I38" s="7">
        <f>B38+H37*0.293</f>
      </c>
      <c r="J38" s="7">
        <f>IF(C38&gt;=I38, 1, 0)</f>
      </c>
      <c r="K38" s="7">
        <f>IF(J38,E38/I38,1)</f>
      </c>
      <c r="L38" s="10"/>
    </row>
    <row x14ac:dyDescent="0.25" r="39" customHeight="1" ht="18.75">
      <c r="A39" s="6">
        <v>44388.375</v>
      </c>
      <c r="B39" s="7">
        <v>39633000</v>
      </c>
      <c r="C39" s="7">
        <v>40580000</v>
      </c>
      <c r="D39" s="7">
        <v>39250000</v>
      </c>
      <c r="E39" s="7">
        <v>40194000</v>
      </c>
      <c r="F39" s="8">
        <v>3892.50336161</v>
      </c>
      <c r="G39" s="8">
        <v>155055694807.256</v>
      </c>
      <c r="H39" s="7">
        <f>C39-D39</f>
      </c>
      <c r="I39" s="7">
        <f>B39+H38*0.293</f>
      </c>
      <c r="J39" s="7">
        <f>IF(C39&gt;=I39, 1, 0)</f>
      </c>
      <c r="K39" s="8">
        <f>IF(J39,E39/I39,1)</f>
      </c>
      <c r="L39" s="10"/>
    </row>
    <row x14ac:dyDescent="0.25" r="40" customHeight="1" ht="18.75">
      <c r="A40" s="6">
        <v>44389.375</v>
      </c>
      <c r="B40" s="7">
        <v>40194000</v>
      </c>
      <c r="C40" s="7">
        <v>40570000</v>
      </c>
      <c r="D40" s="7">
        <v>38850000</v>
      </c>
      <c r="E40" s="7">
        <v>39193000</v>
      </c>
      <c r="F40" s="8">
        <v>5361.07767221</v>
      </c>
      <c r="G40" s="8">
        <v>213052051083.5768</v>
      </c>
      <c r="H40" s="7">
        <f>C40-D40</f>
      </c>
      <c r="I40" s="7">
        <f>B40+H39*0.293</f>
      </c>
      <c r="J40" s="7">
        <f>IF(C40&gt;=I40, 1, 0)</f>
      </c>
      <c r="K40" s="7">
        <f>IF(J40,E40/I40,1)</f>
      </c>
      <c r="L40" s="10"/>
    </row>
    <row x14ac:dyDescent="0.25" r="41" customHeight="1" ht="18.75">
      <c r="A41" s="6">
        <v>44390.375</v>
      </c>
      <c r="B41" s="7">
        <v>39177000</v>
      </c>
      <c r="C41" s="7">
        <v>39363000</v>
      </c>
      <c r="D41" s="7">
        <v>38297000</v>
      </c>
      <c r="E41" s="7">
        <v>38713000</v>
      </c>
      <c r="F41" s="8">
        <v>4602.44957727</v>
      </c>
      <c r="G41" s="8">
        <v>178535501090.6872</v>
      </c>
      <c r="H41" s="7">
        <f>C41-D41</f>
      </c>
      <c r="I41" s="7">
        <f>B41+H40*0.293</f>
      </c>
      <c r="J41" s="7">
        <f>IF(C41&gt;=I41, 1, 0)</f>
      </c>
      <c r="K41" s="7">
        <f>IF(J41,E41/I41,1)</f>
      </c>
      <c r="L41" s="10"/>
    </row>
    <row x14ac:dyDescent="0.25" r="42" customHeight="1" ht="18.75">
      <c r="A42" s="6">
        <v>44391.375</v>
      </c>
      <c r="B42" s="7">
        <v>38741000</v>
      </c>
      <c r="C42" s="7">
        <v>38975000</v>
      </c>
      <c r="D42" s="7">
        <v>37600000</v>
      </c>
      <c r="E42" s="7">
        <v>38592000</v>
      </c>
      <c r="F42" s="8">
        <v>6508.67678169</v>
      </c>
      <c r="G42" s="8">
        <v>249612588010.5862</v>
      </c>
      <c r="H42" s="7">
        <f>C42-D42</f>
      </c>
      <c r="I42" s="7">
        <f>B42+H41*0.293</f>
      </c>
      <c r="J42" s="7">
        <f>IF(C42&gt;=I42, 1, 0)</f>
      </c>
      <c r="K42" s="7">
        <f>IF(J42,E42/I42,1)</f>
      </c>
      <c r="L42" s="10"/>
    </row>
    <row x14ac:dyDescent="0.25" r="43" customHeight="1" ht="18.75">
      <c r="A43" s="6">
        <v>44392.375</v>
      </c>
      <c r="B43" s="7">
        <v>38590000</v>
      </c>
      <c r="C43" s="7">
        <v>39045000</v>
      </c>
      <c r="D43" s="7">
        <v>37088000</v>
      </c>
      <c r="E43" s="7">
        <v>37606000</v>
      </c>
      <c r="F43" s="8">
        <v>7363.60708143</v>
      </c>
      <c r="G43" s="8">
        <v>280398778393.4886</v>
      </c>
      <c r="H43" s="7">
        <f>C43-D43</f>
      </c>
      <c r="I43" s="7">
        <f>B43+H42*0.293</f>
      </c>
      <c r="J43" s="7">
        <f>IF(C43&gt;=I43, 1, 0)</f>
      </c>
      <c r="K43" s="8">
        <f>IF(J43,E43/I43,1)</f>
      </c>
      <c r="L43" s="10"/>
    </row>
    <row x14ac:dyDescent="0.25" r="44" customHeight="1" ht="18.75">
      <c r="A44" s="6">
        <v>44393.375</v>
      </c>
      <c r="B44" s="7">
        <v>37606000</v>
      </c>
      <c r="C44" s="7">
        <v>38053000</v>
      </c>
      <c r="D44" s="7">
        <v>36750000</v>
      </c>
      <c r="E44" s="7">
        <v>37199000</v>
      </c>
      <c r="F44" s="8">
        <v>5695.87391285</v>
      </c>
      <c r="G44" s="8">
        <v>213113548297.355</v>
      </c>
      <c r="H44" s="7">
        <f>C44-D44</f>
      </c>
      <c r="I44" s="7">
        <f>B44+H43*0.293</f>
      </c>
      <c r="J44" s="7">
        <f>IF(C44&gt;=I44, 1, 0)</f>
      </c>
      <c r="K44" s="7">
        <f>IF(J44,E44/I44,1)</f>
      </c>
      <c r="L44" s="10"/>
    </row>
    <row x14ac:dyDescent="0.25" r="45" customHeight="1" ht="18.75">
      <c r="A45" s="6">
        <v>44394.375</v>
      </c>
      <c r="B45" s="7">
        <v>37199000</v>
      </c>
      <c r="C45" s="7">
        <v>37800000</v>
      </c>
      <c r="D45" s="7">
        <v>36824000</v>
      </c>
      <c r="E45" s="7">
        <v>37205000</v>
      </c>
      <c r="F45" s="8">
        <v>3533.68515996</v>
      </c>
      <c r="G45" s="8">
        <v>131612696296.6639</v>
      </c>
      <c r="H45" s="7">
        <f>C45-D45</f>
      </c>
      <c r="I45" s="7">
        <f>B45+H44*0.293</f>
      </c>
      <c r="J45" s="7">
        <f>IF(C45&gt;=I45, 1, 0)</f>
      </c>
      <c r="K45" s="8">
        <f>IF(J45,E45/I45,1)</f>
      </c>
      <c r="L45" s="10"/>
    </row>
    <row x14ac:dyDescent="0.25" r="46" customHeight="1" ht="18.75">
      <c r="A46" s="6">
        <v>44395.375</v>
      </c>
      <c r="B46" s="7">
        <v>37205000</v>
      </c>
      <c r="C46" s="7">
        <v>38172000</v>
      </c>
      <c r="D46" s="7">
        <v>37000000</v>
      </c>
      <c r="E46" s="7">
        <v>37663000</v>
      </c>
      <c r="F46" s="8">
        <v>3688.50914112</v>
      </c>
      <c r="G46" s="8">
        <v>138465617249.6392</v>
      </c>
      <c r="H46" s="7">
        <f>C46-D46</f>
      </c>
      <c r="I46" s="7">
        <f>B46+H45*0.293</f>
      </c>
      <c r="J46" s="7">
        <f>IF(C46&gt;=I46, 1, 0)</f>
      </c>
      <c r="K46" s="8">
        <f>IF(J46,E46/I46,1)</f>
      </c>
      <c r="L46" s="10"/>
    </row>
    <row x14ac:dyDescent="0.25" r="47" customHeight="1" ht="18.75">
      <c r="A47" s="6">
        <v>44396.375</v>
      </c>
      <c r="B47" s="7">
        <v>37663000</v>
      </c>
      <c r="C47" s="7">
        <v>37704000</v>
      </c>
      <c r="D47" s="7">
        <v>36500000</v>
      </c>
      <c r="E47" s="7">
        <v>36799000</v>
      </c>
      <c r="F47" s="8">
        <v>4208.48795672</v>
      </c>
      <c r="G47" s="8">
        <v>155861957828.6823</v>
      </c>
      <c r="H47" s="7">
        <f>C47-D47</f>
      </c>
      <c r="I47" s="7">
        <f>B47+H46*0.293</f>
      </c>
      <c r="J47" s="7">
        <f>IF(C47&gt;=I47, 1, 0)</f>
      </c>
      <c r="K47" s="7">
        <f>IF(J47,E47/I47,1)</f>
      </c>
      <c r="L47" s="10"/>
    </row>
    <row x14ac:dyDescent="0.25" r="48" customHeight="1" ht="18.75">
      <c r="A48" s="6">
        <v>44397.375</v>
      </c>
      <c r="B48" s="7">
        <v>36799000</v>
      </c>
      <c r="C48" s="7">
        <v>36937000</v>
      </c>
      <c r="D48" s="7">
        <v>34820000</v>
      </c>
      <c r="E48" s="7">
        <v>35305000</v>
      </c>
      <c r="F48" s="8">
        <v>6998.98495576</v>
      </c>
      <c r="G48" s="8">
        <v>248406330735.0813</v>
      </c>
      <c r="H48" s="7">
        <f>C48-D48</f>
      </c>
      <c r="I48" s="7">
        <f>B48+H47*0.293</f>
      </c>
      <c r="J48" s="7">
        <f>IF(C48&gt;=I48, 1, 0)</f>
      </c>
      <c r="K48" s="7">
        <f>IF(J48,E48/I48,1)</f>
      </c>
      <c r="L48" s="10"/>
    </row>
    <row x14ac:dyDescent="0.25" r="49" customHeight="1" ht="18.75">
      <c r="A49" s="6">
        <v>44398.375</v>
      </c>
      <c r="B49" s="7">
        <v>35339000</v>
      </c>
      <c r="C49" s="7">
        <v>38374000</v>
      </c>
      <c r="D49" s="7">
        <v>35000000</v>
      </c>
      <c r="E49" s="7">
        <v>38013000</v>
      </c>
      <c r="F49" s="8">
        <v>6880.93687268</v>
      </c>
      <c r="G49" s="8">
        <v>253633310553.2038</v>
      </c>
      <c r="H49" s="7">
        <f>C49-D49</f>
      </c>
      <c r="I49" s="7">
        <f>B49+H48*0.293</f>
      </c>
      <c r="J49" s="7">
        <f>IF(C49&gt;=I49, 1, 0)</f>
      </c>
      <c r="K49" s="8">
        <f>IF(J49,E49/I49,1)</f>
      </c>
      <c r="L49" s="10"/>
    </row>
    <row x14ac:dyDescent="0.25" r="50" customHeight="1" ht="18.75">
      <c r="A50" s="6">
        <v>44399.375</v>
      </c>
      <c r="B50" s="7">
        <v>38012000</v>
      </c>
      <c r="C50" s="7">
        <v>38470000</v>
      </c>
      <c r="D50" s="7">
        <v>37428000</v>
      </c>
      <c r="E50" s="7">
        <v>37925000</v>
      </c>
      <c r="F50" s="8">
        <v>4209.60291091</v>
      </c>
      <c r="G50" s="8">
        <v>159613929614.4732</v>
      </c>
      <c r="H50" s="7">
        <f>C50-D50</f>
      </c>
      <c r="I50" s="7">
        <f>B50+H49*0.293</f>
      </c>
      <c r="J50" s="7">
        <f>IF(C50&gt;=I50, 1, 0)</f>
      </c>
      <c r="K50" s="7">
        <f>IF(J50,E50/I50,1)</f>
      </c>
      <c r="L50" s="10"/>
    </row>
    <row x14ac:dyDescent="0.25" r="51" customHeight="1" ht="18.75">
      <c r="A51" s="6">
        <v>44400.375</v>
      </c>
      <c r="B51" s="7">
        <v>37922000</v>
      </c>
      <c r="C51" s="7">
        <v>39113000</v>
      </c>
      <c r="D51" s="7">
        <v>37790000</v>
      </c>
      <c r="E51" s="7">
        <v>39108000</v>
      </c>
      <c r="F51" s="8">
        <v>4624.03229131</v>
      </c>
      <c r="G51" s="8">
        <v>176644365075.1862</v>
      </c>
      <c r="H51" s="7">
        <f>C51-D51</f>
      </c>
      <c r="I51" s="7">
        <f>B51+H50*0.293</f>
      </c>
      <c r="J51" s="7">
        <f>IF(C51&gt;=I51, 1, 0)</f>
      </c>
      <c r="K51" s="8">
        <f>IF(J51,E51/I51,1)</f>
      </c>
      <c r="L51" s="10"/>
    </row>
    <row x14ac:dyDescent="0.25" r="52" customHeight="1" ht="18.75">
      <c r="A52" s="6">
        <v>44401.375</v>
      </c>
      <c r="B52" s="7">
        <v>39113000</v>
      </c>
      <c r="C52" s="7">
        <v>40240000</v>
      </c>
      <c r="D52" s="7">
        <v>38919000</v>
      </c>
      <c r="E52" s="7">
        <v>40112000</v>
      </c>
      <c r="F52" s="8">
        <v>4969.11794139</v>
      </c>
      <c r="G52" s="8">
        <v>196353164978.1259</v>
      </c>
      <c r="H52" s="7">
        <f>C52-D52</f>
      </c>
      <c r="I52" s="7">
        <f>B52+H51*0.293</f>
      </c>
      <c r="J52" s="7">
        <f>IF(C52&gt;=I52, 1, 0)</f>
      </c>
      <c r="K52" s="8">
        <f>IF(J52,E52/I52,1)</f>
      </c>
      <c r="L52" s="10"/>
    </row>
    <row x14ac:dyDescent="0.25" r="53" customHeight="1" ht="18.75">
      <c r="A53" s="6">
        <v>44402.375</v>
      </c>
      <c r="B53" s="7">
        <v>40076000</v>
      </c>
      <c r="C53" s="7">
        <v>41110000</v>
      </c>
      <c r="D53" s="7">
        <v>39547000</v>
      </c>
      <c r="E53" s="7">
        <v>41070000</v>
      </c>
      <c r="F53" s="8">
        <v>4748.42546082</v>
      </c>
      <c r="G53" s="8">
        <v>190643539619.3983</v>
      </c>
      <c r="H53" s="7">
        <f>C53-D53</f>
      </c>
      <c r="I53" s="7">
        <f>B53+H52*0.293</f>
      </c>
      <c r="J53" s="7">
        <f>IF(C53&gt;=I53, 1, 0)</f>
      </c>
      <c r="K53" s="8">
        <f>IF(J53,E53/I53,1)</f>
      </c>
      <c r="L53" s="10"/>
    </row>
    <row x14ac:dyDescent="0.25" r="54" customHeight="1" ht="18.75">
      <c r="A54" s="6">
        <v>44403.375</v>
      </c>
      <c r="B54" s="7">
        <v>41054000</v>
      </c>
      <c r="C54" s="7">
        <v>46800000</v>
      </c>
      <c r="D54" s="7">
        <v>40864000</v>
      </c>
      <c r="E54" s="7">
        <v>43001000</v>
      </c>
      <c r="F54" s="8">
        <v>18124.95452103</v>
      </c>
      <c r="G54" s="8">
        <v>803409465489.3989</v>
      </c>
      <c r="H54" s="7">
        <f>C54-D54</f>
      </c>
      <c r="I54" s="7">
        <f>B54+H53*0.293</f>
      </c>
      <c r="J54" s="7">
        <f>IF(C54&gt;=I54, 1, 0)</f>
      </c>
      <c r="K54" s="8">
        <f>IF(J54,E54/I54,1)</f>
      </c>
      <c r="L54" s="10"/>
    </row>
    <row x14ac:dyDescent="0.25" r="55" customHeight="1" ht="18.75">
      <c r="A55" s="6">
        <v>44404.375</v>
      </c>
      <c r="B55" s="7">
        <v>43021000</v>
      </c>
      <c r="C55" s="7">
        <v>45506000</v>
      </c>
      <c r="D55" s="7">
        <v>42050000</v>
      </c>
      <c r="E55" s="7">
        <v>45409000</v>
      </c>
      <c r="F55" s="8">
        <v>10710.88094497</v>
      </c>
      <c r="G55" s="8">
        <v>467385408621.4562</v>
      </c>
      <c r="H55" s="7">
        <f>C55-D55</f>
      </c>
      <c r="I55" s="7">
        <f>B55+H54*0.293</f>
      </c>
      <c r="J55" s="7">
        <f>IF(C55&gt;=I55, 1, 0)</f>
      </c>
      <c r="K55" s="8">
        <f>IF(J55,E55/I55,1)</f>
      </c>
      <c r="L55" s="10"/>
    </row>
    <row x14ac:dyDescent="0.25" r="56" customHeight="1" ht="18.75">
      <c r="A56" s="6">
        <v>44405.375</v>
      </c>
      <c r="B56" s="7">
        <v>45447000</v>
      </c>
      <c r="C56" s="7">
        <v>47494000</v>
      </c>
      <c r="D56" s="7">
        <v>45000000</v>
      </c>
      <c r="E56" s="7">
        <v>46350000</v>
      </c>
      <c r="F56" s="8">
        <v>11869.72271998</v>
      </c>
      <c r="G56" s="8">
        <v>547717509631.0625</v>
      </c>
      <c r="H56" s="7">
        <f>C56-D56</f>
      </c>
      <c r="I56" s="7">
        <f>B56+H55*0.293</f>
      </c>
      <c r="J56" s="7">
        <f>IF(C56&gt;=I56, 1, 0)</f>
      </c>
      <c r="K56" s="8">
        <f>IF(J56,E56/I56,1)</f>
      </c>
      <c r="L56" s="10"/>
    </row>
    <row x14ac:dyDescent="0.25" r="57" customHeight="1" ht="18.75">
      <c r="A57" s="6">
        <v>44406.375</v>
      </c>
      <c r="B57" s="7">
        <v>46350000</v>
      </c>
      <c r="C57" s="7">
        <v>46996000</v>
      </c>
      <c r="D57" s="7">
        <v>45529000</v>
      </c>
      <c r="E57" s="7">
        <v>45907000</v>
      </c>
      <c r="F57" s="8">
        <v>5904.86424006</v>
      </c>
      <c r="G57" s="8">
        <v>272164212254.3347</v>
      </c>
      <c r="H57" s="7">
        <f>C57-D57</f>
      </c>
      <c r="I57" s="7">
        <f>B57+H56*0.293</f>
      </c>
      <c r="J57" s="7">
        <f>IF(C57&gt;=I57, 1, 0)</f>
      </c>
      <c r="K57" s="7">
        <f>IF(J57,E57/I57,1)</f>
      </c>
      <c r="L57" s="10"/>
    </row>
    <row x14ac:dyDescent="0.25" r="58" customHeight="1" ht="18.75">
      <c r="A58" s="6">
        <v>44407.375</v>
      </c>
      <c r="B58" s="7">
        <v>45936000</v>
      </c>
      <c r="C58" s="7">
        <v>48661000</v>
      </c>
      <c r="D58" s="7">
        <v>44450000</v>
      </c>
      <c r="E58" s="7">
        <v>48555000</v>
      </c>
      <c r="F58" s="8">
        <v>9277.56945527</v>
      </c>
      <c r="G58" s="8">
        <v>426284796838.6512</v>
      </c>
      <c r="H58" s="7">
        <f>C58-D58</f>
      </c>
      <c r="I58" s="7">
        <f>B58+H57*0.293</f>
      </c>
      <c r="J58" s="7">
        <f>IF(C58&gt;=I58, 1, 0)</f>
      </c>
      <c r="K58" s="8">
        <f>IF(J58,E58/I58,1)</f>
      </c>
      <c r="L58" s="10"/>
    </row>
    <row x14ac:dyDescent="0.25" r="59" customHeight="1" ht="18.75">
      <c r="A59" s="6">
        <v>44408.375</v>
      </c>
      <c r="B59" s="7">
        <v>48570000</v>
      </c>
      <c r="C59" s="7">
        <v>48768000</v>
      </c>
      <c r="D59" s="7">
        <v>47650000</v>
      </c>
      <c r="E59" s="7">
        <v>47979000</v>
      </c>
      <c r="F59" s="8">
        <v>5158.44167442</v>
      </c>
      <c r="G59" s="8">
        <v>248552503038.628</v>
      </c>
      <c r="H59" s="7">
        <f>C59-D59</f>
      </c>
      <c r="I59" s="7">
        <f>B59+H58*0.293</f>
      </c>
      <c r="J59" s="7">
        <f>IF(C59&gt;=I59, 1, 0)</f>
      </c>
      <c r="K59" s="7">
        <f>IF(J59,E59/I59,1)</f>
      </c>
      <c r="L59" s="10"/>
    </row>
    <row x14ac:dyDescent="0.25" r="60" customHeight="1" ht="18.75">
      <c r="A60" s="6">
        <v>44409.375</v>
      </c>
      <c r="B60" s="7">
        <v>47979000</v>
      </c>
      <c r="C60" s="7">
        <v>49471000</v>
      </c>
      <c r="D60" s="7">
        <v>46003000</v>
      </c>
      <c r="E60" s="7">
        <v>46274000</v>
      </c>
      <c r="F60" s="8">
        <v>6806.08556397</v>
      </c>
      <c r="G60" s="8">
        <v>325989173859.4448</v>
      </c>
      <c r="H60" s="7">
        <f>C60-D60</f>
      </c>
      <c r="I60" s="7">
        <f>B60+H59*0.293</f>
      </c>
      <c r="J60" s="7">
        <f>IF(C60&gt;=I60, 1, 0)</f>
      </c>
      <c r="K60" s="8">
        <f>IF(J60,E60/I60,1)</f>
      </c>
      <c r="L60" s="10"/>
    </row>
    <row x14ac:dyDescent="0.25" r="61" customHeight="1" ht="18.75">
      <c r="A61" s="6">
        <v>44410.375</v>
      </c>
      <c r="B61" s="7">
        <v>46263000</v>
      </c>
      <c r="C61" s="7">
        <v>46788000</v>
      </c>
      <c r="D61" s="7">
        <v>45150000</v>
      </c>
      <c r="E61" s="7">
        <v>45451000</v>
      </c>
      <c r="F61" s="8">
        <v>7121.32542712</v>
      </c>
      <c r="G61" s="8">
        <v>327175849671.0313</v>
      </c>
      <c r="H61" s="7">
        <f>C61-D61</f>
      </c>
      <c r="I61" s="7">
        <f>B61+H60*0.293</f>
      </c>
      <c r="J61" s="7">
        <f>IF(C61&gt;=I61, 1, 0)</f>
      </c>
      <c r="K61" s="7">
        <f>IF(J61,E61/I61,1)</f>
      </c>
      <c r="L61" s="10"/>
    </row>
    <row x14ac:dyDescent="0.25" r="62" customHeight="1" ht="18.75">
      <c r="A62" s="6">
        <v>44411.375</v>
      </c>
      <c r="B62" s="7">
        <v>45451000</v>
      </c>
      <c r="C62" s="7">
        <v>46150000</v>
      </c>
      <c r="D62" s="7">
        <v>44440000</v>
      </c>
      <c r="E62" s="7">
        <v>44969000</v>
      </c>
      <c r="F62" s="8">
        <v>7445.82457713</v>
      </c>
      <c r="G62" s="8">
        <v>335516584182.572</v>
      </c>
      <c r="H62" s="7">
        <f>C62-D62</f>
      </c>
      <c r="I62" s="7">
        <f>B62+H61*0.293</f>
      </c>
      <c r="J62" s="7">
        <f>IF(C62&gt;=I62, 1, 0)</f>
      </c>
      <c r="K62" s="8">
        <f>IF(J62,E62/I62,1)</f>
      </c>
      <c r="L62" s="10"/>
    </row>
    <row x14ac:dyDescent="0.25" r="63" customHeight="1" ht="18.75">
      <c r="A63" s="6">
        <v>44412.375</v>
      </c>
      <c r="B63" s="7">
        <v>44950000</v>
      </c>
      <c r="C63" s="7">
        <v>46038000</v>
      </c>
      <c r="D63" s="7">
        <v>44000000</v>
      </c>
      <c r="E63" s="7">
        <v>45718000</v>
      </c>
      <c r="F63" s="8">
        <v>6481.94468452</v>
      </c>
      <c r="G63" s="8">
        <v>291363934837.1122</v>
      </c>
      <c r="H63" s="7">
        <f>C63-D63</f>
      </c>
      <c r="I63" s="7">
        <f>B63+H62*0.293</f>
      </c>
      <c r="J63" s="7">
        <f>IF(C63&gt;=I63, 1, 0)</f>
      </c>
      <c r="K63" s="8">
        <f>IF(J63,E63/I63,1)</f>
      </c>
      <c r="L63" s="10"/>
    </row>
    <row x14ac:dyDescent="0.25" r="64" customHeight="1" ht="18.75">
      <c r="A64" s="6">
        <v>44413.375</v>
      </c>
      <c r="B64" s="7">
        <v>45718000</v>
      </c>
      <c r="C64" s="7">
        <v>47650000</v>
      </c>
      <c r="D64" s="7">
        <v>43841000</v>
      </c>
      <c r="E64" s="7">
        <v>47139000</v>
      </c>
      <c r="F64" s="8">
        <v>10399.67917867</v>
      </c>
      <c r="G64" s="8">
        <v>473390293840.2888</v>
      </c>
      <c r="H64" s="7">
        <f>C64-D64</f>
      </c>
      <c r="I64" s="7">
        <f>B64+H63*0.293</f>
      </c>
      <c r="J64" s="7">
        <f>IF(C64&gt;=I64, 1, 0)</f>
      </c>
      <c r="K64" s="8">
        <f>IF(J64,E64/I64,1)</f>
      </c>
      <c r="L64" s="10"/>
    </row>
    <row x14ac:dyDescent="0.25" r="65" customHeight="1" ht="18.75">
      <c r="A65" s="6">
        <v>44414.375</v>
      </c>
      <c r="B65" s="7">
        <v>47099000</v>
      </c>
      <c r="C65" s="7">
        <v>49898000</v>
      </c>
      <c r="D65" s="7">
        <v>46250000</v>
      </c>
      <c r="E65" s="7">
        <v>49349000</v>
      </c>
      <c r="F65" s="8">
        <v>9456.96848632</v>
      </c>
      <c r="G65" s="8">
        <v>453840993289.6811</v>
      </c>
      <c r="H65" s="7">
        <f>C65-D65</f>
      </c>
      <c r="I65" s="7">
        <f>B65+H64*0.293</f>
      </c>
      <c r="J65" s="7">
        <f>IF(C65&gt;=I65, 1, 0)</f>
      </c>
      <c r="K65" s="8">
        <f>IF(J65,E65/I65,1)</f>
      </c>
      <c r="L65" s="10"/>
    </row>
    <row x14ac:dyDescent="0.25" r="66" customHeight="1" ht="18.75">
      <c r="A66" s="6">
        <v>44415.375</v>
      </c>
      <c r="B66" s="7">
        <v>49342000</v>
      </c>
      <c r="C66" s="7">
        <v>51300000</v>
      </c>
      <c r="D66" s="7">
        <v>49000000</v>
      </c>
      <c r="E66" s="7">
        <v>50956000</v>
      </c>
      <c r="F66" s="8">
        <v>10988.79383695</v>
      </c>
      <c r="G66" s="8">
        <v>550505738787.5818</v>
      </c>
      <c r="H66" s="7">
        <f>C66-D66</f>
      </c>
      <c r="I66" s="7">
        <f>B66+H65*0.293</f>
      </c>
      <c r="J66" s="7">
        <f>IF(C66&gt;=I66, 1, 0)</f>
      </c>
      <c r="K66" s="8">
        <f>IF(J66,E66/I66,1)</f>
      </c>
      <c r="L66" s="10"/>
    </row>
    <row x14ac:dyDescent="0.25" r="67" customHeight="1" ht="18.75">
      <c r="A67" s="6">
        <v>44416.375</v>
      </c>
      <c r="B67" s="7">
        <v>50956000</v>
      </c>
      <c r="C67" s="7">
        <v>51731000</v>
      </c>
      <c r="D67" s="7">
        <v>50110000</v>
      </c>
      <c r="E67" s="7">
        <v>50799000</v>
      </c>
      <c r="F67" s="8">
        <v>8950.68143253</v>
      </c>
      <c r="G67" s="8">
        <v>456213636723.8092</v>
      </c>
      <c r="H67" s="7">
        <f>C67-D67</f>
      </c>
      <c r="I67" s="7">
        <f>B67+H66*0.293</f>
      </c>
      <c r="J67" s="7">
        <f>IF(C67&gt;=I67, 1, 0)</f>
      </c>
      <c r="K67" s="8">
        <f>IF(J67,E67/I67,1)</f>
      </c>
      <c r="L67" s="10"/>
    </row>
    <row x14ac:dyDescent="0.25" r="68" customHeight="1" ht="18.75">
      <c r="A68" s="6">
        <v>44417.375</v>
      </c>
      <c r="B68" s="7">
        <v>50790000</v>
      </c>
      <c r="C68" s="7">
        <v>53077000</v>
      </c>
      <c r="D68" s="7">
        <v>49585000</v>
      </c>
      <c r="E68" s="7">
        <v>52846000</v>
      </c>
      <c r="F68" s="8">
        <v>10539.78165913</v>
      </c>
      <c r="G68" s="8">
        <v>545486912751.485</v>
      </c>
      <c r="H68" s="7">
        <f>C68-D68</f>
      </c>
      <c r="I68" s="7">
        <f>B68+H67*0.293</f>
      </c>
      <c r="J68" s="7">
        <f>IF(C68&gt;=I68, 1, 0)</f>
      </c>
      <c r="K68" s="8">
        <f>IF(J68,E68/I68,1)</f>
      </c>
      <c r="L68" s="10"/>
    </row>
    <row x14ac:dyDescent="0.25" r="69" customHeight="1" ht="18.75">
      <c r="A69" s="6">
        <v>44418.375</v>
      </c>
      <c r="B69" s="7">
        <v>52862000</v>
      </c>
      <c r="C69" s="7">
        <v>53491000</v>
      </c>
      <c r="D69" s="7">
        <v>51800000</v>
      </c>
      <c r="E69" s="7">
        <v>52339000</v>
      </c>
      <c r="F69" s="8">
        <v>9910.23810999</v>
      </c>
      <c r="G69" s="8">
        <v>520878470417.8687</v>
      </c>
      <c r="H69" s="7">
        <f>C69-D69</f>
      </c>
      <c r="I69" s="7">
        <f>B69+H68*0.293</f>
      </c>
      <c r="J69" s="7">
        <f>IF(C69&gt;=I69, 1, 0)</f>
      </c>
      <c r="K69" s="7">
        <f>IF(J69,E69/I69,1)</f>
      </c>
      <c r="L69" s="10"/>
    </row>
    <row x14ac:dyDescent="0.25" r="70" customHeight="1" ht="18.75">
      <c r="A70" s="6">
        <v>44419.375</v>
      </c>
      <c r="B70" s="7">
        <v>52335000</v>
      </c>
      <c r="C70" s="7">
        <v>53500000</v>
      </c>
      <c r="D70" s="7">
        <v>52219000</v>
      </c>
      <c r="E70" s="7">
        <v>52590000</v>
      </c>
      <c r="F70" s="8">
        <v>10943.96845795</v>
      </c>
      <c r="G70" s="8">
        <v>579202786491.2515</v>
      </c>
      <c r="H70" s="7">
        <f>C70-D70</f>
      </c>
      <c r="I70" s="7">
        <f>B70+H69*0.293</f>
      </c>
      <c r="J70" s="7">
        <f>IF(C70&gt;=I70, 1, 0)</f>
      </c>
      <c r="K70" s="8">
        <f>IF(J70,E70/I70,1)</f>
      </c>
      <c r="L70" s="10"/>
    </row>
    <row x14ac:dyDescent="0.25" r="71" customHeight="1" ht="18.75">
      <c r="A71" s="6">
        <v>44420.375</v>
      </c>
      <c r="B71" s="7">
        <v>52585000</v>
      </c>
      <c r="C71" s="7">
        <v>53395000</v>
      </c>
      <c r="D71" s="7">
        <v>51391000</v>
      </c>
      <c r="E71" s="7">
        <v>52079000</v>
      </c>
      <c r="F71" s="8">
        <v>13202.59267402</v>
      </c>
      <c r="G71" s="8">
        <v>691538686333.4755</v>
      </c>
      <c r="H71" s="7">
        <f>C71-D71</f>
      </c>
      <c r="I71" s="7">
        <f>B71+H70*0.293</f>
      </c>
      <c r="J71" s="7">
        <f>IF(C71&gt;=I71, 1, 0)</f>
      </c>
      <c r="K71" s="8">
        <f>IF(J71,E71/I71,1)</f>
      </c>
      <c r="L71" s="10"/>
    </row>
    <row x14ac:dyDescent="0.25" r="72" customHeight="1" ht="18.75">
      <c r="A72" s="6">
        <v>44421.375</v>
      </c>
      <c r="B72" s="7">
        <v>52078000</v>
      </c>
      <c r="C72" s="7">
        <v>55313000</v>
      </c>
      <c r="D72" s="7">
        <v>51767000</v>
      </c>
      <c r="E72" s="7">
        <v>55146000</v>
      </c>
      <c r="F72" s="8">
        <v>11542.23600174</v>
      </c>
      <c r="G72" s="8">
        <v>619038294155.9808</v>
      </c>
      <c r="H72" s="7">
        <f>C72-D72</f>
      </c>
      <c r="I72" s="7">
        <f>B72+H71*0.293</f>
      </c>
      <c r="J72" s="7">
        <f>IF(C72&gt;=I72, 1, 0)</f>
      </c>
      <c r="K72" s="8">
        <f>IF(J72,E72/I72,1)</f>
      </c>
      <c r="L72" s="10"/>
    </row>
    <row x14ac:dyDescent="0.25" r="73" customHeight="1" ht="18.75">
      <c r="A73" s="6">
        <v>44422.375</v>
      </c>
      <c r="B73" s="7">
        <v>55145000</v>
      </c>
      <c r="C73" s="7">
        <v>55742000</v>
      </c>
      <c r="D73" s="7">
        <v>53573000</v>
      </c>
      <c r="E73" s="7">
        <v>54812000</v>
      </c>
      <c r="F73" s="8">
        <v>10406.46231641</v>
      </c>
      <c r="G73" s="8">
        <v>570678967849.8423</v>
      </c>
      <c r="H73" s="7">
        <f>C73-D73</f>
      </c>
      <c r="I73" s="7">
        <f>B73+H72*0.293</f>
      </c>
      <c r="J73" s="7">
        <f>IF(C73&gt;=I73, 1, 0)</f>
      </c>
      <c r="K73" s="7">
        <f>IF(J73,E73/I73,1)</f>
      </c>
      <c r="L73" s="10"/>
    </row>
    <row x14ac:dyDescent="0.25" r="74" customHeight="1" ht="18.75">
      <c r="A74" s="6">
        <v>44423.375</v>
      </c>
      <c r="B74" s="7">
        <v>54817000</v>
      </c>
      <c r="C74" s="7">
        <v>55166000</v>
      </c>
      <c r="D74" s="7">
        <v>53349000</v>
      </c>
      <c r="E74" s="7">
        <v>54636000</v>
      </c>
      <c r="F74" s="8">
        <v>8686.54728059</v>
      </c>
      <c r="G74" s="8">
        <v>470845007276.4989</v>
      </c>
      <c r="H74" s="7">
        <f>C74-D74</f>
      </c>
      <c r="I74" s="7">
        <f>B74+H73*0.293</f>
      </c>
      <c r="J74" s="7">
        <f>IF(C74&gt;=I74, 1, 0)</f>
      </c>
      <c r="K74" s="7">
        <f>IF(J74,E74/I74,1)</f>
      </c>
      <c r="L74" s="10"/>
    </row>
    <row x14ac:dyDescent="0.25" r="75" customHeight="1" ht="18.75">
      <c r="A75" s="6">
        <v>44424.375</v>
      </c>
      <c r="B75" s="7">
        <v>54638000</v>
      </c>
      <c r="C75" s="7">
        <v>55704000</v>
      </c>
      <c r="D75" s="7">
        <v>53700000</v>
      </c>
      <c r="E75" s="7">
        <v>53863000</v>
      </c>
      <c r="F75" s="8">
        <v>8599.29243939</v>
      </c>
      <c r="G75" s="8">
        <v>470451841173.9128</v>
      </c>
      <c r="H75" s="7">
        <f>C75-D75</f>
      </c>
      <c r="I75" s="7">
        <f>B75+H74*0.293</f>
      </c>
      <c r="J75" s="7">
        <f>IF(C75&gt;=I75, 1, 0)</f>
      </c>
      <c r="K75" s="8">
        <f>IF(J75,E75/I75,1)</f>
      </c>
      <c r="L75" s="10"/>
    </row>
    <row x14ac:dyDescent="0.25" r="76" customHeight="1" ht="18.75">
      <c r="A76" s="6">
        <v>44425.375</v>
      </c>
      <c r="B76" s="7">
        <v>53863000</v>
      </c>
      <c r="C76" s="7">
        <v>54649000</v>
      </c>
      <c r="D76" s="7">
        <v>52500000</v>
      </c>
      <c r="E76" s="7">
        <v>52660000</v>
      </c>
      <c r="F76" s="8">
        <v>9398.25919668</v>
      </c>
      <c r="G76" s="8">
        <v>505480406480.1733</v>
      </c>
      <c r="H76" s="7">
        <f>C76-D76</f>
      </c>
      <c r="I76" s="7">
        <f>B76+H75*0.293</f>
      </c>
      <c r="J76" s="7">
        <f>IF(C76&gt;=I76, 1, 0)</f>
      </c>
      <c r="K76" s="8">
        <f>IF(J76,E76/I76,1)</f>
      </c>
      <c r="L76" s="10"/>
    </row>
    <row x14ac:dyDescent="0.25" r="77" customHeight="1" ht="18.75">
      <c r="A77" s="6">
        <v>44426.375</v>
      </c>
      <c r="B77" s="7">
        <v>52674000</v>
      </c>
      <c r="C77" s="7">
        <v>53874000</v>
      </c>
      <c r="D77" s="7">
        <v>51938000</v>
      </c>
      <c r="E77" s="7">
        <v>52812000</v>
      </c>
      <c r="F77" s="8">
        <v>14256.33672927</v>
      </c>
      <c r="G77" s="8">
        <v>757953791475.3573</v>
      </c>
      <c r="H77" s="7">
        <f>C77-D77</f>
      </c>
      <c r="I77" s="7">
        <f>B77+H76*0.293</f>
      </c>
      <c r="J77" s="7">
        <f>IF(C77&gt;=I77, 1, 0)</f>
      </c>
      <c r="K77" s="8">
        <f>IF(J77,E77/I77,1)</f>
      </c>
      <c r="L77" s="10"/>
    </row>
    <row x14ac:dyDescent="0.25" r="78" customHeight="1" ht="18.75">
      <c r="A78" s="6">
        <v>44427.375</v>
      </c>
      <c r="B78" s="7">
        <v>52815000</v>
      </c>
      <c r="C78" s="7">
        <v>55050000</v>
      </c>
      <c r="D78" s="7">
        <v>52002000</v>
      </c>
      <c r="E78" s="7">
        <v>55017000</v>
      </c>
      <c r="F78" s="8">
        <v>13997.11722659</v>
      </c>
      <c r="G78" s="8">
        <v>744124182994.7227</v>
      </c>
      <c r="H78" s="7">
        <f>C78-D78</f>
      </c>
      <c r="I78" s="7">
        <f>B78+H77*0.293</f>
      </c>
      <c r="J78" s="7">
        <f>IF(C78&gt;=I78, 1, 0)</f>
      </c>
      <c r="K78" s="8">
        <f>IF(J78,E78/I78,1)</f>
      </c>
      <c r="L78" s="10"/>
    </row>
    <row x14ac:dyDescent="0.25" r="79" customHeight="1" ht="18.75">
      <c r="A79" s="6">
        <v>44428.375</v>
      </c>
      <c r="B79" s="7">
        <v>55030000</v>
      </c>
      <c r="C79" s="7">
        <v>57910000</v>
      </c>
      <c r="D79" s="7">
        <v>54824000</v>
      </c>
      <c r="E79" s="7">
        <v>57683000</v>
      </c>
      <c r="F79" s="8">
        <v>12560.50365601</v>
      </c>
      <c r="G79" s="8">
        <v>702429945452.2936</v>
      </c>
      <c r="H79" s="7">
        <f>C79-D79</f>
      </c>
      <c r="I79" s="7">
        <f>B79+H78*0.293</f>
      </c>
      <c r="J79" s="7">
        <f>IF(C79&gt;=I79, 1, 0)</f>
      </c>
      <c r="K79" s="8">
        <f>IF(J79,E79/I79,1)</f>
      </c>
      <c r="L79" s="10"/>
    </row>
    <row x14ac:dyDescent="0.25" r="80" customHeight="1" ht="18.75">
      <c r="A80" s="6">
        <v>44429.375</v>
      </c>
      <c r="B80" s="7">
        <v>57690000</v>
      </c>
      <c r="C80" s="7">
        <v>58280000</v>
      </c>
      <c r="D80" s="7">
        <v>56557000</v>
      </c>
      <c r="E80" s="7">
        <v>57553000</v>
      </c>
      <c r="F80" s="8">
        <v>9176.90265489</v>
      </c>
      <c r="G80" s="8">
        <v>526538062801.1975</v>
      </c>
      <c r="H80" s="7">
        <f>C80-D80</f>
      </c>
      <c r="I80" s="7">
        <f>B80+H79*0.293</f>
      </c>
      <c r="J80" s="7">
        <f>IF(C80&gt;=I80, 1, 0)</f>
      </c>
      <c r="K80" s="7">
        <f>IF(J80,E80/I80,1)</f>
      </c>
      <c r="L80" s="10"/>
    </row>
    <row x14ac:dyDescent="0.25" r="81" customHeight="1" ht="18.75">
      <c r="A81" s="6">
        <v>44430.375</v>
      </c>
      <c r="B81" s="7">
        <v>57576000</v>
      </c>
      <c r="C81" s="7">
        <v>58000000</v>
      </c>
      <c r="D81" s="7">
        <v>56611000</v>
      </c>
      <c r="E81" s="7">
        <v>57681000</v>
      </c>
      <c r="F81" s="8">
        <v>7327.1797741</v>
      </c>
      <c r="G81" s="8">
        <v>420622994566.5057</v>
      </c>
      <c r="H81" s="7">
        <f>C81-D81</f>
      </c>
      <c r="I81" s="7">
        <f>B81+H80*0.293</f>
      </c>
      <c r="J81" s="7">
        <f>IF(C81&gt;=I81, 1, 0)</f>
      </c>
      <c r="K81" s="7">
        <f>IF(J81,E81/I81,1)</f>
      </c>
      <c r="L81" s="10"/>
    </row>
    <row x14ac:dyDescent="0.25" r="82" customHeight="1" ht="18.75">
      <c r="A82" s="6">
        <v>44431.375</v>
      </c>
      <c r="B82" s="7">
        <v>57714000</v>
      </c>
      <c r="C82" s="7">
        <v>58726000</v>
      </c>
      <c r="D82" s="7">
        <v>57374000</v>
      </c>
      <c r="E82" s="7">
        <v>57627000</v>
      </c>
      <c r="F82" s="8">
        <v>10945.24369893</v>
      </c>
      <c r="G82" s="8">
        <v>637195815103.7274</v>
      </c>
      <c r="H82" s="7">
        <f>C82-D82</f>
      </c>
      <c r="I82" s="7">
        <f>B82+H81*0.293</f>
      </c>
      <c r="J82" s="7">
        <f>IF(C82&gt;=I82, 1, 0)</f>
      </c>
      <c r="K82" s="8">
        <f>IF(J82,E82/I82,1)</f>
      </c>
      <c r="L82" s="10"/>
    </row>
    <row x14ac:dyDescent="0.25" r="83" customHeight="1" ht="18.75">
      <c r="A83" s="6">
        <v>44432.375</v>
      </c>
      <c r="B83" s="7">
        <v>57627000</v>
      </c>
      <c r="C83" s="7">
        <v>57905000</v>
      </c>
      <c r="D83" s="7">
        <v>55800000</v>
      </c>
      <c r="E83" s="7">
        <v>56134000</v>
      </c>
      <c r="F83" s="8">
        <v>16813.02809495</v>
      </c>
      <c r="G83" s="8">
        <v>960959159079.5452</v>
      </c>
      <c r="H83" s="7">
        <f>C83-D83</f>
      </c>
      <c r="I83" s="7">
        <f>B83+H82*0.293</f>
      </c>
      <c r="J83" s="7">
        <f>IF(C83&gt;=I83, 1, 0)</f>
      </c>
      <c r="K83" s="7">
        <f>IF(J83,E83/I83,1)</f>
      </c>
      <c r="L83" s="10"/>
    </row>
    <row x14ac:dyDescent="0.25" r="84" customHeight="1" ht="18.75">
      <c r="A84" s="6">
        <v>44433.375</v>
      </c>
      <c r="B84" s="7">
        <v>56168000</v>
      </c>
      <c r="C84" s="7">
        <v>57325000</v>
      </c>
      <c r="D84" s="7">
        <v>55100000</v>
      </c>
      <c r="E84" s="7">
        <v>57100000</v>
      </c>
      <c r="F84" s="8">
        <v>11188.10656994</v>
      </c>
      <c r="G84" s="8">
        <v>628614221129.9324</v>
      </c>
      <c r="H84" s="7">
        <f>C84-D84</f>
      </c>
      <c r="I84" s="7">
        <f>B84+H83*0.293</f>
      </c>
      <c r="J84" s="7">
        <f>IF(C84&gt;=I84, 1, 0)</f>
      </c>
      <c r="K84" s="8">
        <f>IF(J84,E84/I84,1)</f>
      </c>
      <c r="L84" s="10"/>
    </row>
    <row x14ac:dyDescent="0.25" r="85" customHeight="1" ht="18.75">
      <c r="A85" s="6">
        <v>44434.375</v>
      </c>
      <c r="B85" s="7">
        <v>57088000</v>
      </c>
      <c r="C85" s="7">
        <v>57497000</v>
      </c>
      <c r="D85" s="7">
        <v>54504000</v>
      </c>
      <c r="E85" s="7">
        <v>55225000</v>
      </c>
      <c r="F85" s="8">
        <v>9477.10372476</v>
      </c>
      <c r="G85" s="8">
        <v>527838423776.1475</v>
      </c>
      <c r="H85" s="7">
        <f>C85-D85</f>
      </c>
      <c r="I85" s="7">
        <f>B85+H84*0.293</f>
      </c>
      <c r="J85" s="7">
        <f>IF(C85&gt;=I85, 1, 0)</f>
      </c>
      <c r="K85" s="7">
        <f>IF(J85,E85/I85,1)</f>
      </c>
      <c r="L85" s="10"/>
    </row>
    <row x14ac:dyDescent="0.25" r="86" customHeight="1" ht="18.75">
      <c r="A86" s="6">
        <v>44435.375</v>
      </c>
      <c r="B86" s="7">
        <v>55255000</v>
      </c>
      <c r="C86" s="7">
        <v>57600000</v>
      </c>
      <c r="D86" s="7">
        <v>54616000</v>
      </c>
      <c r="E86" s="7">
        <v>57401000</v>
      </c>
      <c r="F86" s="8">
        <v>8324.33196789</v>
      </c>
      <c r="G86" s="8">
        <v>466075659839.3081</v>
      </c>
      <c r="H86" s="7">
        <f>C86-D86</f>
      </c>
      <c r="I86" s="7">
        <f>B86+H85*0.293</f>
      </c>
      <c r="J86" s="7">
        <f>IF(C86&gt;=I86, 1, 0)</f>
      </c>
      <c r="K86" s="8">
        <f>IF(J86,E86/I86,1)</f>
      </c>
      <c r="L86" s="10"/>
    </row>
    <row x14ac:dyDescent="0.25" r="87" customHeight="1" ht="18.75">
      <c r="A87" s="6">
        <v>44436.375</v>
      </c>
      <c r="B87" s="7">
        <v>57400000</v>
      </c>
      <c r="C87" s="7">
        <v>57885000</v>
      </c>
      <c r="D87" s="7">
        <v>56704000</v>
      </c>
      <c r="E87" s="7">
        <v>57428000</v>
      </c>
      <c r="F87" s="8">
        <v>5552.26274864</v>
      </c>
      <c r="G87" s="8">
        <v>318695080890.533</v>
      </c>
      <c r="H87" s="7">
        <f>C87-D87</f>
      </c>
      <c r="I87" s="7">
        <f>B87+H86*0.293</f>
      </c>
      <c r="J87" s="7">
        <f>IF(C87&gt;=I87, 1, 0)</f>
      </c>
      <c r="K87" s="7">
        <f>IF(J87,E87/I87,1)</f>
      </c>
      <c r="L87" s="10"/>
    </row>
    <row x14ac:dyDescent="0.25" r="88" customHeight="1" ht="18.75">
      <c r="A88" s="6">
        <v>44437.375</v>
      </c>
      <c r="B88" s="7">
        <v>57428000</v>
      </c>
      <c r="C88" s="7">
        <v>58000000</v>
      </c>
      <c r="D88" s="7">
        <v>56500000</v>
      </c>
      <c r="E88" s="7">
        <v>57272000</v>
      </c>
      <c r="F88" s="8">
        <v>11623.61867326</v>
      </c>
      <c r="G88" s="8">
        <v>664765748254.3783</v>
      </c>
      <c r="H88" s="7">
        <f>C88-D88</f>
      </c>
      <c r="I88" s="7">
        <f>B88+H87*0.293</f>
      </c>
      <c r="J88" s="7">
        <f>IF(C88&gt;=I88, 1, 0)</f>
      </c>
      <c r="K88" s="8">
        <f>IF(J88,E88/I88,1)</f>
      </c>
      <c r="L88" s="10"/>
    </row>
    <row x14ac:dyDescent="0.25" r="89" customHeight="1" ht="18.75">
      <c r="A89" s="6">
        <v>44438.375</v>
      </c>
      <c r="B89" s="7">
        <v>57272000</v>
      </c>
      <c r="C89" s="7">
        <v>57479000</v>
      </c>
      <c r="D89" s="7">
        <v>55555000</v>
      </c>
      <c r="E89" s="7">
        <v>55800000</v>
      </c>
      <c r="F89" s="8">
        <v>14613.33339131</v>
      </c>
      <c r="G89" s="8">
        <v>827526275068.3098</v>
      </c>
      <c r="H89" s="7">
        <f>C89-D89</f>
      </c>
      <c r="I89" s="7">
        <f>B89+H88*0.293</f>
      </c>
      <c r="J89" s="7">
        <f>IF(C89&gt;=I89, 1, 0)</f>
      </c>
      <c r="K89" s="7">
        <f>IF(J89,E89/I89,1)</f>
      </c>
      <c r="L89" s="10"/>
    </row>
    <row x14ac:dyDescent="0.25" r="90" customHeight="1" ht="18.75">
      <c r="A90" s="6">
        <v>44439.375</v>
      </c>
      <c r="B90" s="7">
        <v>55800000</v>
      </c>
      <c r="C90" s="7">
        <v>56333000</v>
      </c>
      <c r="D90" s="7">
        <v>55022000</v>
      </c>
      <c r="E90" s="7">
        <v>55230000</v>
      </c>
      <c r="F90" s="8">
        <v>11075.54698274</v>
      </c>
      <c r="G90" s="8">
        <v>616516258003.1985</v>
      </c>
      <c r="H90" s="7">
        <f>C90-D90</f>
      </c>
      <c r="I90" s="7">
        <f>B90+H89*0.293</f>
      </c>
      <c r="J90" s="7">
        <f>IF(C90&gt;=I90, 1, 0)</f>
      </c>
      <c r="K90" s="7">
        <f>IF(J90,E90/I90,1)</f>
      </c>
      <c r="L90" s="10"/>
    </row>
    <row x14ac:dyDescent="0.25" r="91" customHeight="1" ht="18.75">
      <c r="A91" s="6">
        <v>44440.375</v>
      </c>
      <c r="B91" s="7">
        <v>55228000</v>
      </c>
      <c r="C91" s="7">
        <v>56900000</v>
      </c>
      <c r="D91" s="7">
        <v>54538000</v>
      </c>
      <c r="E91" s="7">
        <v>56455000</v>
      </c>
      <c r="F91" s="8">
        <v>9099.48005828</v>
      </c>
      <c r="G91" s="8">
        <v>505247782246.0479</v>
      </c>
      <c r="H91" s="7">
        <f>C91-D91</f>
      </c>
      <c r="I91" s="7">
        <f>B91+H90*0.293</f>
      </c>
      <c r="J91" s="7">
        <f>IF(C91&gt;=I91, 1, 0)</f>
      </c>
      <c r="K91" s="8">
        <f>IF(J91,E91/I91,1)</f>
      </c>
      <c r="L91" s="10"/>
    </row>
    <row x14ac:dyDescent="0.25" r="92" customHeight="1" ht="18.75">
      <c r="A92" s="6">
        <v>44441.375</v>
      </c>
      <c r="B92" s="7">
        <v>56445000</v>
      </c>
      <c r="C92" s="7">
        <v>58369000</v>
      </c>
      <c r="D92" s="7">
        <v>56232000</v>
      </c>
      <c r="E92" s="7">
        <v>57155000</v>
      </c>
      <c r="F92" s="8">
        <v>8965.19366094</v>
      </c>
      <c r="G92" s="8">
        <v>515970812918.009</v>
      </c>
      <c r="H92" s="7">
        <f>C92-D92</f>
      </c>
      <c r="I92" s="7">
        <f>B92+H91*0.293</f>
      </c>
      <c r="J92" s="7">
        <f>IF(C92&gt;=I92, 1, 0)</f>
      </c>
      <c r="K92" s="8">
        <f>IF(J92,E92/I92,1)</f>
      </c>
      <c r="L92" s="10"/>
    </row>
    <row x14ac:dyDescent="0.25" r="93" customHeight="1" ht="18.75">
      <c r="A93" s="6">
        <v>44442.375</v>
      </c>
      <c r="B93" s="7">
        <v>57155000</v>
      </c>
      <c r="C93" s="7">
        <v>59110000</v>
      </c>
      <c r="D93" s="7">
        <v>56500000</v>
      </c>
      <c r="E93" s="7">
        <v>57783000</v>
      </c>
      <c r="F93" s="8">
        <v>11527.48633542</v>
      </c>
      <c r="G93" s="8">
        <v>667571204414.9666</v>
      </c>
      <c r="H93" s="7">
        <f>C93-D93</f>
      </c>
      <c r="I93" s="7">
        <f>B93+H92*0.293</f>
      </c>
      <c r="J93" s="7">
        <f>IF(C93&gt;=I93, 1, 0)</f>
      </c>
      <c r="K93" s="8">
        <f>IF(J93,E93/I93,1)</f>
      </c>
      <c r="L93" s="10"/>
    </row>
    <row x14ac:dyDescent="0.25" r="94" customHeight="1" ht="18.75">
      <c r="A94" s="6">
        <v>44443.375</v>
      </c>
      <c r="B94" s="7">
        <v>57717000</v>
      </c>
      <c r="C94" s="7">
        <v>58500000</v>
      </c>
      <c r="D94" s="7">
        <v>57184000</v>
      </c>
      <c r="E94" s="7">
        <v>57827000</v>
      </c>
      <c r="F94" s="8">
        <v>7242.35579057</v>
      </c>
      <c r="G94" s="8">
        <v>419279027038.7803</v>
      </c>
      <c r="H94" s="7">
        <f>C94-D94</f>
      </c>
      <c r="I94" s="7">
        <f>B94+H93*0.293</f>
      </c>
      <c r="J94" s="7">
        <f>IF(C94&gt;=I94, 1, 0)</f>
      </c>
      <c r="K94" s="8">
        <f>IF(J94,E94/I94,1)</f>
      </c>
      <c r="L94" s="10"/>
    </row>
    <row x14ac:dyDescent="0.25" r="95" customHeight="1" ht="18.75">
      <c r="A95" s="6">
        <v>44444.375</v>
      </c>
      <c r="B95" s="7">
        <v>57836000</v>
      </c>
      <c r="C95" s="7">
        <v>59650000</v>
      </c>
      <c r="D95" s="7">
        <v>57217000</v>
      </c>
      <c r="E95" s="7">
        <v>59212000</v>
      </c>
      <c r="F95" s="8">
        <v>7573.37229192</v>
      </c>
      <c r="G95" s="8">
        <v>439317277734.582</v>
      </c>
      <c r="H95" s="7">
        <f>C95-D95</f>
      </c>
      <c r="I95" s="7">
        <f>B95+H94*0.293</f>
      </c>
      <c r="J95" s="7">
        <f>IF(C95&gt;=I95, 1, 0)</f>
      </c>
      <c r="K95" s="8">
        <f>IF(J95,E95/I95,1)</f>
      </c>
      <c r="L95" s="10"/>
    </row>
    <row x14ac:dyDescent="0.25" r="96" customHeight="1" ht="18.75">
      <c r="A96" s="6">
        <v>44445.375</v>
      </c>
      <c r="B96" s="7">
        <v>59212000</v>
      </c>
      <c r="C96" s="7">
        <v>61056000</v>
      </c>
      <c r="D96" s="7">
        <v>58810000</v>
      </c>
      <c r="E96" s="7">
        <v>60839000</v>
      </c>
      <c r="F96" s="8">
        <v>7151.92707503</v>
      </c>
      <c r="G96" s="8">
        <v>426546418425.8442</v>
      </c>
      <c r="H96" s="7">
        <f>C96-D96</f>
      </c>
      <c r="I96" s="7">
        <f>B96+H95*0.293</f>
      </c>
      <c r="J96" s="7">
        <f>IF(C96&gt;=I96, 1, 0)</f>
      </c>
      <c r="K96" s="8">
        <f>IF(J96,E96/I96,1)</f>
      </c>
      <c r="L96" s="10"/>
    </row>
    <row x14ac:dyDescent="0.25" r="97" customHeight="1" ht="18.75">
      <c r="A97" s="6">
        <v>44446.375</v>
      </c>
      <c r="B97" s="7">
        <v>60839000</v>
      </c>
      <c r="C97" s="7">
        <v>61113000</v>
      </c>
      <c r="D97" s="7">
        <v>55000000</v>
      </c>
      <c r="E97" s="7">
        <v>56672000</v>
      </c>
      <c r="F97" s="8">
        <v>19856.73841443</v>
      </c>
      <c r="G97" s="8">
        <v>1160638810012.454</v>
      </c>
      <c r="H97" s="7">
        <f>C97-D97</f>
      </c>
      <c r="I97" s="7">
        <f>B97+H96*0.293</f>
      </c>
      <c r="J97" s="7">
        <f>IF(C97&gt;=I97, 1, 0)</f>
      </c>
      <c r="K97" s="7">
        <f>IF(J97,E97/I97,1)</f>
      </c>
      <c r="L97" s="10"/>
    </row>
    <row x14ac:dyDescent="0.25" r="98" customHeight="1" ht="18.75">
      <c r="A98" s="6">
        <v>44447.375</v>
      </c>
      <c r="B98" s="7">
        <v>56668000</v>
      </c>
      <c r="C98" s="7">
        <v>57250000</v>
      </c>
      <c r="D98" s="7">
        <v>53154000</v>
      </c>
      <c r="E98" s="7">
        <v>55580000</v>
      </c>
      <c r="F98" s="8">
        <v>12683.32987229</v>
      </c>
      <c r="G98" s="8">
        <v>701590969807.58</v>
      </c>
      <c r="H98" s="7">
        <f>C98-D98</f>
      </c>
      <c r="I98" s="7">
        <f>B98+H97*0.293</f>
      </c>
      <c r="J98" s="7">
        <f>IF(C98&gt;=I98, 1, 0)</f>
      </c>
      <c r="K98" s="7">
        <f>IF(J98,E98/I98,1)</f>
      </c>
      <c r="L98" s="10"/>
    </row>
    <row x14ac:dyDescent="0.25" r="99" customHeight="1" ht="18.75">
      <c r="A99" s="6">
        <v>44448.375</v>
      </c>
      <c r="B99" s="7">
        <v>55576000</v>
      </c>
      <c r="C99" s="7">
        <v>56567000</v>
      </c>
      <c r="D99" s="7">
        <v>54701000</v>
      </c>
      <c r="E99" s="7">
        <v>55900000</v>
      </c>
      <c r="F99" s="8">
        <v>7540.98052835</v>
      </c>
      <c r="G99" s="8">
        <v>418872318710.8933</v>
      </c>
      <c r="H99" s="7">
        <f>C99-D99</f>
      </c>
      <c r="I99" s="7">
        <f>B99+H98*0.293</f>
      </c>
      <c r="J99" s="7">
        <f>IF(C99&gt;=I99, 1, 0)</f>
      </c>
      <c r="K99" s="7">
        <f>IF(J99,E99/I99,1)</f>
      </c>
      <c r="L99" s="10"/>
    </row>
    <row x14ac:dyDescent="0.25" r="100" customHeight="1" ht="18.75">
      <c r="A100" s="6">
        <v>44449.375</v>
      </c>
      <c r="B100" s="7">
        <v>55879000</v>
      </c>
      <c r="C100" s="7">
        <v>56850000</v>
      </c>
      <c r="D100" s="7">
        <v>54701000</v>
      </c>
      <c r="E100" s="7">
        <v>55031000</v>
      </c>
      <c r="F100" s="8">
        <v>10524.62607334</v>
      </c>
      <c r="G100" s="8">
        <v>587118672586.7328</v>
      </c>
      <c r="H100" s="7">
        <f>C100-D100</f>
      </c>
      <c r="I100" s="7">
        <f>B100+H99*0.293</f>
      </c>
      <c r="J100" s="7">
        <f>IF(C100&gt;=I100, 1, 0)</f>
      </c>
      <c r="K100" s="8">
        <f>IF(J100,E100/I100,1)</f>
      </c>
      <c r="L100" s="10"/>
    </row>
    <row x14ac:dyDescent="0.25" r="101" customHeight="1" ht="18.75">
      <c r="A101" s="6">
        <v>44450.375</v>
      </c>
      <c r="B101" s="7">
        <v>55031000</v>
      </c>
      <c r="C101" s="7">
        <v>55400000</v>
      </c>
      <c r="D101" s="7">
        <v>54316000</v>
      </c>
      <c r="E101" s="7">
        <v>54800000</v>
      </c>
      <c r="F101" s="8">
        <v>4246.7897401</v>
      </c>
      <c r="G101" s="8">
        <v>233572715191.5004</v>
      </c>
      <c r="H101" s="7">
        <f>C101-D101</f>
      </c>
      <c r="I101" s="7">
        <f>B101+H100*0.293</f>
      </c>
      <c r="J101" s="7">
        <f>IF(C101&gt;=I101, 1, 0)</f>
      </c>
      <c r="K101" s="7">
        <f>IF(J101,E101/I101,1)</f>
      </c>
      <c r="L101" s="10"/>
    </row>
    <row x14ac:dyDescent="0.25" r="102" customHeight="1" ht="18.75">
      <c r="A102" s="6">
        <v>44451.375</v>
      </c>
      <c r="B102" s="7">
        <v>54800000</v>
      </c>
      <c r="C102" s="7">
        <v>55580000</v>
      </c>
      <c r="D102" s="7">
        <v>54316000</v>
      </c>
      <c r="E102" s="7">
        <v>55078000</v>
      </c>
      <c r="F102" s="8">
        <v>4456.24751341</v>
      </c>
      <c r="G102" s="8">
        <v>244803798485.1118</v>
      </c>
      <c r="H102" s="7">
        <f>C102-D102</f>
      </c>
      <c r="I102" s="7">
        <f>B102+H101*0.293</f>
      </c>
      <c r="J102" s="7">
        <f>IF(C102&gt;=I102, 1, 0)</f>
      </c>
      <c r="K102" s="8">
        <f>IF(J102,E102/I102,1)</f>
      </c>
      <c r="L102" s="10"/>
    </row>
    <row x14ac:dyDescent="0.25" r="103" customHeight="1" ht="18.75">
      <c r="A103" s="6">
        <v>44452.375</v>
      </c>
      <c r="B103" s="7">
        <v>55078000</v>
      </c>
      <c r="C103" s="7">
        <v>56663000</v>
      </c>
      <c r="D103" s="7">
        <v>53600000</v>
      </c>
      <c r="E103" s="7">
        <v>54274000</v>
      </c>
      <c r="F103" s="8">
        <v>7678.99872171</v>
      </c>
      <c r="G103" s="8">
        <v>419768907821.3112</v>
      </c>
      <c r="H103" s="7">
        <f>C103-D103</f>
      </c>
      <c r="I103" s="7">
        <f>B103+H102*0.293</f>
      </c>
      <c r="J103" s="7">
        <f>IF(C103&gt;=I103, 1, 0)</f>
      </c>
      <c r="K103" s="8">
        <f>IF(J103,E103/I103,1)</f>
      </c>
      <c r="L103" s="10"/>
    </row>
    <row x14ac:dyDescent="0.25" r="104" customHeight="1" ht="18.75">
      <c r="A104" s="6">
        <v>44453.375</v>
      </c>
      <c r="B104" s="7">
        <v>54340000</v>
      </c>
      <c r="C104" s="7">
        <v>56857000</v>
      </c>
      <c r="D104" s="7">
        <v>54120000</v>
      </c>
      <c r="E104" s="7">
        <v>56564000</v>
      </c>
      <c r="F104" s="8">
        <v>5994.88062518</v>
      </c>
      <c r="G104" s="8">
        <v>333704711921.3414</v>
      </c>
      <c r="H104" s="7">
        <f>C104-D104</f>
      </c>
      <c r="I104" s="7">
        <f>B104+H103*0.293</f>
      </c>
      <c r="J104" s="7">
        <f>IF(C104&gt;=I104, 1, 0)</f>
      </c>
      <c r="K104" s="8">
        <f>IF(J104,E104/I104,1)</f>
      </c>
      <c r="L104" s="10"/>
    </row>
    <row x14ac:dyDescent="0.25" r="105" customHeight="1" ht="18.75">
      <c r="A105" s="6">
        <v>44454.375</v>
      </c>
      <c r="B105" s="7">
        <v>56564000</v>
      </c>
      <c r="C105" s="7">
        <v>57600000</v>
      </c>
      <c r="D105" s="7">
        <v>56011000</v>
      </c>
      <c r="E105" s="7">
        <v>57207000</v>
      </c>
      <c r="F105" s="8">
        <v>5204.48354612</v>
      </c>
      <c r="G105" s="8">
        <v>295924748212.9268</v>
      </c>
      <c r="H105" s="7">
        <f>C105-D105</f>
      </c>
      <c r="I105" s="7">
        <f>B105+H104*0.293</f>
      </c>
      <c r="J105" s="7">
        <f>IF(C105&gt;=I105, 1, 0)</f>
      </c>
      <c r="K105" s="8">
        <f>IF(J105,E105/I105,1)</f>
      </c>
      <c r="L105" s="10"/>
    </row>
    <row x14ac:dyDescent="0.25" r="106" customHeight="1" ht="18.75">
      <c r="A106" s="6">
        <v>44455.375</v>
      </c>
      <c r="B106" s="7">
        <v>57178000</v>
      </c>
      <c r="C106" s="7">
        <v>57500000</v>
      </c>
      <c r="D106" s="7">
        <v>56446000</v>
      </c>
      <c r="E106" s="7">
        <v>57277000</v>
      </c>
      <c r="F106" s="8">
        <v>5358.40400108</v>
      </c>
      <c r="G106" s="8">
        <v>305839184427.866</v>
      </c>
      <c r="H106" s="7">
        <f>C106-D106</f>
      </c>
      <c r="I106" s="7">
        <f>B106+H105*0.293</f>
      </c>
      <c r="J106" s="7">
        <f>IF(C106&gt;=I106, 1, 0)</f>
      </c>
      <c r="K106" s="7">
        <f>IF(J106,E106/I106,1)</f>
      </c>
      <c r="L106" s="10"/>
    </row>
    <row x14ac:dyDescent="0.25" r="107" customHeight="1" ht="18.75">
      <c r="A107" s="6">
        <v>44456.375</v>
      </c>
      <c r="B107" s="7">
        <v>57277000</v>
      </c>
      <c r="C107" s="7">
        <v>57836000</v>
      </c>
      <c r="D107" s="7">
        <v>56942000</v>
      </c>
      <c r="E107" s="7">
        <v>57642000</v>
      </c>
      <c r="F107" s="8">
        <v>6908.81118369</v>
      </c>
      <c r="G107" s="8">
        <v>397042475608.0333</v>
      </c>
      <c r="H107" s="7">
        <f>C107-D107</f>
      </c>
      <c r="I107" s="7">
        <f>B107+H106*0.293</f>
      </c>
      <c r="J107" s="7">
        <f>IF(C107&gt;=I107, 1, 0)</f>
      </c>
      <c r="K107" s="8">
        <f>IF(J107,E107/I107,1)</f>
      </c>
      <c r="L107" s="10"/>
    </row>
    <row x14ac:dyDescent="0.25" r="108" customHeight="1" ht="18.75">
      <c r="A108" s="6">
        <v>44457.375</v>
      </c>
      <c r="B108" s="7">
        <v>57642000</v>
      </c>
      <c r="C108" s="7">
        <v>58980000</v>
      </c>
      <c r="D108" s="7">
        <v>57574000</v>
      </c>
      <c r="E108" s="7">
        <v>58597000</v>
      </c>
      <c r="F108" s="8">
        <v>4935.40608571</v>
      </c>
      <c r="G108" s="8">
        <v>288291394889.2499</v>
      </c>
      <c r="H108" s="7">
        <f>C108-D108</f>
      </c>
      <c r="I108" s="7">
        <f>B108+H107*0.293</f>
      </c>
      <c r="J108" s="7">
        <f>IF(C108&gt;=I108, 1, 0)</f>
      </c>
      <c r="K108" s="8">
        <f>IF(J108,E108/I108,1)</f>
      </c>
      <c r="L108" s="10"/>
    </row>
    <row x14ac:dyDescent="0.25" r="109" customHeight="1" ht="18.75">
      <c r="A109" s="6">
        <v>44458.375</v>
      </c>
      <c r="B109" s="7">
        <v>58597000</v>
      </c>
      <c r="C109" s="7">
        <v>58805000</v>
      </c>
      <c r="D109" s="7">
        <v>57466000</v>
      </c>
      <c r="E109" s="7">
        <v>57976000</v>
      </c>
      <c r="F109" s="8">
        <v>4821.3843762</v>
      </c>
      <c r="G109" s="8">
        <v>279811883170.7576</v>
      </c>
      <c r="H109" s="7">
        <f>C109-D109</f>
      </c>
      <c r="I109" s="7">
        <f>B109+H108*0.293</f>
      </c>
      <c r="J109" s="7">
        <f>IF(C109&gt;=I109, 1, 0)</f>
      </c>
      <c r="K109" s="7">
        <f>IF(J109,E109/I109,1)</f>
      </c>
      <c r="L109" s="10"/>
    </row>
    <row x14ac:dyDescent="0.25" r="110" customHeight="1" ht="18.75">
      <c r="A110" s="6">
        <v>44459.375</v>
      </c>
      <c r="B110" s="7">
        <v>58030000</v>
      </c>
      <c r="C110" s="7">
        <v>58142000</v>
      </c>
      <c r="D110" s="7">
        <v>53496000</v>
      </c>
      <c r="E110" s="7">
        <v>53801000</v>
      </c>
      <c r="F110" s="8">
        <v>10951.54124671</v>
      </c>
      <c r="G110" s="8">
        <v>608008065738.9528</v>
      </c>
      <c r="H110" s="7">
        <f>C110-D110</f>
      </c>
      <c r="I110" s="7">
        <f>B110+H109*0.293</f>
      </c>
      <c r="J110" s="7">
        <f>IF(C110&gt;=I110, 1, 0)</f>
      </c>
      <c r="K110" s="7">
        <f>IF(J110,E110/I110,1)</f>
      </c>
      <c r="L110" s="10"/>
    </row>
    <row x14ac:dyDescent="0.25" r="111" customHeight="1" ht="18.75">
      <c r="A111" s="6">
        <v>44460.375</v>
      </c>
      <c r="B111" s="7">
        <v>53801000</v>
      </c>
      <c r="C111" s="7">
        <v>54400000</v>
      </c>
      <c r="D111" s="7">
        <v>50211000</v>
      </c>
      <c r="E111" s="7">
        <v>50699000</v>
      </c>
      <c r="F111" s="8">
        <v>11491.19131035</v>
      </c>
      <c r="G111" s="8">
        <v>602640099332.8099</v>
      </c>
      <c r="H111" s="7">
        <f>C111-D111</f>
      </c>
      <c r="I111" s="7">
        <f>B111+H110*0.293</f>
      </c>
      <c r="J111" s="7">
        <f>IF(C111&gt;=I111, 1, 0)</f>
      </c>
      <c r="K111" s="7">
        <f>IF(J111,E111/I111,1)</f>
      </c>
      <c r="L111" s="10"/>
    </row>
    <row x14ac:dyDescent="0.25" r="112" customHeight="1" ht="18.75">
      <c r="A112" s="6">
        <v>44461.375</v>
      </c>
      <c r="B112" s="7">
        <v>50699000</v>
      </c>
      <c r="C112" s="7">
        <v>54153000</v>
      </c>
      <c r="D112" s="7">
        <v>50059000</v>
      </c>
      <c r="E112" s="7">
        <v>53856000</v>
      </c>
      <c r="F112" s="8">
        <v>8922.15765938</v>
      </c>
      <c r="G112" s="8">
        <v>467187185035.5327</v>
      </c>
      <c r="H112" s="7">
        <f>C112-D112</f>
      </c>
      <c r="I112" s="7">
        <f>B112+H111*0.293</f>
      </c>
      <c r="J112" s="7">
        <f>IF(C112&gt;=I112, 1, 0)</f>
      </c>
      <c r="K112" s="8">
        <f>IF(J112,E112/I112,1)</f>
      </c>
      <c r="L112" s="10"/>
    </row>
    <row x14ac:dyDescent="0.25" r="113" customHeight="1" ht="18.75">
      <c r="A113" s="6">
        <v>44462.375</v>
      </c>
      <c r="B113" s="7">
        <v>53853000</v>
      </c>
      <c r="C113" s="7">
        <v>54656000</v>
      </c>
      <c r="D113" s="7">
        <v>52571000</v>
      </c>
      <c r="E113" s="7">
        <v>54410000</v>
      </c>
      <c r="F113" s="8">
        <v>7737.69933454</v>
      </c>
      <c r="G113" s="8">
        <v>415384854012.3932</v>
      </c>
      <c r="H113" s="7">
        <f>C113-D113</f>
      </c>
      <c r="I113" s="7">
        <f>B113+H112*0.293</f>
      </c>
      <c r="J113" s="7">
        <f>IF(C113&gt;=I113, 1, 0)</f>
      </c>
      <c r="K113" s="7">
        <f>IF(J113,E113/I113,1)</f>
      </c>
      <c r="L113" s="10"/>
    </row>
    <row x14ac:dyDescent="0.25" r="114" customHeight="1" ht="18.75">
      <c r="A114" s="6">
        <v>44463.375</v>
      </c>
      <c r="B114" s="7">
        <v>54405000</v>
      </c>
      <c r="C114" s="7">
        <v>54534000</v>
      </c>
      <c r="D114" s="7">
        <v>50900000</v>
      </c>
      <c r="E114" s="7">
        <v>52176000</v>
      </c>
      <c r="F114" s="8">
        <v>11468.26484925</v>
      </c>
      <c r="G114" s="8">
        <v>602952735214.0181</v>
      </c>
      <c r="H114" s="7">
        <f>C114-D114</f>
      </c>
      <c r="I114" s="7">
        <f>B114+H113*0.293</f>
      </c>
      <c r="J114" s="7">
        <f>IF(C114&gt;=I114, 1, 0)</f>
      </c>
      <c r="K114" s="7">
        <f>IF(J114,E114/I114,1)</f>
      </c>
      <c r="L114" s="10"/>
    </row>
    <row x14ac:dyDescent="0.25" r="115" customHeight="1" ht="18.75">
      <c r="A115" s="6">
        <v>44464.375</v>
      </c>
      <c r="B115" s="7">
        <v>52176000</v>
      </c>
      <c r="C115" s="7">
        <v>52452000</v>
      </c>
      <c r="D115" s="7">
        <v>51056000</v>
      </c>
      <c r="E115" s="7">
        <v>52326000</v>
      </c>
      <c r="F115" s="8">
        <v>4371.92985367</v>
      </c>
      <c r="G115" s="8">
        <v>226758630503.6776</v>
      </c>
      <c r="H115" s="7">
        <f>C115-D115</f>
      </c>
      <c r="I115" s="7">
        <f>B115+H114*0.293</f>
      </c>
      <c r="J115" s="7">
        <f>IF(C115&gt;=I115, 1, 0)</f>
      </c>
      <c r="K115" s="7">
        <f>IF(J115,E115/I115,1)</f>
      </c>
      <c r="L115" s="10"/>
    </row>
    <row x14ac:dyDescent="0.25" r="116" customHeight="1" ht="18.75">
      <c r="A116" s="6">
        <v>44465.375</v>
      </c>
      <c r="B116" s="7">
        <v>52326000</v>
      </c>
      <c r="C116" s="7">
        <v>53607000</v>
      </c>
      <c r="D116" s="7">
        <v>50803000</v>
      </c>
      <c r="E116" s="7">
        <v>52798000</v>
      </c>
      <c r="F116" s="8">
        <v>5945.40902076</v>
      </c>
      <c r="G116" s="8">
        <v>310948126899.3715</v>
      </c>
      <c r="H116" s="7">
        <f>C116-D116</f>
      </c>
      <c r="I116" s="7">
        <f>B116+H115*0.293</f>
      </c>
      <c r="J116" s="7">
        <f>IF(C116&gt;=I116, 1, 0)</f>
      </c>
      <c r="K116" s="8">
        <f>IF(J116,E116/I116,1)</f>
      </c>
      <c r="L116" s="10"/>
    </row>
    <row x14ac:dyDescent="0.25" r="117" customHeight="1" ht="18.75">
      <c r="A117" s="6">
        <v>44466.375</v>
      </c>
      <c r="B117" s="7">
        <v>52798000</v>
      </c>
      <c r="C117" s="7">
        <v>53800000</v>
      </c>
      <c r="D117" s="7">
        <v>51747000</v>
      </c>
      <c r="E117" s="7">
        <v>51834000</v>
      </c>
      <c r="F117" s="8">
        <v>4963.31808383</v>
      </c>
      <c r="G117" s="8">
        <v>262697515793.7759</v>
      </c>
      <c r="H117" s="7">
        <f>C117-D117</f>
      </c>
      <c r="I117" s="7">
        <f>B117+H116*0.293</f>
      </c>
      <c r="J117" s="7">
        <f>IF(C117&gt;=I117, 1, 0)</f>
      </c>
      <c r="K117" s="8">
        <f>IF(J117,E117/I117,1)</f>
      </c>
      <c r="L117" s="10"/>
    </row>
    <row x14ac:dyDescent="0.25" r="118" customHeight="1" ht="18.75">
      <c r="A118" s="6">
        <v>44467.375</v>
      </c>
      <c r="B118" s="7">
        <v>51831000</v>
      </c>
      <c r="C118" s="7">
        <v>52103000</v>
      </c>
      <c r="D118" s="7">
        <v>50222000</v>
      </c>
      <c r="E118" s="7">
        <v>50309000</v>
      </c>
      <c r="F118" s="8">
        <v>6216.15486117</v>
      </c>
      <c r="G118" s="8">
        <v>318673200792.9927</v>
      </c>
      <c r="H118" s="7">
        <f>C118-D118</f>
      </c>
      <c r="I118" s="7">
        <f>B118+H117*0.293</f>
      </c>
      <c r="J118" s="7">
        <f>IF(C118&gt;=I118, 1, 0)</f>
      </c>
      <c r="K118" s="7">
        <f>IF(J118,E118/I118,1)</f>
      </c>
      <c r="L118" s="10"/>
    </row>
    <row x14ac:dyDescent="0.25" r="119" customHeight="1" ht="18.75">
      <c r="A119" s="6">
        <v>44468.375</v>
      </c>
      <c r="B119" s="7">
        <v>50309000</v>
      </c>
      <c r="C119" s="7">
        <v>51799000</v>
      </c>
      <c r="D119" s="7">
        <v>49924000</v>
      </c>
      <c r="E119" s="7">
        <v>50800000</v>
      </c>
      <c r="F119" s="8">
        <v>5199.8520123</v>
      </c>
      <c r="G119" s="8">
        <v>265067157875.957</v>
      </c>
      <c r="H119" s="7">
        <f>C119-D119</f>
      </c>
      <c r="I119" s="7">
        <f>B119+H118*0.293</f>
      </c>
      <c r="J119" s="7">
        <f>IF(C119&gt;=I119, 1, 0)</f>
      </c>
      <c r="K119" s="8">
        <f>IF(J119,E119/I119,1)</f>
      </c>
      <c r="L119" s="10"/>
    </row>
    <row x14ac:dyDescent="0.25" r="120" customHeight="1" ht="18.75">
      <c r="A120" s="6">
        <v>44469.375</v>
      </c>
      <c r="B120" s="7">
        <v>50800000</v>
      </c>
      <c r="C120" s="7">
        <v>53673000</v>
      </c>
      <c r="D120" s="7">
        <v>50731000</v>
      </c>
      <c r="E120" s="7">
        <v>53523000</v>
      </c>
      <c r="F120" s="8">
        <v>6716.78034563</v>
      </c>
      <c r="G120" s="8">
        <v>353760846438.2255</v>
      </c>
      <c r="H120" s="7">
        <f>C120-D120</f>
      </c>
      <c r="I120" s="7">
        <f>B120+H119*0.293</f>
      </c>
      <c r="J120" s="7">
        <f>IF(C120&gt;=I120, 1, 0)</f>
      </c>
      <c r="K120" s="8">
        <f>IF(J120,E120/I120,1)</f>
      </c>
      <c r="L120" s="10"/>
    </row>
    <row x14ac:dyDescent="0.25" r="121" customHeight="1" ht="18.75">
      <c r="A121" s="6">
        <v>44470.375</v>
      </c>
      <c r="B121" s="7">
        <v>53523000</v>
      </c>
      <c r="C121" s="7">
        <v>58582000</v>
      </c>
      <c r="D121" s="7">
        <v>53070000</v>
      </c>
      <c r="E121" s="7">
        <v>58348000</v>
      </c>
      <c r="F121" s="8">
        <v>9344.90787537</v>
      </c>
      <c r="G121" s="8">
        <v>526629015325.6079</v>
      </c>
      <c r="H121" s="7">
        <f>C121-D121</f>
      </c>
      <c r="I121" s="7">
        <f>B121+H120*0.293</f>
      </c>
      <c r="J121" s="7">
        <f>IF(C121&gt;=I121, 1, 0)</f>
      </c>
      <c r="K121" s="8">
        <f>IF(J121,E121/I121,1)</f>
      </c>
      <c r="L121" s="10"/>
    </row>
    <row x14ac:dyDescent="0.25" r="122" customHeight="1" ht="18.75">
      <c r="A122" s="6">
        <v>44471.375</v>
      </c>
      <c r="B122" s="7">
        <v>58348000</v>
      </c>
      <c r="C122" s="7">
        <v>58999000</v>
      </c>
      <c r="D122" s="7">
        <v>57660000</v>
      </c>
      <c r="E122" s="7">
        <v>58228000</v>
      </c>
      <c r="F122" s="8">
        <v>4852.96858036</v>
      </c>
      <c r="G122" s="8">
        <v>283012282143.4559</v>
      </c>
      <c r="H122" s="7">
        <f>C122-D122</f>
      </c>
      <c r="I122" s="7">
        <f>B122+H121*0.293</f>
      </c>
      <c r="J122" s="7">
        <f>IF(C122&gt;=I122, 1, 0)</f>
      </c>
      <c r="K122" s="7">
        <f>IF(J122,E122/I122,1)</f>
      </c>
      <c r="L122" s="10"/>
    </row>
    <row x14ac:dyDescent="0.25" r="123" customHeight="1" ht="18.75">
      <c r="A123" s="6">
        <v>44472.375</v>
      </c>
      <c r="B123" s="7">
        <v>58238000</v>
      </c>
      <c r="C123" s="7">
        <v>59390000</v>
      </c>
      <c r="D123" s="7">
        <v>57250000</v>
      </c>
      <c r="E123" s="7">
        <v>58567000</v>
      </c>
      <c r="F123" s="8">
        <v>4489.39578954</v>
      </c>
      <c r="G123" s="8">
        <v>262002063227.5648</v>
      </c>
      <c r="H123" s="7">
        <f>C123-D123</f>
      </c>
      <c r="I123" s="7">
        <f>B123+H122*0.293</f>
      </c>
      <c r="J123" s="7">
        <f>IF(C123&gt;=I123, 1, 0)</f>
      </c>
      <c r="K123" s="8">
        <f>IF(J123,E123/I123,1)</f>
      </c>
      <c r="L123" s="10"/>
    </row>
    <row x14ac:dyDescent="0.25" r="124" customHeight="1" ht="18.75">
      <c r="A124" s="6">
        <v>44473.375</v>
      </c>
      <c r="B124" s="7">
        <v>58466000</v>
      </c>
      <c r="C124" s="7">
        <v>60331000</v>
      </c>
      <c r="D124" s="7">
        <v>57346000</v>
      </c>
      <c r="E124" s="7">
        <v>60020000</v>
      </c>
      <c r="F124" s="8">
        <v>6699.98876873</v>
      </c>
      <c r="G124" s="8">
        <v>392304690362.0932</v>
      </c>
      <c r="H124" s="7">
        <f>C124-D124</f>
      </c>
      <c r="I124" s="7">
        <f>B124+H123*0.293</f>
      </c>
      <c r="J124" s="7">
        <f>IF(C124&gt;=I124, 1, 0)</f>
      </c>
      <c r="K124" s="8">
        <f>IF(J124,E124/I124,1)</f>
      </c>
      <c r="L124" s="10"/>
    </row>
    <row x14ac:dyDescent="0.25" r="125" customHeight="1" ht="18.75">
      <c r="A125" s="6">
        <v>44474.375</v>
      </c>
      <c r="B125" s="7">
        <v>60020000</v>
      </c>
      <c r="C125" s="7">
        <v>62500000</v>
      </c>
      <c r="D125" s="7">
        <v>59547000</v>
      </c>
      <c r="E125" s="7">
        <v>61666000</v>
      </c>
      <c r="F125" s="8">
        <v>9846.15636431</v>
      </c>
      <c r="G125" s="8">
        <v>596248479174.788</v>
      </c>
      <c r="H125" s="7">
        <f>C125-D125</f>
      </c>
      <c r="I125" s="7">
        <f>B125+H124*0.293</f>
      </c>
      <c r="J125" s="7">
        <f>IF(C125&gt;=I125, 1, 0)</f>
      </c>
      <c r="K125" s="8">
        <f>IF(J125,E125/I125,1)</f>
      </c>
      <c r="L125" s="10"/>
    </row>
    <row x14ac:dyDescent="0.25" r="126" customHeight="1" ht="18.75">
      <c r="A126" s="6">
        <v>44475.375</v>
      </c>
      <c r="B126" s="7">
        <v>61666000</v>
      </c>
      <c r="C126" s="7">
        <v>67636000</v>
      </c>
      <c r="D126" s="7">
        <v>61113000</v>
      </c>
      <c r="E126" s="7">
        <v>67000000</v>
      </c>
      <c r="F126" s="8">
        <v>13462.73768824</v>
      </c>
      <c r="G126" s="8">
        <v>864584706843.0698</v>
      </c>
      <c r="H126" s="7">
        <f>C126-D126</f>
      </c>
      <c r="I126" s="7">
        <f>B126+H125*0.293</f>
      </c>
      <c r="J126" s="7">
        <f>IF(C126&gt;=I126, 1, 0)</f>
      </c>
      <c r="K126" s="8">
        <f>IF(J126,E126/I126,1)</f>
      </c>
      <c r="L126" s="10"/>
    </row>
    <row x14ac:dyDescent="0.25" r="127" customHeight="1" ht="18.75">
      <c r="A127" s="6">
        <v>44476.375</v>
      </c>
      <c r="B127" s="7">
        <v>66998000</v>
      </c>
      <c r="C127" s="7">
        <v>67290000</v>
      </c>
      <c r="D127" s="7">
        <v>65265000</v>
      </c>
      <c r="E127" s="7">
        <v>65500000</v>
      </c>
      <c r="F127" s="8">
        <v>8828.33453547</v>
      </c>
      <c r="G127" s="8">
        <v>584191782622.2512</v>
      </c>
      <c r="H127" s="7">
        <f>C127-D127</f>
      </c>
      <c r="I127" s="7">
        <f>B127+H126*0.293</f>
      </c>
      <c r="J127" s="7">
        <f>IF(C127&gt;=I127, 1, 0)</f>
      </c>
      <c r="K127" s="7">
        <f>IF(J127,E127/I127,1)</f>
      </c>
      <c r="L127" s="10"/>
    </row>
    <row x14ac:dyDescent="0.25" r="128" customHeight="1" ht="18.75">
      <c r="A128" s="6">
        <v>44477.375</v>
      </c>
      <c r="B128" s="7">
        <v>65501000</v>
      </c>
      <c r="C128" s="7">
        <v>68200000</v>
      </c>
      <c r="D128" s="7">
        <v>65151000</v>
      </c>
      <c r="E128" s="7">
        <v>65951000</v>
      </c>
      <c r="F128" s="8">
        <v>8405.272394</v>
      </c>
      <c r="G128" s="8">
        <v>559268632990.6614</v>
      </c>
      <c r="H128" s="7">
        <f>C128-D128</f>
      </c>
      <c r="I128" s="7">
        <f>B128+H127*0.293</f>
      </c>
      <c r="J128" s="7">
        <f>IF(C128&gt;=I128, 1, 0)</f>
      </c>
      <c r="K128" s="8">
        <f>IF(J128,E128/I128,1)</f>
      </c>
      <c r="L128" s="10"/>
    </row>
    <row x14ac:dyDescent="0.25" r="129" customHeight="1" ht="18.75">
      <c r="A129" s="6">
        <v>44478.375</v>
      </c>
      <c r="B129" s="7">
        <v>65951000</v>
      </c>
      <c r="C129" s="7">
        <v>67731000</v>
      </c>
      <c r="D129" s="7">
        <v>65659000</v>
      </c>
      <c r="E129" s="7">
        <v>67057000</v>
      </c>
      <c r="F129" s="8">
        <v>5042.25221793</v>
      </c>
      <c r="G129" s="8">
        <v>337726926141.7395</v>
      </c>
      <c r="H129" s="7">
        <f>C129-D129</f>
      </c>
      <c r="I129" s="7">
        <f>B129+H128*0.293</f>
      </c>
      <c r="J129" s="7">
        <f>IF(C129&gt;=I129, 1, 0)</f>
      </c>
      <c r="K129" s="8">
        <f>IF(J129,E129/I129,1)</f>
      </c>
      <c r="L129" s="10"/>
    </row>
    <row x14ac:dyDescent="0.25" r="130" customHeight="1" ht="18.75">
      <c r="A130" s="6">
        <v>44479.375</v>
      </c>
      <c r="B130" s="7">
        <v>67057000</v>
      </c>
      <c r="C130" s="7">
        <v>69023000</v>
      </c>
      <c r="D130" s="7">
        <v>66350000</v>
      </c>
      <c r="E130" s="7">
        <v>67801000</v>
      </c>
      <c r="F130" s="8">
        <v>5559.81442292</v>
      </c>
      <c r="G130" s="8">
        <v>375920524221.4952</v>
      </c>
      <c r="H130" s="7">
        <f>C130-D130</f>
      </c>
      <c r="I130" s="7">
        <f>B130+H129*0.293</f>
      </c>
      <c r="J130" s="7">
        <f>IF(C130&gt;=I130, 1, 0)</f>
      </c>
      <c r="K130" s="8">
        <f>IF(J130,E130/I130,1)</f>
      </c>
      <c r="L130" s="10"/>
    </row>
    <row x14ac:dyDescent="0.25" r="131" customHeight="1" ht="18.75">
      <c r="A131" s="6">
        <v>44480.375</v>
      </c>
      <c r="B131" s="7">
        <v>67801000</v>
      </c>
      <c r="C131" s="7">
        <v>71600000</v>
      </c>
      <c r="D131" s="7">
        <v>67547000</v>
      </c>
      <c r="E131" s="7">
        <v>70921000</v>
      </c>
      <c r="F131" s="8">
        <v>9404.74824492</v>
      </c>
      <c r="G131" s="8">
        <v>657471668000.4491</v>
      </c>
      <c r="H131" s="7">
        <f>C131-D131</f>
      </c>
      <c r="I131" s="7">
        <f>B131+H130*0.293</f>
      </c>
      <c r="J131" s="7">
        <f>IF(C131&gt;=I131, 1, 0)</f>
      </c>
      <c r="K131" s="8">
        <f>IF(J131,E131/I131,1)</f>
      </c>
      <c r="L131" s="10"/>
    </row>
    <row x14ac:dyDescent="0.25" r="132" customHeight="1" ht="18.75">
      <c r="A132" s="6">
        <v>44481.375</v>
      </c>
      <c r="B132" s="7">
        <v>70954000</v>
      </c>
      <c r="C132" s="7">
        <v>71368000</v>
      </c>
      <c r="D132" s="7">
        <v>67558000</v>
      </c>
      <c r="E132" s="7">
        <v>69164000</v>
      </c>
      <c r="F132" s="8">
        <v>8980.82152047</v>
      </c>
      <c r="G132" s="8">
        <v>628672206653.5323</v>
      </c>
      <c r="H132" s="7">
        <f>C132-D132</f>
      </c>
      <c r="I132" s="7">
        <f>B132+H131*0.293</f>
      </c>
      <c r="J132" s="7">
        <f>IF(C132&gt;=I132, 1, 0)</f>
      </c>
      <c r="K132" s="7">
        <f>IF(J132,E132/I132,1)</f>
      </c>
      <c r="L132" s="10"/>
    </row>
    <row x14ac:dyDescent="0.25" r="133" customHeight="1" ht="18.75">
      <c r="A133" s="6">
        <v>44482.375</v>
      </c>
      <c r="B133" s="7">
        <v>69188000</v>
      </c>
      <c r="C133" s="7">
        <v>70700000</v>
      </c>
      <c r="D133" s="7">
        <v>66865000</v>
      </c>
      <c r="E133" s="7">
        <v>69857000</v>
      </c>
      <c r="F133" s="8">
        <v>8568.72701657</v>
      </c>
      <c r="G133" s="8">
        <v>587847809013.9847</v>
      </c>
      <c r="H133" s="7">
        <f>C133-D133</f>
      </c>
      <c r="I133" s="7">
        <f>B133+H132*0.293</f>
      </c>
      <c r="J133" s="7">
        <f>IF(C133&gt;=I133, 1, 0)</f>
      </c>
      <c r="K133" s="8">
        <f>IF(J133,E133/I133,1)</f>
      </c>
      <c r="L133" s="10"/>
    </row>
    <row x14ac:dyDescent="0.25" r="134" customHeight="1" ht="18.75">
      <c r="A134" s="6">
        <v>44483.375</v>
      </c>
      <c r="B134" s="7">
        <v>69857000</v>
      </c>
      <c r="C134" s="7">
        <v>71470000</v>
      </c>
      <c r="D134" s="7">
        <v>69400000</v>
      </c>
      <c r="E134" s="7">
        <v>69783000</v>
      </c>
      <c r="F134" s="8">
        <v>6362.57109584</v>
      </c>
      <c r="G134" s="8">
        <v>447309084626.5939</v>
      </c>
      <c r="H134" s="7">
        <f>C134-D134</f>
      </c>
      <c r="I134" s="7">
        <f>B134+H133*0.293</f>
      </c>
      <c r="J134" s="7">
        <f>IF(C134&gt;=I134, 1, 0)</f>
      </c>
      <c r="K134" s="8">
        <f>IF(J134,E134/I134,1)</f>
      </c>
      <c r="L134" s="10"/>
    </row>
    <row x14ac:dyDescent="0.25" r="135" customHeight="1" ht="18.75">
      <c r="A135" s="6">
        <v>44484.375</v>
      </c>
      <c r="B135" s="7">
        <v>69784000</v>
      </c>
      <c r="C135" s="7">
        <v>76721000</v>
      </c>
      <c r="D135" s="7">
        <v>69420000</v>
      </c>
      <c r="E135" s="7">
        <v>75688000</v>
      </c>
      <c r="F135" s="8">
        <v>15661.24926397</v>
      </c>
      <c r="G135" s="8">
        <v>1145452749698.308</v>
      </c>
      <c r="H135" s="7">
        <f>C135-D135</f>
      </c>
      <c r="I135" s="7">
        <f>B135+H134*0.293</f>
      </c>
      <c r="J135" s="7">
        <f>IF(C135&gt;=I135, 1, 0)</f>
      </c>
      <c r="K135" s="8">
        <f>IF(J135,E135/I135,1)</f>
      </c>
      <c r="L135" s="10"/>
    </row>
    <row x14ac:dyDescent="0.25" r="136" customHeight="1" ht="18.75">
      <c r="A136" s="6">
        <v>44485.375</v>
      </c>
      <c r="B136" s="7">
        <v>75688000</v>
      </c>
      <c r="C136" s="7">
        <v>76370000</v>
      </c>
      <c r="D136" s="7">
        <v>73950000</v>
      </c>
      <c r="E136" s="7">
        <v>74806000</v>
      </c>
      <c r="F136" s="8">
        <v>7825.0005115</v>
      </c>
      <c r="G136" s="8">
        <v>589288907263.0604</v>
      </c>
      <c r="H136" s="7">
        <f>C136-D136</f>
      </c>
      <c r="I136" s="7">
        <f>B136+H135*0.293</f>
      </c>
      <c r="J136" s="7">
        <f>IF(C136&gt;=I136, 1, 0)</f>
      </c>
      <c r="K136" s="7">
        <f>IF(J136,E136/I136,1)</f>
      </c>
      <c r="L136" s="10"/>
    </row>
    <row x14ac:dyDescent="0.25" r="137" customHeight="1" ht="18.75">
      <c r="A137" s="6">
        <v>44486.375</v>
      </c>
      <c r="B137" s="7">
        <v>74806000</v>
      </c>
      <c r="C137" s="7">
        <v>76200000</v>
      </c>
      <c r="D137" s="7">
        <v>74008000</v>
      </c>
      <c r="E137" s="7">
        <v>75933000</v>
      </c>
      <c r="F137" s="8">
        <v>5403.94853669</v>
      </c>
      <c r="G137" s="8">
        <v>404990697637.6364</v>
      </c>
      <c r="H137" s="7">
        <f>C137-D137</f>
      </c>
      <c r="I137" s="7">
        <f>B137+H136*0.293</f>
      </c>
      <c r="J137" s="7">
        <f>IF(C137&gt;=I137, 1, 0)</f>
      </c>
      <c r="K137" s="8">
        <f>IF(J137,E137/I137,1)</f>
      </c>
      <c r="L137" s="10"/>
    </row>
    <row x14ac:dyDescent="0.25" r="138" customHeight="1" ht="18.75">
      <c r="A138" s="6">
        <v>44487.375</v>
      </c>
      <c r="B138" s="7">
        <v>75933000</v>
      </c>
      <c r="C138" s="7">
        <v>77276000</v>
      </c>
      <c r="D138" s="7">
        <v>74193000</v>
      </c>
      <c r="E138" s="7">
        <v>76546000</v>
      </c>
      <c r="F138" s="8">
        <v>8312.73781879</v>
      </c>
      <c r="G138" s="8">
        <v>632688540533.9479</v>
      </c>
      <c r="H138" s="7">
        <f>C138-D138</f>
      </c>
      <c r="I138" s="7">
        <f>B138+H137*0.293</f>
      </c>
      <c r="J138" s="7">
        <f>IF(C138&gt;=I138, 1, 0)</f>
      </c>
      <c r="K138" s="8">
        <f>IF(J138,E138/I138,1)</f>
      </c>
      <c r="L138" s="10"/>
    </row>
    <row x14ac:dyDescent="0.25" r="139" customHeight="1" ht="18.75">
      <c r="A139" s="6">
        <v>44488.375</v>
      </c>
      <c r="B139" s="7">
        <v>76541000</v>
      </c>
      <c r="C139" s="7">
        <v>79285000</v>
      </c>
      <c r="D139" s="7">
        <v>75925000</v>
      </c>
      <c r="E139" s="7">
        <v>78776000</v>
      </c>
      <c r="F139" s="8">
        <v>9018.17095087</v>
      </c>
      <c r="G139" s="8">
        <v>696401614018.545</v>
      </c>
      <c r="H139" s="7">
        <f>C139-D139</f>
      </c>
      <c r="I139" s="7">
        <f>B139+H138*0.293</f>
      </c>
      <c r="J139" s="7">
        <f>IF(C139&gt;=I139, 1, 0)</f>
      </c>
      <c r="K139" s="8">
        <f>IF(J139,E139/I139,1)</f>
      </c>
      <c r="L139" s="10"/>
    </row>
    <row x14ac:dyDescent="0.25" r="140" customHeight="1" ht="18.75">
      <c r="A140" s="6">
        <v>44489.375</v>
      </c>
      <c r="B140" s="7">
        <v>78776000</v>
      </c>
      <c r="C140" s="7">
        <v>81750000</v>
      </c>
      <c r="D140" s="7">
        <v>78001000</v>
      </c>
      <c r="E140" s="7">
        <v>79917000</v>
      </c>
      <c r="F140" s="8">
        <v>14472.09742285</v>
      </c>
      <c r="G140" s="8">
        <v>1152411111515.187</v>
      </c>
      <c r="H140" s="7">
        <f>C140-D140</f>
      </c>
      <c r="I140" s="7">
        <f>B140+H139*0.293</f>
      </c>
      <c r="J140" s="7">
        <f>IF(C140&gt;=I140, 1, 0)</f>
      </c>
      <c r="K140" s="8">
        <f>IF(J140,E140/I140,1)</f>
      </c>
      <c r="L140" s="10"/>
    </row>
    <row x14ac:dyDescent="0.25" r="141" customHeight="1" ht="18.75">
      <c r="A141" s="6">
        <v>44490.375</v>
      </c>
      <c r="B141" s="7">
        <v>79919000</v>
      </c>
      <c r="C141" s="7">
        <v>80811000</v>
      </c>
      <c r="D141" s="7">
        <v>76324000</v>
      </c>
      <c r="E141" s="7">
        <v>76396000</v>
      </c>
      <c r="F141" s="8">
        <v>15551.93334613</v>
      </c>
      <c r="G141" s="8">
        <v>1225371802278.793</v>
      </c>
      <c r="H141" s="7">
        <f>C141-D141</f>
      </c>
      <c r="I141" s="7">
        <f>B141+H140*0.293</f>
      </c>
      <c r="J141" s="7">
        <f>IF(C141&gt;=I141, 1, 0)</f>
      </c>
      <c r="K141" s="7">
        <f>IF(J141,E141/I141,1)</f>
      </c>
      <c r="L141" s="10"/>
    </row>
    <row x14ac:dyDescent="0.25" r="142" customHeight="1" ht="18.75">
      <c r="A142" s="6">
        <v>44491.375</v>
      </c>
      <c r="B142" s="7">
        <v>76396000</v>
      </c>
      <c r="C142" s="7">
        <v>77640000</v>
      </c>
      <c r="D142" s="7">
        <v>74123000</v>
      </c>
      <c r="E142" s="7">
        <v>74364000</v>
      </c>
      <c r="F142" s="8">
        <v>11856.84444258</v>
      </c>
      <c r="G142" s="8">
        <v>903371302135.1926</v>
      </c>
      <c r="H142" s="7">
        <f>C142-D142</f>
      </c>
      <c r="I142" s="7">
        <f>B142+H141*0.293</f>
      </c>
      <c r="J142" s="7">
        <f>IF(C142&gt;=I142, 1, 0)</f>
      </c>
      <c r="K142" s="7">
        <f>IF(J142,E142/I142,1)</f>
      </c>
      <c r="L142" s="10"/>
    </row>
    <row x14ac:dyDescent="0.25" r="143" customHeight="1" ht="18.75">
      <c r="A143" s="6">
        <v>44492.375</v>
      </c>
      <c r="B143" s="7">
        <v>74350000</v>
      </c>
      <c r="C143" s="7">
        <v>75580000</v>
      </c>
      <c r="D143" s="7">
        <v>73247000</v>
      </c>
      <c r="E143" s="7">
        <v>74830000</v>
      </c>
      <c r="F143" s="8">
        <v>7080.04234866</v>
      </c>
      <c r="G143" s="8">
        <v>529341477417.0786</v>
      </c>
      <c r="H143" s="7">
        <f>C143-D143</f>
      </c>
      <c r="I143" s="7">
        <f>B143+H142*0.293</f>
      </c>
      <c r="J143" s="7">
        <f>IF(C143&gt;=I143, 1, 0)</f>
      </c>
      <c r="K143" s="8">
        <f>IF(J143,E143/I143,1)</f>
      </c>
      <c r="L143" s="10"/>
    </row>
    <row x14ac:dyDescent="0.25" r="144" customHeight="1" ht="18.75">
      <c r="A144" s="6">
        <v>44493.375</v>
      </c>
      <c r="B144" s="7">
        <v>74830000</v>
      </c>
      <c r="C144" s="7">
        <v>75530000</v>
      </c>
      <c r="D144" s="7">
        <v>73635000</v>
      </c>
      <c r="E144" s="7">
        <v>74501000</v>
      </c>
      <c r="F144" s="8">
        <v>6110.3785988</v>
      </c>
      <c r="G144" s="8">
        <v>454814496440.7718</v>
      </c>
      <c r="H144" s="7">
        <f>C144-D144</f>
      </c>
      <c r="I144" s="7">
        <f>B144+H143*0.293</f>
      </c>
      <c r="J144" s="7">
        <f>IF(C144&gt;=I144, 1, 0)</f>
      </c>
      <c r="K144" s="8">
        <f>IF(J144,E144/I144,1)</f>
      </c>
      <c r="L144" s="10"/>
    </row>
    <row x14ac:dyDescent="0.25" r="145" customHeight="1" ht="18.75">
      <c r="A145" s="6">
        <v>44494.375</v>
      </c>
      <c r="B145" s="7">
        <v>74501000</v>
      </c>
      <c r="C145" s="7">
        <v>77024000</v>
      </c>
      <c r="D145" s="7">
        <v>74210000</v>
      </c>
      <c r="E145" s="7">
        <v>76200000</v>
      </c>
      <c r="F145" s="8">
        <v>6856.57775992</v>
      </c>
      <c r="G145" s="8">
        <v>521225048265.0583</v>
      </c>
      <c r="H145" s="7">
        <f>C145-D145</f>
      </c>
      <c r="I145" s="7">
        <f>B145+H144*0.293</f>
      </c>
      <c r="J145" s="7">
        <f>IF(C145&gt;=I145, 1, 0)</f>
      </c>
      <c r="K145" s="8">
        <f>IF(J145,E145/I145,1)</f>
      </c>
      <c r="L145" s="10"/>
    </row>
    <row x14ac:dyDescent="0.25" r="146" customHeight="1" ht="18.75">
      <c r="A146" s="6">
        <v>44495.375</v>
      </c>
      <c r="B146" s="7">
        <v>76250000</v>
      </c>
      <c r="C146" s="7">
        <v>76480000</v>
      </c>
      <c r="D146" s="7">
        <v>73002000</v>
      </c>
      <c r="E146" s="7">
        <v>73293000</v>
      </c>
      <c r="F146" s="8">
        <v>8258.18143151</v>
      </c>
      <c r="G146" s="8">
        <v>619824450361.118</v>
      </c>
      <c r="H146" s="7">
        <f>C146-D146</f>
      </c>
      <c r="I146" s="7">
        <f>B146+H145*0.293</f>
      </c>
      <c r="J146" s="7">
        <f>IF(C146&gt;=I146, 1, 0)</f>
      </c>
      <c r="K146" s="7">
        <f>IF(J146,E146/I146,1)</f>
      </c>
      <c r="L146" s="10"/>
    </row>
    <row x14ac:dyDescent="0.25" r="147" customHeight="1" ht="18.75">
      <c r="A147" s="6">
        <v>44496.375</v>
      </c>
      <c r="B147" s="7">
        <v>73293000</v>
      </c>
      <c r="C147" s="7">
        <v>74200000</v>
      </c>
      <c r="D147" s="7">
        <v>70180000</v>
      </c>
      <c r="E147" s="7">
        <v>71845000</v>
      </c>
      <c r="F147" s="8">
        <v>14503.8250321</v>
      </c>
      <c r="G147" s="8">
        <v>1053620820854.757</v>
      </c>
      <c r="H147" s="7">
        <f>C147-D147</f>
      </c>
      <c r="I147" s="7">
        <f>B147+H146*0.293</f>
      </c>
      <c r="J147" s="7">
        <f>IF(C147&gt;=I147, 1, 0)</f>
      </c>
      <c r="K147" s="7">
        <f>IF(J147,E147/I147,1)</f>
      </c>
      <c r="L147" s="10"/>
    </row>
    <row x14ac:dyDescent="0.25" r="148" customHeight="1" ht="18.75">
      <c r="A148" s="6">
        <v>44497.375</v>
      </c>
      <c r="B148" s="7">
        <v>71833000</v>
      </c>
      <c r="C148" s="7">
        <v>74707000</v>
      </c>
      <c r="D148" s="7">
        <v>71028000</v>
      </c>
      <c r="E148" s="7">
        <v>73122000</v>
      </c>
      <c r="F148" s="8">
        <v>8654.62147862</v>
      </c>
      <c r="G148" s="8">
        <v>630325919861.4268</v>
      </c>
      <c r="H148" s="7">
        <f>C148-D148</f>
      </c>
      <c r="I148" s="7">
        <f>B148+H147*0.293</f>
      </c>
      <c r="J148" s="7">
        <f>IF(C148&gt;=I148, 1, 0)</f>
      </c>
      <c r="K148" s="8">
        <f>IF(J148,E148/I148,1)</f>
      </c>
      <c r="L148" s="10"/>
    </row>
    <row x14ac:dyDescent="0.25" r="149" customHeight="1" ht="18.75">
      <c r="A149" s="6">
        <v>44498.375</v>
      </c>
      <c r="B149" s="7">
        <v>73028000</v>
      </c>
      <c r="C149" s="7">
        <v>75405000</v>
      </c>
      <c r="D149" s="7">
        <v>72676000</v>
      </c>
      <c r="E149" s="7">
        <v>74568000</v>
      </c>
      <c r="F149" s="8">
        <v>7156.5495444</v>
      </c>
      <c r="G149" s="8">
        <v>529148496573.0781</v>
      </c>
      <c r="H149" s="7">
        <f>C149-D149</f>
      </c>
      <c r="I149" s="7">
        <f>B149+H148*0.293</f>
      </c>
      <c r="J149" s="7">
        <f>IF(C149&gt;=I149, 1, 0)</f>
      </c>
      <c r="K149" s="8">
        <f>IF(J149,E149/I149,1)</f>
      </c>
      <c r="L149" s="10"/>
    </row>
    <row x14ac:dyDescent="0.25" r="150" customHeight="1" ht="18.75">
      <c r="A150" s="6">
        <v>44499.375</v>
      </c>
      <c r="B150" s="7">
        <v>74568000</v>
      </c>
      <c r="C150" s="7">
        <v>74748000</v>
      </c>
      <c r="D150" s="7">
        <v>72910000</v>
      </c>
      <c r="E150" s="7">
        <v>73413000</v>
      </c>
      <c r="F150" s="8">
        <v>6019.3726361</v>
      </c>
      <c r="G150" s="8">
        <v>443974248919.1151</v>
      </c>
      <c r="H150" s="7">
        <f>C150-D150</f>
      </c>
      <c r="I150" s="7">
        <f>B150+H149*0.293</f>
      </c>
      <c r="J150" s="7">
        <f>IF(C150&gt;=I150, 1, 0)</f>
      </c>
      <c r="K150" s="7">
        <f>IF(J150,E150/I150,1)</f>
      </c>
      <c r="L150" s="10"/>
    </row>
    <row x14ac:dyDescent="0.25" r="151" customHeight="1" ht="18.75">
      <c r="A151" s="6">
        <v>44500.375</v>
      </c>
      <c r="B151" s="7">
        <v>73428000</v>
      </c>
      <c r="C151" s="7">
        <v>74502000</v>
      </c>
      <c r="D151" s="7">
        <v>71551000</v>
      </c>
      <c r="E151" s="7">
        <v>72391000</v>
      </c>
      <c r="F151" s="8">
        <v>7515.24771978</v>
      </c>
      <c r="G151" s="8">
        <v>547624687479.1433</v>
      </c>
      <c r="H151" s="7">
        <f>C151-D151</f>
      </c>
      <c r="I151" s="7">
        <f>B151+H150*0.293</f>
      </c>
      <c r="J151" s="7">
        <f>IF(C151&gt;=I151, 1, 0)</f>
      </c>
      <c r="K151" s="8">
        <f>IF(J151,E151/I151,1)</f>
      </c>
      <c r="L151" s="10"/>
    </row>
    <row x14ac:dyDescent="0.25" r="152" customHeight="1" ht="18.75">
      <c r="A152" s="6">
        <v>44501.375</v>
      </c>
      <c r="B152" s="7">
        <v>72325000</v>
      </c>
      <c r="C152" s="7">
        <v>73928000</v>
      </c>
      <c r="D152" s="7">
        <v>71003000</v>
      </c>
      <c r="E152" s="7">
        <v>72401000</v>
      </c>
      <c r="F152" s="8">
        <v>6319.81024636</v>
      </c>
      <c r="G152" s="8">
        <v>459799779805.7788</v>
      </c>
      <c r="H152" s="7">
        <f>C152-D152</f>
      </c>
      <c r="I152" s="7">
        <f>B152+H151*0.293</f>
      </c>
      <c r="J152" s="7">
        <f>IF(C152&gt;=I152, 1, 0)</f>
      </c>
      <c r="K152" s="8">
        <f>IF(J152,E152/I152,1)</f>
      </c>
      <c r="L152" s="10"/>
    </row>
    <row x14ac:dyDescent="0.25" r="153" customHeight="1" ht="18.75">
      <c r="A153" s="6">
        <v>44502.375</v>
      </c>
      <c r="B153" s="7">
        <v>72402000</v>
      </c>
      <c r="C153" s="7">
        <v>75590000</v>
      </c>
      <c r="D153" s="7">
        <v>72031000</v>
      </c>
      <c r="E153" s="7">
        <v>74150000</v>
      </c>
      <c r="F153" s="8">
        <v>7684.60605039</v>
      </c>
      <c r="G153" s="8">
        <v>567138389401.7821</v>
      </c>
      <c r="H153" s="7">
        <f>C153-D153</f>
      </c>
      <c r="I153" s="7">
        <f>B153+H152*0.293</f>
      </c>
      <c r="J153" s="7">
        <f>IF(C153&gt;=I153, 1, 0)</f>
      </c>
      <c r="K153" s="8">
        <f>IF(J153,E153/I153,1)</f>
      </c>
      <c r="L153" s="10"/>
    </row>
    <row x14ac:dyDescent="0.25" r="154" customHeight="1" ht="18.75">
      <c r="A154" s="6">
        <v>44503.375</v>
      </c>
      <c r="B154" s="7">
        <v>74106000</v>
      </c>
      <c r="C154" s="7">
        <v>75141000</v>
      </c>
      <c r="D154" s="7">
        <v>72500000</v>
      </c>
      <c r="E154" s="7">
        <v>74600000</v>
      </c>
      <c r="F154" s="8">
        <v>7931.12310979</v>
      </c>
      <c r="G154" s="8">
        <v>586147364013.1627</v>
      </c>
      <c r="H154" s="7">
        <f>C154-D154</f>
      </c>
      <c r="I154" s="7">
        <f>B154+H153*0.293</f>
      </c>
      <c r="J154" s="7">
        <f>IF(C154&gt;=I154, 1, 0)</f>
      </c>
      <c r="K154" s="7">
        <f>IF(J154,E154/I154,1)</f>
      </c>
      <c r="L154" s="10"/>
    </row>
    <row x14ac:dyDescent="0.25" r="155" customHeight="1" ht="18.75">
      <c r="A155" s="6">
        <v>44504.375</v>
      </c>
      <c r="B155" s="7">
        <v>74607000</v>
      </c>
      <c r="C155" s="7">
        <v>74880000</v>
      </c>
      <c r="D155" s="7">
        <v>73480000</v>
      </c>
      <c r="E155" s="7">
        <v>73807000</v>
      </c>
      <c r="F155" s="8">
        <v>5757.70198775</v>
      </c>
      <c r="G155" s="8">
        <v>426469535512.6226</v>
      </c>
      <c r="H155" s="7">
        <f>C155-D155</f>
      </c>
      <c r="I155" s="7">
        <f>B155+H154*0.293</f>
      </c>
      <c r="J155" s="7">
        <f>IF(C155&gt;=I155, 1, 0)</f>
      </c>
      <c r="K155" s="7">
        <f>IF(J155,E155/I155,1)</f>
      </c>
      <c r="L155" s="10"/>
    </row>
    <row x14ac:dyDescent="0.25" r="156" customHeight="1" ht="18.75">
      <c r="A156" s="6">
        <v>44505.375</v>
      </c>
      <c r="B156" s="7">
        <v>73807000</v>
      </c>
      <c r="C156" s="7">
        <v>75000000</v>
      </c>
      <c r="D156" s="7">
        <v>73490000</v>
      </c>
      <c r="E156" s="7">
        <v>74121000</v>
      </c>
      <c r="F156" s="8">
        <v>5520.4236536</v>
      </c>
      <c r="G156" s="8">
        <v>410709736765.9962</v>
      </c>
      <c r="H156" s="7">
        <f>C156-D156</f>
      </c>
      <c r="I156" s="7">
        <f>B156+H155*0.293</f>
      </c>
      <c r="J156" s="7">
        <f>IF(C156&gt;=I156, 1, 0)</f>
      </c>
      <c r="K156" s="8">
        <f>IF(J156,E156/I156,1)</f>
      </c>
      <c r="L156" s="10"/>
    </row>
    <row x14ac:dyDescent="0.25" r="157" customHeight="1" ht="18.75">
      <c r="A157" s="6">
        <v>44506.375</v>
      </c>
      <c r="B157" s="7">
        <v>74092000</v>
      </c>
      <c r="C157" s="7">
        <v>74649000</v>
      </c>
      <c r="D157" s="7">
        <v>73800000</v>
      </c>
      <c r="E157" s="7">
        <v>74575000</v>
      </c>
      <c r="F157" s="8">
        <v>3742.0767138</v>
      </c>
      <c r="G157" s="8">
        <v>277629666879.828</v>
      </c>
      <c r="H157" s="7">
        <f>C157-D157</f>
      </c>
      <c r="I157" s="7">
        <f>B157+H156*0.293</f>
      </c>
      <c r="J157" s="7">
        <f>IF(C157&gt;=I157, 1, 0)</f>
      </c>
      <c r="K157" s="8">
        <f>IF(J157,E157/I157,1)</f>
      </c>
      <c r="L157" s="10"/>
    </row>
    <row x14ac:dyDescent="0.25" r="158" customHeight="1" ht="18.75">
      <c r="A158" s="6">
        <v>44507.375</v>
      </c>
      <c r="B158" s="7">
        <v>74576000</v>
      </c>
      <c r="C158" s="7">
        <v>76700000</v>
      </c>
      <c r="D158" s="7">
        <v>74481000</v>
      </c>
      <c r="E158" s="7">
        <v>76536000</v>
      </c>
      <c r="F158" s="8">
        <v>4447.00986585</v>
      </c>
      <c r="G158" s="8">
        <v>335634172962.1655</v>
      </c>
      <c r="H158" s="7">
        <f>C158-D158</f>
      </c>
      <c r="I158" s="7">
        <f>B158+H157*0.293</f>
      </c>
      <c r="J158" s="7">
        <f>IF(C158&gt;=I158, 1, 0)</f>
      </c>
      <c r="K158" s="8">
        <f>IF(J158,E158/I158,1)</f>
      </c>
      <c r="L158" s="10"/>
    </row>
    <row x14ac:dyDescent="0.25" r="159" customHeight="1" ht="18.75">
      <c r="A159" s="6">
        <v>44508.375</v>
      </c>
      <c r="B159" s="7">
        <v>76649000</v>
      </c>
      <c r="C159" s="7">
        <v>81586000</v>
      </c>
      <c r="D159" s="7">
        <v>76534000</v>
      </c>
      <c r="E159" s="7">
        <v>81403000</v>
      </c>
      <c r="F159" s="8">
        <v>9132.13666783</v>
      </c>
      <c r="G159" s="8">
        <v>726433660922.1797</v>
      </c>
      <c r="H159" s="7">
        <f>C159-D159</f>
      </c>
      <c r="I159" s="7">
        <f>B159+H158*0.293</f>
      </c>
      <c r="J159" s="7">
        <f>IF(C159&gt;=I159, 1, 0)</f>
      </c>
      <c r="K159" s="8">
        <f>IF(J159,E159/I159,1)</f>
      </c>
      <c r="L159" s="10"/>
    </row>
    <row x14ac:dyDescent="0.25" r="160" customHeight="1" ht="18.75">
      <c r="A160" s="6">
        <v>44509.375</v>
      </c>
      <c r="B160" s="7">
        <v>81402000</v>
      </c>
      <c r="C160" s="7">
        <v>82700000</v>
      </c>
      <c r="D160" s="7">
        <v>79987000</v>
      </c>
      <c r="E160" s="7">
        <v>80857000</v>
      </c>
      <c r="F160" s="8">
        <v>9216.26072135</v>
      </c>
      <c r="G160" s="8">
        <v>749642408219.2787</v>
      </c>
      <c r="H160" s="7">
        <f>C160-D160</f>
      </c>
      <c r="I160" s="7">
        <f>B160+H159*0.293</f>
      </c>
      <c r="J160" s="7">
        <f>IF(C160&gt;=I160, 1, 0)</f>
      </c>
      <c r="K160" s="7">
        <f>IF(J160,E160/I160,1)</f>
      </c>
      <c r="L160" s="10"/>
    </row>
    <row x14ac:dyDescent="0.25" r="161" customHeight="1" ht="18.75">
      <c r="A161" s="6">
        <v>44510.375</v>
      </c>
      <c r="B161" s="7">
        <v>80813000</v>
      </c>
      <c r="C161" s="7">
        <v>82520000</v>
      </c>
      <c r="D161" s="7">
        <v>78510000</v>
      </c>
      <c r="E161" s="7">
        <v>79660000</v>
      </c>
      <c r="F161" s="8">
        <v>13173.31625594</v>
      </c>
      <c r="G161" s="8">
        <v>1059561087264.041</v>
      </c>
      <c r="H161" s="7">
        <f>C161-D161</f>
      </c>
      <c r="I161" s="7">
        <f>B161+H160*0.293</f>
      </c>
      <c r="J161" s="7">
        <f>IF(C161&gt;=I161, 1, 0)</f>
      </c>
      <c r="K161" s="8">
        <f>IF(J161,E161/I161,1)</f>
      </c>
      <c r="L161" s="10"/>
    </row>
    <row x14ac:dyDescent="0.25" r="162" customHeight="1" ht="18.75">
      <c r="A162" s="6">
        <v>44511.375</v>
      </c>
      <c r="B162" s="7">
        <v>79663000</v>
      </c>
      <c r="C162" s="7">
        <v>79732000</v>
      </c>
      <c r="D162" s="7">
        <v>78543000</v>
      </c>
      <c r="E162" s="7">
        <v>78917000</v>
      </c>
      <c r="F162" s="8">
        <v>7167.44682984</v>
      </c>
      <c r="G162" s="8">
        <v>566786888469.356</v>
      </c>
      <c r="H162" s="7">
        <f>C162-D162</f>
      </c>
      <c r="I162" s="7">
        <f>B162+H161*0.293</f>
      </c>
      <c r="J162" s="7">
        <f>IF(C162&gt;=I162, 1, 0)</f>
      </c>
      <c r="K162" s="7">
        <f>IF(J162,E162/I162,1)</f>
      </c>
      <c r="L162" s="10"/>
    </row>
    <row x14ac:dyDescent="0.25" r="163" customHeight="1" ht="18.75">
      <c r="A163" s="6">
        <v>44512.375</v>
      </c>
      <c r="B163" s="7">
        <v>78938000</v>
      </c>
      <c r="C163" s="7">
        <v>79100000</v>
      </c>
      <c r="D163" s="7">
        <v>76712000</v>
      </c>
      <c r="E163" s="7">
        <v>78165000</v>
      </c>
      <c r="F163" s="8">
        <v>7117.16534788</v>
      </c>
      <c r="G163" s="8">
        <v>555556239586.2133</v>
      </c>
      <c r="H163" s="7">
        <f>C163-D163</f>
      </c>
      <c r="I163" s="7">
        <f>B163+H162*0.293</f>
      </c>
      <c r="J163" s="7">
        <f>IF(C163&gt;=I163, 1, 0)</f>
      </c>
      <c r="K163" s="7">
        <f>IF(J163,E163/I163,1)</f>
      </c>
      <c r="L163" s="10"/>
    </row>
    <row x14ac:dyDescent="0.25" r="164" customHeight="1" ht="18.75">
      <c r="A164" s="6">
        <v>44513.375</v>
      </c>
      <c r="B164" s="7">
        <v>78165000</v>
      </c>
      <c r="C164" s="7">
        <v>78770000</v>
      </c>
      <c r="D164" s="7">
        <v>77120000</v>
      </c>
      <c r="E164" s="7">
        <v>77867000</v>
      </c>
      <c r="F164" s="8">
        <v>4350.10453278</v>
      </c>
      <c r="G164" s="8">
        <v>338562919987.8282</v>
      </c>
      <c r="H164" s="7">
        <f>C164-D164</f>
      </c>
      <c r="I164" s="7">
        <f>B164+H163*0.293</f>
      </c>
      <c r="J164" s="7">
        <f>IF(C164&gt;=I164, 1, 0)</f>
      </c>
      <c r="K164" s="7">
        <f>IF(J164,E164/I164,1)</f>
      </c>
      <c r="L164" s="10"/>
    </row>
    <row x14ac:dyDescent="0.25" r="165" customHeight="1" ht="18.75">
      <c r="A165" s="6">
        <v>44514.375</v>
      </c>
      <c r="B165" s="7">
        <v>77867000</v>
      </c>
      <c r="C165" s="7">
        <v>79350000</v>
      </c>
      <c r="D165" s="7">
        <v>77579000</v>
      </c>
      <c r="E165" s="7">
        <v>79310000</v>
      </c>
      <c r="F165" s="8">
        <v>3826.41658753</v>
      </c>
      <c r="G165" s="8">
        <v>300107299012.1013</v>
      </c>
      <c r="H165" s="7">
        <f>C165-D165</f>
      </c>
      <c r="I165" s="7">
        <f>B165+H164*0.293</f>
      </c>
      <c r="J165" s="7">
        <f>IF(C165&gt;=I165, 1, 0)</f>
      </c>
      <c r="K165" s="8">
        <f>IF(J165,E165/I165,1)</f>
      </c>
      <c r="L165" s="10"/>
    </row>
    <row x14ac:dyDescent="0.25" r="166" customHeight="1" ht="18.75">
      <c r="A166" s="6">
        <v>44515.375</v>
      </c>
      <c r="B166" s="7">
        <v>79323000</v>
      </c>
      <c r="C166" s="7">
        <v>80250000</v>
      </c>
      <c r="D166" s="7">
        <v>77330000</v>
      </c>
      <c r="E166" s="7">
        <v>77602000</v>
      </c>
      <c r="F166" s="8">
        <v>6972.54522621</v>
      </c>
      <c r="G166" s="8">
        <v>550661898860.9288</v>
      </c>
      <c r="H166" s="7">
        <f>C166-D166</f>
      </c>
      <c r="I166" s="7">
        <f>B166+H165*0.293</f>
      </c>
      <c r="J166" s="7">
        <f>IF(C166&gt;=I166, 1, 0)</f>
      </c>
      <c r="K166" s="8">
        <f>IF(J166,E166/I166,1)</f>
      </c>
      <c r="L166" s="10"/>
    </row>
    <row x14ac:dyDescent="0.25" r="167" customHeight="1" ht="18.75">
      <c r="A167" s="6">
        <v>44516.375</v>
      </c>
      <c r="B167" s="7">
        <v>77600000</v>
      </c>
      <c r="C167" s="7">
        <v>77602000</v>
      </c>
      <c r="D167" s="7">
        <v>73325000</v>
      </c>
      <c r="E167" s="7">
        <v>73897000</v>
      </c>
      <c r="F167" s="8">
        <v>12978.65608121</v>
      </c>
      <c r="G167" s="8">
        <v>972845801082.5905</v>
      </c>
      <c r="H167" s="7">
        <f>C167-D167</f>
      </c>
      <c r="I167" s="7">
        <f>B167+H166*0.293</f>
      </c>
      <c r="J167" s="7">
        <f>IF(C167&gt;=I167, 1, 0)</f>
      </c>
      <c r="K167" s="7">
        <f>IF(J167,E167/I167,1)</f>
      </c>
      <c r="L167" s="10"/>
    </row>
    <row x14ac:dyDescent="0.25" r="168" customHeight="1" ht="18.75">
      <c r="A168" s="6">
        <v>44517.375</v>
      </c>
      <c r="B168" s="7">
        <v>73897000</v>
      </c>
      <c r="C168" s="7">
        <v>74712000</v>
      </c>
      <c r="D168" s="7">
        <v>72000000</v>
      </c>
      <c r="E168" s="7">
        <v>73935000</v>
      </c>
      <c r="F168" s="8">
        <v>9918.31995415</v>
      </c>
      <c r="G168" s="8">
        <v>727534439444.1946</v>
      </c>
      <c r="H168" s="7">
        <f>C168-D168</f>
      </c>
      <c r="I168" s="7">
        <f>B168+H167*0.293</f>
      </c>
      <c r="J168" s="7">
        <f>IF(C168&gt;=I168, 1, 0)</f>
      </c>
      <c r="K168" s="7">
        <f>IF(J168,E168/I168,1)</f>
      </c>
      <c r="L168" s="10"/>
    </row>
    <row x14ac:dyDescent="0.25" r="169" customHeight="1" ht="18.75">
      <c r="A169" s="6">
        <v>44518.375</v>
      </c>
      <c r="B169" s="7">
        <v>73941000</v>
      </c>
      <c r="C169" s="7">
        <v>74494000</v>
      </c>
      <c r="D169" s="7">
        <v>70000000</v>
      </c>
      <c r="E169" s="7">
        <v>70611000</v>
      </c>
      <c r="F169" s="8">
        <v>15304.60880992</v>
      </c>
      <c r="G169" s="8">
        <v>1116607005545.374</v>
      </c>
      <c r="H169" s="7">
        <f>C169-D169</f>
      </c>
      <c r="I169" s="7">
        <f>B169+H168*0.293</f>
      </c>
      <c r="J169" s="7">
        <f>IF(C169&gt;=I169, 1, 0)</f>
      </c>
      <c r="K169" s="7">
        <f>IF(J169,E169/I169,1)</f>
      </c>
      <c r="L169" s="10"/>
    </row>
    <row x14ac:dyDescent="0.25" r="170" customHeight="1" ht="18.75">
      <c r="A170" s="6">
        <v>44519.375</v>
      </c>
      <c r="B170" s="7">
        <v>70602000</v>
      </c>
      <c r="C170" s="7">
        <v>72376000</v>
      </c>
      <c r="D170" s="7">
        <v>69150000</v>
      </c>
      <c r="E170" s="7">
        <v>71813000</v>
      </c>
      <c r="F170" s="8">
        <v>9106.09854129</v>
      </c>
      <c r="G170" s="8">
        <v>644660277293.9285</v>
      </c>
      <c r="H170" s="7">
        <f>C170-D170</f>
      </c>
      <c r="I170" s="7">
        <f>B170+H169*0.293</f>
      </c>
      <c r="J170" s="7">
        <f>IF(C170&gt;=I170, 1, 0)</f>
      </c>
      <c r="K170" s="8">
        <f>IF(J170,E170/I170,1)</f>
      </c>
      <c r="L170" s="10"/>
    </row>
    <row x14ac:dyDescent="0.25" r="171" customHeight="1" ht="18.75">
      <c r="A171" s="6">
        <v>44520.375</v>
      </c>
      <c r="B171" s="7">
        <v>71813000</v>
      </c>
      <c r="C171" s="7">
        <v>74090000</v>
      </c>
      <c r="D171" s="7">
        <v>71500000</v>
      </c>
      <c r="E171" s="7">
        <v>73669000</v>
      </c>
      <c r="F171" s="8">
        <v>5649.73412587</v>
      </c>
      <c r="G171" s="8">
        <v>410541726042.7906</v>
      </c>
      <c r="H171" s="7">
        <f>C171-D171</f>
      </c>
      <c r="I171" s="7">
        <f>B171+H170*0.293</f>
      </c>
      <c r="J171" s="7">
        <f>IF(C171&gt;=I171, 1, 0)</f>
      </c>
      <c r="K171" s="8">
        <f>IF(J171,E171/I171,1)</f>
      </c>
      <c r="L171" s="10"/>
    </row>
    <row x14ac:dyDescent="0.25" r="172" customHeight="1" ht="18.75">
      <c r="A172" s="6">
        <v>44521.375</v>
      </c>
      <c r="B172" s="7">
        <v>73669000</v>
      </c>
      <c r="C172" s="7">
        <v>74200000</v>
      </c>
      <c r="D172" s="7">
        <v>72695000</v>
      </c>
      <c r="E172" s="7">
        <v>73047000</v>
      </c>
      <c r="F172" s="8">
        <v>4787.87666179</v>
      </c>
      <c r="G172" s="8">
        <v>350690458560.5229</v>
      </c>
      <c r="H172" s="7">
        <f>C172-D172</f>
      </c>
      <c r="I172" s="7">
        <f>B172+H171*0.293</f>
      </c>
      <c r="J172" s="7">
        <f>IF(C172&gt;=I172, 1, 0)</f>
      </c>
      <c r="K172" s="7">
        <f>IF(J172,E172/I172,1)</f>
      </c>
      <c r="L172" s="10"/>
    </row>
    <row x14ac:dyDescent="0.25" r="173" customHeight="1" ht="18.75">
      <c r="A173" s="6">
        <v>44522.375</v>
      </c>
      <c r="B173" s="7">
        <v>73096000</v>
      </c>
      <c r="C173" s="7">
        <v>73498000</v>
      </c>
      <c r="D173" s="7">
        <v>70285000</v>
      </c>
      <c r="E173" s="7">
        <v>70589000</v>
      </c>
      <c r="F173" s="8">
        <v>7714.84906712</v>
      </c>
      <c r="G173" s="8">
        <v>553218859712.912</v>
      </c>
      <c r="H173" s="7">
        <f>C173-D173</f>
      </c>
      <c r="I173" s="7">
        <f>B173+H172*0.293</f>
      </c>
      <c r="J173" s="7">
        <f>IF(C173&gt;=I173, 1, 0)</f>
      </c>
      <c r="K173" s="7">
        <f>IF(J173,E173/I173,1)</f>
      </c>
      <c r="L173" s="10"/>
    </row>
    <row x14ac:dyDescent="0.25" r="174" customHeight="1" ht="18.75">
      <c r="A174" s="6">
        <v>44523.375</v>
      </c>
      <c r="B174" s="7">
        <v>70589000</v>
      </c>
      <c r="C174" s="7">
        <v>72200000</v>
      </c>
      <c r="D174" s="7">
        <v>69556000</v>
      </c>
      <c r="E174" s="7">
        <v>71802000</v>
      </c>
      <c r="F174" s="8">
        <v>8493.89979735</v>
      </c>
      <c r="G174" s="8">
        <v>602133383999.3546</v>
      </c>
      <c r="H174" s="7">
        <f>C174-D174</f>
      </c>
      <c r="I174" s="7">
        <f>B174+H173*0.293</f>
      </c>
      <c r="J174" s="7">
        <f>IF(C174&gt;=I174, 1, 0)</f>
      </c>
      <c r="K174" s="8">
        <f>IF(J174,E174/I174,1)</f>
      </c>
      <c r="L174" s="10"/>
    </row>
    <row x14ac:dyDescent="0.25" r="175" customHeight="1" ht="18.75">
      <c r="A175" s="6">
        <v>44524.375</v>
      </c>
      <c r="B175" s="7">
        <v>71726000</v>
      </c>
      <c r="C175" s="7">
        <v>72300000</v>
      </c>
      <c r="D175" s="7">
        <v>70265000</v>
      </c>
      <c r="E175" s="7">
        <v>71680000</v>
      </c>
      <c r="F175" s="8">
        <v>6609.91155089</v>
      </c>
      <c r="G175" s="8">
        <v>468511820298.0944</v>
      </c>
      <c r="H175" s="7">
        <f>C175-D175</f>
      </c>
      <c r="I175" s="7">
        <f>B175+H174*0.293</f>
      </c>
      <c r="J175" s="7">
        <f>IF(C175&gt;=I175, 1, 0)</f>
      </c>
      <c r="K175" s="7">
        <f>IF(J175,E175/I175,1)</f>
      </c>
      <c r="L175" s="10"/>
    </row>
    <row x14ac:dyDescent="0.25" r="176" customHeight="1" ht="18.75">
      <c r="A176" s="6">
        <v>44525.375</v>
      </c>
      <c r="B176" s="7">
        <v>71689000</v>
      </c>
      <c r="C176" s="7">
        <v>74136000</v>
      </c>
      <c r="D176" s="7">
        <v>71220000</v>
      </c>
      <c r="E176" s="7">
        <v>73171000</v>
      </c>
      <c r="F176" s="8">
        <v>9049.17474463</v>
      </c>
      <c r="G176" s="8">
        <v>658196555146.7008</v>
      </c>
      <c r="H176" s="7">
        <f>C176-D176</f>
      </c>
      <c r="I176" s="7">
        <f>B176+H175*0.293</f>
      </c>
      <c r="J176" s="7">
        <f>IF(C176&gt;=I176, 1, 0)</f>
      </c>
      <c r="K176" s="8">
        <f>IF(J176,E176/I176,1)</f>
      </c>
      <c r="L176" s="10"/>
    </row>
    <row x14ac:dyDescent="0.25" r="177" customHeight="1" ht="18.75">
      <c r="A177" s="6">
        <v>44526.375</v>
      </c>
      <c r="B177" s="7">
        <v>73160000</v>
      </c>
      <c r="C177" s="7">
        <v>73567000</v>
      </c>
      <c r="D177" s="7">
        <v>68089000</v>
      </c>
      <c r="E177" s="7">
        <v>68549000</v>
      </c>
      <c r="F177" s="8">
        <v>12468.28912157</v>
      </c>
      <c r="G177" s="8">
        <v>883496099720.3064</v>
      </c>
      <c r="H177" s="7">
        <f>C177-D177</f>
      </c>
      <c r="I177" s="7">
        <f>B177+H176*0.293</f>
      </c>
      <c r="J177" s="7">
        <f>IF(C177&gt;=I177, 1, 0)</f>
      </c>
      <c r="K177" s="7">
        <f>IF(J177,E177/I177,1)</f>
      </c>
      <c r="L177" s="10"/>
    </row>
    <row x14ac:dyDescent="0.25" r="178" customHeight="1" ht="18.75">
      <c r="A178" s="6">
        <v>44527.375</v>
      </c>
      <c r="B178" s="7">
        <v>68550000</v>
      </c>
      <c r="C178" s="7">
        <v>70276000</v>
      </c>
      <c r="D178" s="7">
        <v>68140000</v>
      </c>
      <c r="E178" s="7">
        <v>70039000</v>
      </c>
      <c r="F178" s="8">
        <v>4865.73785339</v>
      </c>
      <c r="G178" s="8">
        <v>338381741544.1163</v>
      </c>
      <c r="H178" s="7">
        <f>C178-D178</f>
      </c>
      <c r="I178" s="7">
        <f>B178+H177*0.293</f>
      </c>
      <c r="J178" s="7">
        <f>IF(C178&gt;=I178, 1, 0)</f>
      </c>
      <c r="K178" s="8">
        <f>IF(J178,E178/I178,1)</f>
      </c>
      <c r="L178" s="10"/>
    </row>
    <row x14ac:dyDescent="0.25" r="179" customHeight="1" ht="18.75">
      <c r="A179" s="6">
        <v>44528.375</v>
      </c>
      <c r="B179" s="7">
        <v>70039000</v>
      </c>
      <c r="C179" s="7">
        <v>72691000</v>
      </c>
      <c r="D179" s="7">
        <v>68607000</v>
      </c>
      <c r="E179" s="7">
        <v>72303000</v>
      </c>
      <c r="F179" s="8">
        <v>5439.53030356</v>
      </c>
      <c r="G179" s="8">
        <v>380943799247.1356</v>
      </c>
      <c r="H179" s="7">
        <f>C179-D179</f>
      </c>
      <c r="I179" s="7">
        <f>B179+H178*0.293</f>
      </c>
      <c r="J179" s="7">
        <f>IF(C179&gt;=I179, 1, 0)</f>
      </c>
      <c r="K179" s="8">
        <f>IF(J179,E179/I179,1)</f>
      </c>
      <c r="L179" s="10"/>
    </row>
    <row x14ac:dyDescent="0.25" r="180" customHeight="1" ht="18.75">
      <c r="A180" s="6">
        <v>44529.375</v>
      </c>
      <c r="B180" s="7">
        <v>72255000</v>
      </c>
      <c r="C180" s="7">
        <v>73166000</v>
      </c>
      <c r="D180" s="7">
        <v>71298000</v>
      </c>
      <c r="E180" s="7">
        <v>72240000</v>
      </c>
      <c r="F180" s="8">
        <v>5965.74542692</v>
      </c>
      <c r="G180" s="8">
        <v>431249801809.792</v>
      </c>
      <c r="H180" s="7">
        <f>C180-D180</f>
      </c>
      <c r="I180" s="7">
        <f>B180+H179*0.293</f>
      </c>
      <c r="J180" s="7">
        <f>IF(C180&gt;=I180, 1, 0)</f>
      </c>
      <c r="K180" s="7">
        <f>IF(J180,E180/I180,1)</f>
      </c>
      <c r="L180" s="10"/>
    </row>
    <row x14ac:dyDescent="0.25" r="181" customHeight="1" ht="18.75">
      <c r="A181" s="6">
        <v>44530.375</v>
      </c>
      <c r="B181" s="7">
        <v>72241000</v>
      </c>
      <c r="C181" s="7">
        <v>73300000</v>
      </c>
      <c r="D181" s="7">
        <v>70000000</v>
      </c>
      <c r="E181" s="7">
        <v>70702000</v>
      </c>
      <c r="F181" s="8">
        <v>8717.7658615</v>
      </c>
      <c r="G181" s="8">
        <v>623384585488.2554</v>
      </c>
      <c r="H181" s="7">
        <f>C181-D181</f>
      </c>
      <c r="I181" s="7">
        <f>B181+H180*0.293</f>
      </c>
      <c r="J181" s="7">
        <f>IF(C181&gt;=I181, 1, 0)</f>
      </c>
      <c r="K181" s="8">
        <f>IF(J181,E181/I181,1)</f>
      </c>
      <c r="L181" s="10"/>
    </row>
    <row x14ac:dyDescent="0.25" r="182" customHeight="1" ht="18.75">
      <c r="A182" s="6">
        <v>44531.375</v>
      </c>
      <c r="B182" s="7">
        <v>70771000</v>
      </c>
      <c r="C182" s="7">
        <v>72850000</v>
      </c>
      <c r="D182" s="7">
        <v>70500000</v>
      </c>
      <c r="E182" s="7">
        <v>70936000</v>
      </c>
      <c r="F182" s="8">
        <v>7443.52963772</v>
      </c>
      <c r="G182" s="8">
        <v>529661740005.6198</v>
      </c>
      <c r="H182" s="7">
        <f>C182-D182</f>
      </c>
      <c r="I182" s="7">
        <f>B182+H181*0.293</f>
      </c>
      <c r="J182" s="7">
        <f>IF(C182&gt;=I182, 1, 0)</f>
      </c>
      <c r="K182" s="8">
        <f>IF(J182,E182/I182,1)</f>
      </c>
      <c r="L182" s="10"/>
    </row>
    <row x14ac:dyDescent="0.25" r="183" customHeight="1" ht="18.75">
      <c r="A183" s="6">
        <v>44532.375</v>
      </c>
      <c r="B183" s="7">
        <v>70936000</v>
      </c>
      <c r="C183" s="7">
        <v>71500000</v>
      </c>
      <c r="D183" s="7">
        <v>69958000</v>
      </c>
      <c r="E183" s="7">
        <v>70539000</v>
      </c>
      <c r="F183" s="8">
        <v>10208.00313323</v>
      </c>
      <c r="G183" s="8">
        <v>719755308272.1974</v>
      </c>
      <c r="H183" s="7">
        <f>C183-D183</f>
      </c>
      <c r="I183" s="7">
        <f>B183+H182*0.293</f>
      </c>
      <c r="J183" s="7">
        <f>IF(C183&gt;=I183, 1, 0)</f>
      </c>
      <c r="K183" s="7">
        <f>IF(J183,E183/I183,1)</f>
      </c>
      <c r="L183" s="10"/>
    </row>
    <row x14ac:dyDescent="0.25" r="184" customHeight="1" ht="18.75">
      <c r="A184" s="6">
        <v>44533.375</v>
      </c>
      <c r="B184" s="7">
        <v>70563000</v>
      </c>
      <c r="C184" s="7">
        <v>71189000</v>
      </c>
      <c r="D184" s="7">
        <v>67034000</v>
      </c>
      <c r="E184" s="7">
        <v>68053000</v>
      </c>
      <c r="F184" s="8">
        <v>15061.77754449</v>
      </c>
      <c r="G184" s="8">
        <v>1053599225982.528</v>
      </c>
      <c r="H184" s="7">
        <f>C184-D184</f>
      </c>
      <c r="I184" s="7">
        <f>B184+H183*0.293</f>
      </c>
      <c r="J184" s="7">
        <f>IF(C184&gt;=I184, 1, 0)</f>
      </c>
      <c r="K184" s="8">
        <f>IF(J184,E184/I184,1)</f>
      </c>
      <c r="L184" s="10"/>
    </row>
    <row x14ac:dyDescent="0.25" r="185" customHeight="1" ht="18.75">
      <c r="A185" s="6">
        <v>44534.375</v>
      </c>
      <c r="B185" s="7">
        <v>68068000</v>
      </c>
      <c r="C185" s="7">
        <v>68191000</v>
      </c>
      <c r="D185" s="7">
        <v>56000000</v>
      </c>
      <c r="E185" s="7">
        <v>62206000</v>
      </c>
      <c r="F185" s="8">
        <v>28348.95914312</v>
      </c>
      <c r="G185" s="8">
        <v>1757512901445.48</v>
      </c>
      <c r="H185" s="7">
        <f>C185-D185</f>
      </c>
      <c r="I185" s="7">
        <f>B185+H184*0.293</f>
      </c>
      <c r="J185" s="7">
        <f>IF(C185&gt;=I185, 1, 0)</f>
      </c>
      <c r="K185" s="7">
        <f>IF(J185,E185/I185,1)</f>
      </c>
      <c r="L185" s="10"/>
    </row>
    <row x14ac:dyDescent="0.25" r="186" customHeight="1" ht="18.75">
      <c r="A186" s="6">
        <v>44535.375</v>
      </c>
      <c r="B186" s="7">
        <v>62178000</v>
      </c>
      <c r="C186" s="7">
        <v>63297000</v>
      </c>
      <c r="D186" s="7">
        <v>59685000</v>
      </c>
      <c r="E186" s="7">
        <v>61877000</v>
      </c>
      <c r="F186" s="8">
        <v>12124.69394126</v>
      </c>
      <c r="G186" s="8">
        <v>749188784836.934</v>
      </c>
      <c r="H186" s="7">
        <f>C186-D186</f>
      </c>
      <c r="I186" s="7">
        <f>B186+H185*0.293</f>
      </c>
      <c r="J186" s="7">
        <f>IF(C186&gt;=I186, 1, 0)</f>
      </c>
      <c r="K186" s="7">
        <f>IF(J186,E186/I186,1)</f>
      </c>
      <c r="L186" s="10"/>
    </row>
    <row x14ac:dyDescent="0.25" r="187" customHeight="1" ht="18.75">
      <c r="A187" s="6">
        <v>44536.375</v>
      </c>
      <c r="B187" s="7">
        <v>61877000</v>
      </c>
      <c r="C187" s="7">
        <v>63103000</v>
      </c>
      <c r="D187" s="7">
        <v>59016000</v>
      </c>
      <c r="E187" s="7">
        <v>62626000</v>
      </c>
      <c r="F187" s="8">
        <v>11591.24846455</v>
      </c>
      <c r="G187" s="8">
        <v>703577992750.93</v>
      </c>
      <c r="H187" s="7">
        <f>C187-D187</f>
      </c>
      <c r="I187" s="7">
        <f>B187+H186*0.293</f>
      </c>
      <c r="J187" s="7">
        <f>IF(C187&gt;=I187, 1, 0)</f>
      </c>
      <c r="K187" s="8">
        <f>IF(J187,E187/I187,1)</f>
      </c>
      <c r="L187" s="10"/>
    </row>
    <row x14ac:dyDescent="0.25" r="188" customHeight="1" ht="18.75">
      <c r="A188" s="6">
        <v>44537.375</v>
      </c>
      <c r="B188" s="7">
        <v>62632000</v>
      </c>
      <c r="C188" s="7">
        <v>64120000</v>
      </c>
      <c r="D188" s="7">
        <v>62316000</v>
      </c>
      <c r="E188" s="7">
        <v>63204000</v>
      </c>
      <c r="F188" s="8">
        <v>8054.47784621</v>
      </c>
      <c r="G188" s="8">
        <v>509439926577.6897</v>
      </c>
      <c r="H188" s="7">
        <f>C188-D188</f>
      </c>
      <c r="I188" s="7">
        <f>B188+H187*0.293</f>
      </c>
      <c r="J188" s="7">
        <f>IF(C188&gt;=I188, 1, 0)</f>
      </c>
      <c r="K188" s="8">
        <f>IF(J188,E188/I188,1)</f>
      </c>
      <c r="L188" s="10"/>
    </row>
    <row x14ac:dyDescent="0.25" r="189" customHeight="1" ht="18.75">
      <c r="A189" s="6">
        <v>44538.375</v>
      </c>
      <c r="B189" s="7">
        <v>63205000</v>
      </c>
      <c r="C189" s="7">
        <v>63450000</v>
      </c>
      <c r="D189" s="7">
        <v>60500000</v>
      </c>
      <c r="E189" s="7">
        <v>62217000</v>
      </c>
      <c r="F189" s="8">
        <v>7423.34923321</v>
      </c>
      <c r="G189" s="8">
        <v>462084243427.4263</v>
      </c>
      <c r="H189" s="7">
        <f>C189-D189</f>
      </c>
      <c r="I189" s="7">
        <f>B189+H188*0.293</f>
      </c>
      <c r="J189" s="7">
        <f>IF(C189&gt;=I189, 1, 0)</f>
      </c>
      <c r="K189" s="7">
        <f>IF(J189,E189/I189,1)</f>
      </c>
      <c r="L189" s="10"/>
    </row>
    <row x14ac:dyDescent="0.25" r="190" customHeight="1" ht="18.75">
      <c r="A190" s="6">
        <v>44539.375</v>
      </c>
      <c r="B190" s="7">
        <v>62217000</v>
      </c>
      <c r="C190" s="7">
        <v>62499000</v>
      </c>
      <c r="D190" s="7">
        <v>59200000</v>
      </c>
      <c r="E190" s="7">
        <v>59425000</v>
      </c>
      <c r="F190" s="8">
        <v>6985.12525942</v>
      </c>
      <c r="G190" s="8">
        <v>425034996310.3946</v>
      </c>
      <c r="H190" s="7">
        <f>C190-D190</f>
      </c>
      <c r="I190" s="7">
        <f>B190+H189*0.293</f>
      </c>
      <c r="J190" s="7">
        <f>IF(C190&gt;=I190, 1, 0)</f>
      </c>
      <c r="K190" s="7">
        <f>IF(J190,E190/I190,1)</f>
      </c>
      <c r="L190" s="10"/>
    </row>
    <row x14ac:dyDescent="0.25" r="191" customHeight="1" ht="18.75">
      <c r="A191" s="6">
        <v>44540.375</v>
      </c>
      <c r="B191" s="7">
        <v>59425000</v>
      </c>
      <c r="C191" s="7">
        <v>61995000</v>
      </c>
      <c r="D191" s="7">
        <v>59106000</v>
      </c>
      <c r="E191" s="7">
        <v>59683000</v>
      </c>
      <c r="F191" s="8">
        <v>7746.32503472</v>
      </c>
      <c r="G191" s="8">
        <v>466065446683.8481</v>
      </c>
      <c r="H191" s="7">
        <f>C191-D191</f>
      </c>
      <c r="I191" s="7">
        <f>B191+H190*0.293</f>
      </c>
      <c r="J191" s="7">
        <f>IF(C191&gt;=I191, 1, 0)</f>
      </c>
      <c r="K191" s="8">
        <f>IF(J191,E191/I191,1)</f>
      </c>
      <c r="L191" s="10"/>
    </row>
    <row x14ac:dyDescent="0.25" r="192" customHeight="1" ht="18.75">
      <c r="A192" s="6">
        <v>44541.375</v>
      </c>
      <c r="B192" s="7">
        <v>59749000</v>
      </c>
      <c r="C192" s="7">
        <v>61538000</v>
      </c>
      <c r="D192" s="7">
        <v>59500000</v>
      </c>
      <c r="E192" s="7">
        <v>61427000</v>
      </c>
      <c r="F192" s="8">
        <v>3629.5367696</v>
      </c>
      <c r="G192" s="8">
        <v>219745359643.6799</v>
      </c>
      <c r="H192" s="7">
        <f>C192-D192</f>
      </c>
      <c r="I192" s="7">
        <f>B192+H191*0.293</f>
      </c>
      <c r="J192" s="7">
        <f>IF(C192&gt;=I192, 1, 0)</f>
      </c>
      <c r="K192" s="8">
        <f>IF(J192,E192/I192,1)</f>
      </c>
      <c r="L192" s="10"/>
    </row>
    <row x14ac:dyDescent="0.25" r="193" customHeight="1" ht="18.75">
      <c r="A193" s="6">
        <v>44542.375</v>
      </c>
      <c r="B193" s="7">
        <v>61414000</v>
      </c>
      <c r="C193" s="7">
        <v>62887000</v>
      </c>
      <c r="D193" s="7">
        <v>60904000</v>
      </c>
      <c r="E193" s="7">
        <v>62049000</v>
      </c>
      <c r="F193" s="8">
        <v>3665.34563234</v>
      </c>
      <c r="G193" s="8">
        <v>226239759072.2335</v>
      </c>
      <c r="H193" s="7">
        <f>C193-D193</f>
      </c>
      <c r="I193" s="7">
        <f>B193+H192*0.293</f>
      </c>
      <c r="J193" s="7">
        <f>IF(C193&gt;=I193, 1, 0)</f>
      </c>
      <c r="K193" s="8">
        <f>IF(J193,E193/I193,1)</f>
      </c>
      <c r="L193" s="10"/>
    </row>
    <row x14ac:dyDescent="0.25" r="194" customHeight="1" ht="18.75">
      <c r="A194" s="6">
        <v>44543.375</v>
      </c>
      <c r="B194" s="7">
        <v>61995000</v>
      </c>
      <c r="C194" s="7">
        <v>62190000</v>
      </c>
      <c r="D194" s="7">
        <v>58158000</v>
      </c>
      <c r="E194" s="7">
        <v>58626000</v>
      </c>
      <c r="F194" s="8">
        <v>7453.74091001</v>
      </c>
      <c r="G194" s="8">
        <v>447420970311.1684</v>
      </c>
      <c r="H194" s="7">
        <f>C194-D194</f>
      </c>
      <c r="I194" s="7">
        <f>B194+H193*0.293</f>
      </c>
      <c r="J194" s="7">
        <f>IF(C194&gt;=I194, 1, 0)</f>
      </c>
      <c r="K194" s="7">
        <f>IF(J194,E194/I194,1)</f>
      </c>
      <c r="L194" s="10"/>
    </row>
    <row x14ac:dyDescent="0.25" r="195" customHeight="1" ht="18.75">
      <c r="A195" s="6">
        <v>44544.375</v>
      </c>
      <c r="B195" s="7">
        <v>58626000</v>
      </c>
      <c r="C195" s="7">
        <v>60150000</v>
      </c>
      <c r="D195" s="7">
        <v>57347000</v>
      </c>
      <c r="E195" s="7">
        <v>59930000</v>
      </c>
      <c r="F195" s="8">
        <v>7199.35776367</v>
      </c>
      <c r="G195" s="8">
        <v>421930887129.1652</v>
      </c>
      <c r="H195" s="7">
        <f>C195-D195</f>
      </c>
      <c r="I195" s="7">
        <f>B195+H194*0.293</f>
      </c>
      <c r="J195" s="7">
        <f>IF(C195&gt;=I195, 1, 0)</f>
      </c>
      <c r="K195" s="8">
        <f>IF(J195,E195/I195,1)</f>
      </c>
      <c r="L195" s="10"/>
    </row>
    <row x14ac:dyDescent="0.25" r="196" customHeight="1" ht="18.75">
      <c r="A196" s="6">
        <v>44545.375</v>
      </c>
      <c r="B196" s="7">
        <v>59909000</v>
      </c>
      <c r="C196" s="7">
        <v>62150000</v>
      </c>
      <c r="D196" s="7">
        <v>58055000</v>
      </c>
      <c r="E196" s="7">
        <v>61198000</v>
      </c>
      <c r="F196" s="8">
        <v>10234.38988975</v>
      </c>
      <c r="G196" s="8">
        <v>614210066819.0795</v>
      </c>
      <c r="H196" s="7">
        <f>C196-D196</f>
      </c>
      <c r="I196" s="7">
        <f>B196+H195*0.293</f>
      </c>
      <c r="J196" s="7">
        <f>IF(C196&gt;=I196, 1, 0)</f>
      </c>
      <c r="K196" s="8">
        <f>IF(J196,E196/I196,1)</f>
      </c>
      <c r="L196" s="10"/>
    </row>
    <row x14ac:dyDescent="0.25" r="197" customHeight="1" ht="18.75">
      <c r="A197" s="6">
        <v>44546.375</v>
      </c>
      <c r="B197" s="7">
        <v>61196000</v>
      </c>
      <c r="C197" s="7">
        <v>61660000</v>
      </c>
      <c r="D197" s="7">
        <v>59500000</v>
      </c>
      <c r="E197" s="7">
        <v>59817000</v>
      </c>
      <c r="F197" s="8">
        <v>7807.69618658</v>
      </c>
      <c r="G197" s="8">
        <v>473844929813.8312</v>
      </c>
      <c r="H197" s="7">
        <f>C197-D197</f>
      </c>
      <c r="I197" s="7">
        <f>B197+H196*0.293</f>
      </c>
      <c r="J197" s="7">
        <f>IF(C197&gt;=I197, 1, 0)</f>
      </c>
      <c r="K197" s="7">
        <f>IF(J197,E197/I197,1)</f>
      </c>
      <c r="L197" s="10"/>
    </row>
    <row x14ac:dyDescent="0.25" r="198" customHeight="1" ht="18.75">
      <c r="A198" s="6">
        <v>44547.375</v>
      </c>
      <c r="B198" s="7">
        <v>59820000</v>
      </c>
      <c r="C198" s="7">
        <v>60198000</v>
      </c>
      <c r="D198" s="7">
        <v>57400000</v>
      </c>
      <c r="E198" s="7">
        <v>58086000</v>
      </c>
      <c r="F198" s="8">
        <v>8991.83583337</v>
      </c>
      <c r="G198" s="8">
        <v>529378851668.7005</v>
      </c>
      <c r="H198" s="7">
        <f>C198-D198</f>
      </c>
      <c r="I198" s="7">
        <f>B198+H197*0.293</f>
      </c>
      <c r="J198" s="7">
        <f>IF(C198&gt;=I198, 1, 0)</f>
      </c>
      <c r="K198" s="7">
        <f>IF(J198,E198/I198,1)</f>
      </c>
      <c r="L198" s="10"/>
    </row>
    <row x14ac:dyDescent="0.25" r="199" customHeight="1" ht="18.75">
      <c r="A199" s="6">
        <v>44548.375</v>
      </c>
      <c r="B199" s="7">
        <v>58110000</v>
      </c>
      <c r="C199" s="7">
        <v>58867000</v>
      </c>
      <c r="D199" s="7">
        <v>57207000</v>
      </c>
      <c r="E199" s="7">
        <v>58402000</v>
      </c>
      <c r="F199" s="8">
        <v>5479.58391512</v>
      </c>
      <c r="G199" s="8">
        <v>318308284131.8217</v>
      </c>
      <c r="H199" s="7">
        <f>C199-D199</f>
      </c>
      <c r="I199" s="7">
        <f>B199+H198*0.293</f>
      </c>
      <c r="J199" s="7">
        <f>IF(C199&gt;=I199, 1, 0)</f>
      </c>
      <c r="K199" s="7">
        <f>IF(J199,E199/I199,1)</f>
      </c>
      <c r="L199" s="10"/>
    </row>
    <row x14ac:dyDescent="0.25" r="200" customHeight="1" ht="18.75">
      <c r="A200" s="6">
        <v>44549.375</v>
      </c>
      <c r="B200" s="7">
        <v>58438000</v>
      </c>
      <c r="C200" s="7">
        <v>59864000</v>
      </c>
      <c r="D200" s="7">
        <v>58071000</v>
      </c>
      <c r="E200" s="7">
        <v>58329000</v>
      </c>
      <c r="F200" s="8">
        <v>5945.75001586</v>
      </c>
      <c r="G200" s="8">
        <v>349830141080.1031</v>
      </c>
      <c r="H200" s="7">
        <f>C200-D200</f>
      </c>
      <c r="I200" s="7">
        <f>B200+H199*0.293</f>
      </c>
      <c r="J200" s="7">
        <f>IF(C200&gt;=I200, 1, 0)</f>
      </c>
      <c r="K200" s="8">
        <f>IF(J200,E200/I200,1)</f>
      </c>
      <c r="L200" s="10"/>
    </row>
    <row x14ac:dyDescent="0.25" r="201" customHeight="1" ht="18.75">
      <c r="A201" s="6">
        <v>44550.375</v>
      </c>
      <c r="B201" s="7">
        <v>58329000</v>
      </c>
      <c r="C201" s="7">
        <v>58608000</v>
      </c>
      <c r="D201" s="7">
        <v>57500000</v>
      </c>
      <c r="E201" s="7">
        <v>57700000</v>
      </c>
      <c r="F201" s="8">
        <v>2972.91082752</v>
      </c>
      <c r="G201" s="8">
        <v>172437537110.9198</v>
      </c>
      <c r="H201" s="7">
        <f>C201-D201</f>
      </c>
      <c r="I201" s="7">
        <f>B201+H200*0.293</f>
      </c>
      <c r="J201" s="7">
        <f>IF(C201&gt;=I201, 1, 0)</f>
      </c>
      <c r="K201" s="7">
        <f>IF(J201,E201/I201,1)</f>
      </c>
      <c r="L201" s="10"/>
    </row>
    <row x14ac:dyDescent="0.25" r="202" customHeight="1" ht="18.75">
      <c r="A202" s="1"/>
      <c r="B202" s="9"/>
      <c r="C202" s="9"/>
      <c r="D202" s="9"/>
      <c r="E202" s="9"/>
      <c r="F202" s="10"/>
      <c r="G202" s="10"/>
      <c r="H202" s="9"/>
      <c r="I202" s="9"/>
      <c r="J202" s="9"/>
      <c r="K202" s="8">
        <f>PRODUCT(K2:K201)</f>
      </c>
      <c r="L202" s="8">
        <f>B201/B2</f>
      </c>
    </row>
    <row x14ac:dyDescent="0.25" r="203" customHeight="1" ht="18.75">
      <c r="A203" s="1"/>
      <c r="B203" s="9"/>
      <c r="C203" s="9"/>
      <c r="D203" s="9"/>
      <c r="E203" s="9"/>
      <c r="F203" s="10"/>
      <c r="G203" s="10"/>
      <c r="H203" s="9"/>
      <c r="I203" s="9"/>
      <c r="J203" s="9"/>
      <c r="K203" s="10"/>
      <c r="L203" s="10"/>
    </row>
    <row x14ac:dyDescent="0.25" r="204" customHeight="1" ht="18.75">
      <c r="A204" s="1"/>
      <c r="B204" s="9"/>
      <c r="C204" s="9"/>
      <c r="D204" s="9"/>
      <c r="E204" s="9"/>
      <c r="F204" s="10"/>
      <c r="G204" s="10"/>
      <c r="H204" s="9"/>
      <c r="I204" s="9"/>
      <c r="J204" s="9"/>
      <c r="K204" s="10"/>
      <c r="L204" s="10"/>
    </row>
    <row x14ac:dyDescent="0.25" r="205" customHeight="1" ht="18.75">
      <c r="A205" s="1"/>
      <c r="B205" s="9"/>
      <c r="C205" s="9"/>
      <c r="D205" s="9"/>
      <c r="E205" s="9"/>
      <c r="F205" s="10"/>
      <c r="G205" s="10"/>
      <c r="H205" s="9"/>
      <c r="I205" s="9"/>
      <c r="J205" s="9"/>
      <c r="K205" s="10"/>
      <c r="L205" s="10"/>
    </row>
    <row x14ac:dyDescent="0.25" r="206" customHeight="1" ht="18.75">
      <c r="A206" s="1"/>
      <c r="B206" s="9"/>
      <c r="C206" s="9"/>
      <c r="D206" s="9"/>
      <c r="E206" s="9"/>
      <c r="F206" s="10"/>
      <c r="G206" s="10"/>
      <c r="H206" s="9"/>
      <c r="I206" s="9"/>
      <c r="J206" s="9" t="s">
        <v>10</v>
      </c>
      <c r="K206" s="10"/>
      <c r="L206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2022-01-07T16:02:49.247Z</dcterms:created>
  <dcterms:modified xsi:type="dcterms:W3CDTF">2022-01-07T16:02:49.247Z</dcterms:modified>
</cp:coreProperties>
</file>