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68" i="24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A9" i="9"/>
  <c r="C9"/>
  <c r="C245" i="24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4" i="21"/>
  <c r="D24"/>
  <c r="E24"/>
  <c r="C23"/>
  <c r="D23"/>
  <c r="E23"/>
  <c r="C232" i="24"/>
  <c r="A232" s="1"/>
  <c r="C233"/>
  <c r="A233" s="1"/>
  <c r="A38" i="19"/>
  <c r="D38"/>
  <c r="I38"/>
  <c r="A37"/>
  <c r="D37"/>
  <c r="I37"/>
  <c r="C231" i="24"/>
  <c r="A231" s="1"/>
  <c r="A36" i="19"/>
  <c r="D36"/>
  <c r="I36"/>
  <c r="C230" i="24"/>
  <c r="A230" s="1"/>
  <c r="E30" i="14"/>
  <c r="G30"/>
  <c r="C229" i="24"/>
  <c r="A229" s="1"/>
  <c r="A35" i="19"/>
  <c r="C228" i="24"/>
  <c r="A228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7" i="24"/>
  <c r="A227" s="1"/>
  <c r="C226"/>
  <c r="A226" s="1"/>
  <c r="C225"/>
  <c r="A225" s="1"/>
  <c r="C224"/>
  <c r="A224" s="1"/>
  <c r="C223"/>
  <c r="A223" s="1"/>
  <c r="C222"/>
  <c r="A222" s="1"/>
  <c r="C221"/>
  <c r="A221" s="1"/>
  <c r="C22" i="21"/>
  <c r="E22"/>
  <c r="C220" i="24"/>
  <c r="A220" s="1"/>
  <c r="A34" i="19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E19" i="21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H9"/>
  <c r="G9"/>
  <c r="J9"/>
  <c r="D9"/>
  <c r="F9"/>
  <c r="E9"/>
  <c r="C9"/>
  <c r="B10"/>
  <c r="A6" i="9" l="1"/>
  <c r="C12" i="8"/>
  <c r="Q10" i="25"/>
  <c r="O10"/>
  <c r="M10"/>
  <c r="P10"/>
  <c r="L10"/>
  <c r="R10"/>
  <c r="N10"/>
  <c r="A12" i="14"/>
  <c r="K10" i="25"/>
  <c r="G10"/>
  <c r="H10"/>
  <c r="J10"/>
  <c r="I10"/>
  <c r="F10"/>
  <c r="C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J11" i="25"/>
  <c r="I11"/>
  <c r="G11"/>
  <c r="H11"/>
  <c r="F11"/>
  <c r="B12"/>
  <c r="D11"/>
  <c r="E11"/>
  <c r="C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H12" i="25"/>
  <c r="G12"/>
  <c r="J12"/>
  <c r="I12"/>
  <c r="D12"/>
  <c r="C12"/>
  <c r="E12"/>
  <c r="F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G13"/>
  <c r="H13"/>
  <c r="J13"/>
  <c r="E13"/>
  <c r="F13"/>
  <c r="B14"/>
  <c r="D13"/>
  <c r="C13"/>
  <c r="I16" i="19" l="1"/>
  <c r="R14" i="25"/>
  <c r="L14"/>
  <c r="O14"/>
  <c r="P14"/>
  <c r="Q14"/>
  <c r="M14"/>
  <c r="K14"/>
  <c r="N14"/>
  <c r="A16" i="14"/>
  <c r="H14" i="25"/>
  <c r="G14"/>
  <c r="J14"/>
  <c r="I14"/>
  <c r="B15"/>
  <c r="F14"/>
  <c r="E14"/>
  <c r="D14"/>
  <c r="C14"/>
  <c r="I17" i="19" l="1"/>
  <c r="K15" i="25"/>
  <c r="N15"/>
  <c r="P15"/>
  <c r="Q15"/>
  <c r="M15"/>
  <c r="R15"/>
  <c r="L15"/>
  <c r="O15"/>
  <c r="A17" i="14"/>
  <c r="G15" i="25"/>
  <c r="I15"/>
  <c r="H15"/>
  <c r="J15"/>
  <c r="B16"/>
  <c r="E15"/>
  <c r="F15"/>
  <c r="C15"/>
  <c r="D15"/>
  <c r="O16" l="1"/>
  <c r="M16"/>
  <c r="K16"/>
  <c r="L16"/>
  <c r="P16"/>
  <c r="Q16"/>
  <c r="R16"/>
  <c r="N16"/>
  <c r="A18" i="14"/>
  <c r="B17" i="25"/>
  <c r="I16"/>
  <c r="C16"/>
  <c r="D16"/>
  <c r="G16"/>
  <c r="H16"/>
  <c r="E16"/>
  <c r="J16"/>
  <c r="F16"/>
  <c r="A19" i="14" l="1"/>
  <c r="Q17" i="25"/>
  <c r="M17"/>
  <c r="R17"/>
  <c r="K17"/>
  <c r="O17"/>
  <c r="N17"/>
  <c r="P17"/>
  <c r="L17"/>
  <c r="J17"/>
  <c r="I17"/>
  <c r="H17"/>
  <c r="G17"/>
  <c r="F17"/>
  <c r="E17"/>
  <c r="D17"/>
  <c r="C17"/>
  <c r="B18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E18"/>
  <c r="F18"/>
  <c r="I18"/>
  <c r="J18"/>
  <c r="D18"/>
  <c r="C18"/>
  <c r="B19"/>
  <c r="H18"/>
  <c r="G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E19"/>
  <c r="G19"/>
  <c r="B20"/>
  <c r="D19"/>
  <c r="F19"/>
  <c r="C19"/>
  <c r="L20" l="1"/>
  <c r="O20"/>
  <c r="M20"/>
  <c r="K20"/>
  <c r="N20"/>
  <c r="P20"/>
  <c r="Q20"/>
  <c r="R20"/>
  <c r="J20"/>
  <c r="I20"/>
  <c r="G20"/>
  <c r="F20"/>
  <c r="D20"/>
  <c r="H20"/>
  <c r="E20"/>
  <c r="C20"/>
  <c r="B21"/>
  <c r="O21" l="1"/>
  <c r="M21"/>
  <c r="P21"/>
  <c r="K21"/>
  <c r="N21"/>
  <c r="R21"/>
  <c r="L21"/>
  <c r="Q21"/>
  <c r="C21"/>
  <c r="H21"/>
  <c r="G21"/>
  <c r="I21"/>
  <c r="J21"/>
  <c r="D21"/>
  <c r="E21"/>
  <c r="F21"/>
  <c r="B22"/>
  <c r="P22" l="1"/>
  <c r="O22"/>
  <c r="K22"/>
  <c r="N22"/>
  <c r="M22"/>
  <c r="R22"/>
  <c r="L22"/>
  <c r="Q22"/>
  <c r="G22"/>
  <c r="D22"/>
  <c r="F22"/>
  <c r="I22"/>
  <c r="J22"/>
  <c r="C22"/>
  <c r="E22"/>
  <c r="B23"/>
  <c r="H22"/>
  <c r="L23" l="1"/>
  <c r="P23"/>
  <c r="K23"/>
  <c r="N23"/>
  <c r="Q23"/>
  <c r="M23"/>
  <c r="R23"/>
  <c r="O23"/>
  <c r="G23"/>
  <c r="B24"/>
  <c r="J23"/>
  <c r="I23"/>
  <c r="C23"/>
  <c r="E23"/>
  <c r="D23"/>
  <c r="H23"/>
  <c r="F23"/>
  <c r="R24" l="1"/>
  <c r="L24"/>
  <c r="M24"/>
  <c r="K24"/>
  <c r="N24"/>
  <c r="Q24"/>
  <c r="O24"/>
  <c r="P24"/>
  <c r="E24"/>
  <c r="F24"/>
  <c r="I24"/>
  <c r="J24"/>
  <c r="H24"/>
  <c r="B25"/>
  <c r="D24"/>
  <c r="C24"/>
  <c r="G24"/>
  <c r="R25" l="1"/>
  <c r="P25"/>
  <c r="O25"/>
  <c r="L25"/>
  <c r="M25"/>
  <c r="Q25"/>
  <c r="K25"/>
  <c r="N25"/>
  <c r="C25"/>
  <c r="I25"/>
  <c r="J25"/>
  <c r="B26"/>
  <c r="E25"/>
  <c r="F25"/>
  <c r="G25"/>
  <c r="D25"/>
  <c r="H25"/>
  <c r="Q26" l="1"/>
  <c r="P26"/>
  <c r="M26"/>
  <c r="N26"/>
  <c r="L26"/>
  <c r="O26"/>
  <c r="R26"/>
  <c r="K26"/>
  <c r="F26"/>
  <c r="B27"/>
  <c r="H26"/>
  <c r="C26"/>
  <c r="G26"/>
  <c r="J26"/>
  <c r="I26"/>
  <c r="D26"/>
  <c r="E26"/>
  <c r="R27" l="1"/>
  <c r="M27"/>
  <c r="Q27"/>
  <c r="O27"/>
  <c r="P27"/>
  <c r="N27"/>
  <c r="K27"/>
  <c r="L27"/>
  <c r="B28"/>
  <c r="C27"/>
  <c r="I27"/>
  <c r="J27"/>
  <c r="H27"/>
  <c r="F27"/>
  <c r="D27"/>
  <c r="E27"/>
  <c r="G27"/>
  <c r="O28" l="1"/>
  <c r="P28"/>
  <c r="R28"/>
  <c r="M28"/>
  <c r="L28"/>
  <c r="N28"/>
  <c r="Q28"/>
  <c r="K28"/>
  <c r="D28"/>
  <c r="J28"/>
  <c r="I28"/>
  <c r="F28"/>
  <c r="C28"/>
  <c r="B29"/>
  <c r="H28"/>
  <c r="G28"/>
  <c r="E28"/>
  <c r="R29" l="1"/>
  <c r="N29"/>
  <c r="K29"/>
  <c r="Q29"/>
  <c r="L29"/>
  <c r="M29"/>
  <c r="O29"/>
  <c r="P29"/>
  <c r="I29"/>
  <c r="J29"/>
  <c r="H29"/>
  <c r="F29"/>
  <c r="B30"/>
  <c r="D29"/>
  <c r="E29"/>
  <c r="C29"/>
  <c r="G29"/>
  <c r="Q30" l="1"/>
  <c r="P30"/>
  <c r="L30"/>
  <c r="K30"/>
  <c r="M30"/>
  <c r="N30"/>
  <c r="O30"/>
  <c r="R30"/>
  <c r="J30"/>
  <c r="I30"/>
  <c r="H30"/>
  <c r="G30"/>
  <c r="D30"/>
  <c r="F30"/>
  <c r="C30"/>
  <c r="B31"/>
  <c r="E30"/>
  <c r="Q31" l="1"/>
  <c r="M31"/>
  <c r="N31"/>
  <c r="K31"/>
  <c r="P31"/>
  <c r="L31"/>
  <c r="O31"/>
  <c r="R31"/>
  <c r="I31"/>
  <c r="J31"/>
  <c r="H31"/>
  <c r="C31"/>
  <c r="D31"/>
  <c r="G31"/>
  <c r="B32"/>
  <c r="E31"/>
  <c r="F31"/>
  <c r="M32" l="1"/>
  <c r="K32"/>
  <c r="O32"/>
  <c r="P32"/>
  <c r="L32"/>
  <c r="R32"/>
  <c r="Q32"/>
  <c r="N32"/>
  <c r="J32"/>
  <c r="I32"/>
  <c r="H32"/>
  <c r="B33"/>
  <c r="D32"/>
  <c r="G32"/>
  <c r="C32"/>
  <c r="E32"/>
  <c r="F32"/>
  <c r="P33" l="1"/>
  <c r="L33"/>
  <c r="K33"/>
  <c r="M33"/>
  <c r="Q33"/>
  <c r="O33"/>
  <c r="R33"/>
  <c r="N33"/>
  <c r="J33"/>
  <c r="I33"/>
  <c r="H33"/>
  <c r="G33"/>
  <c r="E33"/>
  <c r="C33"/>
  <c r="D33"/>
  <c r="F33"/>
  <c r="B34"/>
  <c r="N34" l="1"/>
  <c r="L34"/>
  <c r="K34"/>
  <c r="O34"/>
  <c r="P34"/>
  <c r="R34"/>
  <c r="Q34"/>
  <c r="M34"/>
  <c r="I34"/>
  <c r="J34"/>
  <c r="H34"/>
  <c r="E34"/>
  <c r="G34"/>
  <c r="C34"/>
  <c r="D34"/>
  <c r="B35"/>
  <c r="F34"/>
  <c r="K35" l="1"/>
  <c r="R35"/>
  <c r="N35"/>
  <c r="Q35"/>
  <c r="P35"/>
  <c r="M35"/>
  <c r="L35"/>
  <c r="O35"/>
  <c r="I35"/>
  <c r="J35"/>
  <c r="H35"/>
  <c r="C35"/>
  <c r="G35"/>
  <c r="E35"/>
  <c r="F35"/>
  <c r="D35"/>
  <c r="B36"/>
  <c r="M36" l="1"/>
  <c r="P36"/>
  <c r="O36"/>
  <c r="K36"/>
  <c r="N36"/>
  <c r="Q36"/>
  <c r="R36"/>
  <c r="L36"/>
  <c r="I36"/>
  <c r="J36"/>
  <c r="H36"/>
  <c r="D36"/>
  <c r="G36"/>
  <c r="F36"/>
  <c r="B37"/>
  <c r="E36"/>
  <c r="C36"/>
  <c r="K37" l="1"/>
  <c r="N37"/>
  <c r="O37"/>
  <c r="R37"/>
  <c r="M37"/>
  <c r="P37"/>
  <c r="Q37"/>
  <c r="L37"/>
  <c r="J37"/>
  <c r="I37"/>
  <c r="H37"/>
  <c r="C37"/>
  <c r="D37"/>
  <c r="B38"/>
  <c r="F37"/>
  <c r="G37"/>
  <c r="E37"/>
  <c r="Q38" l="1"/>
  <c r="R38"/>
  <c r="K38"/>
  <c r="N38"/>
  <c r="M38"/>
  <c r="I38"/>
  <c r="J38"/>
  <c r="L38"/>
  <c r="O38"/>
  <c r="P38"/>
  <c r="H38"/>
  <c r="E38"/>
  <c r="C38"/>
  <c r="F38"/>
  <c r="D38"/>
  <c r="B39"/>
  <c r="G38"/>
  <c r="J39" l="1"/>
  <c r="K39"/>
  <c r="R39"/>
  <c r="N39"/>
  <c r="O39"/>
  <c r="I39"/>
  <c r="P39"/>
  <c r="L39"/>
  <c r="Q39"/>
  <c r="M39"/>
  <c r="H39"/>
  <c r="C39"/>
  <c r="G39"/>
  <c r="F39"/>
  <c r="B40"/>
  <c r="D39"/>
  <c r="E39"/>
  <c r="L40" l="1"/>
  <c r="N40"/>
  <c r="P40"/>
  <c r="M40"/>
  <c r="K40"/>
  <c r="I40"/>
  <c r="R40"/>
  <c r="Q40"/>
  <c r="O40"/>
  <c r="J40"/>
  <c r="H40"/>
  <c r="F40"/>
  <c r="E40"/>
  <c r="C40"/>
  <c r="G40"/>
  <c r="B41"/>
  <c r="D40"/>
  <c r="N41" l="1"/>
  <c r="O41"/>
  <c r="J41"/>
  <c r="R41"/>
  <c r="L41"/>
  <c r="Q41"/>
  <c r="M41"/>
  <c r="I41"/>
  <c r="P41"/>
  <c r="K41"/>
  <c r="H41"/>
  <c r="E41"/>
  <c r="F41"/>
  <c r="B42"/>
  <c r="G41"/>
  <c r="C41"/>
  <c r="D41"/>
  <c r="Q42" l="1"/>
  <c r="P42"/>
  <c r="I42"/>
  <c r="K42"/>
  <c r="N42"/>
  <c r="L42"/>
  <c r="O42"/>
  <c r="R42"/>
  <c r="J42"/>
  <c r="M42"/>
  <c r="H42"/>
  <c r="E42"/>
  <c r="F42"/>
  <c r="C42"/>
  <c r="G42"/>
  <c r="D42"/>
  <c r="B43"/>
  <c r="J43" l="1"/>
  <c r="O43"/>
  <c r="R43"/>
  <c r="L43"/>
  <c r="I43"/>
  <c r="P43"/>
  <c r="M43"/>
  <c r="N43"/>
  <c r="Q43"/>
  <c r="K43"/>
  <c r="H43"/>
  <c r="B44"/>
  <c r="F43"/>
  <c r="E43"/>
  <c r="G43"/>
  <c r="C43"/>
  <c r="D43"/>
  <c r="O44" l="1"/>
  <c r="P44"/>
  <c r="L44"/>
  <c r="M44"/>
  <c r="Q44"/>
  <c r="K44"/>
  <c r="J44"/>
  <c r="N44"/>
  <c r="R44"/>
  <c r="I44"/>
  <c r="H44"/>
  <c r="F44"/>
  <c r="G44"/>
  <c r="B45"/>
  <c r="D44"/>
  <c r="E44"/>
  <c r="C44"/>
  <c r="J45" l="1"/>
  <c r="I45"/>
  <c r="M45"/>
  <c r="L45"/>
  <c r="Q45"/>
  <c r="K45"/>
  <c r="N45"/>
  <c r="P45"/>
  <c r="R45"/>
  <c r="O45"/>
  <c r="H45"/>
  <c r="C45"/>
  <c r="D45"/>
  <c r="F45"/>
  <c r="G45"/>
  <c r="E45"/>
  <c r="B46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<sst xmlns="http://schemas.openxmlformats.org/spreadsheetml/2006/main" count="3077" uniqueCount="637">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</sst>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68" totalsRowShown="0" headerRowDxfId="83" dataDxfId="82">
  <autoFilter ref="A1:R268">
    <filterColumn colId="1">
      <filters>
        <filter val="Form Field Attr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4" totalsRowShown="0" dataDxfId="63">
  <autoFilter ref="A1:E24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604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605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564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594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603</v>
      </c>
      <c r="B123" s="4" t="s">
        <v>595</v>
      </c>
      <c r="C123" s="4" t="s">
        <v>596</v>
      </c>
      <c r="D123" s="4"/>
      <c r="E123" s="4" t="s">
        <v>597</v>
      </c>
      <c r="F123" s="4"/>
      <c r="G123" s="4"/>
      <c r="H123" s="4"/>
      <c r="I123" s="4"/>
    </row>
    <row r="124" spans="1:9">
      <c r="A124" s="4" t="s">
        <v>606</v>
      </c>
      <c r="B124" s="4" t="s">
        <v>24</v>
      </c>
      <c r="C124" s="4" t="s">
        <v>607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608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609</v>
      </c>
      <c r="B126" s="4" t="s">
        <v>42</v>
      </c>
      <c r="C126" s="4" t="s">
        <v>607</v>
      </c>
      <c r="D126" s="4"/>
      <c r="E126" s="4" t="s">
        <v>43</v>
      </c>
      <c r="F126" s="4" t="s">
        <v>616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K293" sqref="K293:K3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603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604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604</v>
      </c>
      <c r="B288" s="4" t="s">
        <v>577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604</v>
      </c>
      <c r="B289" s="4" t="s">
        <v>603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604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604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604</v>
      </c>
      <c r="B292" s="4" t="s">
        <v>578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605</v>
      </c>
      <c r="B294" s="4" t="s">
        <v>606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605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605</v>
      </c>
      <c r="B296" s="4" t="s">
        <v>608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605</v>
      </c>
      <c r="B297" s="4" t="s">
        <v>577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605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605</v>
      </c>
      <c r="B299" s="4" t="s">
        <v>609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605</v>
      </c>
      <c r="B300" s="4" t="s">
        <v>578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68"/>
  <sheetViews>
    <sheetView topLeftCell="B1" workbookViewId="0">
      <selection activeCell="F269" sqref="F26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3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 hidden="1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 hidden="1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 hidden="1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 hidden="1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hidden="1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598</v>
      </c>
      <c r="E219" s="40" t="s">
        <v>599</v>
      </c>
      <c r="F219" s="40" t="s">
        <v>600</v>
      </c>
      <c r="G219" s="40" t="s">
        <v>563</v>
      </c>
      <c r="H219" s="40" t="s">
        <v>601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600</v>
      </c>
      <c r="F220" s="40" t="s">
        <v>602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Layout-0</v>
      </c>
      <c r="B221" s="40" t="s">
        <v>600</v>
      </c>
      <c r="C221" s="22">
        <f>COUNTIF($B$1:$B220,[Table Name])</f>
        <v>0</v>
      </c>
      <c r="D221" s="40" t="s">
        <v>117</v>
      </c>
      <c r="E221" s="40" t="s">
        <v>122</v>
      </c>
      <c r="F221" s="40" t="s">
        <v>596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Layout-1</v>
      </c>
      <c r="B222" s="40" t="s">
        <v>600</v>
      </c>
      <c r="C222" s="22">
        <f>COUNTIF($B$1:$B221,[Table Name])</f>
        <v>1</v>
      </c>
      <c r="D222" s="40">
        <v>2</v>
      </c>
      <c r="E222" s="40">
        <v>4</v>
      </c>
      <c r="F222" s="40">
        <v>12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Layout-2</v>
      </c>
      <c r="B223" s="40" t="s">
        <v>600</v>
      </c>
      <c r="C223" s="22">
        <f>COUNTIF($B$1:$B222,[Table Name])</f>
        <v>2</v>
      </c>
      <c r="D223" s="40">
        <v>2</v>
      </c>
      <c r="E223" s="40">
        <v>5</v>
      </c>
      <c r="F223" s="40">
        <v>6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Layout-3</v>
      </c>
      <c r="B224" s="40" t="s">
        <v>600</v>
      </c>
      <c r="C224" s="22">
        <f>COUNTIF($B$1:$B223,[Table Name])</f>
        <v>3</v>
      </c>
      <c r="D224" s="40">
        <v>2</v>
      </c>
      <c r="E224" s="40">
        <v>32</v>
      </c>
      <c r="F224" s="40">
        <v>6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Layout-4</v>
      </c>
      <c r="B225" s="40" t="s">
        <v>600</v>
      </c>
      <c r="C225" s="22">
        <f>COUNTIF($B$1:$B224,[Table Name])</f>
        <v>4</v>
      </c>
      <c r="D225" s="40">
        <v>3</v>
      </c>
      <c r="E225" s="40">
        <v>6</v>
      </c>
      <c r="F225" s="40">
        <v>12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Form Layout-5</v>
      </c>
      <c r="B226" s="40" t="s">
        <v>600</v>
      </c>
      <c r="C226" s="22">
        <f>COUNTIF($B$1:$B225,[Table Name])</f>
        <v>5</v>
      </c>
      <c r="D226" s="40">
        <v>3</v>
      </c>
      <c r="E226" s="40">
        <v>7</v>
      </c>
      <c r="F226" s="40">
        <v>0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Form Layout-6</v>
      </c>
      <c r="B227" s="40" t="s">
        <v>600</v>
      </c>
      <c r="C227" s="22">
        <f>COUNTIF($B$1:$B226,[Table Name])</f>
        <v>6</v>
      </c>
      <c r="D227" s="40">
        <v>3</v>
      </c>
      <c r="E227" s="40">
        <v>33</v>
      </c>
      <c r="F227" s="40">
        <v>0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Resources-28</v>
      </c>
      <c r="B228" s="40" t="s">
        <v>220</v>
      </c>
      <c r="C228" s="22">
        <f>COUNTIF($B$1:$B227,[Table Name])</f>
        <v>28</v>
      </c>
      <c r="D228" s="40" t="s">
        <v>610</v>
      </c>
      <c r="E228" s="40" t="s">
        <v>611</v>
      </c>
      <c r="F228" s="40" t="s">
        <v>612</v>
      </c>
      <c r="G228" s="40" t="s">
        <v>563</v>
      </c>
      <c r="H228" s="40" t="s">
        <v>613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Relations-34</v>
      </c>
      <c r="B229" s="40" t="s">
        <v>443</v>
      </c>
      <c r="C229" s="22">
        <f>COUNTIF($B$1:$B228,[Table Name])</f>
        <v>34</v>
      </c>
      <c r="D229" s="40">
        <v>23</v>
      </c>
      <c r="E229" s="40" t="s">
        <v>612</v>
      </c>
      <c r="F229" s="40" t="s">
        <v>615</v>
      </c>
      <c r="G229" s="40" t="s">
        <v>614</v>
      </c>
      <c r="H229" s="40" t="s">
        <v>311</v>
      </c>
      <c r="I229" s="40">
        <v>28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22" t="str">
        <f>[Table Name]&amp;"-"&amp;[Record No]</f>
        <v>Resources-29</v>
      </c>
      <c r="B230" s="40" t="s">
        <v>220</v>
      </c>
      <c r="C230" s="22">
        <f>COUNTIF($B$1:$B229,[Table Name])</f>
        <v>29</v>
      </c>
      <c r="D230" s="40" t="s">
        <v>617</v>
      </c>
      <c r="E230" s="40" t="s">
        <v>618</v>
      </c>
      <c r="F230" s="40" t="s">
        <v>619</v>
      </c>
      <c r="G230" s="40" t="s">
        <v>563</v>
      </c>
      <c r="H230" s="40" t="s">
        <v>620</v>
      </c>
      <c r="I230" s="40" t="s">
        <v>21</v>
      </c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1:18" hidden="1">
      <c r="A231" s="22" t="str">
        <f>[Table Name]&amp;"-"&amp;[Record No]</f>
        <v>Resource Relations-35</v>
      </c>
      <c r="B231" s="40" t="s">
        <v>443</v>
      </c>
      <c r="C231" s="22">
        <f>COUNTIF($B$1:$B230,[Table Name])</f>
        <v>35</v>
      </c>
      <c r="D231" s="40">
        <v>26</v>
      </c>
      <c r="E231" s="40" t="s">
        <v>619</v>
      </c>
      <c r="F231" s="40" t="s">
        <v>618</v>
      </c>
      <c r="G231" s="40" t="s">
        <v>621</v>
      </c>
      <c r="H231" s="40" t="s">
        <v>311</v>
      </c>
      <c r="I231" s="40">
        <v>29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42" t="str">
        <f>[Table Name]&amp;"-"&amp;[Record No]</f>
        <v>Resource Relations-36</v>
      </c>
      <c r="B232" s="40" t="s">
        <v>443</v>
      </c>
      <c r="C232" s="42">
        <f>COUNTIF($B$1:$B231,[Table Name])</f>
        <v>36</v>
      </c>
      <c r="D232" s="43">
        <v>28</v>
      </c>
      <c r="E232" s="43" t="s">
        <v>553</v>
      </c>
      <c r="F232" s="43" t="s">
        <v>622</v>
      </c>
      <c r="G232" s="43" t="s">
        <v>304</v>
      </c>
      <c r="H232" s="43" t="s">
        <v>403</v>
      </c>
      <c r="I232" s="43">
        <v>26</v>
      </c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 hidden="1">
      <c r="A233" s="22" t="str">
        <f>[Table Name]&amp;"-"&amp;[Record No]</f>
        <v>Resource Relations-37</v>
      </c>
      <c r="B233" s="40" t="s">
        <v>443</v>
      </c>
      <c r="C233" s="22">
        <f>COUNTIF($B$1:$B232,[Table Name])</f>
        <v>37</v>
      </c>
      <c r="D233" s="40">
        <v>29</v>
      </c>
      <c r="E233" s="40" t="s">
        <v>623</v>
      </c>
      <c r="F233" s="40" t="s">
        <v>624</v>
      </c>
      <c r="G233" s="40" t="s">
        <v>304</v>
      </c>
      <c r="H233" s="40" t="s">
        <v>403</v>
      </c>
      <c r="I233" s="40">
        <v>26</v>
      </c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Section-0</v>
      </c>
      <c r="B234" s="40" t="s">
        <v>612</v>
      </c>
      <c r="C234" s="22">
        <f>COUNTIF($B$1:$B233,[Table Name])</f>
        <v>0</v>
      </c>
      <c r="D234" s="40" t="s">
        <v>4</v>
      </c>
      <c r="E234" s="40" t="s">
        <v>30</v>
      </c>
      <c r="F234" s="40" t="s">
        <v>55</v>
      </c>
      <c r="G234" s="40" t="s">
        <v>56</v>
      </c>
      <c r="H234" s="40" t="s">
        <v>596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Section-1</v>
      </c>
      <c r="B235" s="40" t="s">
        <v>612</v>
      </c>
      <c r="C235" s="22">
        <f>COUNTIF($B$1:$B234,[Table Name])</f>
        <v>1</v>
      </c>
      <c r="D235" s="40">
        <v>1</v>
      </c>
      <c r="E235" s="40"/>
      <c r="F235" s="40" t="s">
        <v>26</v>
      </c>
      <c r="G235" s="40"/>
      <c r="H235" s="40">
        <v>12</v>
      </c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Section-2</v>
      </c>
      <c r="B236" s="40" t="s">
        <v>612</v>
      </c>
      <c r="C236" s="22">
        <f>COUNTIF($B$1:$B235,[Table Name])</f>
        <v>2</v>
      </c>
      <c r="D236" s="40">
        <v>2</v>
      </c>
      <c r="E236" s="40"/>
      <c r="F236" s="40"/>
      <c r="G236" s="40"/>
      <c r="H236" s="40">
        <v>4</v>
      </c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Section-3</v>
      </c>
      <c r="B237" s="40" t="s">
        <v>612</v>
      </c>
      <c r="C237" s="22">
        <f>COUNTIF($B$1:$B236,[Table Name])</f>
        <v>3</v>
      </c>
      <c r="D237" s="40">
        <v>2</v>
      </c>
      <c r="E237" s="40" t="s">
        <v>180</v>
      </c>
      <c r="F237" s="40"/>
      <c r="G237" s="40">
        <v>1</v>
      </c>
      <c r="H237" s="40">
        <v>8</v>
      </c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Items-0</v>
      </c>
      <c r="B238" s="40" t="s">
        <v>619</v>
      </c>
      <c r="C238" s="22">
        <f>COUNTIF($B$1:$B237,[Table Name])</f>
        <v>0</v>
      </c>
      <c r="D238" s="40" t="s">
        <v>607</v>
      </c>
      <c r="E238" s="40" t="s">
        <v>269</v>
      </c>
      <c r="F238" s="40" t="s">
        <v>127</v>
      </c>
      <c r="G238" s="40" t="s">
        <v>56</v>
      </c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22" t="str">
        <f>[Table Name]&amp;"-"&amp;[Record No]</f>
        <v>Data View Section Items-1</v>
      </c>
      <c r="B239" s="40" t="s">
        <v>619</v>
      </c>
      <c r="C239" s="22">
        <f>COUNTIF($B$1:$B238,[Table Name])</f>
        <v>1</v>
      </c>
      <c r="D239" s="40">
        <v>1</v>
      </c>
      <c r="E239" s="40" t="s">
        <v>1</v>
      </c>
      <c r="F239" s="40" t="s">
        <v>26</v>
      </c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1:18" hidden="1">
      <c r="A240" s="22" t="str">
        <f>[Table Name]&amp;"-"&amp;[Record No]</f>
        <v>Data View Section Items-2</v>
      </c>
      <c r="B240" s="40" t="s">
        <v>619</v>
      </c>
      <c r="C240" s="22">
        <f>COUNTIF($B$1:$B239,[Table Name])</f>
        <v>2</v>
      </c>
      <c r="D240" s="40">
        <v>1</v>
      </c>
      <c r="E240" s="40" t="s">
        <v>272</v>
      </c>
      <c r="F240" s="40" t="s">
        <v>271</v>
      </c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Data View Section Items-3</v>
      </c>
      <c r="B241" s="40" t="s">
        <v>619</v>
      </c>
      <c r="C241" s="22">
        <f>COUNTIF($B$1:$B240,[Table Name])</f>
        <v>3</v>
      </c>
      <c r="D241" s="40">
        <v>1</v>
      </c>
      <c r="E241" s="40" t="s">
        <v>180</v>
      </c>
      <c r="F241" s="40" t="s">
        <v>30</v>
      </c>
      <c r="G241" s="40">
        <v>1</v>
      </c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Data View Section Items-4</v>
      </c>
      <c r="B242" s="40" t="s">
        <v>619</v>
      </c>
      <c r="C242" s="22">
        <f>COUNTIF($B$1:$B241,[Table Name])</f>
        <v>4</v>
      </c>
      <c r="D242" s="40">
        <v>2</v>
      </c>
      <c r="E242" s="40" t="s">
        <v>1</v>
      </c>
      <c r="F242" s="40" t="s">
        <v>26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42" t="str">
        <f>[Table Name]&amp;"-"&amp;[Record No]</f>
        <v>Data View Section Items-5</v>
      </c>
      <c r="B243" s="40" t="s">
        <v>619</v>
      </c>
      <c r="C243" s="42">
        <f>COUNTIF($B$1:$B242,[Table Name])</f>
        <v>5</v>
      </c>
      <c r="D243" s="43">
        <v>2</v>
      </c>
      <c r="E243" s="43" t="s">
        <v>272</v>
      </c>
      <c r="F243" s="43" t="s">
        <v>271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1:18" hidden="1">
      <c r="A244" s="22" t="str">
        <f>[Table Name]&amp;"-"&amp;[Record No]</f>
        <v>Data View Section Items-6</v>
      </c>
      <c r="B244" s="40" t="s">
        <v>619</v>
      </c>
      <c r="C244" s="22">
        <f>COUNTIF($B$1:$B243,[Table Name])</f>
        <v>6</v>
      </c>
      <c r="D244" s="40">
        <v>3</v>
      </c>
      <c r="E244" s="40" t="s">
        <v>274</v>
      </c>
      <c r="F244" s="40" t="s">
        <v>30</v>
      </c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Data View Section Items-7</v>
      </c>
      <c r="B245" s="40" t="s">
        <v>619</v>
      </c>
      <c r="C245" s="22">
        <f>COUNTIF($B$1:$B244,[Table Name])</f>
        <v>7</v>
      </c>
      <c r="D245" s="40">
        <v>3</v>
      </c>
      <c r="E245" s="40" t="s">
        <v>298</v>
      </c>
      <c r="F245" s="40" t="s">
        <v>28</v>
      </c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Resource Forms-8</v>
      </c>
      <c r="B246" s="40" t="s">
        <v>433</v>
      </c>
      <c r="C246" s="22">
        <f>COUNTIF($B$1:$B245,[Table Name])</f>
        <v>8</v>
      </c>
      <c r="D246" s="40">
        <v>1</v>
      </c>
      <c r="E246" s="40" t="s">
        <v>625</v>
      </c>
      <c r="F246" s="40" t="s">
        <v>628</v>
      </c>
      <c r="G246" s="40" t="s">
        <v>626</v>
      </c>
      <c r="H246" s="40" t="s">
        <v>627</v>
      </c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Resource Forms-9</v>
      </c>
      <c r="B247" s="40" t="s">
        <v>433</v>
      </c>
      <c r="C247" s="22">
        <f>COUNTIF($B$1:$B246,[Table Name])</f>
        <v>9</v>
      </c>
      <c r="D247" s="40">
        <v>1</v>
      </c>
      <c r="E247" s="40" t="s">
        <v>629</v>
      </c>
      <c r="F247" s="40" t="s">
        <v>630</v>
      </c>
      <c r="G247" s="40" t="s">
        <v>631</v>
      </c>
      <c r="H247" s="40" t="s">
        <v>632</v>
      </c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Resource Form Fields-34</v>
      </c>
      <c r="B248" s="40" t="s">
        <v>444</v>
      </c>
      <c r="C248" s="22">
        <f>COUNTIF($B$1:$B247,[Table Name])</f>
        <v>34</v>
      </c>
      <c r="D248" s="40">
        <v>8</v>
      </c>
      <c r="E248" s="40" t="s">
        <v>26</v>
      </c>
      <c r="F248" s="40" t="s">
        <v>270</v>
      </c>
      <c r="G248" s="40" t="s">
        <v>1</v>
      </c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Resource Form Fields-35</v>
      </c>
      <c r="B249" s="40" t="s">
        <v>444</v>
      </c>
      <c r="C249" s="22">
        <f>COUNTIF($B$1:$B248,[Table Name])</f>
        <v>35</v>
      </c>
      <c r="D249" s="40">
        <v>8</v>
      </c>
      <c r="E249" s="40" t="s">
        <v>271</v>
      </c>
      <c r="F249" s="40" t="s">
        <v>270</v>
      </c>
      <c r="G249" s="40" t="s">
        <v>272</v>
      </c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Fields-36</v>
      </c>
      <c r="B250" s="40" t="s">
        <v>444</v>
      </c>
      <c r="C250" s="22">
        <f>COUNTIF($B$1:$B249,[Table Name])</f>
        <v>36</v>
      </c>
      <c r="D250" s="40">
        <v>9</v>
      </c>
      <c r="E250" s="40" t="s">
        <v>26</v>
      </c>
      <c r="F250" s="40" t="s">
        <v>270</v>
      </c>
      <c r="G250" s="40" t="s">
        <v>1</v>
      </c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Fields-37</v>
      </c>
      <c r="B251" s="40" t="s">
        <v>444</v>
      </c>
      <c r="C251" s="22">
        <f>COUNTIF($B$1:$B250,[Table Name])</f>
        <v>37</v>
      </c>
      <c r="D251" s="40">
        <v>9</v>
      </c>
      <c r="E251" s="40" t="s">
        <v>271</v>
      </c>
      <c r="F251" s="40" t="s">
        <v>270</v>
      </c>
      <c r="G251" s="40" t="s">
        <v>272</v>
      </c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Form Field Attrs-3</v>
      </c>
      <c r="B252" s="40" t="s">
        <v>447</v>
      </c>
      <c r="C252" s="22">
        <f>COUNTIF($B$1:$B251,[Table Name])</f>
        <v>3</v>
      </c>
      <c r="D252" s="40">
        <v>32</v>
      </c>
      <c r="E252" s="40" t="s">
        <v>448</v>
      </c>
      <c r="F252" s="40">
        <v>3</v>
      </c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Form Field Attrs-4</v>
      </c>
      <c r="B253" s="40" t="s">
        <v>447</v>
      </c>
      <c r="C253" s="22">
        <f>COUNTIF($B$1:$B252,[Table Name])</f>
        <v>4</v>
      </c>
      <c r="D253" s="40">
        <v>34</v>
      </c>
      <c r="E253" s="40" t="s">
        <v>448</v>
      </c>
      <c r="F253" s="40">
        <v>3</v>
      </c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Attrs-5</v>
      </c>
      <c r="B254" s="40" t="s">
        <v>447</v>
      </c>
      <c r="C254" s="22">
        <f>COUNTIF($B$1:$B253,[Table Name])</f>
        <v>5</v>
      </c>
      <c r="D254" s="40">
        <v>35</v>
      </c>
      <c r="E254" s="40" t="s">
        <v>448</v>
      </c>
      <c r="F254" s="40">
        <v>3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Attrs-6</v>
      </c>
      <c r="B255" s="40" t="s">
        <v>447</v>
      </c>
      <c r="C255" s="22">
        <f>COUNTIF($B$1:$B254,[Table Name])</f>
        <v>6</v>
      </c>
      <c r="D255" s="40">
        <v>36</v>
      </c>
      <c r="E255" s="40" t="s">
        <v>448</v>
      </c>
      <c r="F255" s="40">
        <v>3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Attrs-7</v>
      </c>
      <c r="B256" s="40" t="s">
        <v>447</v>
      </c>
      <c r="C256" s="22">
        <f>COUNTIF($B$1:$B255,[Table Name])</f>
        <v>7</v>
      </c>
      <c r="D256" s="40">
        <v>37</v>
      </c>
      <c r="E256" s="40" t="s">
        <v>448</v>
      </c>
      <c r="F256" s="40">
        <v>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Resource Form Field Data-34</v>
      </c>
      <c r="B257" s="40" t="s">
        <v>445</v>
      </c>
      <c r="C257" s="22">
        <f>COUNTIF($B$1:$B256,[Table Name])</f>
        <v>34</v>
      </c>
      <c r="D257" s="40">
        <v>34</v>
      </c>
      <c r="E257" s="40" t="s">
        <v>26</v>
      </c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Resource Form Field Data-35</v>
      </c>
      <c r="B258" s="40" t="s">
        <v>445</v>
      </c>
      <c r="C258" s="22">
        <f>COUNTIF($B$1:$B257,[Table Name])</f>
        <v>35</v>
      </c>
      <c r="D258" s="40">
        <v>35</v>
      </c>
      <c r="E258" s="40" t="s">
        <v>271</v>
      </c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Resource Form Field Data-36</v>
      </c>
      <c r="B259" s="40" t="s">
        <v>445</v>
      </c>
      <c r="C259" s="22">
        <f>COUNTIF($B$1:$B258,[Table Name])</f>
        <v>36</v>
      </c>
      <c r="D259" s="40">
        <v>36</v>
      </c>
      <c r="E259" s="40" t="s">
        <v>26</v>
      </c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Resource Form Field Data-37</v>
      </c>
      <c r="B260" s="40" t="s">
        <v>445</v>
      </c>
      <c r="C260" s="22">
        <f>COUNTIF($B$1:$B259,[Table Name])</f>
        <v>37</v>
      </c>
      <c r="D260" s="40">
        <v>37</v>
      </c>
      <c r="E260" s="40" t="s">
        <v>271</v>
      </c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Validations-13</v>
      </c>
      <c r="B261" s="40" t="s">
        <v>477</v>
      </c>
      <c r="C261" s="22">
        <f>COUNTIF($B$1:$B260,[Table Name])</f>
        <v>13</v>
      </c>
      <c r="D261" s="40">
        <v>34</v>
      </c>
      <c r="E261" s="40" t="s">
        <v>478</v>
      </c>
      <c r="F261" s="40" t="s">
        <v>633</v>
      </c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Form Field Validations-14</v>
      </c>
      <c r="B262" s="40" t="s">
        <v>477</v>
      </c>
      <c r="C262" s="22">
        <f>COUNTIF($B$1:$B261,[Table Name])</f>
        <v>14</v>
      </c>
      <c r="D262" s="40">
        <v>35</v>
      </c>
      <c r="E262" s="40" t="s">
        <v>478</v>
      </c>
      <c r="F262" s="40" t="s">
        <v>634</v>
      </c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Form Field Validations-15</v>
      </c>
      <c r="B263" s="40" t="s">
        <v>477</v>
      </c>
      <c r="C263" s="22">
        <f>COUNTIF($B$1:$B262,[Table Name])</f>
        <v>15</v>
      </c>
      <c r="D263" s="40">
        <v>35</v>
      </c>
      <c r="E263" s="40" t="s">
        <v>271</v>
      </c>
      <c r="F263" s="40" t="s">
        <v>635</v>
      </c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Form Field Validations-16</v>
      </c>
      <c r="B264" s="40" t="s">
        <v>477</v>
      </c>
      <c r="C264" s="22">
        <f>COUNTIF($B$1:$B263,[Table Name])</f>
        <v>16</v>
      </c>
      <c r="D264" s="40">
        <v>35</v>
      </c>
      <c r="E264" s="40" t="s">
        <v>479</v>
      </c>
      <c r="F264" s="40" t="s">
        <v>483</v>
      </c>
      <c r="G264" s="40" t="s">
        <v>178</v>
      </c>
      <c r="H264" s="40" t="s">
        <v>271</v>
      </c>
      <c r="I264" s="50" t="s">
        <v>636</v>
      </c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Form Field Validations-17</v>
      </c>
      <c r="B265" s="40" t="s">
        <v>477</v>
      </c>
      <c r="C265" s="22">
        <f>COUNTIF($B$1:$B264,[Table Name])</f>
        <v>17</v>
      </c>
      <c r="D265" s="40">
        <v>36</v>
      </c>
      <c r="E265" s="40" t="s">
        <v>478</v>
      </c>
      <c r="F265" s="40" t="s">
        <v>633</v>
      </c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Form Field Validations-18</v>
      </c>
      <c r="B266" s="40" t="s">
        <v>477</v>
      </c>
      <c r="C266" s="22">
        <f>COUNTIF($B$1:$B265,[Table Name])</f>
        <v>18</v>
      </c>
      <c r="D266" s="40">
        <v>37</v>
      </c>
      <c r="E266" s="40" t="s">
        <v>478</v>
      </c>
      <c r="F266" s="40" t="s">
        <v>634</v>
      </c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Form Field Validations-19</v>
      </c>
      <c r="B267" s="40" t="s">
        <v>477</v>
      </c>
      <c r="C267" s="22">
        <f>COUNTIF($B$1:$B266,[Table Name])</f>
        <v>19</v>
      </c>
      <c r="D267" s="40">
        <v>37</v>
      </c>
      <c r="E267" s="40" t="s">
        <v>271</v>
      </c>
      <c r="F267" s="40" t="s">
        <v>635</v>
      </c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Form Field Validations-20</v>
      </c>
      <c r="B268" s="40" t="s">
        <v>477</v>
      </c>
      <c r="C268" s="22">
        <f>COUNTIF($B$1:$B267,[Table Name])</f>
        <v>20</v>
      </c>
      <c r="D268" s="40">
        <v>37</v>
      </c>
      <c r="E268" s="40" t="s">
        <v>479</v>
      </c>
      <c r="F268" s="40" t="s">
        <v>483</v>
      </c>
      <c r="G268" s="40" t="s">
        <v>178</v>
      </c>
      <c r="H268" s="40" t="s">
        <v>271</v>
      </c>
      <c r="I268" s="50" t="s">
        <v>636</v>
      </c>
      <c r="J268" s="40"/>
      <c r="K268" s="40"/>
      <c r="L268" s="40"/>
      <c r="M268" s="40"/>
      <c r="N268" s="40"/>
      <c r="O268" s="40"/>
      <c r="P268" s="40"/>
      <c r="Q268" s="40"/>
      <c r="R268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25" sqref="B2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600</v>
      </c>
      <c r="B22" s="4" t="s">
        <v>594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612</v>
      </c>
      <c r="B23" s="4" t="s">
        <v>604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619</v>
      </c>
      <c r="B24" s="4" t="s">
        <v>605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</sheetData>
  <dataValidations count="2">
    <dataValidation type="list" allowBlank="1" showInputMessage="1" showErrorMessage="1" sqref="E2:E24">
      <formula1>"truncate,query"</formula1>
    </dataValidation>
    <dataValidation type="list" allowBlank="1" showInputMessage="1" showErrorMessage="1" sqref="B2:B24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598</v>
      </c>
      <c r="C28" s="4" t="s">
        <v>599</v>
      </c>
      <c r="D28" s="4" t="s">
        <v>600</v>
      </c>
      <c r="E28" s="7" t="str">
        <f>"Milestone\Appframe\Model"</f>
        <v>Milestone\Appframe\Model</v>
      </c>
      <c r="F28" s="4" t="s">
        <v>601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610</v>
      </c>
      <c r="C29" s="4" t="s">
        <v>611</v>
      </c>
      <c r="D29" s="4" t="s">
        <v>612</v>
      </c>
      <c r="E29" s="7" t="str">
        <f>"Milestone\Appframe\Model"</f>
        <v>Milestone\Appframe\Model</v>
      </c>
      <c r="F29" s="4" t="s">
        <v>613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617</v>
      </c>
      <c r="C30" s="4" t="s">
        <v>618</v>
      </c>
      <c r="D30" s="4" t="s">
        <v>619</v>
      </c>
      <c r="E30" s="7" t="str">
        <f>"Milestone\Appframe\Model"</f>
        <v>Milestone\Appframe\Model</v>
      </c>
      <c r="F30" s="4" t="s">
        <v>620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573</v>
      </c>
      <c r="C34" s="7" t="s">
        <v>598</v>
      </c>
      <c r="D34" s="7">
        <f>VLOOKUP([Resource],CHOOSE({1,2},ResourceTable[Name],ResourceTable[No]),2,0)</f>
        <v>26</v>
      </c>
      <c r="E34" s="7" t="s">
        <v>600</v>
      </c>
      <c r="F34" s="7" t="s">
        <v>602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610</v>
      </c>
      <c r="D35" s="7">
        <f>VLOOKUP([Resource],CHOOSE({1,2},ResourceTable[Name],ResourceTable[No]),2,0)</f>
        <v>23</v>
      </c>
      <c r="E35" s="7" t="s">
        <v>612</v>
      </c>
      <c r="F35" s="7" t="s">
        <v>615</v>
      </c>
      <c r="G35" s="22" t="s">
        <v>614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573</v>
      </c>
      <c r="C36" s="7" t="s">
        <v>617</v>
      </c>
      <c r="D36" s="7">
        <f>VLOOKUP([Resource],CHOOSE({1,2},ResourceTable[Name],ResourceTable[No]),2,0)</f>
        <v>26</v>
      </c>
      <c r="E36" s="7" t="s">
        <v>619</v>
      </c>
      <c r="F36" s="7" t="s">
        <v>618</v>
      </c>
      <c r="G36" s="22" t="s">
        <v>621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610</v>
      </c>
      <c r="C37" s="7" t="s">
        <v>573</v>
      </c>
      <c r="D37" s="7">
        <f>VLOOKUP([Resource],CHOOSE({1,2},ResourceTable[Name],ResourceTable[No]),2,0)</f>
        <v>28</v>
      </c>
      <c r="E37" s="7" t="s">
        <v>553</v>
      </c>
      <c r="F37" s="7" t="s">
        <v>622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617</v>
      </c>
      <c r="C38" s="7" t="s">
        <v>573</v>
      </c>
      <c r="D38" s="7">
        <f>VLOOKUP([Resource],CHOOSE({1,2},ResourceTable[Name],ResourceTable[No]),2,0)</f>
        <v>29</v>
      </c>
      <c r="E38" s="7" t="s">
        <v>623</v>
      </c>
      <c r="F38" s="7" t="s">
        <v>624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E11" sqref="E11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477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\Milestone\Appframe\Model\ResourceFormFieldValidation::truncate()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rule</v>
      </c>
      <c r="E5" s="34" t="str">
        <f>IF(VLOOKUP($A$1&amp;"-0",TableData[[TRCode]:[15]],E$4+$B$4,0)=0,"",VLOOKUP($A$1&amp;"-0",TableData[[TRCode]:[15]],E$4+$B$4,0))</f>
        <v>message</v>
      </c>
      <c r="F5" s="34" t="str">
        <f>IF(VLOOKUP($A$1&amp;"-0",TableData[[TRCode]:[15]],F$4+$B$4,0)=0,"",VLOOKUP($A$1&amp;"-0",TableData[[TRCode]:[15]],F$4+$B$4,0))</f>
        <v>arg1</v>
      </c>
      <c r="G5" s="34" t="str">
        <f>IF(VLOOKUP($A$1&amp;"-0",TableData[[TRCode]:[15]],G$4+$B$4,0)=0,"",VLOOKUP($A$1&amp;"-0",TableData[[TRCode]:[15]],G$4+$B$4,0))</f>
        <v>arg2</v>
      </c>
      <c r="H5" s="34" t="str">
        <f>IF(VLOOKUP($A$1&amp;"-0",TableData[[TRCode]:[15]],H$4+$B$4,0)=0,"",VLOOKUP($A$1&amp;"-0",TableData[[TRCode]:[15]],H$4+$B$4,0))</f>
        <v>arg3</v>
      </c>
      <c r="I5" s="34" t="str">
        <f>IF(VLOOKUP($A$1&amp;"-0",TableData[[TRCode]:[15]],I$4+$B$4,0)=0,"",VLOOKUP($A$1&amp;"-0",TableData[[TRCode]:[15]],I$4+$B$4,0))</f>
        <v>arg4</v>
      </c>
      <c r="J5" s="34" t="str">
        <f>IF(VLOOKUP($A$1&amp;"-0",TableData[[TRCode]:[15]],J$4+$B$4,0)=0,"",VLOOKUP($A$1&amp;"-0",TableData[[TRCode]:[15]],J$4+$B$4,0))</f>
        <v>arg5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\Milestone\Appframe\Model\ResourceFormFieldValidation::truncate()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'4',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'rule' =&gt; 'required', </v>
      </c>
      <c r="E9" s="33" t="str">
        <f t="shared" ca="1" si="0"/>
        <v xml:space="preserve">'message' =&gt; 'User name is mandatory', </v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'form_field' =&gt; '5', </v>
      </c>
      <c r="D10" s="33" t="str">
        <f t="shared" ca="1" si="0"/>
        <v xml:space="preserve">'rule' =&gt; 'required', </v>
      </c>
      <c r="E10" s="33" t="str">
        <f t="shared" ca="1" si="0"/>
        <v xml:space="preserve">'message' =&gt; 'User email is mandarory', </v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'form_field' =&gt; '5', </v>
      </c>
      <c r="D11" s="33" t="str">
        <f t="shared" ca="1" si="0"/>
        <v xml:space="preserve">'rule' =&gt; 'email', </v>
      </c>
      <c r="E11" s="33" t="str">
        <f t="shared" ca="1" si="0"/>
        <v xml:space="preserve">'message' =&gt; 'Email should be a valid email address', </v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'form_field' =&gt; '5', </v>
      </c>
      <c r="D12" s="33" t="str">
        <f t="shared" ca="1" si="0"/>
        <v xml:space="preserve">'rule' =&gt; 'unique', </v>
      </c>
      <c r="E12" s="33" t="str">
        <f t="shared" ca="1" si="0"/>
        <v xml:space="preserve">'message' =&gt; 'This email is already taken, please choose a unique one', </v>
      </c>
      <c r="F12" s="33" t="str">
        <f t="shared" ca="1" si="0"/>
        <v xml:space="preserve">'arg1' =&gt; 'users', </v>
      </c>
      <c r="G12" s="33" t="str">
        <f t="shared" ca="1" si="0"/>
        <v xml:space="preserve">'arg2' =&gt; 'email', </v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'form_field' =&gt; '6', </v>
      </c>
      <c r="D13" s="33" t="str">
        <f t="shared" ca="1" si="0"/>
        <v xml:space="preserve">'rule' =&gt; 'required', </v>
      </c>
      <c r="E13" s="33" t="str">
        <f t="shared" ca="1" si="0"/>
        <v xml:space="preserve">'message' =&gt; 'User name is mandatory', </v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'form_field' =&gt; '7', </v>
      </c>
      <c r="D14" s="33" t="str">
        <f t="shared" ca="1" si="0"/>
        <v xml:space="preserve">'rule' =&gt; 'required', </v>
      </c>
      <c r="E14" s="33" t="str">
        <f t="shared" ca="1" si="0"/>
        <v xml:space="preserve">'message' =&gt; 'User email is mandarory', </v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'form_field' =&gt; '7', </v>
      </c>
      <c r="D15" s="33" t="str">
        <f t="shared" ca="1" si="0"/>
        <v xml:space="preserve">'rule' =&gt; 'email', </v>
      </c>
      <c r="E15" s="33" t="str">
        <f t="shared" ca="1" si="0"/>
        <v xml:space="preserve">'message' =&gt; 'Email should be a valid email address', </v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'form_field' =&gt; '7', </v>
      </c>
      <c r="D16" s="33" t="str">
        <f t="shared" ca="1" si="0"/>
        <v xml:space="preserve">'rule' =&gt; 'unique', </v>
      </c>
      <c r="E16" s="33" t="str">
        <f t="shared" ca="1" si="0"/>
        <v xml:space="preserve">'message' =&gt; 'This email is already taken, please choose a unique one', </v>
      </c>
      <c r="F16" s="33" t="str">
        <f t="shared" ca="1" si="0"/>
        <v xml:space="preserve">'arg1' =&gt; 'users', </v>
      </c>
      <c r="G16" s="33" t="str">
        <f t="shared" ca="1" si="0"/>
        <v xml:space="preserve">'arg2' =&gt; 'email', </v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'form_field' =&gt; '32', </v>
      </c>
      <c r="D17" s="33" t="str">
        <f t="shared" ca="1" si="0"/>
        <v xml:space="preserve">'rule' =&gt; 'required', </v>
      </c>
      <c r="E17" s="33" t="str">
        <f t="shared" ca="1" si="0"/>
        <v xml:space="preserve">'message' =&gt; 'Password cannot be empty', </v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'form_field' =&gt; '32', </v>
      </c>
      <c r="D18" s="33" t="str">
        <f t="shared" ca="1" si="0"/>
        <v xml:space="preserve">'rule' =&gt; 'min', </v>
      </c>
      <c r="E18" s="33" t="str">
        <f t="shared" ca="1" si="0"/>
        <v xml:space="preserve">'message' =&gt; 'Password length must be minimum of 3', </v>
      </c>
      <c r="F18" s="33" t="str">
        <f t="shared" ca="1" si="0"/>
        <v xml:space="preserve">'arg1' =&gt; '3', </v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'form_field' =&gt; '33', </v>
      </c>
      <c r="D19" s="33" t="str">
        <f t="shared" ca="1" si="0"/>
        <v xml:space="preserve">'rule' =&gt; 'required', </v>
      </c>
      <c r="E19" s="33" t="str">
        <f t="shared" ca="1" si="0"/>
        <v xml:space="preserve">'message' =&gt; 'Password cannot be empty', </v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'form_field' =&gt; '33', </v>
      </c>
      <c r="D20" s="33" t="str">
        <f t="shared" ca="1" si="0"/>
        <v xml:space="preserve">'rule' =&gt; 'min', </v>
      </c>
      <c r="E20" s="33" t="str">
        <f t="shared" ca="1" si="0"/>
        <v xml:space="preserve">'message' =&gt; 'Password length must be minimum of 3', </v>
      </c>
      <c r="F20" s="33" t="str">
        <f t="shared" ca="1" si="0"/>
        <v xml:space="preserve">'arg1' =&gt; '3', </v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'form_field' =&gt; '34', </v>
      </c>
      <c r="D21" s="33" t="str">
        <f t="shared" ca="1" si="0"/>
        <v xml:space="preserve">'rule' =&gt; 'required', </v>
      </c>
      <c r="E21" s="33" t="str">
        <f t="shared" ca="1" si="0"/>
        <v xml:space="preserve">'message' =&gt; 'Name cannot be empty', </v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'form_field' =&gt; '35', </v>
      </c>
      <c r="D22" s="33" t="str">
        <f t="shared" ca="1" si="0"/>
        <v xml:space="preserve">'rule' =&gt; 'required', </v>
      </c>
      <c r="E22" s="33" t="str">
        <f t="shared" ca="1" si="0"/>
        <v xml:space="preserve">'message' =&gt; 'Email address is mandatory', </v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'form_field' =&gt; '35', </v>
      </c>
      <c r="D23" s="33" t="str">
        <f t="shared" ca="1" si="0"/>
        <v xml:space="preserve">'rule' =&gt; 'email', </v>
      </c>
      <c r="E23" s="33" t="str">
        <f t="shared" ca="1" si="0"/>
        <v xml:space="preserve">'message' =&gt; 'Email is not valid', </v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'form_field' =&gt; '35', </v>
      </c>
      <c r="D24" s="33" t="str">
        <f t="shared" ca="1" si="0"/>
        <v xml:space="preserve">'rule' =&gt; 'unique', </v>
      </c>
      <c r="E24" s="33" t="str">
        <f t="shared" ca="1" si="0"/>
        <v xml:space="preserve">'message' =&gt; 'This email is already taken, please choose a unique one', </v>
      </c>
      <c r="F24" s="33" t="str">
        <f t="shared" ca="1" si="0"/>
        <v xml:space="preserve">'arg1' =&gt; 'users', </v>
      </c>
      <c r="G24" s="33" t="str">
        <f t="shared" ca="1" si="0"/>
        <v xml:space="preserve">'arg2' =&gt; 'email', </v>
      </c>
      <c r="H24" s="33" t="str">
        <f t="shared" ca="1" si="0"/>
        <v xml:space="preserve">'arg3' =&gt; '-r:update',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'form_field' =&gt; '36', </v>
      </c>
      <c r="D25" s="33" t="str">
        <f t="shared" ca="1" si="3"/>
        <v xml:space="preserve">'rule' =&gt; 'required', </v>
      </c>
      <c r="E25" s="33" t="str">
        <f t="shared" ca="1" si="3"/>
        <v xml:space="preserve">'message' =&gt; 'Name cannot be empty', </v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'form_field' =&gt; '37', </v>
      </c>
      <c r="D26" s="33" t="str">
        <f t="shared" ca="1" si="3"/>
        <v xml:space="preserve">'rule' =&gt; 'required', </v>
      </c>
      <c r="E26" s="33" t="str">
        <f t="shared" ca="1" si="3"/>
        <v xml:space="preserve">'message' =&gt; 'Email address is mandatory', </v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'form_field' =&gt; '37', </v>
      </c>
      <c r="D27" s="33" t="str">
        <f t="shared" ca="1" si="3"/>
        <v xml:space="preserve">'rule' =&gt; 'email', </v>
      </c>
      <c r="E27" s="33" t="str">
        <f t="shared" ca="1" si="3"/>
        <v xml:space="preserve">'message' =&gt; 'Email is not valid', </v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'form_field' =&gt; '37', </v>
      </c>
      <c r="D28" s="33" t="str">
        <f t="shared" ca="1" si="3"/>
        <v xml:space="preserve">'rule' =&gt; 'unique', </v>
      </c>
      <c r="E28" s="33" t="str">
        <f t="shared" ca="1" si="3"/>
        <v xml:space="preserve">'message' =&gt; 'This email is already taken, please choose a unique one', </v>
      </c>
      <c r="F28" s="33" t="str">
        <f t="shared" ca="1" si="3"/>
        <v xml:space="preserve">'arg1' =&gt; 'users', </v>
      </c>
      <c r="G28" s="33" t="str">
        <f t="shared" ca="1" si="3"/>
        <v xml:space="preserve">'arg2' =&gt; 'email', </v>
      </c>
      <c r="H28" s="33" t="str">
        <f t="shared" ca="1" si="4"/>
        <v xml:space="preserve">'arg3' =&gt; '-r:update',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;</v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>\DB::statement('set foreign_key_checks = ' . $_);</v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625</v>
      </c>
      <c r="E9" s="7" t="s">
        <v>626</v>
      </c>
      <c r="F9" s="7" t="s">
        <v>627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2018-09-12T04:39:48Z</dcterms:modified>
</cp:coreProperties>
</file>