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9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EB2" i="9"/>
  <c r="EB3"/>
  <c r="EA2"/>
  <c r="EA3"/>
  <c r="AH2" i="29"/>
  <c r="AE2"/>
  <c r="AE9" i="9"/>
  <c r="AB9" s="1"/>
  <c r="AE18"/>
  <c r="AB18" s="1"/>
  <c r="AE26"/>
  <c r="AB26" s="1"/>
  <c r="AE41"/>
  <c r="AB41" s="1"/>
  <c r="AE42"/>
  <c r="AB42" s="1"/>
  <c r="AE49"/>
  <c r="AB49" s="1"/>
  <c r="AE50"/>
  <c r="AB50" s="1"/>
  <c r="AE62"/>
  <c r="AB62" s="1"/>
  <c r="AE65"/>
  <c r="AB65" s="1"/>
  <c r="AE73"/>
  <c r="AE82"/>
  <c r="AB82" s="1"/>
  <c r="AB73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BF2" i="9"/>
  <c r="BE2"/>
  <c r="BE3"/>
  <c r="BE4"/>
  <c r="BE5"/>
  <c r="BE6"/>
  <c r="BD2"/>
  <c r="BD3"/>
  <c r="BD4"/>
  <c r="BD5"/>
  <c r="BD6"/>
  <c r="S2" i="19"/>
  <c r="S3"/>
  <c r="S4"/>
  <c r="AH2" i="28"/>
  <c r="AR2" i="29"/>
  <c r="AP2"/>
  <c r="V2" i="14"/>
  <c r="E2" i="2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J2" i="9"/>
  <c r="E2" i="29"/>
  <c r="F2" i="9"/>
  <c r="E2" i="28"/>
  <c r="O2" i="9"/>
  <c r="M2" s="1"/>
  <c r="O3"/>
  <c r="M3" s="1"/>
  <c r="O4"/>
  <c r="M4" s="1"/>
  <c r="O5"/>
  <c r="Q5" s="1"/>
  <c r="AD5" s="1"/>
  <c r="O6"/>
  <c r="M6" s="1"/>
  <c r="O7"/>
  <c r="Q7" s="1"/>
  <c r="AY7" s="1"/>
  <c r="O8"/>
  <c r="Q8" s="1"/>
  <c r="AD8" s="1"/>
  <c r="O9"/>
  <c r="Q9" s="1"/>
  <c r="AN9" s="1"/>
  <c r="O10"/>
  <c r="M10" s="1"/>
  <c r="O11"/>
  <c r="M11" s="1"/>
  <c r="O12"/>
  <c r="M12" s="1"/>
  <c r="O13"/>
  <c r="Q13" s="1"/>
  <c r="AD13" s="1"/>
  <c r="O14"/>
  <c r="M14" s="1"/>
  <c r="O15"/>
  <c r="M15" s="1"/>
  <c r="O16"/>
  <c r="Q16" s="1"/>
  <c r="AY16" s="1"/>
  <c r="O17"/>
  <c r="Q17" s="1"/>
  <c r="AN17" s="1"/>
  <c r="O18"/>
  <c r="M18" s="1"/>
  <c r="O19"/>
  <c r="M19" s="1"/>
  <c r="O20"/>
  <c r="Q20" s="1"/>
  <c r="AY20" s="1"/>
  <c r="O21"/>
  <c r="Q21" s="1"/>
  <c r="AD21" s="1"/>
  <c r="O22"/>
  <c r="M22" s="1"/>
  <c r="O23"/>
  <c r="Q23" s="1"/>
  <c r="AN23" s="1"/>
  <c r="O24"/>
  <c r="Q24" s="1"/>
  <c r="AN24" s="1"/>
  <c r="O25"/>
  <c r="Q25" s="1"/>
  <c r="AY25" s="1"/>
  <c r="O26"/>
  <c r="M26" s="1"/>
  <c r="O27"/>
  <c r="Q27" s="1"/>
  <c r="AN27" s="1"/>
  <c r="O28"/>
  <c r="Q28" s="1"/>
  <c r="AY28" s="1"/>
  <c r="O29"/>
  <c r="Q29" s="1"/>
  <c r="AD29" s="1"/>
  <c r="O30"/>
  <c r="M30" s="1"/>
  <c r="O31"/>
  <c r="Q31" s="1"/>
  <c r="AN31" s="1"/>
  <c r="O32"/>
  <c r="Q32" s="1"/>
  <c r="AD32" s="1"/>
  <c r="O33"/>
  <c r="Q33" s="1"/>
  <c r="AN33" s="1"/>
  <c r="O34"/>
  <c r="M34" s="1"/>
  <c r="O35"/>
  <c r="AE35" s="1"/>
  <c r="AB35" s="1"/>
  <c r="O36"/>
  <c r="M36" s="1"/>
  <c r="O37"/>
  <c r="Q37" s="1"/>
  <c r="AD37" s="1"/>
  <c r="O38"/>
  <c r="M38" s="1"/>
  <c r="O39"/>
  <c r="Q39" s="1"/>
  <c r="AN39" s="1"/>
  <c r="O40"/>
  <c r="Q40" s="1"/>
  <c r="AN40" s="1"/>
  <c r="O41"/>
  <c r="Q41" s="1"/>
  <c r="AN41" s="1"/>
  <c r="O42"/>
  <c r="M42" s="1"/>
  <c r="O43"/>
  <c r="M43" s="1"/>
  <c r="O44"/>
  <c r="M44" s="1"/>
  <c r="O45"/>
  <c r="M45" s="1"/>
  <c r="O46"/>
  <c r="M46" s="1"/>
  <c r="O47"/>
  <c r="M47" s="1"/>
  <c r="O48"/>
  <c r="Q48" s="1"/>
  <c r="AN48" s="1"/>
  <c r="O49"/>
  <c r="Q49" s="1"/>
  <c r="AN49" s="1"/>
  <c r="O50"/>
  <c r="M50" s="1"/>
  <c r="O51"/>
  <c r="M51" s="1"/>
  <c r="O52"/>
  <c r="Q52" s="1"/>
  <c r="AY52" s="1"/>
  <c r="O53"/>
  <c r="M53" s="1"/>
  <c r="O54"/>
  <c r="Q54" s="1"/>
  <c r="AY54" s="1"/>
  <c r="O55"/>
  <c r="Q55" s="1"/>
  <c r="AN55" s="1"/>
  <c r="O56"/>
  <c r="Q56" s="1"/>
  <c r="AN56" s="1"/>
  <c r="O57"/>
  <c r="Q57" s="1"/>
  <c r="AN57" s="1"/>
  <c r="O58"/>
  <c r="M58" s="1"/>
  <c r="O59"/>
  <c r="Q59" s="1"/>
  <c r="AY59" s="1"/>
  <c r="O60"/>
  <c r="Q60" s="1"/>
  <c r="AY60" s="1"/>
  <c r="O61"/>
  <c r="M61" s="1"/>
  <c r="O62"/>
  <c r="Q62" s="1"/>
  <c r="AY62" s="1"/>
  <c r="O63"/>
  <c r="Q63" s="1"/>
  <c r="AY63" s="1"/>
  <c r="O64"/>
  <c r="Q64" s="1"/>
  <c r="AN64" s="1"/>
  <c r="O65"/>
  <c r="Q65" s="1"/>
  <c r="AN65" s="1"/>
  <c r="O66"/>
  <c r="M66" s="1"/>
  <c r="O67"/>
  <c r="M67" s="1"/>
  <c r="O68"/>
  <c r="M68" s="1"/>
  <c r="O69"/>
  <c r="M69" s="1"/>
  <c r="O70"/>
  <c r="Q70" s="1"/>
  <c r="AY70" s="1"/>
  <c r="O71"/>
  <c r="Q71" s="1"/>
  <c r="AY71" s="1"/>
  <c r="O72"/>
  <c r="Q72" s="1"/>
  <c r="AN72" s="1"/>
  <c r="O73"/>
  <c r="M73" s="1"/>
  <c r="O74"/>
  <c r="M74" s="1"/>
  <c r="O75"/>
  <c r="M75" s="1"/>
  <c r="O76"/>
  <c r="M76" s="1"/>
  <c r="O77"/>
  <c r="M77" s="1"/>
  <c r="O78"/>
  <c r="M78" s="1"/>
  <c r="O79"/>
  <c r="M79" s="1"/>
  <c r="O80"/>
  <c r="Q80" s="1"/>
  <c r="AN80" s="1"/>
  <c r="O81"/>
  <c r="M81" s="1"/>
  <c r="O82"/>
  <c r="M82" s="1"/>
  <c r="O83"/>
  <c r="Q83" s="1"/>
  <c r="AY83" s="1"/>
  <c r="O84"/>
  <c r="Q84" s="1"/>
  <c r="AY84" s="1"/>
  <c r="O85"/>
  <c r="M85" s="1"/>
  <c r="O86"/>
  <c r="Q86" s="1"/>
  <c r="AY86" s="1"/>
  <c r="O87"/>
  <c r="Q87" s="1"/>
  <c r="AY87" s="1"/>
  <c r="O88"/>
  <c r="Q88" s="1"/>
  <c r="AY88" s="1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AT6" i="9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4"/>
  <c r="AT5"/>
  <c r="AT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4"/>
  <c r="AJ5"/>
  <c r="AJ3"/>
  <c r="DN4"/>
  <c r="DO4"/>
  <c r="DB15"/>
  <c r="DB16"/>
  <c r="DC15"/>
  <c r="DC16"/>
  <c r="DB9"/>
  <c r="DC9"/>
  <c r="DB8"/>
  <c r="DC8"/>
  <c r="P33"/>
  <c r="P42"/>
  <c r="D2" i="27"/>
  <c r="L2" s="1"/>
  <c r="D3"/>
  <c r="D4"/>
  <c r="D5"/>
  <c r="M5" s="1"/>
  <c r="D6"/>
  <c r="M6" s="1"/>
  <c r="D7"/>
  <c r="D8"/>
  <c r="M8" s="1"/>
  <c r="D9"/>
  <c r="M9" s="1"/>
  <c r="D10"/>
  <c r="M10" s="1"/>
  <c r="D11"/>
  <c r="D12"/>
  <c r="Y12" s="1"/>
  <c r="D13"/>
  <c r="M13" s="1"/>
  <c r="D14"/>
  <c r="Y14" s="1"/>
  <c r="D15"/>
  <c r="M15" s="1"/>
  <c r="D16"/>
  <c r="M16" s="1"/>
  <c r="D17"/>
  <c r="M17" s="1"/>
  <c r="D18"/>
  <c r="M18" s="1"/>
  <c r="D19"/>
  <c r="Y19" s="1"/>
  <c r="D20"/>
  <c r="D21"/>
  <c r="M21" s="1"/>
  <c r="D22"/>
  <c r="Y22" s="1"/>
  <c r="D23"/>
  <c r="M23" s="1"/>
  <c r="D24"/>
  <c r="Y24" s="1"/>
  <c r="D25"/>
  <c r="M25" s="1"/>
  <c r="D26"/>
  <c r="M26" s="1"/>
  <c r="D27"/>
  <c r="D28"/>
  <c r="Y28" s="1"/>
  <c r="D29"/>
  <c r="M29" s="1"/>
  <c r="D30"/>
  <c r="M30" s="1"/>
  <c r="D31"/>
  <c r="D32"/>
  <c r="M32" s="1"/>
  <c r="D33"/>
  <c r="M33" s="1"/>
  <c r="D34"/>
  <c r="Y34" s="1"/>
  <c r="D35"/>
  <c r="Y35" s="1"/>
  <c r="D36"/>
  <c r="Y36" s="1"/>
  <c r="D37"/>
  <c r="M37" s="1"/>
  <c r="D38"/>
  <c r="M38" s="1"/>
  <c r="D39"/>
  <c r="M39" s="1"/>
  <c r="D40"/>
  <c r="Y40" s="1"/>
  <c r="D41"/>
  <c r="M41" s="1"/>
  <c r="D42"/>
  <c r="M42" s="1"/>
  <c r="D43"/>
  <c r="D44"/>
  <c r="Y44" s="1"/>
  <c r="D45"/>
  <c r="Y45" s="1"/>
  <c r="D46"/>
  <c r="M46" s="1"/>
  <c r="D47"/>
  <c r="M47" s="1"/>
  <c r="D48"/>
  <c r="M48" s="1"/>
  <c r="D49"/>
  <c r="M49" s="1"/>
  <c r="D50"/>
  <c r="M50" s="1"/>
  <c r="D51"/>
  <c r="M51" s="1"/>
  <c r="D52"/>
  <c r="D53"/>
  <c r="M53" s="1"/>
  <c r="D54"/>
  <c r="M54" s="1"/>
  <c r="D55"/>
  <c r="B4"/>
  <c r="P4"/>
  <c r="Q4"/>
  <c r="R4"/>
  <c r="S4"/>
  <c r="B5"/>
  <c r="P5"/>
  <c r="Q5"/>
  <c r="R5"/>
  <c r="S5"/>
  <c r="CF4" i="9"/>
  <c r="CN4"/>
  <c r="CO4"/>
  <c r="CP4"/>
  <c r="CF3"/>
  <c r="CN3"/>
  <c r="CO3"/>
  <c r="CP3"/>
  <c r="P6"/>
  <c r="P7"/>
  <c r="P8"/>
  <c r="P10"/>
  <c r="P11"/>
  <c r="P12"/>
  <c r="B4"/>
  <c r="B3"/>
  <c r="AL5" i="27"/>
  <c r="AL6"/>
  <c r="B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U2" i="14"/>
  <c r="U3"/>
  <c r="T2"/>
  <c r="T3"/>
  <c r="C38" i="21"/>
  <c r="D38"/>
  <c r="H38"/>
  <c r="J38"/>
  <c r="Z2" i="14"/>
  <c r="Y2"/>
  <c r="X2"/>
  <c r="W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V26" i="28"/>
  <c r="P68" i="9"/>
  <c r="P62"/>
  <c r="C61" i="3"/>
  <c r="D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L2" i="9"/>
  <c r="EK2"/>
  <c r="EJ2"/>
  <c r="EI2"/>
  <c r="EH2"/>
  <c r="EG2"/>
  <c r="EE2"/>
  <c r="ED2"/>
  <c r="EC2"/>
  <c r="DO2"/>
  <c r="DO3"/>
  <c r="H19" i="21"/>
  <c r="J19"/>
  <c r="C416" i="3"/>
  <c r="D416"/>
  <c r="F416"/>
  <c r="G416"/>
  <c r="H416"/>
  <c r="I416"/>
  <c r="J416"/>
  <c r="C415"/>
  <c r="D415"/>
  <c r="F415"/>
  <c r="G415"/>
  <c r="H415"/>
  <c r="I415"/>
  <c r="J415"/>
  <c r="C414"/>
  <c r="D414"/>
  <c r="F414"/>
  <c r="G414"/>
  <c r="H414"/>
  <c r="I414"/>
  <c r="J414"/>
  <c r="C413"/>
  <c r="D413"/>
  <c r="F413"/>
  <c r="G413"/>
  <c r="H413"/>
  <c r="I413"/>
  <c r="J413"/>
  <c r="C412"/>
  <c r="D412"/>
  <c r="F412"/>
  <c r="G412"/>
  <c r="H412"/>
  <c r="I412"/>
  <c r="J412"/>
  <c r="C411"/>
  <c r="D411"/>
  <c r="F411"/>
  <c r="G411"/>
  <c r="H411"/>
  <c r="I411"/>
  <c r="J411"/>
  <c r="C410"/>
  <c r="D410"/>
  <c r="F410"/>
  <c r="G410"/>
  <c r="H410"/>
  <c r="I410"/>
  <c r="J410"/>
  <c r="C409"/>
  <c r="D409"/>
  <c r="F409"/>
  <c r="G409"/>
  <c r="H409"/>
  <c r="I409"/>
  <c r="J409"/>
  <c r="C408"/>
  <c r="D408"/>
  <c r="F408"/>
  <c r="G408"/>
  <c r="H408"/>
  <c r="I408"/>
  <c r="J408"/>
  <c r="C407"/>
  <c r="D407"/>
  <c r="F407"/>
  <c r="G407"/>
  <c r="H407"/>
  <c r="I407"/>
  <c r="J407"/>
  <c r="C406"/>
  <c r="D406"/>
  <c r="F406"/>
  <c r="G406"/>
  <c r="H406"/>
  <c r="I406"/>
  <c r="J406"/>
  <c r="C405"/>
  <c r="D405"/>
  <c r="F405"/>
  <c r="G405"/>
  <c r="H405"/>
  <c r="I405"/>
  <c r="J405"/>
  <c r="C404"/>
  <c r="D404"/>
  <c r="F404"/>
  <c r="G404"/>
  <c r="H404"/>
  <c r="I404"/>
  <c r="J404"/>
  <c r="C403"/>
  <c r="D403"/>
  <c r="F403"/>
  <c r="G403"/>
  <c r="H403"/>
  <c r="I403"/>
  <c r="J403"/>
  <c r="C402"/>
  <c r="D402"/>
  <c r="F402"/>
  <c r="G402"/>
  <c r="H402"/>
  <c r="I402"/>
  <c r="J402"/>
  <c r="C401"/>
  <c r="D401"/>
  <c r="F401"/>
  <c r="G401"/>
  <c r="H401"/>
  <c r="I401"/>
  <c r="J401"/>
  <c r="C400"/>
  <c r="D400"/>
  <c r="F400"/>
  <c r="G400"/>
  <c r="H400"/>
  <c r="I400"/>
  <c r="J400"/>
  <c r="C399"/>
  <c r="D399"/>
  <c r="F399"/>
  <c r="G399"/>
  <c r="H399"/>
  <c r="I399"/>
  <c r="J399"/>
  <c r="C398"/>
  <c r="D398"/>
  <c r="F398"/>
  <c r="G398"/>
  <c r="H398"/>
  <c r="I398"/>
  <c r="J398"/>
  <c r="C397"/>
  <c r="D397"/>
  <c r="F397"/>
  <c r="G397"/>
  <c r="H397"/>
  <c r="I397"/>
  <c r="J397"/>
  <c r="C396"/>
  <c r="D396"/>
  <c r="F396"/>
  <c r="G396"/>
  <c r="H396"/>
  <c r="I396"/>
  <c r="J396"/>
  <c r="C19" i="21"/>
  <c r="B55" i="27"/>
  <c r="Q55"/>
  <c r="R55"/>
  <c r="S55"/>
  <c r="AV100" i="28"/>
  <c r="AV99"/>
  <c r="AV98"/>
  <c r="A28"/>
  <c r="C28"/>
  <c r="D28"/>
  <c r="K28" s="1"/>
  <c r="DB18" i="9"/>
  <c r="DC18"/>
  <c r="B54" i="27"/>
  <c r="Q54"/>
  <c r="R54"/>
  <c r="S54"/>
  <c r="P88" i="9"/>
  <c r="P87"/>
  <c r="P86"/>
  <c r="P85"/>
  <c r="B20"/>
  <c r="DB14"/>
  <c r="DC14"/>
  <c r="DB7"/>
  <c r="DC7"/>
  <c r="B53" i="27"/>
  <c r="Q53"/>
  <c r="R53"/>
  <c r="S53"/>
  <c r="B52"/>
  <c r="Q52"/>
  <c r="R52"/>
  <c r="S52"/>
  <c r="AV97" i="28"/>
  <c r="AV96"/>
  <c r="A27"/>
  <c r="C27"/>
  <c r="D27"/>
  <c r="K27" s="1"/>
  <c r="B51" i="27"/>
  <c r="P51"/>
  <c r="Q51"/>
  <c r="R51"/>
  <c r="S51"/>
  <c r="B50"/>
  <c r="P50"/>
  <c r="Q50"/>
  <c r="R50"/>
  <c r="S50"/>
  <c r="BK5" i="9"/>
  <c r="BK6"/>
  <c r="P83"/>
  <c r="P84"/>
  <c r="P82"/>
  <c r="B19"/>
  <c r="AV95" i="28"/>
  <c r="B49" i="27"/>
  <c r="P49"/>
  <c r="Q49"/>
  <c r="R49"/>
  <c r="S49"/>
  <c r="AV94" i="28"/>
  <c r="AV93"/>
  <c r="A26"/>
  <c r="C26"/>
  <c r="D26"/>
  <c r="K26" s="1"/>
  <c r="B48" i="27"/>
  <c r="P48"/>
  <c r="Q48"/>
  <c r="R48"/>
  <c r="S48"/>
  <c r="BK4" i="9"/>
  <c r="BK3"/>
  <c r="P81"/>
  <c r="P80"/>
  <c r="P79"/>
  <c r="B18"/>
  <c r="A55" i="24"/>
  <c r="C55"/>
  <c r="A54"/>
  <c r="C54"/>
  <c r="A53"/>
  <c r="C53"/>
  <c r="A52"/>
  <c r="C52"/>
  <c r="B47" i="27"/>
  <c r="Q47"/>
  <c r="R47"/>
  <c r="S47"/>
  <c r="DB17" i="9"/>
  <c r="DC17"/>
  <c r="B44" i="27"/>
  <c r="B45"/>
  <c r="B46"/>
  <c r="Q44"/>
  <c r="Q45"/>
  <c r="Q46"/>
  <c r="R44"/>
  <c r="R45"/>
  <c r="R46"/>
  <c r="S44"/>
  <c r="S45"/>
  <c r="S46"/>
  <c r="B43"/>
  <c r="Q43"/>
  <c r="R43"/>
  <c r="S43"/>
  <c r="B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B41" i="27"/>
  <c r="Q41"/>
  <c r="R41"/>
  <c r="S41"/>
  <c r="B40"/>
  <c r="Q40"/>
  <c r="R40"/>
  <c r="S40"/>
  <c r="A78" i="19"/>
  <c r="B78"/>
  <c r="C78"/>
  <c r="B39" i="27"/>
  <c r="Q39"/>
  <c r="R39"/>
  <c r="S39"/>
  <c r="AV67" i="28"/>
  <c r="AV66"/>
  <c r="A20"/>
  <c r="C20"/>
  <c r="D20"/>
  <c r="K20" s="1"/>
  <c r="B38" i="27"/>
  <c r="Q38"/>
  <c r="R38"/>
  <c r="S38"/>
  <c r="AV17" i="28"/>
  <c r="B37" i="27"/>
  <c r="Q37"/>
  <c r="R37"/>
  <c r="S37"/>
  <c r="B36"/>
  <c r="Q36"/>
  <c r="R36"/>
  <c r="S36"/>
  <c r="B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B34" i="27"/>
  <c r="Q34"/>
  <c r="R34"/>
  <c r="S34"/>
  <c r="B33"/>
  <c r="Q33"/>
  <c r="R33"/>
  <c r="S33"/>
  <c r="B32"/>
  <c r="Q32"/>
  <c r="R32"/>
  <c r="S32"/>
  <c r="B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B30" i="27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B29" i="27"/>
  <c r="Q29"/>
  <c r="R29"/>
  <c r="S29"/>
  <c r="C61" i="19"/>
  <c r="C60"/>
  <c r="A11" i="28"/>
  <c r="C11"/>
  <c r="D11"/>
  <c r="K11" s="1"/>
  <c r="B28" i="27"/>
  <c r="Q28"/>
  <c r="R28"/>
  <c r="S28"/>
  <c r="A10" i="28"/>
  <c r="C10"/>
  <c r="D10"/>
  <c r="K10" s="1"/>
  <c r="B27" i="27"/>
  <c r="Q27"/>
  <c r="R27"/>
  <c r="S27"/>
  <c r="B26"/>
  <c r="Q26"/>
  <c r="R26"/>
  <c r="S26"/>
  <c r="B25"/>
  <c r="Q25"/>
  <c r="R25"/>
  <c r="S25"/>
  <c r="B24"/>
  <c r="Q24"/>
  <c r="R24"/>
  <c r="S24"/>
  <c r="B22"/>
  <c r="P22"/>
  <c r="Q22"/>
  <c r="R22"/>
  <c r="S22"/>
  <c r="B19"/>
  <c r="P19"/>
  <c r="Q19"/>
  <c r="R19"/>
  <c r="S19"/>
  <c r="B16"/>
  <c r="P16"/>
  <c r="Q16"/>
  <c r="R16"/>
  <c r="S16"/>
  <c r="B14"/>
  <c r="P14"/>
  <c r="Q14"/>
  <c r="R14"/>
  <c r="S14"/>
  <c r="C13" i="19"/>
  <c r="D2" i="28"/>
  <c r="D3"/>
  <c r="D5"/>
  <c r="D6"/>
  <c r="K6" s="1"/>
  <c r="D7"/>
  <c r="K7" s="1"/>
  <c r="D8"/>
  <c r="K8" s="1"/>
  <c r="D9"/>
  <c r="K9" s="1"/>
  <c r="A9"/>
  <c r="C9"/>
  <c r="A8"/>
  <c r="C8"/>
  <c r="A7"/>
  <c r="C7"/>
  <c r="A6"/>
  <c r="C6"/>
  <c r="DB13" i="9"/>
  <c r="DC13"/>
  <c r="DB12"/>
  <c r="DC12"/>
  <c r="DB11"/>
  <c r="DC11"/>
  <c r="DB10"/>
  <c r="DC10"/>
  <c r="DB6"/>
  <c r="DC6"/>
  <c r="DB5"/>
  <c r="DC5"/>
  <c r="DN2"/>
  <c r="DN3"/>
  <c r="DC2"/>
  <c r="DC3"/>
  <c r="DC4"/>
  <c r="DB2"/>
  <c r="DB3"/>
  <c r="DB4"/>
  <c r="B12" i="27"/>
  <c r="B13"/>
  <c r="P12"/>
  <c r="Q12"/>
  <c r="Q13"/>
  <c r="R12"/>
  <c r="R13"/>
  <c r="S12"/>
  <c r="S13"/>
  <c r="P34" i="9"/>
  <c r="P35"/>
  <c r="P36"/>
  <c r="P37"/>
  <c r="P38"/>
  <c r="P39"/>
  <c r="P40"/>
  <c r="P41"/>
  <c r="P25"/>
  <c r="P26"/>
  <c r="P27"/>
  <c r="P28"/>
  <c r="P29"/>
  <c r="P30"/>
  <c r="P31"/>
  <c r="P32"/>
  <c r="B10"/>
  <c r="B9"/>
  <c r="B23" i="27"/>
  <c r="Q23"/>
  <c r="R23"/>
  <c r="S23"/>
  <c r="B21"/>
  <c r="P21"/>
  <c r="Q21"/>
  <c r="R21"/>
  <c r="S21"/>
  <c r="P76" i="9"/>
  <c r="P77"/>
  <c r="P78"/>
  <c r="P75"/>
  <c r="P74"/>
  <c r="P73"/>
  <c r="P72"/>
  <c r="P71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E86" i="9" l="1"/>
  <c r="AB86" s="1"/>
  <c r="AE22"/>
  <c r="AB22" s="1"/>
  <c r="AE66"/>
  <c r="AB66" s="1"/>
  <c r="AE46"/>
  <c r="AB46" s="1"/>
  <c r="AE25"/>
  <c r="AB25" s="1"/>
  <c r="AE2"/>
  <c r="AB2" s="1"/>
  <c r="AE74"/>
  <c r="AB74" s="1"/>
  <c r="AE54"/>
  <c r="AB54" s="1"/>
  <c r="AE33"/>
  <c r="AB33" s="1"/>
  <c r="AE10"/>
  <c r="AB10" s="1"/>
  <c r="AE70"/>
  <c r="AB70" s="1"/>
  <c r="AE6"/>
  <c r="AB6" s="1"/>
  <c r="AA24" s="1"/>
  <c r="AE30"/>
  <c r="AB30" s="1"/>
  <c r="AE78"/>
  <c r="AB78" s="1"/>
  <c r="AE57"/>
  <c r="AB57" s="1"/>
  <c r="AE34"/>
  <c r="AB34" s="1"/>
  <c r="AE14"/>
  <c r="AB14" s="1"/>
  <c r="AA88" s="1"/>
  <c r="AE81"/>
  <c r="AB81" s="1"/>
  <c r="AE58"/>
  <c r="AB58" s="1"/>
  <c r="AE38"/>
  <c r="AB38" s="1"/>
  <c r="AE17"/>
  <c r="AB17" s="1"/>
  <c r="AE87"/>
  <c r="AB87" s="1"/>
  <c r="AE79"/>
  <c r="AB79" s="1"/>
  <c r="AE71"/>
  <c r="AB71" s="1"/>
  <c r="AE63"/>
  <c r="AB63" s="1"/>
  <c r="AE55"/>
  <c r="AB55" s="1"/>
  <c r="AE47"/>
  <c r="AB47" s="1"/>
  <c r="AE39"/>
  <c r="AB39" s="1"/>
  <c r="AE31"/>
  <c r="AB31" s="1"/>
  <c r="AE23"/>
  <c r="AB23" s="1"/>
  <c r="AE15"/>
  <c r="AB15" s="1"/>
  <c r="AE7"/>
  <c r="AB7" s="1"/>
  <c r="AE88"/>
  <c r="AB88" s="1"/>
  <c r="AE80"/>
  <c r="AB80" s="1"/>
  <c r="AE72"/>
  <c r="AB72" s="1"/>
  <c r="AE64"/>
  <c r="AB64" s="1"/>
  <c r="AE56"/>
  <c r="AB56" s="1"/>
  <c r="AE48"/>
  <c r="AB48" s="1"/>
  <c r="AE40"/>
  <c r="AB40" s="1"/>
  <c r="AE32"/>
  <c r="AB32" s="1"/>
  <c r="AE24"/>
  <c r="AB24" s="1"/>
  <c r="AE16"/>
  <c r="AB16" s="1"/>
  <c r="AE8"/>
  <c r="AB8" s="1"/>
  <c r="AE83"/>
  <c r="AB83" s="1"/>
  <c r="AE75"/>
  <c r="AB75" s="1"/>
  <c r="AE67"/>
  <c r="AB67" s="1"/>
  <c r="AE59"/>
  <c r="AB59" s="1"/>
  <c r="AE51"/>
  <c r="AB51" s="1"/>
  <c r="AE43"/>
  <c r="AB43" s="1"/>
  <c r="AE27"/>
  <c r="AB27" s="1"/>
  <c r="AE19"/>
  <c r="AB19" s="1"/>
  <c r="AE11"/>
  <c r="AB11" s="1"/>
  <c r="AE3"/>
  <c r="AB3" s="1"/>
  <c r="AA62" s="1"/>
  <c r="AE84"/>
  <c r="AB84" s="1"/>
  <c r="AE76"/>
  <c r="AB76" s="1"/>
  <c r="AE68"/>
  <c r="AB68" s="1"/>
  <c r="AE60"/>
  <c r="AB60" s="1"/>
  <c r="AE52"/>
  <c r="AB52" s="1"/>
  <c r="AE44"/>
  <c r="AB44" s="1"/>
  <c r="AE36"/>
  <c r="AB36" s="1"/>
  <c r="AE28"/>
  <c r="AB28" s="1"/>
  <c r="AE20"/>
  <c r="AB20" s="1"/>
  <c r="AE12"/>
  <c r="AB12" s="1"/>
  <c r="AE4"/>
  <c r="AB4" s="1"/>
  <c r="AE85"/>
  <c r="AB85" s="1"/>
  <c r="AE77"/>
  <c r="AB77" s="1"/>
  <c r="AE69"/>
  <c r="AB69" s="1"/>
  <c r="AE61"/>
  <c r="AB61" s="1"/>
  <c r="AE53"/>
  <c r="AB53" s="1"/>
  <c r="AE45"/>
  <c r="AB45" s="1"/>
  <c r="AE37"/>
  <c r="AB37" s="1"/>
  <c r="AE29"/>
  <c r="AB29" s="1"/>
  <c r="AE21"/>
  <c r="AB21" s="1"/>
  <c r="AE13"/>
  <c r="AB13" s="1"/>
  <c r="AE5"/>
  <c r="AB5" s="1"/>
  <c r="AA2"/>
  <c r="AA47"/>
  <c r="AA9"/>
  <c r="AA4"/>
  <c r="BA28"/>
  <c r="BA52"/>
  <c r="BA60"/>
  <c r="BA84"/>
  <c r="BA20"/>
  <c r="BA37"/>
  <c r="BA21"/>
  <c r="BA13"/>
  <c r="BA83"/>
  <c r="BA59"/>
  <c r="BA27"/>
  <c r="BF6"/>
  <c r="BA29"/>
  <c r="BA5"/>
  <c r="BA87"/>
  <c r="BA88"/>
  <c r="BA80"/>
  <c r="BA72"/>
  <c r="BA64"/>
  <c r="BA56"/>
  <c r="BA48"/>
  <c r="BA40"/>
  <c r="BA32"/>
  <c r="BA24"/>
  <c r="BA16"/>
  <c r="BA8"/>
  <c r="BF3"/>
  <c r="BA63"/>
  <c r="BA65"/>
  <c r="BA57"/>
  <c r="BA49"/>
  <c r="BA41"/>
  <c r="BA33"/>
  <c r="BA25"/>
  <c r="BA17"/>
  <c r="BA9"/>
  <c r="BA86"/>
  <c r="BA70"/>
  <c r="BA62"/>
  <c r="BA54"/>
  <c r="BA71"/>
  <c r="BA55"/>
  <c r="BA39"/>
  <c r="BA31"/>
  <c r="BA23"/>
  <c r="BA7"/>
  <c r="AL9"/>
  <c r="AM9" s="1"/>
  <c r="AL5"/>
  <c r="AM5" s="1"/>
  <c r="AL62"/>
  <c r="AM62" s="1"/>
  <c r="AL6"/>
  <c r="AK6" s="1"/>
  <c r="AL86"/>
  <c r="AM86" s="1"/>
  <c r="AL70"/>
  <c r="AK70" s="1"/>
  <c r="AL54"/>
  <c r="AM54" s="1"/>
  <c r="AL46"/>
  <c r="AK46" s="1"/>
  <c r="AL38"/>
  <c r="AK38" s="1"/>
  <c r="AL30"/>
  <c r="AM30" s="1"/>
  <c r="AL22"/>
  <c r="AK22" s="1"/>
  <c r="AL14"/>
  <c r="AK14" s="1"/>
  <c r="AL87"/>
  <c r="AM87" s="1"/>
  <c r="AL79"/>
  <c r="AK79" s="1"/>
  <c r="AL71"/>
  <c r="AM71" s="1"/>
  <c r="AL63"/>
  <c r="AM63" s="1"/>
  <c r="AL55"/>
  <c r="AM55" s="1"/>
  <c r="AL47"/>
  <c r="AK47" s="1"/>
  <c r="AL39"/>
  <c r="AM39" s="1"/>
  <c r="AL31"/>
  <c r="AM31" s="1"/>
  <c r="AL23"/>
  <c r="AM23" s="1"/>
  <c r="AL15"/>
  <c r="AK15" s="1"/>
  <c r="AL7"/>
  <c r="AM7" s="1"/>
  <c r="AL88"/>
  <c r="AM88" s="1"/>
  <c r="AL80"/>
  <c r="AM80" s="1"/>
  <c r="AL72"/>
  <c r="AM72" s="1"/>
  <c r="AL64"/>
  <c r="AM64" s="1"/>
  <c r="AL56"/>
  <c r="AM56" s="1"/>
  <c r="AL48"/>
  <c r="AM48" s="1"/>
  <c r="AL40"/>
  <c r="AM40" s="1"/>
  <c r="AL32"/>
  <c r="AM32" s="1"/>
  <c r="AL24"/>
  <c r="AM24" s="1"/>
  <c r="AL16"/>
  <c r="AM16" s="1"/>
  <c r="AL8"/>
  <c r="AM8" s="1"/>
  <c r="AL81"/>
  <c r="AM81" s="1"/>
  <c r="AL57"/>
  <c r="AM57" s="1"/>
  <c r="AL25"/>
  <c r="AM25" s="1"/>
  <c r="AL74"/>
  <c r="AK74" s="1"/>
  <c r="AL50"/>
  <c r="AK50" s="1"/>
  <c r="AL34"/>
  <c r="AK34" s="1"/>
  <c r="AL10"/>
  <c r="AK10" s="1"/>
  <c r="AL83"/>
  <c r="AM83" s="1"/>
  <c r="AL75"/>
  <c r="AM75" s="1"/>
  <c r="AL67"/>
  <c r="AK67" s="1"/>
  <c r="AL59"/>
  <c r="AM59" s="1"/>
  <c r="AL51"/>
  <c r="AM51" s="1"/>
  <c r="AL43"/>
  <c r="AM43" s="1"/>
  <c r="AL35"/>
  <c r="AM35" s="1"/>
  <c r="AL27"/>
  <c r="AM27" s="1"/>
  <c r="AL19"/>
  <c r="AM19" s="1"/>
  <c r="AL11"/>
  <c r="AM11" s="1"/>
  <c r="AL3"/>
  <c r="AM3" s="1"/>
  <c r="AL78"/>
  <c r="AK78" s="1"/>
  <c r="AL65"/>
  <c r="AM65" s="1"/>
  <c r="AL41"/>
  <c r="AM41" s="1"/>
  <c r="AL17"/>
  <c r="AL66"/>
  <c r="AK66" s="1"/>
  <c r="AL42"/>
  <c r="AK42" s="1"/>
  <c r="AL26"/>
  <c r="AK26" s="1"/>
  <c r="AL2"/>
  <c r="AK2" s="1"/>
  <c r="AL84"/>
  <c r="AK84" s="1"/>
  <c r="AL76"/>
  <c r="AM76" s="1"/>
  <c r="AL68"/>
  <c r="AK68" s="1"/>
  <c r="AL60"/>
  <c r="AM60" s="1"/>
  <c r="AL52"/>
  <c r="AK52" s="1"/>
  <c r="AL44"/>
  <c r="AK44" s="1"/>
  <c r="AL36"/>
  <c r="AK36" s="1"/>
  <c r="AL28"/>
  <c r="AM28" s="1"/>
  <c r="AL20"/>
  <c r="AK20" s="1"/>
  <c r="AL12"/>
  <c r="AM12" s="1"/>
  <c r="AL4"/>
  <c r="AK4" s="1"/>
  <c r="AL73"/>
  <c r="AM73" s="1"/>
  <c r="AL49"/>
  <c r="AM49" s="1"/>
  <c r="AL33"/>
  <c r="AM33" s="1"/>
  <c r="AL82"/>
  <c r="AK82" s="1"/>
  <c r="AL58"/>
  <c r="AK58" s="1"/>
  <c r="AL18"/>
  <c r="AK18" s="1"/>
  <c r="AL85"/>
  <c r="AK85" s="1"/>
  <c r="AL77"/>
  <c r="AK77" s="1"/>
  <c r="AL69"/>
  <c r="AK69" s="1"/>
  <c r="AL61"/>
  <c r="AK61" s="1"/>
  <c r="AL53"/>
  <c r="AK53" s="1"/>
  <c r="AL45"/>
  <c r="AK45" s="1"/>
  <c r="AL37"/>
  <c r="AK37" s="1"/>
  <c r="AL29"/>
  <c r="AK29" s="1"/>
  <c r="AL21"/>
  <c r="AK21" s="1"/>
  <c r="AL13"/>
  <c r="AK13" s="1"/>
  <c r="AY27"/>
  <c r="AY5"/>
  <c r="AY55"/>
  <c r="AY39"/>
  <c r="AY31"/>
  <c r="AY23"/>
  <c r="AY37"/>
  <c r="AY13"/>
  <c r="AY80"/>
  <c r="AY72"/>
  <c r="AY64"/>
  <c r="AY56"/>
  <c r="AY48"/>
  <c r="AY40"/>
  <c r="AY32"/>
  <c r="AY24"/>
  <c r="AY8"/>
  <c r="AY29"/>
  <c r="AY21"/>
  <c r="AY65"/>
  <c r="AY57"/>
  <c r="AY49"/>
  <c r="AY41"/>
  <c r="AY33"/>
  <c r="AY17"/>
  <c r="AY9"/>
  <c r="AN37"/>
  <c r="M52"/>
  <c r="AN21"/>
  <c r="AN83"/>
  <c r="M34" i="27"/>
  <c r="M2"/>
  <c r="AN84" i="9"/>
  <c r="AN28"/>
  <c r="M43" i="27"/>
  <c r="M35"/>
  <c r="M27"/>
  <c r="M19"/>
  <c r="M11"/>
  <c r="M3"/>
  <c r="AN29" i="9"/>
  <c r="M52" i="27"/>
  <c r="M44"/>
  <c r="M36"/>
  <c r="M28"/>
  <c r="M20"/>
  <c r="M12"/>
  <c r="M4"/>
  <c r="AN52" i="9"/>
  <c r="AN5"/>
  <c r="M22" i="27"/>
  <c r="M14"/>
  <c r="M45"/>
  <c r="AN59" i="9"/>
  <c r="AN13"/>
  <c r="M55" i="27"/>
  <c r="M31"/>
  <c r="M7"/>
  <c r="AN60" i="9"/>
  <c r="AN20"/>
  <c r="M40" i="27"/>
  <c r="M24"/>
  <c r="AM38" i="9"/>
  <c r="AN86"/>
  <c r="AN70"/>
  <c r="AN62"/>
  <c r="AN54"/>
  <c r="AN87"/>
  <c r="AN71"/>
  <c r="AN63"/>
  <c r="AN7"/>
  <c r="AN88"/>
  <c r="AN32"/>
  <c r="AN16"/>
  <c r="AN8"/>
  <c r="AN25"/>
  <c r="M70"/>
  <c r="M71"/>
  <c r="D2" i="29"/>
  <c r="A2"/>
  <c r="M60" i="9"/>
  <c r="M87"/>
  <c r="M7"/>
  <c r="M20"/>
  <c r="AD7"/>
  <c r="M31"/>
  <c r="AD71"/>
  <c r="Q82"/>
  <c r="AD31"/>
  <c r="M59"/>
  <c r="AD39"/>
  <c r="AD63"/>
  <c r="M32"/>
  <c r="AD88"/>
  <c r="AD59"/>
  <c r="AD27"/>
  <c r="AD64"/>
  <c r="M24"/>
  <c r="AD80"/>
  <c r="AD48"/>
  <c r="AD16"/>
  <c r="M16"/>
  <c r="AD72"/>
  <c r="M83"/>
  <c r="M27"/>
  <c r="AD83"/>
  <c r="AD55"/>
  <c r="AD23"/>
  <c r="AD40"/>
  <c r="AD87"/>
  <c r="AD56"/>
  <c r="AD24"/>
  <c r="M39"/>
  <c r="Q10"/>
  <c r="Q18"/>
  <c r="M25"/>
  <c r="Q42"/>
  <c r="AD84"/>
  <c r="AD60"/>
  <c r="AD52"/>
  <c r="AD28"/>
  <c r="AD20"/>
  <c r="Q50"/>
  <c r="BA50" s="1"/>
  <c r="M63"/>
  <c r="M28"/>
  <c r="Q74"/>
  <c r="AD86"/>
  <c r="AD70"/>
  <c r="AD62"/>
  <c r="AD54"/>
  <c r="M80"/>
  <c r="M33"/>
  <c r="M17"/>
  <c r="Q2"/>
  <c r="AD65"/>
  <c r="AD57"/>
  <c r="AD49"/>
  <c r="AD41"/>
  <c r="AD33"/>
  <c r="AD25"/>
  <c r="AD17"/>
  <c r="AD9"/>
  <c r="M56"/>
  <c r="M72"/>
  <c r="M57"/>
  <c r="Q77"/>
  <c r="BA77" s="1"/>
  <c r="Q45"/>
  <c r="BA45" s="1"/>
  <c r="Q85"/>
  <c r="BA85" s="1"/>
  <c r="Q53"/>
  <c r="BA53" s="1"/>
  <c r="M84"/>
  <c r="M41"/>
  <c r="Q58"/>
  <c r="BA58" s="1"/>
  <c r="Q26"/>
  <c r="M64"/>
  <c r="M48"/>
  <c r="M8"/>
  <c r="Q61"/>
  <c r="BA61" s="1"/>
  <c r="Q69"/>
  <c r="M40"/>
  <c r="M88"/>
  <c r="M65"/>
  <c r="M49"/>
  <c r="M9"/>
  <c r="Q66"/>
  <c r="BA66" s="1"/>
  <c r="Q34"/>
  <c r="Q75"/>
  <c r="BA75" s="1"/>
  <c r="Q67"/>
  <c r="BA67" s="1"/>
  <c r="Q51"/>
  <c r="BA51" s="1"/>
  <c r="Q43"/>
  <c r="BA43" s="1"/>
  <c r="Q35"/>
  <c r="BA35" s="1"/>
  <c r="Q19"/>
  <c r="Q11"/>
  <c r="BA11" s="1"/>
  <c r="Q3"/>
  <c r="M86"/>
  <c r="M62"/>
  <c r="Q76"/>
  <c r="BA76" s="1"/>
  <c r="Q68"/>
  <c r="BA68" s="1"/>
  <c r="Q44"/>
  <c r="BA44" s="1"/>
  <c r="Q36"/>
  <c r="Q12"/>
  <c r="BA12" s="1"/>
  <c r="Q4"/>
  <c r="M54"/>
  <c r="Q78"/>
  <c r="BA78" s="1"/>
  <c r="Q46"/>
  <c r="BA46" s="1"/>
  <c r="Q38"/>
  <c r="Q30"/>
  <c r="BA30" s="1"/>
  <c r="Q6"/>
  <c r="M55"/>
  <c r="M23"/>
  <c r="Q79"/>
  <c r="BA79" s="1"/>
  <c r="Q47"/>
  <c r="BA47" s="1"/>
  <c r="Q15"/>
  <c r="Q14"/>
  <c r="M35"/>
  <c r="Q22"/>
  <c r="BA22" s="1"/>
  <c r="Q81"/>
  <c r="BA81" s="1"/>
  <c r="Q73"/>
  <c r="BA73" s="1"/>
  <c r="M37"/>
  <c r="M29"/>
  <c r="M21"/>
  <c r="M13"/>
  <c r="M5"/>
  <c r="AH6" i="27"/>
  <c r="AH5"/>
  <c r="Y4"/>
  <c r="Y5"/>
  <c r="Y6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T97" i="28"/>
  <c r="AT96"/>
  <c r="AT95"/>
  <c r="Y50" i="27"/>
  <c r="Y49"/>
  <c r="AT94" i="28"/>
  <c r="AT93"/>
  <c r="Y47" i="27"/>
  <c r="D78" i="19"/>
  <c r="N78" s="1"/>
  <c r="Y46" i="27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G78" i="19"/>
  <c r="D73"/>
  <c r="N73" s="1"/>
  <c r="Y39" i="27"/>
  <c r="AT67" i="28"/>
  <c r="AT66"/>
  <c r="Y38" i="27"/>
  <c r="Y37"/>
  <c r="AT17" i="28"/>
  <c r="Y33" i="27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Y27" i="27"/>
  <c r="Y16"/>
  <c r="H2" i="19"/>
  <c r="G2"/>
  <c r="G3"/>
  <c r="Y13" i="27"/>
  <c r="Y23"/>
  <c r="Y21"/>
  <c r="J5" i="31"/>
  <c r="B20" i="27"/>
  <c r="B18"/>
  <c r="P66" i="9"/>
  <c r="P67"/>
  <c r="P69"/>
  <c r="P70"/>
  <c r="P65"/>
  <c r="B15"/>
  <c r="P64"/>
  <c r="P63"/>
  <c r="P61"/>
  <c r="P60"/>
  <c r="P59"/>
  <c r="B14"/>
  <c r="BT4"/>
  <c r="P58"/>
  <c r="P57"/>
  <c r="P56"/>
  <c r="P55"/>
  <c r="P54"/>
  <c r="P53"/>
  <c r="B13"/>
  <c r="P52"/>
  <c r="P49"/>
  <c r="P50"/>
  <c r="P51"/>
  <c r="P48"/>
  <c r="B12"/>
  <c r="AL2" i="27"/>
  <c r="AH2"/>
  <c r="B17"/>
  <c r="B15"/>
  <c r="P47" i="9"/>
  <c r="P46"/>
  <c r="P45"/>
  <c r="P44"/>
  <c r="P43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B10" i="27"/>
  <c r="P24" i="9"/>
  <c r="P23"/>
  <c r="P22"/>
  <c r="P21"/>
  <c r="P20"/>
  <c r="P19"/>
  <c r="P18"/>
  <c r="P17"/>
  <c r="B8"/>
  <c r="AQ2" i="27"/>
  <c r="AP2"/>
  <c r="AO2"/>
  <c r="AS2" i="29"/>
  <c r="X2"/>
  <c r="Y2"/>
  <c r="U2"/>
  <c r="T2"/>
  <c r="C3"/>
  <c r="AV2"/>
  <c r="C2"/>
  <c r="BB2" i="28"/>
  <c r="BA2"/>
  <c r="AZ2"/>
  <c r="AN2"/>
  <c r="AM2"/>
  <c r="AL2"/>
  <c r="AK2"/>
  <c r="Y2"/>
  <c r="Z2"/>
  <c r="U2"/>
  <c r="V2"/>
  <c r="R2" i="19"/>
  <c r="R3"/>
  <c r="R4"/>
  <c r="A2" i="28"/>
  <c r="A3"/>
  <c r="C2"/>
  <c r="C3"/>
  <c r="BT2" i="9"/>
  <c r="BT3"/>
  <c r="BY2"/>
  <c r="BY3" s="1"/>
  <c r="BY4" s="1"/>
  <c r="CF2"/>
  <c r="CH2"/>
  <c r="CH3" s="1"/>
  <c r="CH4" s="1"/>
  <c r="P2" i="19"/>
  <c r="P3"/>
  <c r="P4"/>
  <c r="AG2" i="27"/>
  <c r="AK2"/>
  <c r="B2"/>
  <c r="B3"/>
  <c r="B7"/>
  <c r="B8"/>
  <c r="B9"/>
  <c r="K2"/>
  <c r="A2"/>
  <c r="BL2" i="9"/>
  <c r="BL3" s="1"/>
  <c r="BL4" s="1"/>
  <c r="BL5" s="1"/>
  <c r="BL6" s="1"/>
  <c r="BK2"/>
  <c r="AT2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6"/>
  <c r="AK19" i="9" l="1"/>
  <c r="AA7"/>
  <c r="AF7" s="1"/>
  <c r="AA42"/>
  <c r="AG42" s="1"/>
  <c r="AA12"/>
  <c r="AI12" s="1"/>
  <c r="AA86"/>
  <c r="AA59"/>
  <c r="AH59" s="1"/>
  <c r="AA18"/>
  <c r="AA75"/>
  <c r="AK63"/>
  <c r="AA16"/>
  <c r="AI16" s="1"/>
  <c r="AA3"/>
  <c r="AH3" s="1"/>
  <c r="AA71"/>
  <c r="AG71" s="1"/>
  <c r="AA21"/>
  <c r="AA27"/>
  <c r="AK60"/>
  <c r="AK35"/>
  <c r="AK32"/>
  <c r="AK71"/>
  <c r="AK88"/>
  <c r="AA49"/>
  <c r="AI49" s="1"/>
  <c r="AA11"/>
  <c r="AF71"/>
  <c r="AG11"/>
  <c r="AI11"/>
  <c r="AF11"/>
  <c r="AH11"/>
  <c r="AH86"/>
  <c r="AI86"/>
  <c r="AG86"/>
  <c r="AF86"/>
  <c r="AG59"/>
  <c r="AF59"/>
  <c r="AI59"/>
  <c r="AF21"/>
  <c r="AH21"/>
  <c r="AI21"/>
  <c r="AG21"/>
  <c r="AG12"/>
  <c r="AG27"/>
  <c r="AF27"/>
  <c r="AH27"/>
  <c r="AI27"/>
  <c r="AA34"/>
  <c r="AA69"/>
  <c r="AA41"/>
  <c r="AA70"/>
  <c r="AA80"/>
  <c r="AA85"/>
  <c r="AA39"/>
  <c r="AA38"/>
  <c r="AA19"/>
  <c r="AA43"/>
  <c r="AA26"/>
  <c r="AA5"/>
  <c r="AA33"/>
  <c r="AA46"/>
  <c r="AA8"/>
  <c r="AA72"/>
  <c r="AA53"/>
  <c r="AA31"/>
  <c r="AA14"/>
  <c r="AA60"/>
  <c r="AA83"/>
  <c r="AH49"/>
  <c r="AG49"/>
  <c r="AI47"/>
  <c r="AH47"/>
  <c r="AG47"/>
  <c r="AF47"/>
  <c r="AI18"/>
  <c r="AG18"/>
  <c r="AH18"/>
  <c r="AF18"/>
  <c r="AG3"/>
  <c r="AF3"/>
  <c r="AA82"/>
  <c r="AA25"/>
  <c r="AA22"/>
  <c r="AA84"/>
  <c r="AA64"/>
  <c r="AA29"/>
  <c r="AA23"/>
  <c r="AA87"/>
  <c r="AA28"/>
  <c r="AA10"/>
  <c r="AA74"/>
  <c r="AA17"/>
  <c r="AA81"/>
  <c r="AA52"/>
  <c r="AA56"/>
  <c r="AA78"/>
  <c r="AA15"/>
  <c r="AA79"/>
  <c r="AA77"/>
  <c r="AA67"/>
  <c r="AH88"/>
  <c r="AG88"/>
  <c r="AI88"/>
  <c r="AF88"/>
  <c r="AH62"/>
  <c r="AI62"/>
  <c r="AG62"/>
  <c r="AF62"/>
  <c r="AG7"/>
  <c r="AI2"/>
  <c r="AH2"/>
  <c r="AG2"/>
  <c r="AF2"/>
  <c r="AA66"/>
  <c r="AA73"/>
  <c r="AA48"/>
  <c r="AA37"/>
  <c r="AM50"/>
  <c r="AA58"/>
  <c r="AA76"/>
  <c r="AA65"/>
  <c r="AA61"/>
  <c r="AA40"/>
  <c r="AA30"/>
  <c r="AA68"/>
  <c r="AA63"/>
  <c r="AA13"/>
  <c r="AA51"/>
  <c r="AF4"/>
  <c r="AG4"/>
  <c r="AH4"/>
  <c r="AI4"/>
  <c r="AG24"/>
  <c r="AF24"/>
  <c r="AH24"/>
  <c r="AI24"/>
  <c r="AG75"/>
  <c r="AF75"/>
  <c r="AH75"/>
  <c r="AI75"/>
  <c r="AH9"/>
  <c r="AI9"/>
  <c r="AG9"/>
  <c r="AF9"/>
  <c r="AM68"/>
  <c r="AA20"/>
  <c r="AA54"/>
  <c r="AM77"/>
  <c r="AA50"/>
  <c r="AA44"/>
  <c r="AA57"/>
  <c r="AA45"/>
  <c r="AA32"/>
  <c r="AA6"/>
  <c r="AA36"/>
  <c r="AA55"/>
  <c r="AA35"/>
  <c r="AK28"/>
  <c r="AM69"/>
  <c r="AK12"/>
  <c r="AM79"/>
  <c r="AY2"/>
  <c r="BA2"/>
  <c r="AY6"/>
  <c r="BA6"/>
  <c r="AY36"/>
  <c r="BA36"/>
  <c r="AY19"/>
  <c r="BA19"/>
  <c r="AY18"/>
  <c r="BA18"/>
  <c r="AM22"/>
  <c r="AM26"/>
  <c r="AK81"/>
  <c r="AK75"/>
  <c r="AY4"/>
  <c r="BA4"/>
  <c r="AY3"/>
  <c r="BA3"/>
  <c r="AY34"/>
  <c r="BA34"/>
  <c r="AY42"/>
  <c r="BA42"/>
  <c r="AM45"/>
  <c r="AM46"/>
  <c r="AK73"/>
  <c r="AK31"/>
  <c r="AY74"/>
  <c r="BA74"/>
  <c r="BF5"/>
  <c r="BA15"/>
  <c r="BF4"/>
  <c r="BA14"/>
  <c r="AY38"/>
  <c r="BA38"/>
  <c r="AY26"/>
  <c r="BA26"/>
  <c r="AM36"/>
  <c r="AK64"/>
  <c r="AK39"/>
  <c r="AM82"/>
  <c r="AM67"/>
  <c r="AY69"/>
  <c r="BA69"/>
  <c r="AY82"/>
  <c r="BA82"/>
  <c r="AY10"/>
  <c r="BA10"/>
  <c r="AK62"/>
  <c r="AM84"/>
  <c r="AK56"/>
  <c r="DP4"/>
  <c r="AM61"/>
  <c r="AM6"/>
  <c r="AK57"/>
  <c r="AK5"/>
  <c r="AM66"/>
  <c r="AM52"/>
  <c r="AM44"/>
  <c r="AM58"/>
  <c r="AM53"/>
  <c r="AK49"/>
  <c r="AK55"/>
  <c r="AM37"/>
  <c r="AM47"/>
  <c r="AK8"/>
  <c r="AK30"/>
  <c r="AK16"/>
  <c r="AK3"/>
  <c r="AM10"/>
  <c r="AK83"/>
  <c r="AM2"/>
  <c r="AK9"/>
  <c r="AK27"/>
  <c r="AM42"/>
  <c r="AM14"/>
  <c r="AK72"/>
  <c r="AK80"/>
  <c r="AK33"/>
  <c r="AM17"/>
  <c r="AK17"/>
  <c r="AK40"/>
  <c r="AM20"/>
  <c r="AM4"/>
  <c r="AM15"/>
  <c r="AM34"/>
  <c r="AM85"/>
  <c r="AM70"/>
  <c r="AK87"/>
  <c r="AM13"/>
  <c r="AK65"/>
  <c r="AK43"/>
  <c r="AK59"/>
  <c r="AV3"/>
  <c r="AV11"/>
  <c r="AV19"/>
  <c r="AV27"/>
  <c r="AV35"/>
  <c r="AV43"/>
  <c r="AV51"/>
  <c r="AV59"/>
  <c r="AV67"/>
  <c r="AV75"/>
  <c r="AV83"/>
  <c r="AV8"/>
  <c r="AV40"/>
  <c r="AV64"/>
  <c r="AV88"/>
  <c r="AV15"/>
  <c r="AV47"/>
  <c r="AV71"/>
  <c r="AV20"/>
  <c r="AV2"/>
  <c r="AV10"/>
  <c r="AV18"/>
  <c r="AV26"/>
  <c r="AV34"/>
  <c r="AV42"/>
  <c r="AV50"/>
  <c r="AV58"/>
  <c r="AV66"/>
  <c r="AV74"/>
  <c r="AV82"/>
  <c r="AV16"/>
  <c r="AV32"/>
  <c r="AV56"/>
  <c r="AV72"/>
  <c r="AV7"/>
  <c r="AV31"/>
  <c r="AV55"/>
  <c r="AV79"/>
  <c r="AV28"/>
  <c r="AV9"/>
  <c r="AV17"/>
  <c r="AV25"/>
  <c r="AV33"/>
  <c r="AV41"/>
  <c r="AV49"/>
  <c r="AV57"/>
  <c r="AV65"/>
  <c r="AV73"/>
  <c r="AV81"/>
  <c r="AV24"/>
  <c r="AV48"/>
  <c r="AV80"/>
  <c r="AV23"/>
  <c r="AV39"/>
  <c r="AV63"/>
  <c r="AV87"/>
  <c r="AV44"/>
  <c r="AV6"/>
  <c r="AV14"/>
  <c r="AV22"/>
  <c r="AV30"/>
  <c r="AV38"/>
  <c r="AV46"/>
  <c r="AV54"/>
  <c r="AV62"/>
  <c r="AV70"/>
  <c r="AV78"/>
  <c r="AV86"/>
  <c r="AV5"/>
  <c r="AV13"/>
  <c r="AV21"/>
  <c r="AV29"/>
  <c r="AV37"/>
  <c r="AV45"/>
  <c r="AV53"/>
  <c r="AV61"/>
  <c r="AV69"/>
  <c r="AV77"/>
  <c r="AV85"/>
  <c r="AV4"/>
  <c r="AV12"/>
  <c r="AV36"/>
  <c r="AV52"/>
  <c r="AV60"/>
  <c r="AV68"/>
  <c r="AV76"/>
  <c r="AV84"/>
  <c r="AK25"/>
  <c r="AM21"/>
  <c r="AK76"/>
  <c r="AK86"/>
  <c r="AK24"/>
  <c r="AM18"/>
  <c r="AM29"/>
  <c r="AK54"/>
  <c r="AK7"/>
  <c r="AK51"/>
  <c r="R2"/>
  <c r="AX2" s="1"/>
  <c r="AM74"/>
  <c r="AK23"/>
  <c r="AM78"/>
  <c r="AK41"/>
  <c r="AK48"/>
  <c r="AK11"/>
  <c r="AN45"/>
  <c r="AY45"/>
  <c r="AN81"/>
  <c r="AY81"/>
  <c r="AN12"/>
  <c r="AY12"/>
  <c r="AN11"/>
  <c r="AY11"/>
  <c r="AN66"/>
  <c r="AY66"/>
  <c r="AN85"/>
  <c r="AY85"/>
  <c r="AN73"/>
  <c r="AY73"/>
  <c r="AN61"/>
  <c r="AY61"/>
  <c r="AN53"/>
  <c r="AY53"/>
  <c r="AN22"/>
  <c r="AY22"/>
  <c r="AN50"/>
  <c r="AY50"/>
  <c r="AN79"/>
  <c r="AY79"/>
  <c r="AN75"/>
  <c r="AY75"/>
  <c r="AN47"/>
  <c r="AY47"/>
  <c r="AN78"/>
  <c r="AY78"/>
  <c r="AN67"/>
  <c r="AY67"/>
  <c r="AN15"/>
  <c r="AY15"/>
  <c r="AN46"/>
  <c r="AY46"/>
  <c r="AN76"/>
  <c r="AY76"/>
  <c r="AN51"/>
  <c r="AY51"/>
  <c r="AN58"/>
  <c r="AY58"/>
  <c r="AN14"/>
  <c r="AY14"/>
  <c r="AN68"/>
  <c r="AY68"/>
  <c r="AN43"/>
  <c r="AY43"/>
  <c r="AN30"/>
  <c r="AY30"/>
  <c r="AN44"/>
  <c r="AY44"/>
  <c r="AN35"/>
  <c r="AY35"/>
  <c r="AN77"/>
  <c r="AY77"/>
  <c r="AD3"/>
  <c r="AN3"/>
  <c r="AN69"/>
  <c r="AD6"/>
  <c r="AN6"/>
  <c r="AN36"/>
  <c r="AN19"/>
  <c r="AD18"/>
  <c r="AN18"/>
  <c r="AD4"/>
  <c r="AN4"/>
  <c r="AD2"/>
  <c r="AN2"/>
  <c r="AN82"/>
  <c r="AD34"/>
  <c r="AN34"/>
  <c r="AD38"/>
  <c r="AN38"/>
  <c r="AD26"/>
  <c r="AN26"/>
  <c r="AD42"/>
  <c r="AN42"/>
  <c r="AN74"/>
  <c r="AD10"/>
  <c r="AN10"/>
  <c r="AD82"/>
  <c r="AD79"/>
  <c r="AD76"/>
  <c r="AD51"/>
  <c r="AD58"/>
  <c r="AD47"/>
  <c r="AD78"/>
  <c r="AD68"/>
  <c r="AD43"/>
  <c r="AD15"/>
  <c r="AD46"/>
  <c r="AD44"/>
  <c r="AD35"/>
  <c r="AD77"/>
  <c r="AD14"/>
  <c r="AD36"/>
  <c r="AD50"/>
  <c r="AD12"/>
  <c r="AD66"/>
  <c r="AD22"/>
  <c r="AD61"/>
  <c r="AD53"/>
  <c r="AD19"/>
  <c r="AD45"/>
  <c r="AD11"/>
  <c r="AD85"/>
  <c r="AD81"/>
  <c r="AD75"/>
  <c r="AD69"/>
  <c r="AD74"/>
  <c r="AD30"/>
  <c r="AD73"/>
  <c r="AD67"/>
  <c r="C2"/>
  <c r="E2" s="1"/>
  <c r="K2" s="1"/>
  <c r="C9" i="14"/>
  <c r="D9" s="1"/>
  <c r="C17"/>
  <c r="D17" s="1"/>
  <c r="E25" i="28" s="1"/>
  <c r="C25" i="14"/>
  <c r="D25" s="1"/>
  <c r="E15" i="28" s="1"/>
  <c r="C33" i="14"/>
  <c r="D33" s="1"/>
  <c r="C5"/>
  <c r="D5" s="1"/>
  <c r="C26"/>
  <c r="D26" s="1"/>
  <c r="E16" i="28" s="1"/>
  <c r="C8" i="14"/>
  <c r="D8" s="1"/>
  <c r="C16"/>
  <c r="D16" s="1"/>
  <c r="E24" i="28" s="1"/>
  <c r="C24" i="14"/>
  <c r="D24" s="1"/>
  <c r="E14" i="28" s="1"/>
  <c r="C32" i="14"/>
  <c r="D32" s="1"/>
  <c r="C14"/>
  <c r="D14" s="1"/>
  <c r="E22" i="28" s="1"/>
  <c r="C30" i="14"/>
  <c r="D30" s="1"/>
  <c r="E19" i="28" s="1"/>
  <c r="C13" i="14"/>
  <c r="D13" s="1"/>
  <c r="E21" i="28" s="1"/>
  <c r="C29" i="14"/>
  <c r="D29" s="1"/>
  <c r="E18" i="28" s="1"/>
  <c r="C2" i="14"/>
  <c r="D2" s="1"/>
  <c r="C7"/>
  <c r="D7" s="1"/>
  <c r="F20" i="9" s="1"/>
  <c r="C15" i="14"/>
  <c r="D15" s="1"/>
  <c r="E23" i="28" s="1"/>
  <c r="C23" i="14"/>
  <c r="D23" s="1"/>
  <c r="E13" i="28" s="1"/>
  <c r="C31" i="14"/>
  <c r="D31" s="1"/>
  <c r="C6"/>
  <c r="D6" s="1"/>
  <c r="V3" s="1"/>
  <c r="C22"/>
  <c r="D22" s="1"/>
  <c r="C21"/>
  <c r="D21" s="1"/>
  <c r="C10"/>
  <c r="D10" s="1"/>
  <c r="C4"/>
  <c r="D4" s="1"/>
  <c r="C12"/>
  <c r="D12" s="1"/>
  <c r="C20"/>
  <c r="D20" s="1"/>
  <c r="C28"/>
  <c r="D28" s="1"/>
  <c r="E17" i="28" s="1"/>
  <c r="C3" i="14"/>
  <c r="D3" s="1"/>
  <c r="C11"/>
  <c r="D11" s="1"/>
  <c r="C19"/>
  <c r="D19" s="1"/>
  <c r="E12" i="28" s="1"/>
  <c r="C27" i="14"/>
  <c r="D27" s="1"/>
  <c r="C18"/>
  <c r="D18" s="1"/>
  <c r="E11" i="28" s="1"/>
  <c r="C41" i="14"/>
  <c r="D41" s="1"/>
  <c r="C38"/>
  <c r="D38" s="1"/>
  <c r="C42"/>
  <c r="D42" s="1"/>
  <c r="C40"/>
  <c r="D40" s="1"/>
  <c r="C37"/>
  <c r="D37" s="1"/>
  <c r="C39"/>
  <c r="D39" s="1"/>
  <c r="C36"/>
  <c r="D36" s="1"/>
  <c r="C35"/>
  <c r="D35" s="1"/>
  <c r="C43"/>
  <c r="D43" s="1"/>
  <c r="C34"/>
  <c r="D34" s="1"/>
  <c r="E20" i="28" s="1"/>
  <c r="DD16" i="9"/>
  <c r="DD15"/>
  <c r="DD9"/>
  <c r="DD8"/>
  <c r="AB6" i="27"/>
  <c r="AB5"/>
  <c r="N4" i="28"/>
  <c r="AW7"/>
  <c r="AW8"/>
  <c r="AW6"/>
  <c r="AB38" i="27"/>
  <c r="AK38" s="1"/>
  <c r="AW99" i="28"/>
  <c r="Z3" i="14"/>
  <c r="W3"/>
  <c r="Y3"/>
  <c r="X3"/>
  <c r="BB97" i="28"/>
  <c r="EI3" i="9"/>
  <c r="BA93" i="28"/>
  <c r="EJ3" i="9"/>
  <c r="BB96" i="28"/>
  <c r="AZ94"/>
  <c r="BB26"/>
  <c r="BA96"/>
  <c r="BA97"/>
  <c r="AZ93"/>
  <c r="EH3" i="9"/>
  <c r="BB98" i="28"/>
  <c r="AZ97"/>
  <c r="BA98"/>
  <c r="BB94"/>
  <c r="AZ26"/>
  <c r="BB100"/>
  <c r="BA100"/>
  <c r="AZ100"/>
  <c r="BB99"/>
  <c r="EL3" i="9"/>
  <c r="BB95" i="28"/>
  <c r="BA94"/>
  <c r="AZ96"/>
  <c r="BB93"/>
  <c r="BA26"/>
  <c r="BA99"/>
  <c r="BA95"/>
  <c r="EK3" i="9"/>
  <c r="AZ99" i="28"/>
  <c r="AW26"/>
  <c r="AW98"/>
  <c r="EE3" i="9"/>
  <c r="DD18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DD14" i="9"/>
  <c r="DD7"/>
  <c r="BM6"/>
  <c r="BM5"/>
  <c r="AB35" i="27"/>
  <c r="AW96" i="28"/>
  <c r="AW97"/>
  <c r="AW88"/>
  <c r="N30"/>
  <c r="AW93"/>
  <c r="AW95"/>
  <c r="AW94"/>
  <c r="AW80"/>
  <c r="BM4" i="9"/>
  <c r="BM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B34" i="27"/>
  <c r="DD17" i="9"/>
  <c r="AB30" i="27"/>
  <c r="AK30" s="1"/>
  <c r="AB33"/>
  <c r="AB32"/>
  <c r="AB29"/>
  <c r="AB31"/>
  <c r="DD6" i="9"/>
  <c r="DD13"/>
  <c r="DD10"/>
  <c r="DD12"/>
  <c r="DD5"/>
  <c r="DD11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P3" i="9"/>
  <c r="DP2"/>
  <c r="AH8" i="27"/>
  <c r="AH10"/>
  <c r="AH7"/>
  <c r="DD2" i="9"/>
  <c r="DD4"/>
  <c r="DD3"/>
  <c r="AB10" i="27"/>
  <c r="AB8"/>
  <c r="J6" i="31"/>
  <c r="AH4" i="27"/>
  <c r="AH3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K2"/>
  <c r="K3"/>
  <c r="AW11"/>
  <c r="AW9"/>
  <c r="K5"/>
  <c r="AW10"/>
  <c r="J2" i="29"/>
  <c r="Y10" i="27"/>
  <c r="BZ2" i="9"/>
  <c r="CA2"/>
  <c r="AI2" i="29"/>
  <c r="AG2" s="1"/>
  <c r="V2"/>
  <c r="Z2"/>
  <c r="AC2"/>
  <c r="AB2"/>
  <c r="AA2"/>
  <c r="AW5" i="28"/>
  <c r="AW4"/>
  <c r="AW3"/>
  <c r="AT2"/>
  <c r="AW2"/>
  <c r="AF2"/>
  <c r="AI2"/>
  <c r="W2"/>
  <c r="N3"/>
  <c r="CI2" i="9"/>
  <c r="AB4" i="27"/>
  <c r="AB3"/>
  <c r="D2" i="19"/>
  <c r="N2" s="1"/>
  <c r="B4" i="25"/>
  <c r="E3"/>
  <c r="E2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H7" i="9" l="1"/>
  <c r="AI7"/>
  <c r="AI3"/>
  <c r="AH16"/>
  <c r="AF12"/>
  <c r="AG16"/>
  <c r="AI42"/>
  <c r="AH71"/>
  <c r="AF49"/>
  <c r="AF16"/>
  <c r="AH12"/>
  <c r="AH42"/>
  <c r="AI71"/>
  <c r="AG35"/>
  <c r="AF35"/>
  <c r="AI35"/>
  <c r="AH35"/>
  <c r="AI50"/>
  <c r="AG50"/>
  <c r="AF50"/>
  <c r="AH50"/>
  <c r="AF68"/>
  <c r="AG68"/>
  <c r="AH68"/>
  <c r="AI68"/>
  <c r="AF37"/>
  <c r="AH37"/>
  <c r="AI37"/>
  <c r="AG37"/>
  <c r="AI78"/>
  <c r="AH78"/>
  <c r="AG78"/>
  <c r="AF78"/>
  <c r="AG87"/>
  <c r="AI87"/>
  <c r="AH87"/>
  <c r="AF87"/>
  <c r="AG83"/>
  <c r="AI83"/>
  <c r="AF83"/>
  <c r="AH83"/>
  <c r="AH33"/>
  <c r="AI33"/>
  <c r="AG33"/>
  <c r="AG80"/>
  <c r="AH80"/>
  <c r="AF80"/>
  <c r="AI80"/>
  <c r="AF44"/>
  <c r="AG44"/>
  <c r="AH44"/>
  <c r="AI44"/>
  <c r="AI63"/>
  <c r="AG63"/>
  <c r="AH63"/>
  <c r="AF63"/>
  <c r="AG15"/>
  <c r="AH15"/>
  <c r="AI15"/>
  <c r="AF28"/>
  <c r="AG28"/>
  <c r="AH28"/>
  <c r="AI28"/>
  <c r="AI82"/>
  <c r="AG82"/>
  <c r="AF82"/>
  <c r="AH82"/>
  <c r="AI46"/>
  <c r="AH46"/>
  <c r="AG46"/>
  <c r="AF46"/>
  <c r="AF85"/>
  <c r="AH85"/>
  <c r="AI85"/>
  <c r="AG85"/>
  <c r="AH57"/>
  <c r="AI57"/>
  <c r="AG57"/>
  <c r="AF13"/>
  <c r="AH13"/>
  <c r="AI13"/>
  <c r="AG13"/>
  <c r="AI58"/>
  <c r="AG58"/>
  <c r="AH58"/>
  <c r="AG79"/>
  <c r="AH79"/>
  <c r="AI79"/>
  <c r="AF79"/>
  <c r="AI10"/>
  <c r="AG10"/>
  <c r="AF10"/>
  <c r="AH10"/>
  <c r="AH25"/>
  <c r="AI25"/>
  <c r="AG25"/>
  <c r="AF25"/>
  <c r="AH8"/>
  <c r="AI8"/>
  <c r="AG8"/>
  <c r="AF8"/>
  <c r="AG39"/>
  <c r="AH39"/>
  <c r="AI39"/>
  <c r="AH45"/>
  <c r="AI45"/>
  <c r="AG45"/>
  <c r="AF45"/>
  <c r="AF76"/>
  <c r="AG76"/>
  <c r="AH76"/>
  <c r="AI76"/>
  <c r="AI74"/>
  <c r="AH74"/>
  <c r="AG74"/>
  <c r="AF74"/>
  <c r="AH38"/>
  <c r="AI38"/>
  <c r="AG38"/>
  <c r="AF38"/>
  <c r="AH32"/>
  <c r="AI32"/>
  <c r="AG32"/>
  <c r="AH65"/>
  <c r="AI65"/>
  <c r="AG65"/>
  <c r="AF65"/>
  <c r="AG67"/>
  <c r="AF67"/>
  <c r="AI67"/>
  <c r="AH67"/>
  <c r="AH17"/>
  <c r="AF17"/>
  <c r="AI17"/>
  <c r="AG17"/>
  <c r="AF84"/>
  <c r="AG84"/>
  <c r="AH84"/>
  <c r="AI84"/>
  <c r="AH53"/>
  <c r="AF53"/>
  <c r="AI53"/>
  <c r="AG53"/>
  <c r="AG19"/>
  <c r="AF19"/>
  <c r="AI19"/>
  <c r="AH19"/>
  <c r="AI34"/>
  <c r="AG34"/>
  <c r="AF34"/>
  <c r="AH34"/>
  <c r="AI6"/>
  <c r="AH6"/>
  <c r="AG6"/>
  <c r="AF6"/>
  <c r="AF20"/>
  <c r="AH20"/>
  <c r="AI20"/>
  <c r="AG20"/>
  <c r="AH61"/>
  <c r="AF61"/>
  <c r="AI61"/>
  <c r="AG61"/>
  <c r="AI66"/>
  <c r="AG66"/>
  <c r="AH66"/>
  <c r="AF66"/>
  <c r="AH81"/>
  <c r="AI81"/>
  <c r="AF81"/>
  <c r="AG81"/>
  <c r="AF64"/>
  <c r="AH64"/>
  <c r="AG64"/>
  <c r="AI64"/>
  <c r="AG31"/>
  <c r="AH31"/>
  <c r="AI31"/>
  <c r="AG43"/>
  <c r="AI43"/>
  <c r="AF43"/>
  <c r="AH43"/>
  <c r="AH69"/>
  <c r="AF69"/>
  <c r="AI69"/>
  <c r="AG69"/>
  <c r="AG51"/>
  <c r="AF51"/>
  <c r="AH51"/>
  <c r="AI51"/>
  <c r="AH77"/>
  <c r="AI77"/>
  <c r="AG77"/>
  <c r="AF77"/>
  <c r="AH22"/>
  <c r="AI22"/>
  <c r="AG22"/>
  <c r="AF22"/>
  <c r="AH72"/>
  <c r="AI72"/>
  <c r="AG72"/>
  <c r="AF72"/>
  <c r="AF36"/>
  <c r="AG36"/>
  <c r="AH36"/>
  <c r="AI36"/>
  <c r="AI54"/>
  <c r="AH54"/>
  <c r="AG54"/>
  <c r="AF54"/>
  <c r="AH40"/>
  <c r="AG40"/>
  <c r="AI40"/>
  <c r="AH73"/>
  <c r="AF73"/>
  <c r="AI73"/>
  <c r="AG73"/>
  <c r="AF52"/>
  <c r="AG52"/>
  <c r="AH52"/>
  <c r="AI52"/>
  <c r="AH29"/>
  <c r="AF29"/>
  <c r="AI29"/>
  <c r="AG29"/>
  <c r="AH14"/>
  <c r="AI14"/>
  <c r="AG14"/>
  <c r="AF14"/>
  <c r="AI26"/>
  <c r="AG26"/>
  <c r="AF26"/>
  <c r="AH26"/>
  <c r="AH41"/>
  <c r="AI41"/>
  <c r="AG41"/>
  <c r="AG55"/>
  <c r="AH55"/>
  <c r="AI55"/>
  <c r="AF55"/>
  <c r="AI30"/>
  <c r="AH30"/>
  <c r="AG30"/>
  <c r="AH48"/>
  <c r="AF48"/>
  <c r="AI48"/>
  <c r="AG48"/>
  <c r="AG56"/>
  <c r="AH56"/>
  <c r="AI56"/>
  <c r="AF56"/>
  <c r="AH23"/>
  <c r="AI23"/>
  <c r="AG23"/>
  <c r="AF23"/>
  <c r="AF60"/>
  <c r="AH60"/>
  <c r="AI60"/>
  <c r="AG60"/>
  <c r="AH5"/>
  <c r="AI5"/>
  <c r="AG5"/>
  <c r="AF5"/>
  <c r="AI70"/>
  <c r="AH70"/>
  <c r="AG70"/>
  <c r="AF70"/>
  <c r="AU78"/>
  <c r="AW78"/>
  <c r="AW83"/>
  <c r="AU83"/>
  <c r="AU61"/>
  <c r="AW61"/>
  <c r="AW86"/>
  <c r="AU86"/>
  <c r="AW22"/>
  <c r="AU22"/>
  <c r="AW80"/>
  <c r="AU80"/>
  <c r="AW41"/>
  <c r="AU41"/>
  <c r="AU31"/>
  <c r="AW31"/>
  <c r="AU66"/>
  <c r="AW66"/>
  <c r="AU2"/>
  <c r="AW2"/>
  <c r="AW8"/>
  <c r="AU8"/>
  <c r="AW27"/>
  <c r="AU27"/>
  <c r="AW68"/>
  <c r="AU68"/>
  <c r="AU69"/>
  <c r="AW69"/>
  <c r="AU5"/>
  <c r="AW5"/>
  <c r="AW30"/>
  <c r="AU30"/>
  <c r="AW23"/>
  <c r="AU23"/>
  <c r="AU49"/>
  <c r="AW49"/>
  <c r="AW55"/>
  <c r="AU55"/>
  <c r="AU74"/>
  <c r="AW74"/>
  <c r="AU10"/>
  <c r="AW10"/>
  <c r="AW40"/>
  <c r="AU40"/>
  <c r="AW35"/>
  <c r="AU35"/>
  <c r="AU53"/>
  <c r="AW53"/>
  <c r="AU58"/>
  <c r="AW58"/>
  <c r="AU76"/>
  <c r="AW76"/>
  <c r="AU77"/>
  <c r="AW77"/>
  <c r="AU13"/>
  <c r="AW13"/>
  <c r="AU38"/>
  <c r="AW38"/>
  <c r="AW39"/>
  <c r="AU39"/>
  <c r="AW57"/>
  <c r="AU57"/>
  <c r="AU79"/>
  <c r="AW79"/>
  <c r="AU82"/>
  <c r="AW82"/>
  <c r="AU18"/>
  <c r="AW18"/>
  <c r="AW64"/>
  <c r="AU64"/>
  <c r="AW43"/>
  <c r="AU43"/>
  <c r="AW84"/>
  <c r="AU84"/>
  <c r="AU85"/>
  <c r="AW85"/>
  <c r="AU21"/>
  <c r="AW21"/>
  <c r="AU46"/>
  <c r="AW46"/>
  <c r="AU63"/>
  <c r="AW63"/>
  <c r="AW65"/>
  <c r="AU65"/>
  <c r="AW28"/>
  <c r="AU28"/>
  <c r="AW16"/>
  <c r="AU16"/>
  <c r="AU26"/>
  <c r="AW26"/>
  <c r="AW88"/>
  <c r="AU88"/>
  <c r="AW51"/>
  <c r="AU51"/>
  <c r="AW52"/>
  <c r="AU52"/>
  <c r="AU48"/>
  <c r="AW48"/>
  <c r="AW7"/>
  <c r="AU7"/>
  <c r="AW20"/>
  <c r="AU20"/>
  <c r="AU4"/>
  <c r="AW4"/>
  <c r="AU29"/>
  <c r="AW29"/>
  <c r="AW87"/>
  <c r="AU87"/>
  <c r="AW32"/>
  <c r="AU32"/>
  <c r="AU34"/>
  <c r="AW34"/>
  <c r="AW59"/>
  <c r="AU59"/>
  <c r="AW12"/>
  <c r="AU12"/>
  <c r="AU37"/>
  <c r="AW37"/>
  <c r="AW62"/>
  <c r="AU62"/>
  <c r="AU44"/>
  <c r="AW44"/>
  <c r="AU81"/>
  <c r="AW81"/>
  <c r="AU17"/>
  <c r="AW17"/>
  <c r="AU56"/>
  <c r="AW56"/>
  <c r="AU42"/>
  <c r="AW42"/>
  <c r="AW47"/>
  <c r="AU47"/>
  <c r="AW67"/>
  <c r="AU67"/>
  <c r="AW3"/>
  <c r="AU3"/>
  <c r="AW14"/>
  <c r="AU14"/>
  <c r="AW33"/>
  <c r="AU33"/>
  <c r="AW19"/>
  <c r="AU19"/>
  <c r="AW60"/>
  <c r="AU60"/>
  <c r="AW54"/>
  <c r="AU54"/>
  <c r="AW73"/>
  <c r="AU73"/>
  <c r="AW9"/>
  <c r="AU9"/>
  <c r="AU15"/>
  <c r="AW15"/>
  <c r="AW36"/>
  <c r="AU36"/>
  <c r="AU45"/>
  <c r="AW45"/>
  <c r="AU70"/>
  <c r="AW70"/>
  <c r="AU6"/>
  <c r="AW6"/>
  <c r="AU24"/>
  <c r="AW24"/>
  <c r="AW25"/>
  <c r="AU25"/>
  <c r="AW72"/>
  <c r="AU72"/>
  <c r="AU50"/>
  <c r="AW50"/>
  <c r="AW71"/>
  <c r="AU71"/>
  <c r="AW75"/>
  <c r="AU75"/>
  <c r="AW11"/>
  <c r="AU11"/>
  <c r="M2" i="14"/>
  <c r="T4" i="19"/>
  <c r="T3"/>
  <c r="T2"/>
  <c r="E33" i="27"/>
  <c r="E18"/>
  <c r="E32"/>
  <c r="E31"/>
  <c r="E47"/>
  <c r="E34"/>
  <c r="E20"/>
  <c r="E19"/>
  <c r="E16"/>
  <c r="E15"/>
  <c r="E30"/>
  <c r="E29"/>
  <c r="E28"/>
  <c r="E3" i="29"/>
  <c r="A3" s="1"/>
  <c r="E9" i="27"/>
  <c r="E8"/>
  <c r="E7"/>
  <c r="E6"/>
  <c r="E5"/>
  <c r="E4"/>
  <c r="E3"/>
  <c r="A3" s="1"/>
  <c r="F8" i="9"/>
  <c r="E17" i="27"/>
  <c r="E25"/>
  <c r="E24"/>
  <c r="E10"/>
  <c r="E11"/>
  <c r="E27"/>
  <c r="E26"/>
  <c r="F19" i="9"/>
  <c r="E53" i="27"/>
  <c r="E50"/>
  <c r="E55"/>
  <c r="E54"/>
  <c r="E51"/>
  <c r="E21"/>
  <c r="E37"/>
  <c r="E22"/>
  <c r="E23"/>
  <c r="E38"/>
  <c r="E36"/>
  <c r="E35"/>
  <c r="F13" i="9"/>
  <c r="E46" i="27"/>
  <c r="E45"/>
  <c r="E44"/>
  <c r="E43"/>
  <c r="E42"/>
  <c r="F18" i="9"/>
  <c r="E49" i="27"/>
  <c r="E48"/>
  <c r="E52"/>
  <c r="E41"/>
  <c r="E14"/>
  <c r="E40"/>
  <c r="E13"/>
  <c r="E39"/>
  <c r="E12"/>
  <c r="E8" i="28"/>
  <c r="F14" i="9"/>
  <c r="F15"/>
  <c r="E9" i="28"/>
  <c r="F17" i="9"/>
  <c r="F16"/>
  <c r="E7" i="28"/>
  <c r="F12" i="9"/>
  <c r="F11"/>
  <c r="E6" i="28"/>
  <c r="F9" i="9"/>
  <c r="F10"/>
  <c r="F7"/>
  <c r="F6"/>
  <c r="F5"/>
  <c r="F4"/>
  <c r="F3"/>
  <c r="A3" s="1"/>
  <c r="E26" i="28"/>
  <c r="E28"/>
  <c r="E4"/>
  <c r="E3"/>
  <c r="E5"/>
  <c r="E10"/>
  <c r="E27"/>
  <c r="AG5" i="27"/>
  <c r="AK5"/>
  <c r="AG6"/>
  <c r="AK6"/>
  <c r="Z4" i="28"/>
  <c r="AD4"/>
  <c r="AC4"/>
  <c r="AB4"/>
  <c r="W4"/>
  <c r="V4"/>
  <c r="AG38" i="27"/>
  <c r="M3" i="14"/>
  <c r="W31" i="28"/>
  <c r="U31" s="1"/>
  <c r="AB31"/>
  <c r="Z31"/>
  <c r="AD31"/>
  <c r="V31"/>
  <c r="AK37" i="27"/>
  <c r="AG37"/>
  <c r="AG36"/>
  <c r="AK35"/>
  <c r="AG35"/>
  <c r="Z30" i="28"/>
  <c r="AB30"/>
  <c r="W30"/>
  <c r="U30" s="1"/>
  <c r="AC30"/>
  <c r="V30"/>
  <c r="AD30"/>
  <c r="H3" i="19"/>
  <c r="AK34" i="27"/>
  <c r="AG34"/>
  <c r="AG30"/>
  <c r="AK32"/>
  <c r="AG32"/>
  <c r="AK29"/>
  <c r="AG29"/>
  <c r="AK31"/>
  <c r="AG31"/>
  <c r="AK33"/>
  <c r="AG33"/>
  <c r="AK28"/>
  <c r="AG28"/>
  <c r="AK27"/>
  <c r="AG27"/>
  <c r="AK26"/>
  <c r="AG26"/>
  <c r="AK25"/>
  <c r="AG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K20" i="27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B19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K17" i="27"/>
  <c r="AK16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K15" i="27"/>
  <c r="AG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Z8"/>
  <c r="W8"/>
  <c r="U8" s="1"/>
  <c r="AC8"/>
  <c r="V8"/>
  <c r="AD8"/>
  <c r="AB8"/>
  <c r="Z5"/>
  <c r="AD5"/>
  <c r="W5"/>
  <c r="U5" s="1"/>
  <c r="AC5"/>
  <c r="V5"/>
  <c r="AB5"/>
  <c r="X2"/>
  <c r="T2"/>
  <c r="G5" i="19"/>
  <c r="D3"/>
  <c r="AF15" i="9" s="1"/>
  <c r="AT10" i="28"/>
  <c r="AT9"/>
  <c r="AT12"/>
  <c r="AT3"/>
  <c r="AT11"/>
  <c r="AT5"/>
  <c r="AT4"/>
  <c r="AK10" i="27"/>
  <c r="AG10"/>
  <c r="AK8"/>
  <c r="AG8"/>
  <c r="J7" i="31"/>
  <c r="Y11" i="27"/>
  <c r="S2" i="29"/>
  <c r="W2"/>
  <c r="Z3" i="28"/>
  <c r="AD3"/>
  <c r="V3"/>
  <c r="AB3"/>
  <c r="AC3"/>
  <c r="W3"/>
  <c r="T3" s="1"/>
  <c r="AK3" i="27"/>
  <c r="AG3"/>
  <c r="AK4"/>
  <c r="AG4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4" i="31"/>
  <c r="D3" i="29" l="1"/>
  <c r="M3" s="1"/>
  <c r="L5" i="27"/>
  <c r="L8"/>
  <c r="L4"/>
  <c r="L7"/>
  <c r="L3"/>
  <c r="L9"/>
  <c r="L6"/>
  <c r="Z3" i="9"/>
  <c r="AC3"/>
  <c r="Z6"/>
  <c r="AC6"/>
  <c r="Z8"/>
  <c r="AC8"/>
  <c r="Z2"/>
  <c r="AC2"/>
  <c r="Z5"/>
  <c r="AC5"/>
  <c r="AC7"/>
  <c r="Z7"/>
  <c r="AC9"/>
  <c r="Z9"/>
  <c r="Z4"/>
  <c r="AC4"/>
  <c r="K4" i="27"/>
  <c r="A4"/>
  <c r="A5"/>
  <c r="K3"/>
  <c r="C3" i="9"/>
  <c r="E3" s="1"/>
  <c r="A9" i="27"/>
  <c r="A8"/>
  <c r="A5" i="9"/>
  <c r="A4"/>
  <c r="A7" i="27"/>
  <c r="K9"/>
  <c r="K7"/>
  <c r="K6"/>
  <c r="K5"/>
  <c r="K8"/>
  <c r="A7" i="9"/>
  <c r="A6"/>
  <c r="A6" i="27"/>
  <c r="EG3" i="9"/>
  <c r="CL3"/>
  <c r="CL4"/>
  <c r="AZ8" i="28"/>
  <c r="AA4"/>
  <c r="U4"/>
  <c r="T4"/>
  <c r="I12" i="1"/>
  <c r="D11" i="21"/>
  <c r="F21" i="1"/>
  <c r="I18"/>
  <c r="D15" i="21"/>
  <c r="I21" i="1"/>
  <c r="D22" i="21"/>
  <c r="I11" i="1"/>
  <c r="D10" i="21"/>
  <c r="M4" i="14"/>
  <c r="T31" i="28"/>
  <c r="T30"/>
  <c r="H5" i="19"/>
  <c r="H4"/>
  <c r="T6" i="28"/>
  <c r="T29"/>
  <c r="T28"/>
  <c r="T27"/>
  <c r="T26"/>
  <c r="T25"/>
  <c r="T24"/>
  <c r="Z3" i="29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D4" i="19"/>
  <c r="D5"/>
  <c r="AT13" i="28"/>
  <c r="J8" i="31"/>
  <c r="Y15" i="27"/>
  <c r="U3" i="28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J3" i="29" l="1"/>
  <c r="ED3" i="9" s="1"/>
  <c r="X3" i="29"/>
  <c r="Y3"/>
  <c r="U3"/>
  <c r="AA3"/>
  <c r="V3"/>
  <c r="AC3"/>
  <c r="AB3"/>
  <c r="CI3" i="9"/>
  <c r="R5"/>
  <c r="AX5" s="1"/>
  <c r="R4"/>
  <c r="AX4" s="1"/>
  <c r="R3"/>
  <c r="AX3" s="1"/>
  <c r="K3"/>
  <c r="C5"/>
  <c r="E5" s="1"/>
  <c r="C7"/>
  <c r="E7" s="1"/>
  <c r="C4"/>
  <c r="C6"/>
  <c r="Y4" i="28"/>
  <c r="X4"/>
  <c r="H6" i="19"/>
  <c r="M80"/>
  <c r="M5" i="14"/>
  <c r="H7" i="19"/>
  <c r="N5"/>
  <c r="AA30" i="28"/>
  <c r="AZ95"/>
  <c r="W3" i="29"/>
  <c r="N4" i="19"/>
  <c r="X3" i="28"/>
  <c r="G7" i="19"/>
  <c r="Y3" i="28"/>
  <c r="AT14"/>
  <c r="J9" i="31"/>
  <c r="D6" i="19"/>
  <c r="C395" i="3"/>
  <c r="D395"/>
  <c r="F395"/>
  <c r="G395"/>
  <c r="H395"/>
  <c r="I395"/>
  <c r="J395"/>
  <c r="L10" i="27" l="1"/>
  <c r="L11"/>
  <c r="T3" i="29"/>
  <c r="S3"/>
  <c r="K7" i="9"/>
  <c r="R16"/>
  <c r="AX16" s="1"/>
  <c r="K5"/>
  <c r="R9"/>
  <c r="AX9" s="1"/>
  <c r="R12"/>
  <c r="AX12" s="1"/>
  <c r="R11"/>
  <c r="AX11" s="1"/>
  <c r="R10"/>
  <c r="AX10" s="1"/>
  <c r="E6"/>
  <c r="E4"/>
  <c r="H8" i="19"/>
  <c r="H79"/>
  <c r="H47"/>
  <c r="M13"/>
  <c r="H29"/>
  <c r="A8" i="9"/>
  <c r="A10" i="27"/>
  <c r="K11"/>
  <c r="A11"/>
  <c r="K10"/>
  <c r="M6" i="14"/>
  <c r="H24" i="19"/>
  <c r="H56"/>
  <c r="H16"/>
  <c r="H9"/>
  <c r="H57"/>
  <c r="N6"/>
  <c r="AT15" i="28"/>
  <c r="G8" i="19"/>
  <c r="J10" i="31"/>
  <c r="Y18" i="27"/>
  <c r="Y17"/>
  <c r="AB7"/>
  <c r="D7" i="19"/>
  <c r="K395" i="3"/>
  <c r="C394"/>
  <c r="D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F386"/>
  <c r="G386"/>
  <c r="H386"/>
  <c r="I386"/>
  <c r="J386"/>
  <c r="C385"/>
  <c r="D385"/>
  <c r="F385"/>
  <c r="G385"/>
  <c r="H385"/>
  <c r="I385"/>
  <c r="J385"/>
  <c r="Z11" i="9" l="1"/>
  <c r="AC11"/>
  <c r="Z12"/>
  <c r="AC12"/>
  <c r="Z10"/>
  <c r="AC10"/>
  <c r="R8"/>
  <c r="AX8" s="1"/>
  <c r="R6"/>
  <c r="AX6" s="1"/>
  <c r="R7"/>
  <c r="AX7" s="1"/>
  <c r="R15"/>
  <c r="AX15" s="1"/>
  <c r="R14"/>
  <c r="AX14" s="1"/>
  <c r="R13"/>
  <c r="AX13" s="1"/>
  <c r="C8"/>
  <c r="E8" s="1"/>
  <c r="K8" s="1"/>
  <c r="K4"/>
  <c r="CI4"/>
  <c r="EC3"/>
  <c r="K6"/>
  <c r="M7" i="14"/>
  <c r="H15" i="19"/>
  <c r="N7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J11" i="31"/>
  <c r="Y20" i="27"/>
  <c r="AB9"/>
  <c r="AG7"/>
  <c r="AK7"/>
  <c r="D8" i="19"/>
  <c r="K394" i="3"/>
  <c r="K393"/>
  <c r="K392"/>
  <c r="K391"/>
  <c r="K390"/>
  <c r="K389"/>
  <c r="K388"/>
  <c r="K387"/>
  <c r="K386"/>
  <c r="K385"/>
  <c r="A2" i="26"/>
  <c r="Z17" i="9" l="1"/>
  <c r="Z16"/>
  <c r="AC16"/>
  <c r="Z13"/>
  <c r="AC13"/>
  <c r="R17"/>
  <c r="AX17" s="1"/>
  <c r="R22"/>
  <c r="AX22" s="1"/>
  <c r="R24"/>
  <c r="AX24" s="1"/>
  <c r="R21"/>
  <c r="AX21" s="1"/>
  <c r="R23"/>
  <c r="AX23" s="1"/>
  <c r="R18"/>
  <c r="AX18" s="1"/>
  <c r="R20"/>
  <c r="AX20" s="1"/>
  <c r="R19"/>
  <c r="AX19" s="1"/>
  <c r="M73" i="19"/>
  <c r="M8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J12" i="31"/>
  <c r="AG9" i="27"/>
  <c r="AK9"/>
  <c r="D9" i="19"/>
  <c r="A3" i="26"/>
  <c r="A4" s="1"/>
  <c r="A5" s="1"/>
  <c r="AC17" i="9" l="1"/>
  <c r="Z19"/>
  <c r="AC19"/>
  <c r="Z18"/>
  <c r="AC18"/>
  <c r="AC14"/>
  <c r="Z14"/>
  <c r="Z15"/>
  <c r="AC15"/>
  <c r="M67" i="19"/>
  <c r="M11" i="14"/>
  <c r="H23" i="19"/>
  <c r="M9" i="14"/>
  <c r="M12"/>
  <c r="H40" i="19"/>
  <c r="M76"/>
  <c r="N9"/>
  <c r="G11"/>
  <c r="J13" i="31"/>
  <c r="D10" i="19"/>
  <c r="A6" i="26"/>
  <c r="AF42" i="9" l="1"/>
  <c r="AF39"/>
  <c r="AF41"/>
  <c r="AF30"/>
  <c r="AF31"/>
  <c r="AF33"/>
  <c r="AF40"/>
  <c r="AF32"/>
  <c r="Z21"/>
  <c r="AC21"/>
  <c r="Z20"/>
  <c r="AC20"/>
  <c r="H58" i="19"/>
  <c r="M62"/>
  <c r="M61"/>
  <c r="H46"/>
  <c r="M60"/>
  <c r="H17"/>
  <c r="H20"/>
  <c r="H22"/>
  <c r="M13" i="14"/>
  <c r="H51" i="19"/>
  <c r="H21"/>
  <c r="H19"/>
  <c r="M10" i="14"/>
  <c r="H25" i="19"/>
  <c r="H44"/>
  <c r="H18"/>
  <c r="AZ17" i="28"/>
  <c r="AA6"/>
  <c r="G12" i="19"/>
  <c r="N10"/>
  <c r="J14" i="31"/>
  <c r="D11" i="19"/>
  <c r="A7" i="26"/>
  <c r="C384" i="3"/>
  <c r="D384"/>
  <c r="F384"/>
  <c r="G384"/>
  <c r="H384"/>
  <c r="I384"/>
  <c r="J384"/>
  <c r="C383"/>
  <c r="D383"/>
  <c r="F383"/>
  <c r="G383"/>
  <c r="H383"/>
  <c r="I383"/>
  <c r="J383"/>
  <c r="C382"/>
  <c r="D382"/>
  <c r="F382"/>
  <c r="G382"/>
  <c r="H382"/>
  <c r="I382"/>
  <c r="J382"/>
  <c r="C381"/>
  <c r="D381"/>
  <c r="F381"/>
  <c r="G381"/>
  <c r="H381"/>
  <c r="I381"/>
  <c r="J381"/>
  <c r="C380"/>
  <c r="D380"/>
  <c r="F380"/>
  <c r="G380"/>
  <c r="H380"/>
  <c r="I380"/>
  <c r="J380"/>
  <c r="C379"/>
  <c r="D379"/>
  <c r="F379"/>
  <c r="G379"/>
  <c r="H379"/>
  <c r="I379"/>
  <c r="J379"/>
  <c r="C378"/>
  <c r="D378"/>
  <c r="F378"/>
  <c r="G378"/>
  <c r="H378"/>
  <c r="I378"/>
  <c r="J378"/>
  <c r="C377"/>
  <c r="D377"/>
  <c r="F377"/>
  <c r="G377"/>
  <c r="H377"/>
  <c r="I377"/>
  <c r="J377"/>
  <c r="C376"/>
  <c r="D376"/>
  <c r="F376"/>
  <c r="G376"/>
  <c r="H376"/>
  <c r="I376"/>
  <c r="J376"/>
  <c r="C375"/>
  <c r="D375"/>
  <c r="F375"/>
  <c r="G375"/>
  <c r="H375"/>
  <c r="I375"/>
  <c r="J375"/>
  <c r="C374"/>
  <c r="D374"/>
  <c r="F374"/>
  <c r="G374"/>
  <c r="H374"/>
  <c r="I374"/>
  <c r="J374"/>
  <c r="C338"/>
  <c r="D338"/>
  <c r="F338"/>
  <c r="G338"/>
  <c r="H338"/>
  <c r="I338"/>
  <c r="J338"/>
  <c r="C373"/>
  <c r="D373"/>
  <c r="F373"/>
  <c r="G373"/>
  <c r="H373"/>
  <c r="I373"/>
  <c r="J373"/>
  <c r="C372"/>
  <c r="D372"/>
  <c r="F372"/>
  <c r="G372"/>
  <c r="H372"/>
  <c r="I372"/>
  <c r="J372"/>
  <c r="C371"/>
  <c r="D371"/>
  <c r="F371"/>
  <c r="G371"/>
  <c r="H371"/>
  <c r="I371"/>
  <c r="J371"/>
  <c r="C370"/>
  <c r="D370"/>
  <c r="F370"/>
  <c r="G370"/>
  <c r="H370"/>
  <c r="I370"/>
  <c r="J370"/>
  <c r="C369"/>
  <c r="D369"/>
  <c r="F369"/>
  <c r="G369"/>
  <c r="H369"/>
  <c r="I369"/>
  <c r="J369"/>
  <c r="C368"/>
  <c r="D368"/>
  <c r="F368"/>
  <c r="G368"/>
  <c r="H368"/>
  <c r="I368"/>
  <c r="J368"/>
  <c r="C367"/>
  <c r="D367"/>
  <c r="F367"/>
  <c r="G367"/>
  <c r="H367"/>
  <c r="I367"/>
  <c r="J367"/>
  <c r="C366"/>
  <c r="D366"/>
  <c r="F366"/>
  <c r="G366"/>
  <c r="H366"/>
  <c r="I366"/>
  <c r="J366"/>
  <c r="C365"/>
  <c r="D365"/>
  <c r="F365"/>
  <c r="G365"/>
  <c r="H365"/>
  <c r="I365"/>
  <c r="J365"/>
  <c r="C364"/>
  <c r="D364"/>
  <c r="F364"/>
  <c r="G364"/>
  <c r="H364"/>
  <c r="I364"/>
  <c r="J364"/>
  <c r="C363"/>
  <c r="D363"/>
  <c r="F363"/>
  <c r="G363"/>
  <c r="H363"/>
  <c r="I363"/>
  <c r="J363"/>
  <c r="C359"/>
  <c r="D359"/>
  <c r="F359"/>
  <c r="G359"/>
  <c r="H359"/>
  <c r="I359"/>
  <c r="J359"/>
  <c r="C362"/>
  <c r="D362"/>
  <c r="F362"/>
  <c r="G362"/>
  <c r="H362"/>
  <c r="I362"/>
  <c r="J362"/>
  <c r="C361"/>
  <c r="D361"/>
  <c r="F361"/>
  <c r="G361"/>
  <c r="H361"/>
  <c r="I361"/>
  <c r="J361"/>
  <c r="C360"/>
  <c r="D360"/>
  <c r="F360"/>
  <c r="G360"/>
  <c r="H360"/>
  <c r="I360"/>
  <c r="J360"/>
  <c r="C358"/>
  <c r="D358"/>
  <c r="F358"/>
  <c r="G358"/>
  <c r="H358"/>
  <c r="I358"/>
  <c r="J358"/>
  <c r="C357"/>
  <c r="D357"/>
  <c r="F357"/>
  <c r="G357"/>
  <c r="H357"/>
  <c r="I357"/>
  <c r="J357"/>
  <c r="C356"/>
  <c r="D356"/>
  <c r="F356"/>
  <c r="G356"/>
  <c r="H356"/>
  <c r="I356"/>
  <c r="J356"/>
  <c r="C355"/>
  <c r="D355"/>
  <c r="F355"/>
  <c r="G355"/>
  <c r="H355"/>
  <c r="I355"/>
  <c r="J355"/>
  <c r="C354"/>
  <c r="D354"/>
  <c r="F354"/>
  <c r="G354"/>
  <c r="H354"/>
  <c r="I354"/>
  <c r="J354"/>
  <c r="C353"/>
  <c r="D353"/>
  <c r="F353"/>
  <c r="G353"/>
  <c r="H353"/>
  <c r="I353"/>
  <c r="J353"/>
  <c r="C352"/>
  <c r="D352"/>
  <c r="F352"/>
  <c r="G352"/>
  <c r="H352"/>
  <c r="I352"/>
  <c r="J352"/>
  <c r="C351"/>
  <c r="D351"/>
  <c r="F351"/>
  <c r="G351"/>
  <c r="H351"/>
  <c r="I351"/>
  <c r="J351"/>
  <c r="C350"/>
  <c r="D350"/>
  <c r="F350"/>
  <c r="G350"/>
  <c r="H350"/>
  <c r="I350"/>
  <c r="J350"/>
  <c r="C346"/>
  <c r="D346"/>
  <c r="F346"/>
  <c r="G346"/>
  <c r="H346"/>
  <c r="I346"/>
  <c r="J346"/>
  <c r="C349"/>
  <c r="D349"/>
  <c r="F349"/>
  <c r="G349"/>
  <c r="H349"/>
  <c r="I349"/>
  <c r="J349"/>
  <c r="C348"/>
  <c r="D348"/>
  <c r="F348"/>
  <c r="G348"/>
  <c r="H348"/>
  <c r="I348"/>
  <c r="J348"/>
  <c r="C347"/>
  <c r="D347"/>
  <c r="F347"/>
  <c r="G347"/>
  <c r="H347"/>
  <c r="I347"/>
  <c r="J347"/>
  <c r="C342"/>
  <c r="C343"/>
  <c r="C344"/>
  <c r="C345"/>
  <c r="D342"/>
  <c r="D343"/>
  <c r="D344"/>
  <c r="D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F341"/>
  <c r="G341"/>
  <c r="H341"/>
  <c r="I341"/>
  <c r="J341"/>
  <c r="C340"/>
  <c r="D340"/>
  <c r="F340"/>
  <c r="G340"/>
  <c r="H340"/>
  <c r="I340"/>
  <c r="J340"/>
  <c r="C339"/>
  <c r="D339"/>
  <c r="F339"/>
  <c r="G339"/>
  <c r="H339"/>
  <c r="I339"/>
  <c r="J339"/>
  <c r="C337"/>
  <c r="D337"/>
  <c r="F337"/>
  <c r="G337"/>
  <c r="H337"/>
  <c r="I337"/>
  <c r="J337"/>
  <c r="C336"/>
  <c r="D336"/>
  <c r="F336"/>
  <c r="G336"/>
  <c r="H336"/>
  <c r="I336"/>
  <c r="J336"/>
  <c r="C335"/>
  <c r="D335"/>
  <c r="F335"/>
  <c r="G335"/>
  <c r="H335"/>
  <c r="I335"/>
  <c r="J335"/>
  <c r="C331"/>
  <c r="D331"/>
  <c r="F331"/>
  <c r="G331"/>
  <c r="H331"/>
  <c r="I331"/>
  <c r="J331"/>
  <c r="C332"/>
  <c r="D332"/>
  <c r="F332"/>
  <c r="G332"/>
  <c r="H332"/>
  <c r="I332"/>
  <c r="J332"/>
  <c r="C334"/>
  <c r="D334"/>
  <c r="F334"/>
  <c r="G334"/>
  <c r="H334"/>
  <c r="I334"/>
  <c r="J334"/>
  <c r="C333"/>
  <c r="D333"/>
  <c r="F333"/>
  <c r="G333"/>
  <c r="H333"/>
  <c r="I333"/>
  <c r="J333"/>
  <c r="C330"/>
  <c r="D330"/>
  <c r="F330"/>
  <c r="G330"/>
  <c r="H330"/>
  <c r="I330"/>
  <c r="J330"/>
  <c r="C329"/>
  <c r="D329"/>
  <c r="F329"/>
  <c r="G329"/>
  <c r="H329"/>
  <c r="I329"/>
  <c r="J329"/>
  <c r="C328"/>
  <c r="D328"/>
  <c r="F328"/>
  <c r="G328"/>
  <c r="H328"/>
  <c r="I328"/>
  <c r="J328"/>
  <c r="C327"/>
  <c r="D327"/>
  <c r="F327"/>
  <c r="G327"/>
  <c r="H327"/>
  <c r="I327"/>
  <c r="J327"/>
  <c r="C326"/>
  <c r="D326"/>
  <c r="F326"/>
  <c r="G326"/>
  <c r="H326"/>
  <c r="I326"/>
  <c r="J326"/>
  <c r="C325"/>
  <c r="D325"/>
  <c r="F325"/>
  <c r="G325"/>
  <c r="H325"/>
  <c r="I325"/>
  <c r="J325"/>
  <c r="C324"/>
  <c r="D324"/>
  <c r="F324"/>
  <c r="G324"/>
  <c r="H324"/>
  <c r="I324"/>
  <c r="J324"/>
  <c r="C323"/>
  <c r="D323"/>
  <c r="F323"/>
  <c r="G323"/>
  <c r="H323"/>
  <c r="I323"/>
  <c r="J323"/>
  <c r="C322"/>
  <c r="D322"/>
  <c r="F322"/>
  <c r="G322"/>
  <c r="H322"/>
  <c r="I322"/>
  <c r="J322"/>
  <c r="C321"/>
  <c r="D321"/>
  <c r="F321"/>
  <c r="G321"/>
  <c r="H321"/>
  <c r="I321"/>
  <c r="J321"/>
  <c r="C320"/>
  <c r="D320"/>
  <c r="F320"/>
  <c r="G320"/>
  <c r="H320"/>
  <c r="I320"/>
  <c r="J320"/>
  <c r="C319"/>
  <c r="D319"/>
  <c r="F319"/>
  <c r="G319"/>
  <c r="H319"/>
  <c r="I319"/>
  <c r="J319"/>
  <c r="C318"/>
  <c r="D318"/>
  <c r="F318"/>
  <c r="G318"/>
  <c r="H318"/>
  <c r="I318"/>
  <c r="J318"/>
  <c r="C317"/>
  <c r="D317"/>
  <c r="F317"/>
  <c r="G317"/>
  <c r="H317"/>
  <c r="I317"/>
  <c r="J317"/>
  <c r="C316"/>
  <c r="D316"/>
  <c r="F316"/>
  <c r="G316"/>
  <c r="H316"/>
  <c r="I316"/>
  <c r="J316"/>
  <c r="C315"/>
  <c r="D315"/>
  <c r="F315"/>
  <c r="G315"/>
  <c r="H315"/>
  <c r="I315"/>
  <c r="J315"/>
  <c r="C314"/>
  <c r="D314"/>
  <c r="F314"/>
  <c r="G314"/>
  <c r="H314"/>
  <c r="I314"/>
  <c r="J314"/>
  <c r="C313"/>
  <c r="D313"/>
  <c r="F313"/>
  <c r="G313"/>
  <c r="H313"/>
  <c r="I313"/>
  <c r="J313"/>
  <c r="C312"/>
  <c r="D312"/>
  <c r="F312"/>
  <c r="G312"/>
  <c r="H312"/>
  <c r="I312"/>
  <c r="J312"/>
  <c r="C311"/>
  <c r="D311"/>
  <c r="F311"/>
  <c r="G311"/>
  <c r="H311"/>
  <c r="I311"/>
  <c r="J311"/>
  <c r="B38" i="1"/>
  <c r="H38" s="1"/>
  <c r="C38"/>
  <c r="E38" s="1"/>
  <c r="D38"/>
  <c r="C310" i="3"/>
  <c r="D310"/>
  <c r="F310"/>
  <c r="G310"/>
  <c r="H310"/>
  <c r="I310"/>
  <c r="J310"/>
  <c r="C305"/>
  <c r="D305"/>
  <c r="F305"/>
  <c r="G305"/>
  <c r="H305"/>
  <c r="I305"/>
  <c r="J305"/>
  <c r="C309"/>
  <c r="D309"/>
  <c r="F309"/>
  <c r="G309"/>
  <c r="H309"/>
  <c r="I309"/>
  <c r="J309"/>
  <c r="C308"/>
  <c r="D308"/>
  <c r="F308"/>
  <c r="G308"/>
  <c r="H308"/>
  <c r="I308"/>
  <c r="J308"/>
  <c r="C307"/>
  <c r="D307"/>
  <c r="F307"/>
  <c r="G307"/>
  <c r="H307"/>
  <c r="I307"/>
  <c r="J307"/>
  <c r="C306"/>
  <c r="D306"/>
  <c r="F306"/>
  <c r="G306"/>
  <c r="H306"/>
  <c r="I306"/>
  <c r="J306"/>
  <c r="C304"/>
  <c r="D304"/>
  <c r="F304"/>
  <c r="G304"/>
  <c r="H304"/>
  <c r="I304"/>
  <c r="J304"/>
  <c r="C303"/>
  <c r="D303"/>
  <c r="F303"/>
  <c r="G303"/>
  <c r="H303"/>
  <c r="I303"/>
  <c r="J303"/>
  <c r="C302"/>
  <c r="D302"/>
  <c r="F302"/>
  <c r="G302"/>
  <c r="H302"/>
  <c r="I302"/>
  <c r="J302"/>
  <c r="C301"/>
  <c r="D301"/>
  <c r="F301"/>
  <c r="G301"/>
  <c r="H301"/>
  <c r="I301"/>
  <c r="J301"/>
  <c r="C252"/>
  <c r="D252"/>
  <c r="F252"/>
  <c r="G252"/>
  <c r="H252"/>
  <c r="I252"/>
  <c r="J252"/>
  <c r="C256"/>
  <c r="D256"/>
  <c r="F256"/>
  <c r="G256"/>
  <c r="H256"/>
  <c r="I256"/>
  <c r="J256"/>
  <c r="C300"/>
  <c r="D300"/>
  <c r="F300"/>
  <c r="G300"/>
  <c r="H300"/>
  <c r="I300"/>
  <c r="J300"/>
  <c r="C299"/>
  <c r="D299"/>
  <c r="F299"/>
  <c r="G299"/>
  <c r="H299"/>
  <c r="I299"/>
  <c r="J299"/>
  <c r="C298"/>
  <c r="D298"/>
  <c r="F298"/>
  <c r="G298"/>
  <c r="H298"/>
  <c r="I298"/>
  <c r="J298"/>
  <c r="C297"/>
  <c r="D297"/>
  <c r="F297"/>
  <c r="G297"/>
  <c r="H297"/>
  <c r="I297"/>
  <c r="J297"/>
  <c r="C296"/>
  <c r="D296"/>
  <c r="F296"/>
  <c r="G296"/>
  <c r="H296"/>
  <c r="I296"/>
  <c r="J296"/>
  <c r="C295"/>
  <c r="D295"/>
  <c r="F295"/>
  <c r="G295"/>
  <c r="H295"/>
  <c r="I295"/>
  <c r="J295"/>
  <c r="C294"/>
  <c r="D294"/>
  <c r="F294"/>
  <c r="G294"/>
  <c r="H294"/>
  <c r="I294"/>
  <c r="J294"/>
  <c r="C293"/>
  <c r="D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F292"/>
  <c r="G292"/>
  <c r="H292"/>
  <c r="I292"/>
  <c r="J292"/>
  <c r="C291"/>
  <c r="D291"/>
  <c r="F291"/>
  <c r="G291"/>
  <c r="H291"/>
  <c r="I291"/>
  <c r="J291"/>
  <c r="C290"/>
  <c r="D290"/>
  <c r="F290"/>
  <c r="G290"/>
  <c r="H290"/>
  <c r="I290"/>
  <c r="J290"/>
  <c r="C289"/>
  <c r="D289"/>
  <c r="F289"/>
  <c r="G289"/>
  <c r="H289"/>
  <c r="I289"/>
  <c r="J289"/>
  <c r="C288"/>
  <c r="D288"/>
  <c r="F288"/>
  <c r="G288"/>
  <c r="H288"/>
  <c r="I288"/>
  <c r="J288"/>
  <c r="C287"/>
  <c r="D287"/>
  <c r="F287"/>
  <c r="G287"/>
  <c r="H287"/>
  <c r="I287"/>
  <c r="J287"/>
  <c r="C286"/>
  <c r="D286"/>
  <c r="F286"/>
  <c r="G286"/>
  <c r="H286"/>
  <c r="I286"/>
  <c r="J286"/>
  <c r="C285"/>
  <c r="D285"/>
  <c r="F285"/>
  <c r="G285"/>
  <c r="H285"/>
  <c r="I285"/>
  <c r="J285"/>
  <c r="C284"/>
  <c r="D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F283"/>
  <c r="G283"/>
  <c r="H283"/>
  <c r="I283"/>
  <c r="J283"/>
  <c r="C282"/>
  <c r="D282"/>
  <c r="F282"/>
  <c r="G282"/>
  <c r="H282"/>
  <c r="I282"/>
  <c r="J282"/>
  <c r="C281"/>
  <c r="D281"/>
  <c r="F281"/>
  <c r="G281"/>
  <c r="H281"/>
  <c r="I281"/>
  <c r="J281"/>
  <c r="C280"/>
  <c r="D280"/>
  <c r="F280"/>
  <c r="G280"/>
  <c r="H280"/>
  <c r="I280"/>
  <c r="J280"/>
  <c r="C279"/>
  <c r="D279"/>
  <c r="F279"/>
  <c r="G279"/>
  <c r="H279"/>
  <c r="I279"/>
  <c r="J279"/>
  <c r="C278"/>
  <c r="D278"/>
  <c r="F278"/>
  <c r="G278"/>
  <c r="H278"/>
  <c r="I278"/>
  <c r="J278"/>
  <c r="C277"/>
  <c r="D277"/>
  <c r="F277"/>
  <c r="G277"/>
  <c r="H277"/>
  <c r="I277"/>
  <c r="J277"/>
  <c r="M14" i="14" l="1"/>
  <c r="N11" i="19"/>
  <c r="G14"/>
  <c r="G13"/>
  <c r="D13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F270"/>
  <c r="G270"/>
  <c r="H270"/>
  <c r="I270"/>
  <c r="J270"/>
  <c r="C269"/>
  <c r="D269"/>
  <c r="F269"/>
  <c r="G269"/>
  <c r="H269"/>
  <c r="I269"/>
  <c r="J269"/>
  <c r="C268"/>
  <c r="D268"/>
  <c r="F268"/>
  <c r="G268"/>
  <c r="H268"/>
  <c r="I268"/>
  <c r="J268"/>
  <c r="C267"/>
  <c r="D267"/>
  <c r="F267"/>
  <c r="G267"/>
  <c r="H267"/>
  <c r="I267"/>
  <c r="J267"/>
  <c r="C266"/>
  <c r="D266"/>
  <c r="F266"/>
  <c r="G266"/>
  <c r="H266"/>
  <c r="I266"/>
  <c r="J266"/>
  <c r="C265"/>
  <c r="D265"/>
  <c r="F265"/>
  <c r="G265"/>
  <c r="H265"/>
  <c r="I265"/>
  <c r="J265"/>
  <c r="C264"/>
  <c r="D264"/>
  <c r="F264"/>
  <c r="G264"/>
  <c r="H264"/>
  <c r="I264"/>
  <c r="J264"/>
  <c r="C263"/>
  <c r="D263"/>
  <c r="F263"/>
  <c r="G263"/>
  <c r="H263"/>
  <c r="I263"/>
  <c r="J263"/>
  <c r="C262"/>
  <c r="D262"/>
  <c r="F262"/>
  <c r="G262"/>
  <c r="H262"/>
  <c r="I262"/>
  <c r="J262"/>
  <c r="C261"/>
  <c r="D261"/>
  <c r="F261"/>
  <c r="G261"/>
  <c r="H261"/>
  <c r="I261"/>
  <c r="J261"/>
  <c r="C260"/>
  <c r="D260"/>
  <c r="F260"/>
  <c r="G260"/>
  <c r="H260"/>
  <c r="I260"/>
  <c r="J260"/>
  <c r="C259"/>
  <c r="D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F221"/>
  <c r="G221"/>
  <c r="H221"/>
  <c r="I221"/>
  <c r="J221"/>
  <c r="C211"/>
  <c r="D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F258"/>
  <c r="G258"/>
  <c r="H258"/>
  <c r="I258"/>
  <c r="J258"/>
  <c r="C257"/>
  <c r="D257"/>
  <c r="F257"/>
  <c r="G257"/>
  <c r="H257"/>
  <c r="I257"/>
  <c r="J257"/>
  <c r="C255"/>
  <c r="D255"/>
  <c r="F255"/>
  <c r="G255"/>
  <c r="H255"/>
  <c r="I255"/>
  <c r="J255"/>
  <c r="C254"/>
  <c r="D254"/>
  <c r="F254"/>
  <c r="G254"/>
  <c r="H254"/>
  <c r="I254"/>
  <c r="J254"/>
  <c r="C253"/>
  <c r="D253"/>
  <c r="F253"/>
  <c r="G253"/>
  <c r="H253"/>
  <c r="I253"/>
  <c r="J253"/>
  <c r="C251"/>
  <c r="D251"/>
  <c r="F251"/>
  <c r="G251"/>
  <c r="H251"/>
  <c r="I251"/>
  <c r="J251"/>
  <c r="C250"/>
  <c r="D250"/>
  <c r="F250"/>
  <c r="G250"/>
  <c r="H250"/>
  <c r="I250"/>
  <c r="J250"/>
  <c r="T4" i="25"/>
  <c r="S4"/>
  <c r="B7"/>
  <c r="B6"/>
  <c r="S3"/>
  <c r="S2"/>
  <c r="S1"/>
  <c r="AC22" i="9" l="1"/>
  <c r="Z22"/>
  <c r="M15" i="14"/>
  <c r="N12" i="19"/>
  <c r="N13"/>
  <c r="AZ13" i="28"/>
  <c r="AA5"/>
  <c r="G15" i="19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F245"/>
  <c r="F246"/>
  <c r="G245"/>
  <c r="G246"/>
  <c r="H245"/>
  <c r="H246"/>
  <c r="I245"/>
  <c r="I246"/>
  <c r="J245"/>
  <c r="J246"/>
  <c r="C37"/>
  <c r="D37"/>
  <c r="F37"/>
  <c r="G37"/>
  <c r="H37"/>
  <c r="I37"/>
  <c r="J37"/>
  <c r="C63"/>
  <c r="D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F143"/>
  <c r="G143"/>
  <c r="H143"/>
  <c r="I143"/>
  <c r="J143"/>
  <c r="C130"/>
  <c r="D130"/>
  <c r="F130"/>
  <c r="G130"/>
  <c r="H130"/>
  <c r="I130"/>
  <c r="J130"/>
  <c r="C234"/>
  <c r="D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F249"/>
  <c r="G249"/>
  <c r="H249"/>
  <c r="I249"/>
  <c r="J249"/>
  <c r="C248"/>
  <c r="D248"/>
  <c r="F248"/>
  <c r="G248"/>
  <c r="H248"/>
  <c r="I248"/>
  <c r="J248"/>
  <c r="C247"/>
  <c r="D247"/>
  <c r="F247"/>
  <c r="G247"/>
  <c r="H247"/>
  <c r="I247"/>
  <c r="J247"/>
  <c r="C244"/>
  <c r="D244"/>
  <c r="F244"/>
  <c r="G244"/>
  <c r="H244"/>
  <c r="I244"/>
  <c r="J244"/>
  <c r="C243"/>
  <c r="D243"/>
  <c r="F243"/>
  <c r="G243"/>
  <c r="H243"/>
  <c r="I243"/>
  <c r="J243"/>
  <c r="C242"/>
  <c r="D242"/>
  <c r="F242"/>
  <c r="G242"/>
  <c r="H242"/>
  <c r="I242"/>
  <c r="J242"/>
  <c r="C241"/>
  <c r="D241"/>
  <c r="F241"/>
  <c r="G241"/>
  <c r="H241"/>
  <c r="I241"/>
  <c r="J241"/>
  <c r="C240"/>
  <c r="D240"/>
  <c r="F240"/>
  <c r="G240"/>
  <c r="H240"/>
  <c r="I240"/>
  <c r="J240"/>
  <c r="C239"/>
  <c r="D239"/>
  <c r="F239"/>
  <c r="G239"/>
  <c r="H239"/>
  <c r="I239"/>
  <c r="J239"/>
  <c r="C238"/>
  <c r="D238"/>
  <c r="F238"/>
  <c r="G238"/>
  <c r="H238"/>
  <c r="I238"/>
  <c r="J238"/>
  <c r="C237"/>
  <c r="D237"/>
  <c r="F237"/>
  <c r="G237"/>
  <c r="H237"/>
  <c r="I237"/>
  <c r="J237"/>
  <c r="C236"/>
  <c r="D236"/>
  <c r="F236"/>
  <c r="G236"/>
  <c r="H236"/>
  <c r="I236"/>
  <c r="J236"/>
  <c r="C235"/>
  <c r="D235"/>
  <c r="F235"/>
  <c r="G235"/>
  <c r="H235"/>
  <c r="I235"/>
  <c r="J235"/>
  <c r="C233"/>
  <c r="D233"/>
  <c r="F233"/>
  <c r="G233"/>
  <c r="H233"/>
  <c r="I233"/>
  <c r="J233"/>
  <c r="C232"/>
  <c r="D232"/>
  <c r="F232"/>
  <c r="G232"/>
  <c r="H232"/>
  <c r="I232"/>
  <c r="J232"/>
  <c r="C231"/>
  <c r="D231"/>
  <c r="F231"/>
  <c r="G231"/>
  <c r="H231"/>
  <c r="I231"/>
  <c r="J231"/>
  <c r="C230"/>
  <c r="D230"/>
  <c r="F230"/>
  <c r="G230"/>
  <c r="H230"/>
  <c r="I230"/>
  <c r="J230"/>
  <c r="C229"/>
  <c r="D229"/>
  <c r="F229"/>
  <c r="G229"/>
  <c r="H229"/>
  <c r="I229"/>
  <c r="J229"/>
  <c r="C228"/>
  <c r="D228"/>
  <c r="F228"/>
  <c r="G228"/>
  <c r="H228"/>
  <c r="I228"/>
  <c r="J228"/>
  <c r="C45" i="1"/>
  <c r="E45" s="1"/>
  <c r="C227" i="3"/>
  <c r="D227"/>
  <c r="F227"/>
  <c r="G227"/>
  <c r="H227"/>
  <c r="I227"/>
  <c r="J227"/>
  <c r="C226"/>
  <c r="D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F220"/>
  <c r="G220"/>
  <c r="H220"/>
  <c r="I220"/>
  <c r="J220"/>
  <c r="C219"/>
  <c r="D219"/>
  <c r="F219"/>
  <c r="G219"/>
  <c r="H219"/>
  <c r="I219"/>
  <c r="J219"/>
  <c r="C218"/>
  <c r="D218"/>
  <c r="F218"/>
  <c r="G218"/>
  <c r="H218"/>
  <c r="I218"/>
  <c r="J218"/>
  <c r="C217"/>
  <c r="D217"/>
  <c r="F217"/>
  <c r="G217"/>
  <c r="H217"/>
  <c r="I217"/>
  <c r="J217"/>
  <c r="C216"/>
  <c r="D216"/>
  <c r="F216"/>
  <c r="G216"/>
  <c r="H216"/>
  <c r="I216"/>
  <c r="J216"/>
  <c r="C215"/>
  <c r="D215"/>
  <c r="F215"/>
  <c r="G215"/>
  <c r="H215"/>
  <c r="I215"/>
  <c r="J215"/>
  <c r="C214"/>
  <c r="D214"/>
  <c r="F214"/>
  <c r="G214"/>
  <c r="H214"/>
  <c r="I214"/>
  <c r="J214"/>
  <c r="C213"/>
  <c r="D213"/>
  <c r="F213"/>
  <c r="G213"/>
  <c r="H213"/>
  <c r="I213"/>
  <c r="J213"/>
  <c r="C212"/>
  <c r="D212"/>
  <c r="F212"/>
  <c r="G212"/>
  <c r="H212"/>
  <c r="I212"/>
  <c r="J212"/>
  <c r="C210"/>
  <c r="D210"/>
  <c r="F210"/>
  <c r="G210"/>
  <c r="H210"/>
  <c r="I210"/>
  <c r="J210"/>
  <c r="C209"/>
  <c r="D209"/>
  <c r="F209"/>
  <c r="G209"/>
  <c r="H209"/>
  <c r="I209"/>
  <c r="J209"/>
  <c r="C208"/>
  <c r="D208"/>
  <c r="F208"/>
  <c r="G208"/>
  <c r="H208"/>
  <c r="I208"/>
  <c r="J208"/>
  <c r="C207"/>
  <c r="D207"/>
  <c r="F207"/>
  <c r="G207"/>
  <c r="H207"/>
  <c r="I207"/>
  <c r="J207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91"/>
  <c r="D191"/>
  <c r="F191"/>
  <c r="G191"/>
  <c r="H191"/>
  <c r="I191"/>
  <c r="J191"/>
  <c r="C190"/>
  <c r="D190"/>
  <c r="F190"/>
  <c r="G190"/>
  <c r="H190"/>
  <c r="I190"/>
  <c r="J190"/>
  <c r="C189"/>
  <c r="D189"/>
  <c r="F189"/>
  <c r="G189"/>
  <c r="H189"/>
  <c r="I189"/>
  <c r="J189"/>
  <c r="C188"/>
  <c r="D188"/>
  <c r="F188"/>
  <c r="G188"/>
  <c r="H188"/>
  <c r="I188"/>
  <c r="J188"/>
  <c r="C187"/>
  <c r="D187"/>
  <c r="F187"/>
  <c r="G187"/>
  <c r="H187"/>
  <c r="I187"/>
  <c r="J187"/>
  <c r="C186"/>
  <c r="D186"/>
  <c r="F186"/>
  <c r="G186"/>
  <c r="H186"/>
  <c r="I186"/>
  <c r="J186"/>
  <c r="C185"/>
  <c r="D185"/>
  <c r="F185"/>
  <c r="G185"/>
  <c r="H185"/>
  <c r="I185"/>
  <c r="J185"/>
  <c r="C184"/>
  <c r="D184"/>
  <c r="F184"/>
  <c r="G184"/>
  <c r="H184"/>
  <c r="I184"/>
  <c r="J184"/>
  <c r="C183"/>
  <c r="D183"/>
  <c r="F183"/>
  <c r="G183"/>
  <c r="H183"/>
  <c r="I183"/>
  <c r="J183"/>
  <c r="C182"/>
  <c r="D182"/>
  <c r="F182"/>
  <c r="G182"/>
  <c r="H182"/>
  <c r="I182"/>
  <c r="J182"/>
  <c r="C179"/>
  <c r="D179"/>
  <c r="F179"/>
  <c r="G179"/>
  <c r="H179"/>
  <c r="I179"/>
  <c r="J179"/>
  <c r="C181"/>
  <c r="D181"/>
  <c r="F181"/>
  <c r="G181"/>
  <c r="H181"/>
  <c r="I181"/>
  <c r="J181"/>
  <c r="C180"/>
  <c r="D180"/>
  <c r="F180"/>
  <c r="G180"/>
  <c r="H180"/>
  <c r="I180"/>
  <c r="J180"/>
  <c r="C178"/>
  <c r="D178"/>
  <c r="F178"/>
  <c r="G178"/>
  <c r="H178"/>
  <c r="I178"/>
  <c r="J178"/>
  <c r="C177"/>
  <c r="D177"/>
  <c r="F177"/>
  <c r="G177"/>
  <c r="H177"/>
  <c r="I177"/>
  <c r="J177"/>
  <c r="C176"/>
  <c r="D176"/>
  <c r="F176"/>
  <c r="G176"/>
  <c r="H176"/>
  <c r="I176"/>
  <c r="J176"/>
  <c r="C175"/>
  <c r="D175"/>
  <c r="F175"/>
  <c r="G175"/>
  <c r="H175"/>
  <c r="I175"/>
  <c r="J175"/>
  <c r="C174"/>
  <c r="D174"/>
  <c r="F174"/>
  <c r="G174"/>
  <c r="H174"/>
  <c r="I174"/>
  <c r="J174"/>
  <c r="C173"/>
  <c r="D173"/>
  <c r="F173"/>
  <c r="G173"/>
  <c r="H173"/>
  <c r="I173"/>
  <c r="J173"/>
  <c r="C172"/>
  <c r="D172"/>
  <c r="F172"/>
  <c r="G172"/>
  <c r="H172"/>
  <c r="I172"/>
  <c r="J172"/>
  <c r="C171"/>
  <c r="D171"/>
  <c r="F171"/>
  <c r="G171"/>
  <c r="H171"/>
  <c r="I171"/>
  <c r="J171"/>
  <c r="C170"/>
  <c r="D170"/>
  <c r="F170"/>
  <c r="G170"/>
  <c r="H170"/>
  <c r="I170"/>
  <c r="J170"/>
  <c r="C169"/>
  <c r="D169"/>
  <c r="F169"/>
  <c r="G169"/>
  <c r="H169"/>
  <c r="I169"/>
  <c r="J169"/>
  <c r="C168"/>
  <c r="D168"/>
  <c r="F168"/>
  <c r="G168"/>
  <c r="H168"/>
  <c r="I168"/>
  <c r="J168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141"/>
  <c r="D141"/>
  <c r="F141"/>
  <c r="G141"/>
  <c r="H141"/>
  <c r="I141"/>
  <c r="J141"/>
  <c r="C137"/>
  <c r="D137"/>
  <c r="F137"/>
  <c r="G137"/>
  <c r="H137"/>
  <c r="I137"/>
  <c r="J137"/>
  <c r="C126"/>
  <c r="D126"/>
  <c r="F126"/>
  <c r="G126"/>
  <c r="H126"/>
  <c r="I126"/>
  <c r="J126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3"/>
  <c r="D123"/>
  <c r="F123"/>
  <c r="G123"/>
  <c r="H123"/>
  <c r="I123"/>
  <c r="J123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100"/>
  <c r="D100"/>
  <c r="F100"/>
  <c r="G100"/>
  <c r="H100"/>
  <c r="I100"/>
  <c r="J100"/>
  <c r="C99"/>
  <c r="D99"/>
  <c r="F99"/>
  <c r="G99"/>
  <c r="H99"/>
  <c r="I99"/>
  <c r="J99"/>
  <c r="C98"/>
  <c r="D98"/>
  <c r="F98"/>
  <c r="G98"/>
  <c r="H98"/>
  <c r="I98"/>
  <c r="J98"/>
  <c r="C97"/>
  <c r="D97"/>
  <c r="F97"/>
  <c r="G97"/>
  <c r="H97"/>
  <c r="I97"/>
  <c r="J97"/>
  <c r="C96"/>
  <c r="D96"/>
  <c r="F96"/>
  <c r="G96"/>
  <c r="H96"/>
  <c r="I96"/>
  <c r="J96"/>
  <c r="C95"/>
  <c r="D95"/>
  <c r="F95"/>
  <c r="G95"/>
  <c r="H95"/>
  <c r="I95"/>
  <c r="J95"/>
  <c r="C94"/>
  <c r="D94"/>
  <c r="F94"/>
  <c r="G94"/>
  <c r="H94"/>
  <c r="I94"/>
  <c r="J94"/>
  <c r="C93"/>
  <c r="D93"/>
  <c r="F93"/>
  <c r="G93"/>
  <c r="H93"/>
  <c r="I93"/>
  <c r="J93"/>
  <c r="C92"/>
  <c r="D92"/>
  <c r="F92"/>
  <c r="G92"/>
  <c r="H92"/>
  <c r="I92"/>
  <c r="J92"/>
  <c r="C91"/>
  <c r="D91"/>
  <c r="F91"/>
  <c r="G91"/>
  <c r="H91"/>
  <c r="I91"/>
  <c r="J91"/>
  <c r="C90"/>
  <c r="D90"/>
  <c r="F90"/>
  <c r="G90"/>
  <c r="H90"/>
  <c r="I90"/>
  <c r="J90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0"/>
  <c r="C81"/>
  <c r="D80"/>
  <c r="D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F86"/>
  <c r="G86"/>
  <c r="H86"/>
  <c r="I86"/>
  <c r="J86"/>
  <c r="C85"/>
  <c r="D85"/>
  <c r="F85"/>
  <c r="G85"/>
  <c r="H85"/>
  <c r="I85"/>
  <c r="J85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67"/>
  <c r="D67"/>
  <c r="F67"/>
  <c r="G67"/>
  <c r="H67"/>
  <c r="I67"/>
  <c r="J67"/>
  <c r="C70"/>
  <c r="C71"/>
  <c r="C72"/>
  <c r="C73"/>
  <c r="C74"/>
  <c r="D70"/>
  <c r="D71"/>
  <c r="D72"/>
  <c r="D73"/>
  <c r="D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F69"/>
  <c r="G69"/>
  <c r="H69"/>
  <c r="I69"/>
  <c r="J69"/>
  <c r="C68"/>
  <c r="D68"/>
  <c r="F68"/>
  <c r="G68"/>
  <c r="H68"/>
  <c r="I68"/>
  <c r="J68"/>
  <c r="C49"/>
  <c r="D49"/>
  <c r="F49"/>
  <c r="G49"/>
  <c r="H49"/>
  <c r="I49"/>
  <c r="J49"/>
  <c r="C66"/>
  <c r="D66"/>
  <c r="F66"/>
  <c r="G66"/>
  <c r="H66"/>
  <c r="I66"/>
  <c r="J66"/>
  <c r="C65"/>
  <c r="D65"/>
  <c r="F65"/>
  <c r="G65"/>
  <c r="H65"/>
  <c r="I65"/>
  <c r="J65"/>
  <c r="C64"/>
  <c r="D64"/>
  <c r="F64"/>
  <c r="G64"/>
  <c r="H64"/>
  <c r="I64"/>
  <c r="J64"/>
  <c r="C62"/>
  <c r="D62"/>
  <c r="F62"/>
  <c r="G62"/>
  <c r="H62"/>
  <c r="I62"/>
  <c r="J62"/>
  <c r="C60"/>
  <c r="D60"/>
  <c r="F60"/>
  <c r="G60"/>
  <c r="H60"/>
  <c r="I60"/>
  <c r="J60"/>
  <c r="C59"/>
  <c r="D59"/>
  <c r="F59"/>
  <c r="G59"/>
  <c r="H59"/>
  <c r="I59"/>
  <c r="J59"/>
  <c r="C58"/>
  <c r="D58"/>
  <c r="F58"/>
  <c r="G58"/>
  <c r="H58"/>
  <c r="I58"/>
  <c r="J58"/>
  <c r="C57"/>
  <c r="D57"/>
  <c r="F57"/>
  <c r="G57"/>
  <c r="H57"/>
  <c r="I57"/>
  <c r="J57"/>
  <c r="C56"/>
  <c r="D56"/>
  <c r="F56"/>
  <c r="G56"/>
  <c r="H56"/>
  <c r="I56"/>
  <c r="J56"/>
  <c r="C48"/>
  <c r="D48"/>
  <c r="F48"/>
  <c r="G48"/>
  <c r="H48"/>
  <c r="I48"/>
  <c r="J48"/>
  <c r="C55"/>
  <c r="D55"/>
  <c r="F55"/>
  <c r="G55"/>
  <c r="H55"/>
  <c r="I55"/>
  <c r="J55"/>
  <c r="C54"/>
  <c r="D54"/>
  <c r="F54"/>
  <c r="G54"/>
  <c r="H54"/>
  <c r="I54"/>
  <c r="J54"/>
  <c r="C53"/>
  <c r="D53"/>
  <c r="F53"/>
  <c r="G53"/>
  <c r="H53"/>
  <c r="I53"/>
  <c r="J53"/>
  <c r="C52"/>
  <c r="D52"/>
  <c r="F52"/>
  <c r="G52"/>
  <c r="H52"/>
  <c r="I52"/>
  <c r="J52"/>
  <c r="C51"/>
  <c r="D51"/>
  <c r="F51"/>
  <c r="G51"/>
  <c r="H51"/>
  <c r="I51"/>
  <c r="J51"/>
  <c r="C50"/>
  <c r="D50"/>
  <c r="F50"/>
  <c r="G50"/>
  <c r="H50"/>
  <c r="I50"/>
  <c r="J50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6"/>
  <c r="D36"/>
  <c r="F36"/>
  <c r="G36"/>
  <c r="H36"/>
  <c r="I36"/>
  <c r="J36"/>
  <c r="C35"/>
  <c r="D35"/>
  <c r="F35"/>
  <c r="G35"/>
  <c r="H35"/>
  <c r="I35"/>
  <c r="J35"/>
  <c r="C34"/>
  <c r="D34"/>
  <c r="F34"/>
  <c r="G34"/>
  <c r="H34"/>
  <c r="I34"/>
  <c r="J34"/>
  <c r="C33"/>
  <c r="D33"/>
  <c r="F33"/>
  <c r="G33"/>
  <c r="H33"/>
  <c r="I33"/>
  <c r="J33"/>
  <c r="C32"/>
  <c r="D32"/>
  <c r="F32"/>
  <c r="G32"/>
  <c r="H32"/>
  <c r="I32"/>
  <c r="J32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C24"/>
  <c r="AC23"/>
  <c r="Z23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M16" i="14"/>
  <c r="G29" i="1"/>
  <c r="D30" i="21"/>
  <c r="Y6" i="28"/>
  <c r="X6"/>
  <c r="N14" i="19"/>
  <c r="Y5" i="28"/>
  <c r="X5"/>
  <c r="G16" i="19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M17" i="14"/>
  <c r="AZ98" i="28"/>
  <c r="AA31"/>
  <c r="N15" i="19"/>
  <c r="G1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C25" i="9" l="1"/>
  <c r="Z25"/>
  <c r="G9" i="26"/>
  <c r="H9" s="1"/>
  <c r="M18" i="14"/>
  <c r="N16" i="19"/>
  <c r="G18"/>
  <c r="J19" i="31"/>
  <c r="D17" i="19"/>
  <c r="F10" i="26"/>
  <c r="A12"/>
  <c r="Z26" i="9" l="1"/>
  <c r="AC26"/>
  <c r="Z27"/>
  <c r="AC27"/>
  <c r="G10" i="26"/>
  <c r="H10" s="1"/>
  <c r="G19" i="19"/>
  <c r="CB4" i="9"/>
  <c r="N17" i="19"/>
  <c r="CB3" i="9"/>
  <c r="J20" i="31"/>
  <c r="D18" i="19"/>
  <c r="F11" i="26"/>
  <c r="A13"/>
  <c r="AC44" i="9" l="1"/>
  <c r="AC38"/>
  <c r="Z41"/>
  <c r="AC40"/>
  <c r="Z34"/>
  <c r="G11" i="26"/>
  <c r="H11" s="1"/>
  <c r="M19" i="14"/>
  <c r="N18" i="19"/>
  <c r="G20"/>
  <c r="J21" i="31"/>
  <c r="D19" i="19"/>
  <c r="M58"/>
  <c r="F12" i="26"/>
  <c r="A14"/>
  <c r="Z44" i="9" l="1"/>
  <c r="Z40"/>
  <c r="AC41"/>
  <c r="Z38"/>
  <c r="AC34"/>
  <c r="AC49"/>
  <c r="Z49"/>
  <c r="Z45"/>
  <c r="AC45"/>
  <c r="AC33"/>
  <c r="Z33"/>
  <c r="AC39"/>
  <c r="Z39"/>
  <c r="AC28"/>
  <c r="Z28"/>
  <c r="AC32"/>
  <c r="Z32"/>
  <c r="Z46"/>
  <c r="AC46"/>
  <c r="Z29"/>
  <c r="AC29"/>
  <c r="AC31"/>
  <c r="Z31"/>
  <c r="Z36"/>
  <c r="AC36"/>
  <c r="AC35"/>
  <c r="Z35"/>
  <c r="Z42"/>
  <c r="AC42"/>
  <c r="AC30"/>
  <c r="Z30"/>
  <c r="Z48"/>
  <c r="AC48"/>
  <c r="Z47"/>
  <c r="AC47"/>
  <c r="Z43"/>
  <c r="AC43"/>
  <c r="Z37"/>
  <c r="AC37"/>
  <c r="G12" i="26"/>
  <c r="H12" s="1"/>
  <c r="M20" i="14"/>
  <c r="N19" i="19"/>
  <c r="G21"/>
  <c r="J22" i="31"/>
  <c r="D20" i="19"/>
  <c r="F13" i="26"/>
  <c r="A15"/>
  <c r="Z50" i="9" l="1"/>
  <c r="AC50"/>
  <c r="G13" i="26"/>
  <c r="H13" s="1"/>
  <c r="M24" i="14"/>
  <c r="M21"/>
  <c r="N20" i="19"/>
  <c r="G22"/>
  <c r="J23" i="31"/>
  <c r="D21" i="19"/>
  <c r="F14" i="26"/>
  <c r="A16"/>
  <c r="Z51" i="9" l="1"/>
  <c r="AC51"/>
  <c r="G14" i="26"/>
  <c r="H14" s="1"/>
  <c r="M23" i="14"/>
  <c r="M22"/>
  <c r="M25"/>
  <c r="N21" i="19"/>
  <c r="AA7" i="28"/>
  <c r="AZ19"/>
  <c r="G23" i="19"/>
  <c r="J24" i="31"/>
  <c r="D22" i="19"/>
  <c r="F15" i="26"/>
  <c r="A17"/>
  <c r="Z52" i="9" l="1"/>
  <c r="AC52"/>
  <c r="G15" i="26"/>
  <c r="H15" s="1"/>
  <c r="M26" i="14"/>
  <c r="N22" i="19"/>
  <c r="Y7" i="28"/>
  <c r="X7"/>
  <c r="G24" i="19"/>
  <c r="J25" i="31"/>
  <c r="D23" i="19"/>
  <c r="M56"/>
  <c r="F16" i="26"/>
  <c r="A18"/>
  <c r="M7" i="19"/>
  <c r="AF57" i="9" l="1"/>
  <c r="AF58"/>
  <c r="Z53"/>
  <c r="AC53"/>
  <c r="G16" i="26"/>
  <c r="H16" s="1"/>
  <c r="G25" i="19"/>
  <c r="N23"/>
  <c r="CC4" i="9"/>
  <c r="CC3"/>
  <c r="J26" i="31"/>
  <c r="D24" i="19"/>
  <c r="M55"/>
  <c r="F17" i="26"/>
  <c r="A19"/>
  <c r="M16" i="19"/>
  <c r="M44"/>
  <c r="AC54" i="9" l="1"/>
  <c r="Z54"/>
  <c r="G17" i="26"/>
  <c r="H17" s="1"/>
  <c r="M28" i="14"/>
  <c r="M27"/>
  <c r="N24" i="19"/>
  <c r="G26"/>
  <c r="J27" i="31"/>
  <c r="D25" i="19"/>
  <c r="F18" i="26"/>
  <c r="A20"/>
  <c r="M17" i="19"/>
  <c r="Z56" i="9" l="1"/>
  <c r="AC58"/>
  <c r="AC55"/>
  <c r="Z55"/>
  <c r="G18" i="26"/>
  <c r="H18" s="1"/>
  <c r="M29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J28" i="31"/>
  <c r="D26" i="19"/>
  <c r="F19" i="26"/>
  <c r="A21"/>
  <c r="M18" i="19"/>
  <c r="AC56" i="9" l="1"/>
  <c r="Z58"/>
  <c r="AC57"/>
  <c r="Z57"/>
  <c r="Z59"/>
  <c r="AC59"/>
  <c r="G19" i="26"/>
  <c r="H19" s="1"/>
  <c r="H37" i="19"/>
  <c r="H75"/>
  <c r="H76"/>
  <c r="N26"/>
  <c r="G2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AC60" i="9" l="1"/>
  <c r="Z60"/>
  <c r="G20" i="26"/>
  <c r="H20" s="1"/>
  <c r="H38" i="19"/>
  <c r="M30" i="14"/>
  <c r="H77" i="19"/>
  <c r="H59"/>
  <c r="N27"/>
  <c r="AA8" i="28"/>
  <c r="AZ23"/>
  <c r="G29" i="19"/>
  <c r="J30" i="31"/>
  <c r="D28" i="19"/>
  <c r="M45"/>
  <c r="M51"/>
  <c r="F21" i="26"/>
  <c r="A23"/>
  <c r="L13" i="27" l="1"/>
  <c r="L14"/>
  <c r="L22"/>
  <c r="L47"/>
  <c r="L28"/>
  <c r="L33"/>
  <c r="L17"/>
  <c r="L34"/>
  <c r="L31"/>
  <c r="L55"/>
  <c r="L23"/>
  <c r="L53"/>
  <c r="L26"/>
  <c r="L39"/>
  <c r="L18"/>
  <c r="L52"/>
  <c r="L44"/>
  <c r="L46"/>
  <c r="L54"/>
  <c r="L29"/>
  <c r="L36"/>
  <c r="L42"/>
  <c r="L30"/>
  <c r="L35"/>
  <c r="L48"/>
  <c r="L32"/>
  <c r="L20"/>
  <c r="L16"/>
  <c r="L40"/>
  <c r="L27"/>
  <c r="L21"/>
  <c r="L51"/>
  <c r="L19"/>
  <c r="L38"/>
  <c r="L45"/>
  <c r="L50"/>
  <c r="L41"/>
  <c r="L37"/>
  <c r="L49"/>
  <c r="L12"/>
  <c r="L15"/>
  <c r="L24"/>
  <c r="L43"/>
  <c r="L25"/>
  <c r="Z62" i="9"/>
  <c r="Z61"/>
  <c r="AC61"/>
  <c r="G21" i="26"/>
  <c r="H21" s="1"/>
  <c r="A12" i="9"/>
  <c r="A18"/>
  <c r="A10"/>
  <c r="A13"/>
  <c r="A20"/>
  <c r="A16"/>
  <c r="A11"/>
  <c r="A9"/>
  <c r="A14"/>
  <c r="A19"/>
  <c r="A17"/>
  <c r="A15"/>
  <c r="M32" i="14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J31" i="31"/>
  <c r="D29" i="19"/>
  <c r="M57"/>
  <c r="F22" i="26"/>
  <c r="A24"/>
  <c r="E2" i="31"/>
  <c r="K9" l="1"/>
  <c r="K17"/>
  <c r="K25"/>
  <c r="K33"/>
  <c r="K41"/>
  <c r="K22"/>
  <c r="K38"/>
  <c r="K13"/>
  <c r="K45"/>
  <c r="K8"/>
  <c r="K16"/>
  <c r="K24"/>
  <c r="K32"/>
  <c r="K40"/>
  <c r="K14"/>
  <c r="K30"/>
  <c r="K46"/>
  <c r="K5"/>
  <c r="K29"/>
  <c r="K7"/>
  <c r="K15"/>
  <c r="K23"/>
  <c r="K31"/>
  <c r="K39"/>
  <c r="K6"/>
  <c r="K21"/>
  <c r="K37"/>
  <c r="K4"/>
  <c r="K12"/>
  <c r="K20"/>
  <c r="K28"/>
  <c r="K36"/>
  <c r="K44"/>
  <c r="K3"/>
  <c r="K11"/>
  <c r="K19"/>
  <c r="K27"/>
  <c r="K35"/>
  <c r="K43"/>
  <c r="K2"/>
  <c r="L2" s="1"/>
  <c r="M2" s="1"/>
  <c r="K10"/>
  <c r="K18"/>
  <c r="K26"/>
  <c r="K34"/>
  <c r="K42"/>
  <c r="AC62" i="9"/>
  <c r="AC63"/>
  <c r="Z63"/>
  <c r="C14"/>
  <c r="E14" s="1"/>
  <c r="C12"/>
  <c r="E12" s="1"/>
  <c r="C9"/>
  <c r="C10"/>
  <c r="C11"/>
  <c r="E11" s="1"/>
  <c r="C15"/>
  <c r="C18"/>
  <c r="E18" s="1"/>
  <c r="K18" s="1"/>
  <c r="C16"/>
  <c r="E16" s="1"/>
  <c r="K16" s="1"/>
  <c r="C19"/>
  <c r="E19" s="1"/>
  <c r="C20"/>
  <c r="E20" s="1"/>
  <c r="C17"/>
  <c r="E17" s="1"/>
  <c r="K17" s="1"/>
  <c r="C13"/>
  <c r="E13" s="1"/>
  <c r="G22" i="26"/>
  <c r="H22" s="1"/>
  <c r="H13" i="19"/>
  <c r="H10"/>
  <c r="H12"/>
  <c r="H11"/>
  <c r="H78"/>
  <c r="M33" i="14"/>
  <c r="N29" i="19"/>
  <c r="G31"/>
  <c r="J32" i="31"/>
  <c r="D30" i="19"/>
  <c r="M31"/>
  <c r="F23" i="26"/>
  <c r="A25"/>
  <c r="N2" i="31"/>
  <c r="AC64" i="9" l="1"/>
  <c r="Z64"/>
  <c r="K19"/>
  <c r="R82"/>
  <c r="AX82" s="1"/>
  <c r="R84"/>
  <c r="AX84" s="1"/>
  <c r="R83"/>
  <c r="AX83" s="1"/>
  <c r="R88"/>
  <c r="AX88" s="1"/>
  <c r="R86"/>
  <c r="AX86" s="1"/>
  <c r="R87"/>
  <c r="AX87" s="1"/>
  <c r="R85"/>
  <c r="AX85" s="1"/>
  <c r="R77"/>
  <c r="AX77" s="1"/>
  <c r="R78"/>
  <c r="AX78" s="1"/>
  <c r="R76"/>
  <c r="AX76" s="1"/>
  <c r="R75"/>
  <c r="AX75" s="1"/>
  <c r="R57"/>
  <c r="AX57" s="1"/>
  <c r="R53"/>
  <c r="AX53" s="1"/>
  <c r="R58"/>
  <c r="AX58" s="1"/>
  <c r="R56"/>
  <c r="AX56" s="1"/>
  <c r="R54"/>
  <c r="AX54" s="1"/>
  <c r="R55"/>
  <c r="AX55" s="1"/>
  <c r="K20"/>
  <c r="K14"/>
  <c r="R64"/>
  <c r="AX64" s="1"/>
  <c r="R63"/>
  <c r="AX63" s="1"/>
  <c r="R62"/>
  <c r="AX62" s="1"/>
  <c r="R61"/>
  <c r="AX61" s="1"/>
  <c r="R60"/>
  <c r="AX60" s="1"/>
  <c r="R59"/>
  <c r="AX59" s="1"/>
  <c r="R45"/>
  <c r="AX45" s="1"/>
  <c r="R47"/>
  <c r="AX47" s="1"/>
  <c r="R46"/>
  <c r="AX46" s="1"/>
  <c r="R44"/>
  <c r="AX44" s="1"/>
  <c r="R43"/>
  <c r="AX43" s="1"/>
  <c r="R81"/>
  <c r="AX81" s="1"/>
  <c r="R80"/>
  <c r="AX80" s="1"/>
  <c r="R79"/>
  <c r="AX79" s="1"/>
  <c r="R49"/>
  <c r="AX49" s="1"/>
  <c r="R48"/>
  <c r="AX48" s="1"/>
  <c r="R50"/>
  <c r="AX50" s="1"/>
  <c r="R52"/>
  <c r="AX52" s="1"/>
  <c r="R51"/>
  <c r="AX51" s="1"/>
  <c r="R73"/>
  <c r="AX73" s="1"/>
  <c r="R72"/>
  <c r="AX72" s="1"/>
  <c r="R71"/>
  <c r="AX71" s="1"/>
  <c r="R74"/>
  <c r="AX74" s="1"/>
  <c r="E9"/>
  <c r="E15"/>
  <c r="E10"/>
  <c r="G23" i="26"/>
  <c r="H23" s="1"/>
  <c r="L15" i="31"/>
  <c r="M15" s="1"/>
  <c r="L11"/>
  <c r="M11" s="1"/>
  <c r="L6"/>
  <c r="M6" s="1"/>
  <c r="L4"/>
  <c r="M4" s="1"/>
  <c r="L3"/>
  <c r="M3" s="1"/>
  <c r="O2"/>
  <c r="M34" i="14"/>
  <c r="M78" i="19"/>
  <c r="CA3" i="9"/>
  <c r="CA4"/>
  <c r="K13"/>
  <c r="L9" i="31"/>
  <c r="M9" s="1"/>
  <c r="L17"/>
  <c r="M17" s="1"/>
  <c r="L14"/>
  <c r="M14" s="1"/>
  <c r="L10"/>
  <c r="M10" s="1"/>
  <c r="K12" i="9"/>
  <c r="BZ3"/>
  <c r="L13" i="31"/>
  <c r="M13" s="1"/>
  <c r="L16"/>
  <c r="M16" s="1"/>
  <c r="L12"/>
  <c r="M12" s="1"/>
  <c r="L5"/>
  <c r="M5" s="1"/>
  <c r="BZ4" i="9"/>
  <c r="K11"/>
  <c r="L7" i="31"/>
  <c r="M7" s="1"/>
  <c r="L8"/>
  <c r="M8" s="1"/>
  <c r="N30" i="19"/>
  <c r="G32"/>
  <c r="J33" i="31"/>
  <c r="D31" i="19"/>
  <c r="M36"/>
  <c r="F24" i="26"/>
  <c r="A26"/>
  <c r="P4" i="31"/>
  <c r="N14"/>
  <c r="P2"/>
  <c r="N10"/>
  <c r="P3"/>
  <c r="P5"/>
  <c r="P12"/>
  <c r="N17"/>
  <c r="N11"/>
  <c r="P7"/>
  <c r="N6"/>
  <c r="N15"/>
  <c r="P13"/>
  <c r="P16"/>
  <c r="AC65" i="9" l="1"/>
  <c r="Z65"/>
  <c r="K15"/>
  <c r="R65"/>
  <c r="AX65" s="1"/>
  <c r="R70"/>
  <c r="AX70" s="1"/>
  <c r="R69"/>
  <c r="AX69" s="1"/>
  <c r="R66"/>
  <c r="AX66" s="1"/>
  <c r="R68"/>
  <c r="AX68" s="1"/>
  <c r="R67"/>
  <c r="AX67" s="1"/>
  <c r="K10"/>
  <c r="R41"/>
  <c r="AX41" s="1"/>
  <c r="R40"/>
  <c r="AX40" s="1"/>
  <c r="R38"/>
  <c r="AX38" s="1"/>
  <c r="R39"/>
  <c r="AX39" s="1"/>
  <c r="R37"/>
  <c r="AX37" s="1"/>
  <c r="R34"/>
  <c r="AX34" s="1"/>
  <c r="R36"/>
  <c r="AX36" s="1"/>
  <c r="R35"/>
  <c r="AX35" s="1"/>
  <c r="R42"/>
  <c r="AX42" s="1"/>
  <c r="K9"/>
  <c r="R25"/>
  <c r="AX25" s="1"/>
  <c r="R33"/>
  <c r="AX33" s="1"/>
  <c r="R29"/>
  <c r="AX29" s="1"/>
  <c r="R32"/>
  <c r="AX32" s="1"/>
  <c r="R26"/>
  <c r="AX26" s="1"/>
  <c r="R31"/>
  <c r="AX31" s="1"/>
  <c r="R30"/>
  <c r="AX30" s="1"/>
  <c r="R28"/>
  <c r="AX28" s="1"/>
  <c r="R27"/>
  <c r="AX27" s="1"/>
  <c r="G24" i="26"/>
  <c r="H24" s="1"/>
  <c r="O15" i="31"/>
  <c r="O11"/>
  <c r="O6"/>
  <c r="O10"/>
  <c r="O17"/>
  <c r="O14"/>
  <c r="M35" i="14"/>
  <c r="N31" i="19"/>
  <c r="G33"/>
  <c r="J34" i="31"/>
  <c r="D32" i="19"/>
  <c r="M59"/>
  <c r="F25" i="26"/>
  <c r="A27"/>
  <c r="P17" i="31"/>
  <c r="P15"/>
  <c r="N13"/>
  <c r="N12"/>
  <c r="P11"/>
  <c r="N16"/>
  <c r="N7"/>
  <c r="N9"/>
  <c r="N8"/>
  <c r="N4"/>
  <c r="N5"/>
  <c r="P10"/>
  <c r="P8"/>
  <c r="P6"/>
  <c r="P14"/>
  <c r="N3"/>
  <c r="P9"/>
  <c r="Z66" i="9" l="1"/>
  <c r="AC66"/>
  <c r="O3" i="31"/>
  <c r="O4" i="27" s="1"/>
  <c r="O9" i="31"/>
  <c r="O5"/>
  <c r="O7"/>
  <c r="O13"/>
  <c r="O8"/>
  <c r="G25" i="26"/>
  <c r="H25" s="1"/>
  <c r="O16" i="31"/>
  <c r="O12"/>
  <c r="O4"/>
  <c r="M36" i="14"/>
  <c r="N32" i="19"/>
  <c r="AA9" i="28"/>
  <c r="AZ29"/>
  <c r="G34" i="19"/>
  <c r="J35" i="31"/>
  <c r="D33" i="19"/>
  <c r="M54"/>
  <c r="F26" i="26"/>
  <c r="A28"/>
  <c r="Z67" i="9" l="1"/>
  <c r="AC67"/>
  <c r="O5" i="27"/>
  <c r="G26" i="26"/>
  <c r="H26" s="1"/>
  <c r="M37" i="14"/>
  <c r="N33" i="19"/>
  <c r="Y9" i="28"/>
  <c r="X9"/>
  <c r="G35" i="19"/>
  <c r="J36" i="31"/>
  <c r="D34" i="19"/>
  <c r="M53"/>
  <c r="M9"/>
  <c r="F27" i="26"/>
  <c r="A29"/>
  <c r="Z69" i="9" l="1"/>
  <c r="AC69"/>
  <c r="Z68"/>
  <c r="AC68"/>
  <c r="G27" i="26"/>
  <c r="H27" s="1"/>
  <c r="M38" i="14"/>
  <c r="N34" i="19"/>
  <c r="G36"/>
  <c r="J37" i="31"/>
  <c r="D35" i="19"/>
  <c r="M10"/>
  <c r="F28" i="26"/>
  <c r="A30"/>
  <c r="Z70" i="9" l="1"/>
  <c r="AC70"/>
  <c r="G28" i="26"/>
  <c r="H28" s="1"/>
  <c r="M39" i="14"/>
  <c r="N35" i="19"/>
  <c r="G37"/>
  <c r="J38" i="31"/>
  <c r="D36" i="19"/>
  <c r="M11"/>
  <c r="F29" i="26"/>
  <c r="A31"/>
  <c r="AC71" i="9" l="1"/>
  <c r="Z71"/>
  <c r="G29" i="26"/>
  <c r="H29" s="1"/>
  <c r="M40" i="14"/>
  <c r="N36" i="19"/>
  <c r="G38"/>
  <c r="J39" i="31"/>
  <c r="D37" i="19"/>
  <c r="AZ64" i="28" s="1"/>
  <c r="M12" i="19"/>
  <c r="F30" i="26"/>
  <c r="A32"/>
  <c r="Z72" i="9" l="1"/>
  <c r="AC72"/>
  <c r="G30" i="26"/>
  <c r="H30" s="1"/>
  <c r="M41" i="14"/>
  <c r="N37" i="19"/>
  <c r="G39"/>
  <c r="J40" i="31"/>
  <c r="D38" i="19"/>
  <c r="F31" i="26"/>
  <c r="A33"/>
  <c r="AC73" i="9" l="1"/>
  <c r="Z73"/>
  <c r="G31" i="26"/>
  <c r="H31" s="1"/>
  <c r="M42" i="14"/>
  <c r="N38" i="19"/>
  <c r="G40"/>
  <c r="J41" i="31"/>
  <c r="D39" i="19"/>
  <c r="F32" i="26"/>
  <c r="A34"/>
  <c r="Z74" i="9" l="1"/>
  <c r="AC74"/>
  <c r="H80" i="19"/>
  <c r="H83"/>
  <c r="H82"/>
  <c r="M82"/>
  <c r="M79"/>
  <c r="H81"/>
  <c r="H84"/>
  <c r="M83"/>
  <c r="M84"/>
  <c r="M81"/>
  <c r="G32" i="26"/>
  <c r="H32" s="1"/>
  <c r="M43" i="14"/>
  <c r="H14" i="19"/>
  <c r="H50"/>
  <c r="H48"/>
  <c r="H49"/>
  <c r="N39"/>
  <c r="G41"/>
  <c r="J42" i="31"/>
  <c r="D40" i="19"/>
  <c r="F33" i="26"/>
  <c r="A35"/>
  <c r="Z75" i="9" l="1"/>
  <c r="AC75"/>
  <c r="G33" i="26"/>
  <c r="H33" s="1"/>
  <c r="N40" i="19"/>
  <c r="G42"/>
  <c r="J43" i="31"/>
  <c r="D41" i="19"/>
  <c r="F34" i="26"/>
  <c r="A36"/>
  <c r="Z76" i="9" l="1"/>
  <c r="AC76"/>
  <c r="G34" i="26"/>
  <c r="H34" s="1"/>
  <c r="N41" i="19"/>
  <c r="AZ39" i="28"/>
  <c r="AA12"/>
  <c r="G43" i="19"/>
  <c r="J44" i="31"/>
  <c r="D42" i="19"/>
  <c r="F35" i="26"/>
  <c r="A37"/>
  <c r="Z77" i="9" l="1"/>
  <c r="AC77"/>
  <c r="G35" i="26"/>
  <c r="H35" s="1"/>
  <c r="N42" i="19"/>
  <c r="AA13" i="28"/>
  <c r="AZ40"/>
  <c r="G44" i="19"/>
  <c r="J45" i="31"/>
  <c r="D43" i="19"/>
  <c r="F36" i="26"/>
  <c r="A38"/>
  <c r="Z78" i="9" l="1"/>
  <c r="AC78"/>
  <c r="Z79"/>
  <c r="AC79"/>
  <c r="G36" i="26"/>
  <c r="H36" s="1"/>
  <c r="N43" i="19"/>
  <c r="G45"/>
  <c r="J46" i="31"/>
  <c r="D44" i="19"/>
  <c r="F37" i="26"/>
  <c r="A39"/>
  <c r="Z80" i="9" l="1"/>
  <c r="AC80"/>
  <c r="G37" i="26"/>
  <c r="H37" s="1"/>
  <c r="BA36" i="28"/>
  <c r="AB11"/>
  <c r="N44" i="19"/>
  <c r="AA10" i="28"/>
  <c r="AZ32"/>
  <c r="G46" i="19"/>
  <c r="J47" i="31"/>
  <c r="D45" i="19"/>
  <c r="M48"/>
  <c r="M14"/>
  <c r="M47"/>
  <c r="M49"/>
  <c r="F38" i="26"/>
  <c r="A40"/>
  <c r="AC81" i="9" l="1"/>
  <c r="Z81"/>
  <c r="G38" i="26"/>
  <c r="H38" s="1"/>
  <c r="X31" i="28"/>
  <c r="Y31"/>
  <c r="Y30"/>
  <c r="Y29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J48" i="31"/>
  <c r="D46" i="19"/>
  <c r="F39" i="26"/>
  <c r="A41"/>
  <c r="Z82" i="9" l="1"/>
  <c r="AC82"/>
  <c r="G39" i="26"/>
  <c r="H39" s="1"/>
  <c r="N46" i="19"/>
  <c r="G48"/>
  <c r="J49" i="31"/>
  <c r="D47" i="19"/>
  <c r="F40" i="26"/>
  <c r="A42"/>
  <c r="A43" s="1"/>
  <c r="A44" s="1"/>
  <c r="Z83" i="9" l="1"/>
  <c r="AC83"/>
  <c r="G40" i="26"/>
  <c r="H40" s="1"/>
  <c r="N47" i="19"/>
  <c r="G49"/>
  <c r="J50" i="31"/>
  <c r="D48" i="19"/>
  <c r="F42" i="26"/>
  <c r="F41"/>
  <c r="Z84" i="9" l="1"/>
  <c r="AC84"/>
  <c r="G42" i="26"/>
  <c r="H42" s="1"/>
  <c r="G41"/>
  <c r="H41" s="1"/>
  <c r="N48" i="19"/>
  <c r="G50"/>
  <c r="J51" i="31"/>
  <c r="D49" i="19"/>
  <c r="Z85" i="9" l="1"/>
  <c r="AC85"/>
  <c r="N49" i="19"/>
  <c r="G51"/>
  <c r="J52" i="31"/>
  <c r="D50" i="19"/>
  <c r="AC86" i="9" l="1"/>
  <c r="Z86"/>
  <c r="N50" i="19"/>
  <c r="G52"/>
  <c r="J53" i="31"/>
  <c r="D51" i="19"/>
  <c r="Z88" i="9" l="1"/>
  <c r="AC87"/>
  <c r="Z87"/>
  <c r="N51" i="19"/>
  <c r="G53"/>
  <c r="J54" i="31"/>
  <c r="D52" i="19"/>
  <c r="AC88" i="9" l="1"/>
  <c r="N52" i="19"/>
  <c r="G54"/>
  <c r="J55" i="31"/>
  <c r="D53" i="19"/>
  <c r="N53" l="1"/>
  <c r="G55"/>
  <c r="J56" i="31"/>
  <c r="D54" i="19"/>
  <c r="N54" l="1"/>
  <c r="G56"/>
  <c r="J57" i="31"/>
  <c r="D55" i="19"/>
  <c r="N55" l="1"/>
  <c r="G57"/>
  <c r="J58" i="31"/>
  <c r="D56" i="19"/>
  <c r="N56" l="1"/>
  <c r="G59"/>
  <c r="G58"/>
  <c r="J59" i="31"/>
  <c r="D57" i="19"/>
  <c r="N57" l="1"/>
  <c r="J60" i="31"/>
  <c r="D58" i="19"/>
  <c r="D59"/>
  <c r="N59" l="1"/>
  <c r="N58"/>
  <c r="J61" i="31"/>
  <c r="E5" i="25"/>
  <c r="E5" i="31"/>
  <c r="M5" i="25"/>
  <c r="H5"/>
  <c r="C5"/>
  <c r="D5"/>
  <c r="P5"/>
  <c r="N5"/>
  <c r="B9"/>
  <c r="F5"/>
  <c r="L5"/>
  <c r="O5"/>
  <c r="I5"/>
  <c r="J5"/>
  <c r="K5"/>
  <c r="G5"/>
  <c r="Q5"/>
  <c r="K65" i="31" l="1"/>
  <c r="K62"/>
  <c r="K50"/>
  <c r="K47"/>
  <c r="K54"/>
  <c r="K57"/>
  <c r="K63"/>
  <c r="K52"/>
  <c r="K59"/>
  <c r="K49"/>
  <c r="K64"/>
  <c r="K55"/>
  <c r="K56"/>
  <c r="K53"/>
  <c r="K48"/>
  <c r="K58"/>
  <c r="K60"/>
  <c r="K61"/>
  <c r="K51"/>
  <c r="R9" i="25"/>
  <c r="J62" i="31"/>
  <c r="O9" i="25"/>
  <c r="N9"/>
  <c r="L9"/>
  <c r="J9"/>
  <c r="M9"/>
  <c r="Q9"/>
  <c r="P9"/>
  <c r="K9"/>
  <c r="E9"/>
  <c r="H9"/>
  <c r="G9"/>
  <c r="D9"/>
  <c r="I9"/>
  <c r="B10"/>
  <c r="R10" l="1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D10"/>
  <c r="P38" i="31"/>
  <c r="P50"/>
  <c r="H10" i="25"/>
  <c r="P53" i="31"/>
  <c r="N23"/>
  <c r="N56"/>
  <c r="P20"/>
  <c r="N39"/>
  <c r="E10" i="25"/>
  <c r="N37" i="31"/>
  <c r="P58"/>
  <c r="P33"/>
  <c r="P47"/>
  <c r="B11" i="25"/>
  <c r="C10"/>
  <c r="P60" i="31"/>
  <c r="P54"/>
  <c r="P57"/>
  <c r="N30"/>
  <c r="P35"/>
  <c r="P31"/>
  <c r="P18"/>
  <c r="P43"/>
  <c r="P27"/>
  <c r="N48"/>
  <c r="P19"/>
  <c r="I10" i="25"/>
  <c r="P40" i="31"/>
  <c r="N52"/>
  <c r="G10" i="25"/>
  <c r="N28" i="31"/>
  <c r="N59"/>
  <c r="N45"/>
  <c r="P21"/>
  <c r="N42"/>
  <c r="N55"/>
  <c r="P36"/>
  <c r="P41"/>
  <c r="N32"/>
  <c r="P51"/>
  <c r="N46"/>
  <c r="N61"/>
  <c r="P25"/>
  <c r="P22"/>
  <c r="P24"/>
  <c r="N29"/>
  <c r="N34"/>
  <c r="N26"/>
  <c r="P44"/>
  <c r="P49"/>
  <c r="R11" i="25" l="1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P59" i="31"/>
  <c r="P32"/>
  <c r="P30"/>
  <c r="N35"/>
  <c r="P28"/>
  <c r="N50"/>
  <c r="N33"/>
  <c r="P37"/>
  <c r="P26"/>
  <c r="I11" i="25"/>
  <c r="N19" i="31"/>
  <c r="C11" i="25"/>
  <c r="N36" i="31"/>
  <c r="P48"/>
  <c r="N20"/>
  <c r="N49"/>
  <c r="E11" i="25"/>
  <c r="N24" i="31"/>
  <c r="N53"/>
  <c r="N22"/>
  <c r="N54"/>
  <c r="P45"/>
  <c r="P55"/>
  <c r="P23"/>
  <c r="P46"/>
  <c r="N31"/>
  <c r="N51"/>
  <c r="N62"/>
  <c r="N40"/>
  <c r="N27"/>
  <c r="N43"/>
  <c r="D11" i="25"/>
  <c r="N38" i="31"/>
  <c r="N60"/>
  <c r="P39"/>
  <c r="N58"/>
  <c r="P56"/>
  <c r="N41"/>
  <c r="N21"/>
  <c r="P29"/>
  <c r="B12" i="25"/>
  <c r="P42" i="31"/>
  <c r="H11" i="25"/>
  <c r="P52" i="31"/>
  <c r="N57"/>
  <c r="N18"/>
  <c r="P34"/>
  <c r="N47"/>
  <c r="N44"/>
  <c r="P61"/>
  <c r="N25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H12"/>
  <c r="B13"/>
  <c r="C12"/>
  <c r="E12"/>
  <c r="D12"/>
  <c r="I12"/>
  <c r="P62" i="31"/>
  <c r="N63"/>
  <c r="O55" i="27" l="1"/>
  <c r="R13" i="25"/>
  <c r="O63" i="31"/>
  <c r="M64"/>
  <c r="L65"/>
  <c r="J66"/>
  <c r="K66" s="1"/>
  <c r="K13" i="25"/>
  <c r="M13"/>
  <c r="N13"/>
  <c r="Q13"/>
  <c r="P13"/>
  <c r="J13"/>
  <c r="O13"/>
  <c r="L13"/>
  <c r="H13"/>
  <c r="P63" i="31"/>
  <c r="E13" i="25"/>
  <c r="B14"/>
  <c r="D13"/>
  <c r="I13"/>
  <c r="C13"/>
  <c r="P64" i="31"/>
  <c r="R14" i="25" l="1"/>
  <c r="M65" i="31"/>
  <c r="L66"/>
  <c r="J67"/>
  <c r="K67" s="1"/>
  <c r="J14" i="25"/>
  <c r="M14"/>
  <c r="K14"/>
  <c r="N14"/>
  <c r="P14"/>
  <c r="L14"/>
  <c r="Q14"/>
  <c r="O14"/>
  <c r="C14"/>
  <c r="N64" i="31"/>
  <c r="H14" i="25"/>
  <c r="B15"/>
  <c r="I14"/>
  <c r="E14"/>
  <c r="D14"/>
  <c r="N65" i="31"/>
  <c r="R15" i="25" l="1"/>
  <c r="O64" i="31"/>
  <c r="O65"/>
  <c r="M66"/>
  <c r="L67"/>
  <c r="J68"/>
  <c r="K68" s="1"/>
  <c r="N15" i="25"/>
  <c r="M15"/>
  <c r="K15"/>
  <c r="Q15"/>
  <c r="J15"/>
  <c r="L15"/>
  <c r="P15"/>
  <c r="O15"/>
  <c r="C15"/>
  <c r="B16"/>
  <c r="E15"/>
  <c r="D15"/>
  <c r="P65" i="31"/>
  <c r="H15" i="25"/>
  <c r="I15"/>
  <c r="N66" i="31"/>
  <c r="R16" i="25" l="1"/>
  <c r="O66" i="31"/>
  <c r="M67"/>
  <c r="L68"/>
  <c r="J69"/>
  <c r="K69" s="1"/>
  <c r="M16" i="25"/>
  <c r="O16"/>
  <c r="Q16"/>
  <c r="K16"/>
  <c r="L16"/>
  <c r="N16"/>
  <c r="P16"/>
  <c r="J16"/>
  <c r="I16"/>
  <c r="G16"/>
  <c r="H16"/>
  <c r="P66" i="31"/>
  <c r="D16" i="25"/>
  <c r="E16"/>
  <c r="C16"/>
  <c r="B17"/>
  <c r="N67" i="31"/>
  <c r="R17" i="25" l="1"/>
  <c r="O67" i="31"/>
  <c r="M68"/>
  <c r="L69"/>
  <c r="J70"/>
  <c r="K70" s="1"/>
  <c r="M17" i="25"/>
  <c r="N17"/>
  <c r="O17"/>
  <c r="J17"/>
  <c r="P17"/>
  <c r="L17"/>
  <c r="Q17"/>
  <c r="K17"/>
  <c r="C17"/>
  <c r="I17"/>
  <c r="H17"/>
  <c r="E17"/>
  <c r="B18"/>
  <c r="D17"/>
  <c r="P67" i="31"/>
  <c r="N68"/>
  <c r="R18" i="25" l="1"/>
  <c r="O68" i="31"/>
  <c r="M69"/>
  <c r="L70"/>
  <c r="J71"/>
  <c r="K71" s="1"/>
  <c r="O18" i="25"/>
  <c r="K18"/>
  <c r="J18"/>
  <c r="N18"/>
  <c r="Q18"/>
  <c r="L18"/>
  <c r="P18"/>
  <c r="M18"/>
  <c r="I18"/>
  <c r="C18"/>
  <c r="B19"/>
  <c r="H18"/>
  <c r="P68" i="31"/>
  <c r="D18" i="25"/>
  <c r="G18"/>
  <c r="E18"/>
  <c r="N69" i="31"/>
  <c r="R19" i="25" l="1"/>
  <c r="O69" i="31"/>
  <c r="M70"/>
  <c r="L71"/>
  <c r="J72"/>
  <c r="K72" s="1"/>
  <c r="L19" i="25"/>
  <c r="M19"/>
  <c r="K19"/>
  <c r="N19"/>
  <c r="J19"/>
  <c r="P19"/>
  <c r="Q19"/>
  <c r="O19"/>
  <c r="H19"/>
  <c r="D19"/>
  <c r="E19"/>
  <c r="C19"/>
  <c r="I19"/>
  <c r="P69" i="31"/>
  <c r="B20" i="25"/>
  <c r="N70" i="31"/>
  <c r="R20" i="25" l="1"/>
  <c r="O70" i="31"/>
  <c r="M71"/>
  <c r="L72"/>
  <c r="J73"/>
  <c r="K73" s="1"/>
  <c r="J20" i="25"/>
  <c r="Q20"/>
  <c r="L20"/>
  <c r="O20"/>
  <c r="N20"/>
  <c r="M20"/>
  <c r="K20"/>
  <c r="P20"/>
  <c r="G20"/>
  <c r="E20"/>
  <c r="B21"/>
  <c r="I20"/>
  <c r="N71" i="31"/>
  <c r="P70"/>
  <c r="D20" i="25"/>
  <c r="C20"/>
  <c r="H20"/>
  <c r="R21" l="1"/>
  <c r="O71" i="31"/>
  <c r="M72"/>
  <c r="L73"/>
  <c r="J74"/>
  <c r="K74" s="1"/>
  <c r="J21" i="25"/>
  <c r="P21"/>
  <c r="M21"/>
  <c r="Q21"/>
  <c r="O21"/>
  <c r="K21"/>
  <c r="N21"/>
  <c r="L21"/>
  <c r="E21"/>
  <c r="D21"/>
  <c r="H21"/>
  <c r="C21"/>
  <c r="P71" i="31"/>
  <c r="B22" i="25"/>
  <c r="I21"/>
  <c r="N72" i="31"/>
  <c r="R22" i="25" l="1"/>
  <c r="O72" i="31"/>
  <c r="M73"/>
  <c r="L74"/>
  <c r="J75"/>
  <c r="K75" s="1"/>
  <c r="P22" i="25"/>
  <c r="L22"/>
  <c r="O22"/>
  <c r="N22"/>
  <c r="K22"/>
  <c r="J22"/>
  <c r="M22"/>
  <c r="Q22"/>
  <c r="D22"/>
  <c r="E22"/>
  <c r="P72" i="31"/>
  <c r="G22" i="25"/>
  <c r="C22"/>
  <c r="H22"/>
  <c r="I22"/>
  <c r="B23"/>
  <c r="N73" i="31"/>
  <c r="R23" i="25" l="1"/>
  <c r="O73" i="31"/>
  <c r="M74"/>
  <c r="L75"/>
  <c r="J76"/>
  <c r="K76" s="1"/>
  <c r="N23" i="25"/>
  <c r="Q23"/>
  <c r="O23"/>
  <c r="K23"/>
  <c r="M23"/>
  <c r="L23"/>
  <c r="J23"/>
  <c r="P23"/>
  <c r="I23"/>
  <c r="E23"/>
  <c r="D23"/>
  <c r="H23"/>
  <c r="B24"/>
  <c r="P73" i="31"/>
  <c r="C23" i="25"/>
  <c r="N74" i="31"/>
  <c r="R24" i="25" l="1"/>
  <c r="O74" i="31"/>
  <c r="M75"/>
  <c r="L76"/>
  <c r="J77"/>
  <c r="K77" s="1"/>
  <c r="N24" i="25"/>
  <c r="Q24"/>
  <c r="K24"/>
  <c r="P24"/>
  <c r="M24"/>
  <c r="J24"/>
  <c r="L24"/>
  <c r="O24"/>
  <c r="I24"/>
  <c r="P74" i="31"/>
  <c r="B25" i="25"/>
  <c r="D24"/>
  <c r="E24"/>
  <c r="C24"/>
  <c r="H24"/>
  <c r="N75" i="31"/>
  <c r="R25" i="25" l="1"/>
  <c r="O75" i="31"/>
  <c r="M76"/>
  <c r="L77"/>
  <c r="J78"/>
  <c r="K78" s="1"/>
  <c r="M25" i="25"/>
  <c r="O25"/>
  <c r="N25"/>
  <c r="L25"/>
  <c r="K25"/>
  <c r="Q25"/>
  <c r="J25"/>
  <c r="P25"/>
  <c r="H25"/>
  <c r="I25"/>
  <c r="B26"/>
  <c r="E25"/>
  <c r="C25"/>
  <c r="P75" i="31"/>
  <c r="G25" i="25"/>
  <c r="D25"/>
  <c r="N76" i="31"/>
  <c r="R26" i="25" l="1"/>
  <c r="O76" i="31"/>
  <c r="M77"/>
  <c r="L78"/>
  <c r="J79"/>
  <c r="K79" s="1"/>
  <c r="K26" i="25"/>
  <c r="Q26"/>
  <c r="M26"/>
  <c r="L26"/>
  <c r="P26"/>
  <c r="J26"/>
  <c r="N26"/>
  <c r="O26"/>
  <c r="P76" i="31"/>
  <c r="N77"/>
  <c r="D26" i="25"/>
  <c r="C26"/>
  <c r="B27"/>
  <c r="H26"/>
  <c r="I26"/>
  <c r="E26"/>
  <c r="R27" l="1"/>
  <c r="O77" i="31"/>
  <c r="M78"/>
  <c r="L79"/>
  <c r="J80"/>
  <c r="K80" s="1"/>
  <c r="J27" i="25"/>
  <c r="Q27"/>
  <c r="K27"/>
  <c r="N27"/>
  <c r="M27"/>
  <c r="O27"/>
  <c r="P27"/>
  <c r="L27"/>
  <c r="D27"/>
  <c r="P77" i="31"/>
  <c r="I27" i="25"/>
  <c r="H27"/>
  <c r="B28"/>
  <c r="C27"/>
  <c r="E27"/>
  <c r="N78" i="31"/>
  <c r="R28" i="25" l="1"/>
  <c r="O78" i="31"/>
  <c r="M79"/>
  <c r="L80"/>
  <c r="J81"/>
  <c r="K81" s="1"/>
  <c r="O28" i="25"/>
  <c r="P28"/>
  <c r="K28"/>
  <c r="N28"/>
  <c r="J28"/>
  <c r="L28"/>
  <c r="Q28"/>
  <c r="M28"/>
  <c r="I28"/>
  <c r="C28"/>
  <c r="D28"/>
  <c r="P78" i="31"/>
  <c r="B29" i="25"/>
  <c r="E28"/>
  <c r="H28"/>
  <c r="N79" i="31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P83" i="31"/>
  <c r="N84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P85" i="31"/>
  <c r="N86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13" i="27"/>
  <c r="O23"/>
  <c r="P8"/>
  <c r="P9"/>
  <c r="O7"/>
  <c r="O17"/>
  <c r="O20"/>
  <c r="O500" i="31"/>
  <c r="P500"/>
  <c r="G11" i="25"/>
  <c r="G12"/>
  <c r="G15"/>
  <c r="G13"/>
  <c r="G14"/>
  <c r="F11"/>
  <c r="N501" i="31"/>
  <c r="O501" l="1"/>
  <c r="O8" i="27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G23"/>
  <c r="F10"/>
  <c r="G24"/>
  <c r="G21"/>
  <c r="F28"/>
  <c r="P501" i="31"/>
  <c r="F26" i="25"/>
  <c r="F19"/>
  <c r="F27"/>
  <c r="F14"/>
  <c r="F23"/>
  <c r="F22"/>
  <c r="F16"/>
  <c r="F20"/>
  <c r="F17"/>
  <c r="F18"/>
  <c r="F24"/>
  <c r="F9"/>
  <c r="F12"/>
  <c r="G28"/>
  <c r="F15"/>
  <c r="G26"/>
  <c r="G19"/>
  <c r="F21"/>
  <c r="G27"/>
  <c r="F13"/>
  <c r="F25"/>
  <c r="G17"/>
</calcChain>
</file>

<file path=xl/sharedStrings.xml><?xml version="1.0" encoding="utf-8"?>
<sst xmlns="http://schemas.openxmlformats.org/spreadsheetml/2006/main" count="4920" uniqueCount="1559">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</sst>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"__"&amp;[Name]</calculatedColumnFormula>
    </tableColumn>
    <tableColumn id="5" name="Singular Name" dataDxfId="472">
      <calculatedColumnFormula>IF(RIGHT([Name],3)="ies",MID([Name],1,LEN([Name])-3)&amp;"y",IF(RIGHT([Name],1)="s",MID([Name],1,LEN([Name])-1),[Name]))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SUBSTITUTE(PROPER([Singular Name]),"_","")</calculatedColumnFormula>
    </tableColumn>
    <tableColumn id="1" name="Migration Artisan" dataDxfId="469">
      <calculatedColumnFormula>"php artisan make:migration create_"&amp;[Table]&amp;"_table --create=__"&amp;[Name]</calculatedColumnFormula>
    </tableColumn>
    <tableColumn id="6" name="Model Artisan" dataDxfId="468">
      <calculatedColumnFormula>"php artisan make:model "&amp;[Class Name]</calculatedColumnFormula>
    </tableColumn>
    <tableColumn id="3" name="Model Statement" dataDxfId="467">
      <calculatedColumnFormula>"protected $table = '"&amp;[Table]&amp;"';"</calculatedColumnFormula>
    </tableColumn>
    <tableColumn id="7" name="Seeder Artisan" dataDxfId="466">
      <calculatedColumnFormula>"php artisan make:seed "&amp;[Class Name]&amp;"TableSeeder"</calculatedColumnFormula>
    </tableColumn>
    <tableColumn id="9" name="Seeder Class" dataDxfId="465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COUNTIFS($AB$1:FormFields[[#This Row],[Exists]],1)-1</calculatedColumnFormula>
    </tableColumn>
    <tableColumn id="49" name="Exists" dataDxfId="267">
      <calculatedColumnFormula>IF(AND(FormFields[[#This Row],[Attribute]]="",FormFields[[#This Row],[Rel]]=""),0,1)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IF(FormFields[[#This Row],[No]]=0,"attribute",FormFields[[#This Row],[Name]])</calculatedColumnFormula>
    </tableColumn>
    <tableColumn id="12" name="Relation" dataDxfId="26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0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185">
      <calculatedColumnFormula>IF(FieldDepends[[#This Row],[Field for Depend]]="","id",COUNTA($DA$3:FieldDepends[[#This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>
    <filterColumn colId="9"/>
  </autoFilter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6" dataDxfId="175">
  <autoFilter ref="DM1:DV4"/>
  <tableColumns count="10">
    <tableColumn id="1" name="Field for Dynamic" dataDxfId="174"/>
    <tableColumn id="9" name="Primary" dataDxfId="173">
      <calculatedColumnFormula>'Table Seed Map'!$A$15&amp;"-"&amp;COUNTA($DM$2:FieldDynamic[[#This Row],[Field for Dynamic]])</calculatedColumnFormula>
    </tableColumn>
    <tableColumn id="10" name="ID" dataDxfId="172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4" dataDxfId="163">
  <autoFilter ref="DX1:ER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">
      <calculatedColumnFormula>'Table Seed Map'!$A$19&amp;"-"&amp;-1+COUNTA($DX$1:FormDataMapping[[#This Row],[Form for Data Mapping]])</calculatedColumnFormula>
    </tableColumn>
    <tableColumn id="5" name="ID" dataDxfId="0">
      <calculatedColumnFormula>IF(FormDataMapping[[#This Row],[Form for Data Mapping]]="","id",-1+COUNTA($DX$1:FormDataMapping[[#This Row],[Form for Data Mapping]])+VLOOKUP('Table Seed Map'!$A$20,SeedMap[],9,0))</calculatedColumnFormula>
    </tableColumn>
    <tableColumn id="6" name="Form" dataDxfId="159">
      <calculatedColumnFormula>IF(FormDataMapping[[#This Row],[Form for Data Mapping]]="","resource_form",VLOOKUP([Form for Data Mapping],ResourceForms[[FormName]:[ID]],4,0))</calculatedColumnFormula>
    </tableColumn>
    <tableColumn id="7" name="Data" dataDxfId="158">
      <calculatedColumnFormula>IF(FormDataMapping[[#This Row],[Form for Data Mapping]]="","resource_data",VLOOKUP([Resource Data],ResourceData[[DataDisplayName]:[ID]],8,0))</calculatedColumnFormula>
    </tableColumn>
    <tableColumn id="8" name="Field" dataDxfId="157">
      <calculatedColumnFormula>IF(FormDataMapping[[#This Row],[Form for Data Mapping]]="","form_field",VLOOKUP([Form Field],FormFields[[Field Name]:[ID]],2,0))</calculatedColumnFormula>
    </tableColumn>
    <tableColumn id="9" name="Attribute" dataDxfId="156"/>
    <tableColumn id="10" name="R0" dataDxfId="155">
      <calculatedColumnFormula>IF(FormDataMapping[[#This Row],[Form for Data Mapping]]="","relation",IFERROR(VLOOKUP([Relation],RelationTable[[Display]:[RELID]],2,0),""))</calculatedColumnFormula>
    </tableColumn>
    <tableColumn id="11" name="R1" dataDxfId="154">
      <calculatedColumnFormula>IF(FormDataMapping[[#This Row],[Form for Data Mapping]]="","nest_relation1",IFERROR(VLOOKUP([Rel1],RelationTable[[Display]:[RELID]],2,0),""))</calculatedColumnFormula>
    </tableColumn>
    <tableColumn id="12" name="R2" dataDxfId="153">
      <calculatedColumnFormula>IF(FormDataMapping[[#This Row],[Form for Data Mapping]]="","nest_relation2",IFERROR(VLOOKUP([Rel2],RelationTable[[Display]:[RELID]],2,0),""))</calculatedColumnFormula>
    </tableColumn>
    <tableColumn id="13" name="R3" dataDxfId="152">
      <calculatedColumnFormula>IF(FormDataMapping[[#This Row],[Form for Data Mapping]]="","nest_relation3",IFERROR(VLOOKUP([Rel3],RelationTable[[Display]:[RELID]],2,0),""))</calculatedColumnFormula>
    </tableColumn>
    <tableColumn id="14" name="R4" dataDxfId="151">
      <calculatedColumnFormula>IF(FormDataMapping[[#This Row],[Form for Data Mapping]]="","nest_relation4",IFERROR(VLOOKUP([Rel4],RelationTable[[Display]:[RELID]],2,0),""))</calculatedColumnFormula>
    </tableColumn>
    <tableColumn id="15" name="R5" dataDxfId="150">
      <calculatedColumnFormula>IF(FormDataMapping[[#This Row],[Form for Data Mapping]]="","nest_relation5",IFERROR(VLOOKUP([Rel5],RelationTable[[Display]:[RELID]],2,0),""))</calculatedColumnFormula>
    </tableColumn>
    <tableColumn id="16" name="Relation" dataDxfId="149"/>
    <tableColumn id="17" name="Rel1" dataDxfId="148"/>
    <tableColumn id="18" name="Rel2" dataDxfId="147"/>
    <tableColumn id="19" name="Rel3" dataDxfId="146"/>
    <tableColumn id="20" name="Rel4" dataDxfId="145"/>
    <tableColumn id="21" name="Rel5" dataDxfId="14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3">
  <autoFilter ref="A1:H44">
    <filterColumn colId="2"/>
  </autoFilter>
  <tableColumns count="8">
    <tableColumn id="1" name="No" dataDxfId="142">
      <calculatedColumnFormula>IFERROR($A1+1,1)</calculatedColumnFormula>
    </tableColumn>
    <tableColumn id="2" name="Filename" dataDxfId="141"/>
    <tableColumn id="9" name="Table" dataDxfId="140">
      <calculatedColumnFormula>MID([Filename],26,LEN([Filename])-35)</calculatedColumnFormula>
    </tableColumn>
    <tableColumn id="3" name="Date Part" dataDxfId="139">
      <calculatedColumnFormula>"2019_01_24_"</calculatedColumnFormula>
    </tableColumn>
    <tableColumn id="4" name="Sequence" dataDxfId="138">
      <calculatedColumnFormula>TEXT(MATCH(MigrationRenamer[[#This Row],[Table]],Tables[Table],0),"000000")</calculatedColumnFormula>
    </tableColumn>
    <tableColumn id="5" name="Name Part" dataDxfId="137">
      <calculatedColumnFormula>RIGHT([Filename],LEN([Filename])-LEN([Date Part])-LEN([Sequence]))</calculatedColumnFormula>
    </tableColumn>
    <tableColumn id="6" name="New Name" dataDxfId="136">
      <calculatedColumnFormula>[Date Part]&amp;[Sequence]&amp;[Name Part]</calculatedColumnFormula>
    </tableColumn>
    <tableColumn id="7" name="CMD" dataDxfId="135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4">
  <autoFilter ref="A1:K28">
    <filterColumn colId="2"/>
    <filterColumn colId="4"/>
    <filterColumn colId="8"/>
    <filterColumn colId="9"/>
    <filterColumn colId="10"/>
  </autoFilter>
  <tableColumns count="11">
    <tableColumn id="1" name="Primary" dataDxfId="133">
      <calculatedColumnFormula>'Table Seed Map'!$A$23&amp;"-"&amp;COUNTA($B$1:ResourceList[[#This Row],[Resource Name]])-1</calculatedColumnFormula>
    </tableColumn>
    <tableColumn id="2" name="Resource Name" dataDxfId="132"/>
    <tableColumn id="8" name="ListDisplayName" dataDxfId="131">
      <calculatedColumnFormula>ResourceList[[#This Row],[Resource Name]]&amp;"/"&amp;ResourceList[[#This Row],[Name]]</calculatedColumnFormula>
    </tableColumn>
    <tableColumn id="3" name="No" dataDxfId="130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9">
      <calculatedColumnFormula>IFERROR(VLOOKUP(ResourceList[[#This Row],[Resource Name]],ResourceTable[[RName]:[No]],3,0),"resource")</calculatedColumnFormula>
    </tableColumn>
    <tableColumn id="4" name="Name" dataDxfId="128"/>
    <tableColumn id="5" name="Description" dataDxfId="127"/>
    <tableColumn id="6" name="Title" dataDxfId="126"/>
    <tableColumn id="11" name="Identity" dataDxfId="125"/>
    <tableColumn id="10" name="Page" dataDxfId="124"/>
    <tableColumn id="9" name="ID" dataDxfId="12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2" dataDxfId="121">
  <autoFilter ref="M1:AD31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Map'!$A$24&amp;"-"&amp;COUNT($W$1:ListExtras[[#This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Map'!$A$25&amp;"-"&amp;COUNT($AA$1:ListExtras[[#This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2" dataDxfId="101">
  <autoFilter ref="AF1:AR2">
    <filterColumn colId="0"/>
  </autoFilter>
  <tableColumns count="13">
    <tableColumn id="13" name="Primary" dataDxfId="100">
      <calculatedColumnFormula>'Table Seed Map'!$A$27&amp;"-"&amp;COUNTA($AH$1:ListSearch[[#This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7" dataDxfId="86">
  <autoFilter ref="AT1:BE100">
    <filterColumn colId="4"/>
  </autoFilter>
  <tableColumns count="12">
    <tableColumn id="13" name="Primary" dataDxfId="85">
      <calculatedColumnFormula>'Table Seed Map'!$A$26&amp;"-"&amp;COUNTA($AV$1:ListLayout[[#This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3">
  <autoFilter ref="A1:J3">
    <filterColumn colId="2"/>
    <filterColumn colId="4"/>
    <filterColumn colId="8"/>
    <filterColumn colId="9"/>
  </autoFilter>
  <tableColumns count="10">
    <tableColumn id="1" name="Primary" dataDxfId="72">
      <calculatedColumnFormula>'Table Seed Map'!$A$28&amp;"-"&amp;COUNTA($E$1:ResourceData[[#This Row],[Resource]])-2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8">
      <calculatedColumnFormula>IFERROR(VLOOKUP(ResourceData[[#This Row],[Resource Name]],ResourceTable[[RName]:[No]],3,0),"resource")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2" dataDxfId="61">
  <autoFilter ref="L1:AC3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Map'!$A$29&amp;"-"&amp;COUNT($V$1:DataExtra[[#This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Map'!$A$30&amp;"-"&amp;COUNT($Z$1:DataExtra[[#This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2" dataDxfId="41">
  <autoFilter ref="AE1:AN2">
    <filterColumn colId="0"/>
    <filterColumn colId="2"/>
    <filterColumn colId="5"/>
    <filterColumn colId="6"/>
    <filterColumn colId="7"/>
  </autoFilter>
  <tableColumns count="10">
    <tableColumn id="13" name="Primary" dataDxfId="40">
      <calculatedColumnFormula>'Table Seed Map'!$A$32&amp;"-"&amp;COUNTA($AF$1:DataViewSection[[#This Row],[Data Name for Layout]])-1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0" dataDxfId="29">
  <autoFilter ref="AP1:AW2">
    <filterColumn colId="4"/>
  </autoFilter>
  <tableColumns count="8">
    <tableColumn id="13" name="Primary" dataDxfId="28">
      <calculatedColumnFormula>'Table Seed Map'!$A$32&amp;"-"&amp;-1+COUNTA($AQ$1:DataViewSectionItem[[#This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0" dataDxfId="19">
  <autoFilter ref="A1:H6">
    <filterColumn colId="5"/>
    <filterColumn colId="6"/>
    <filterColumn colId="7"/>
  </autoFilter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0" dataDxfId="9">
  <autoFilter ref="J1:P501">
    <filterColumn colId="2"/>
    <filterColumn colId="3"/>
    <filterColumn colId="4"/>
    <filterColumn colId="5"/>
    <filterColumn colId="6"/>
  </autoFilter>
  <tableColumns count="7">
    <tableColumn id="1" name="No" dataDxfId="8">
      <calculatedColumnFormula>IFERROR($J1+1,1)</calculatedColumnFormula>
    </tableColumn>
    <tableColumn id="2" name="Type" dataDxfId="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>
    <filterColumn colId="4"/>
    <filterColumn colId="5"/>
    <filterColumn colId="6"/>
    <filterColumn colId="8"/>
    <filterColumn colId="9"/>
  </autoFilter>
  <tableColumns count="10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>
      <c r="A2" s="5" t="s">
        <v>174</v>
      </c>
      <c r="B2" s="6" t="s">
        <v>174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133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134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135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136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207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353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534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633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465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503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681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146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436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527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443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474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475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1424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99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131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132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557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579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580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586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183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188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88"/>
  <sheetViews>
    <sheetView tabSelected="1" topLeftCell="AE1" workbookViewId="0">
      <selection activeCell="BB7" sqref="BB7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4" width="15.42578125" customWidth="1"/>
    <col min="145" max="148" width="15.42578125" hidden="1" customWidth="1"/>
  </cols>
  <sheetData>
    <row r="1" spans="1:148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COUNTIFS($AB$1:FormFields[[#This Row],[Exists]],1)-1</f>
        <v>0</v>
      </c>
      <c r="AB2" s="60">
        <f>IF(AND(FormFields[[#This Row],[Attribute]]="",FormFields[[#This Row],[Rel]]=""),0,1)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tr">
        <f>IF(FormFields[[#This Row],[No]]=0,"attribute",FormFields[[#This Row],[Name]])</f>
        <v>attribute</v>
      </c>
      <c r="AF2" s="45" t="str">
        <f>IF(FormFields[[#This Row],[NO2]]=0,"relation",IF(FormFields[[#This Row],[Rel]]="","",VLOOKUP(FormFields[[#This Row],[Rel]],RelationTable[[Display]:[RELID]],2,0)))</f>
        <v>relation</v>
      </c>
      <c r="AG2" s="87" t="str">
        <f>IF(FormFields[[#This Row],[NO2]]=0,"nest_relation1",IF(FormFields[[#This Row],[Rel1]]="","",VLOOKUP(FormFields[[#This Row],[Rel1]],RelationTable[[Display]:[RELID]],2,0)))</f>
        <v>nest_relation1</v>
      </c>
      <c r="AH2" s="45" t="str">
        <f>IF(FormFields[[#This Row],[NO2]]=0,"nest_relation2",IF(FormFields[[#This Row],[Rel2]]="","",VLOOKUP(FormFields[[#This Row],[Rel2]],RelationTable[[Display]:[RELID]],2,0)))</f>
        <v>nest_relation2</v>
      </c>
      <c r="AI2" s="45" t="str">
        <f>IF(FormFields[[#This Row],[NO2]]=0,"nest_relation3",IF(FormFields[[#This Row],[Rel3]]="","",VLOOKUP(FormFields[[#This Row],[Rel3]],RelationTable[[Display]:[RELID]],2,0)))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Depend]]="","id",COUNTA($DA$3:FieldDepends[[#This Row],[Field for Depend]])+IF(VLOOKUP('Table Seed Map'!$A$17,SeedMap[],9,0),VLOOKUP('Table Seed Map'!$A$17,SeedMap[],9,0),0))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6" t="str">
        <f>'Table Seed Map'!$A$19&amp;"-"&amp;-1+COUNTA($DX$1:FormDataMapping[[#This Row],[Form for Data Mapping]])</f>
        <v>Form Data Map-0</v>
      </c>
      <c r="EB2" s="6" t="str">
        <f>IF(FormDataMapping[[#This Row],[Form for Data Mapping]]="","id",-1+COUNTA($DX$1:FormDataMapping[[#This Row],[Form for Data Mapping]])+VLOOKUP('Table Seed Map'!$A$20,SeedMap[],9,0))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123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COUNTIFS($AB$1:FormFields[[#This Row],[Exists]],1)-1</f>
        <v>1</v>
      </c>
      <c r="AB3" s="60">
        <f>IF(AND(FormFields[[#This Row],[Attribute]]="",FormFields[[#This Row],[Rel]]=""),0,1)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IF(FormFields[[#This Row],[No]]=0,"attribute",FormFields[[#This Row],[Name]])</f>
        <v>name</v>
      </c>
      <c r="AF3" s="87" t="str">
        <f>IF(FormFields[[#This Row],[NO2]]=0,"relation",IF(FormFields[[#This Row],[Rel]]="","",VLOOKUP(FormFields[[#This Row],[Rel]],RelationTable[[Display]:[RELID]],2,0)))</f>
        <v/>
      </c>
      <c r="AG3" s="87" t="str">
        <f>IF(FormFields[[#This Row],[NO2]]=0,"nest_relation1",IF(FormFields[[#This Row],[Rel1]]="","",VLOOKUP(FormFields[[#This Row],[Rel1]],RelationTable[[Display]:[RELID]],2,0)))</f>
        <v/>
      </c>
      <c r="AH3" s="87" t="str">
        <f>IF(FormFields[[#This Row],[NO2]]=0,"nest_relation2",IF(FormFields[[#This Row],[Rel2]]="","",VLOOKUP(FormFields[[#This Row],[Rel2]],RelationTable[[Display]:[RELID]],2,0)))</f>
        <v/>
      </c>
      <c r="AI3" s="87" t="str">
        <f>IF(FormFields[[#This Row],[NO2]]=0,"nest_relation3",IF(FormFields[[#This Row],[Rel3]]="","",VLOOKUP(FormFields[[#This Row],[Rel3]],RelationTable[[Display]:[RELID]],2,0)))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IFERROR(VLOOKUP([Main Form for Collection],ResourceForms[[FormName]:[ID]],4,0),"resource_form")</f>
        <v>10</v>
      </c>
      <c r="CA3" s="14">
        <f>IFERROR(VLOOKUP([Collection Form],ResourceForms[[FormName]:[ID]],4,0),"collection_form")</f>
        <v>11</v>
      </c>
      <c r="CB3" s="16">
        <f>IFERROR(VLOOKUP([Relation],RelationTable[[Display]:[RELID]],2,0),"")</f>
        <v>15</v>
      </c>
      <c r="CC3" s="16">
        <f>IFERROR(VLOOKUP([Foreign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Depend]]="","id",COUNTA($DA$3:FieldDepends[[#This Row],[Field for Depend]])+IF(VLOOKUP('Table Seed Map'!$A$17,SeedMap[],9,0),VLOOKUP('Table Seed Map'!$A$17,SeedMap[],9,0),0))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9" t="str">
        <f>'Table Seed Map'!$A$19&amp;"-"&amp;-1+COUNTA($DX$1:FormDataMapping[[#This Row],[Form for Data Mapping]])</f>
        <v>Form Data Map-1</v>
      </c>
      <c r="EB3" s="9">
        <f>IF(FormDataMapping[[#This Row],[Form for Data Mapping]]="","id",-1+COUNTA($DX$1:FormDataMapping[[#This Row],[Form for Data Mapping]])+VLOOKUP('Table Seed Map'!$A$20,SeedMap[],9,0))</f>
        <v>1</v>
      </c>
      <c r="EC3" s="2">
        <f>IF(FormDataMapping[[#This Row],[Form for Data Mapping]]="","resource_form",VLOOKUP([Form for Data Mapping],ResourceForms[[FormName]:[ID]],4,0))</f>
        <v>4</v>
      </c>
      <c r="ED3" s="9">
        <f>IF(FormDataMapping[[#This Row],[Form for Data Mapping]]="","resource_data",VLOOKUP([Resource Data],ResourceData[[DataDisplayName]:[ID]],8,0))</f>
        <v>1</v>
      </c>
      <c r="EE3" s="9">
        <f>IF(FormDataMapping[[#This Row],[Form for Data Mapping]]="","form_field",VLOOKUP([Form Field],FormFields[[Field Name]:[ID]],2,0))</f>
        <v>13</v>
      </c>
      <c r="EF3" s="2"/>
      <c r="EG3" s="9">
        <f>IF(FormDataMapping[[#This Row],[Form for Data Mapping]]="","relation",IFERROR(VLOOKUP([Relation],RelationTable[[Display]:[RELID]],2,0),""))</f>
        <v>1</v>
      </c>
      <c r="EH3" s="9" t="str">
        <f>IF(FormDataMapping[[#This Row],[Form for Data Mapping]]="","nest_relation1",IFERROR(VLOOKUP([Rel1],RelationTable[[Display]:[RELID]],2,0),""))</f>
        <v/>
      </c>
      <c r="EI3" s="9" t="str">
        <f>IF(FormDataMapping[[#This Row],[Form for Data Mapping]]="","nest_relation2",IFERROR(VLOOKUP([Rel2],RelationTable[[Display]:[RELID]],2,0),""))</f>
        <v/>
      </c>
      <c r="EJ3" s="9" t="str">
        <f>IF(FormDataMapping[[#This Row],[Form for Data Mapping]]="","nest_relation3",IFERROR(VLOOKUP([Rel3],RelationTable[[Display]:[RELID]],2,0),""))</f>
        <v/>
      </c>
      <c r="EK3" s="9" t="str">
        <f>IF(FormDataMapping[[#This Row],[Form for Data Mapping]]="","nest_relation4",IFERROR(VLOOKUP([Rel4],RelationTable[[Display]:[RELID]],2,0),""))</f>
        <v/>
      </c>
      <c r="EL3" s="9" t="str">
        <f>IF(FormDataMapping[[#This Row],[Form for Data Mapping]]="","nest_relation5",IFERROR(VLOOKUP([Rel5],RelationTable[[Display]:[RELID]],2,0),""))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COUNTIFS($AB$1:FormFields[[#This Row],[Exists]],1)-1</f>
        <v>2</v>
      </c>
      <c r="AB4" s="60">
        <f>IF(AND(FormFields[[#This Row],[Attribute]]="",FormFields[[#This Row],[Rel]]=""),0,1)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IF(FormFields[[#This Row],[No]]=0,"attribute",FormFields[[#This Row],[Name]])</f>
        <v>email</v>
      </c>
      <c r="AF4" s="87" t="str">
        <f>IF(FormFields[[#This Row],[NO2]]=0,"relation",IF(FormFields[[#This Row],[Rel]]="","",VLOOKUP(FormFields[[#This Row],[Rel]],RelationTable[[Display]:[RELID]],2,0)))</f>
        <v/>
      </c>
      <c r="AG4" s="87" t="str">
        <f>IF(FormFields[[#This Row],[NO2]]=0,"nest_relation1",IF(FormFields[[#This Row],[Rel1]]="","",VLOOKUP(FormFields[[#This Row],[Rel1]],RelationTable[[Display]:[RELID]],2,0)))</f>
        <v/>
      </c>
      <c r="AH4" s="87" t="str">
        <f>IF(FormFields[[#This Row],[NO2]]=0,"nest_relation2",IF(FormFields[[#This Row],[Rel2]]="","",VLOOKUP(FormFields[[#This Row],[Rel2]],RelationTable[[Display]:[RELID]],2,0)))</f>
        <v/>
      </c>
      <c r="AI4" s="87" t="str">
        <f>IF(FormFields[[#This Row],[NO2]]=0,"nest_relation3",IF(FormFields[[#This Row],[Rel3]]="","",VLOOKUP(FormFields[[#This Row],[Rel3]],RelationTable[[Display]:[RELID]],2,0)))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IFERROR(VLOOKUP([Main Form for Collection],ResourceForms[[FormName]:[ID]],4,0),"resource_form")</f>
        <v>9</v>
      </c>
      <c r="CA4" s="31">
        <f>IFERROR(VLOOKUP([Collection Form],ResourceForms[[FormName]:[ID]],4,0),"collection_form")</f>
        <v>11</v>
      </c>
      <c r="CB4" s="17">
        <f>IFERROR(VLOOKUP([Relation],RelationTable[[Display]:[RELID]],2,0),"")</f>
        <v>15</v>
      </c>
      <c r="CC4" s="17">
        <f>IFERROR(VLOOKUP([Foreign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Depend]]="","id",COUNTA($DA$3:FieldDepends[[#This Row],[Field for Depend]])+IF(VLOOKUP('Table Seed Map'!$A$17,SeedMap[],9,0),VLOOKUP('Table Seed Map'!$A$17,SeedMap[],9,0),0))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COUNTIFS($AB$1:FormFields[[#This Row],[Exists]],1)-1</f>
        <v>3</v>
      </c>
      <c r="AB5" s="60">
        <f>IF(AND(FormFields[[#This Row],[Attribute]]="",FormFields[[#This Row],[Rel]]=""),0,1)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IF(FormFields[[#This Row],[No]]=0,"attribute",FormFields[[#This Row],[Name]])</f>
        <v>password</v>
      </c>
      <c r="AF5" s="87" t="str">
        <f>IF(FormFields[[#This Row],[NO2]]=0,"relation",IF(FormFields[[#This Row],[Rel]]="","",VLOOKUP(FormFields[[#This Row],[Rel]],RelationTable[[Display]:[RELID]],2,0)))</f>
        <v/>
      </c>
      <c r="AG5" s="87" t="str">
        <f>IF(FormFields[[#This Row],[NO2]]=0,"nest_relation1",IF(FormFields[[#This Row],[Rel1]]="","",VLOOKUP(FormFields[[#This Row],[Rel1]],RelationTable[[Display]:[RELID]],2,0)))</f>
        <v/>
      </c>
      <c r="AH5" s="87" t="str">
        <f>IF(FormFields[[#This Row],[NO2]]=0,"nest_relation2",IF(FormFields[[#This Row],[Rel2]]="","",VLOOKUP(FormFields[[#This Row],[Rel2]],RelationTable[[Display]:[RELID]],2,0)))</f>
        <v/>
      </c>
      <c r="AI5" s="87" t="str">
        <f>IF(FormFields[[#This Row],[NO2]]=0,"nest_relation3",IF(FormFields[[#This Row],[Rel3]]="","",VLOOKUP(FormFields[[#This Row],[Rel3]],RelationTable[[Display]:[RELID]],2,0)))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Depend]]="","id",COUNTA($DA$3:FieldDepends[[#This Row],[Field for Depend]])+IF(VLOOKUP('Table Seed Map'!$A$17,SeedMap[],9,0),VLOOKUP('Table Seed Map'!$A$17,SeedMap[],9,0),0))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COUNTIFS($AB$1:FormFields[[#This Row],[Exists]],1)-1</f>
        <v>4</v>
      </c>
      <c r="AB6" s="60">
        <f>IF(AND(FormFields[[#This Row],[Attribute]]="",FormFields[[#This Row],[Rel]]=""),0,1)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IF(FormFields[[#This Row],[No]]=0,"attribute",FormFields[[#This Row],[Name]])</f>
        <v>name</v>
      </c>
      <c r="AF6" s="87" t="str">
        <f>IF(FormFields[[#This Row],[NO2]]=0,"relation",IF(FormFields[[#This Row],[Rel]]="","",VLOOKUP(FormFields[[#This Row],[Rel]],RelationTable[[Display]:[RELID]],2,0)))</f>
        <v/>
      </c>
      <c r="AG6" s="87" t="str">
        <f>IF(FormFields[[#This Row],[NO2]]=0,"nest_relation1",IF(FormFields[[#This Row],[Rel1]]="","",VLOOKUP(FormFields[[#This Row],[Rel1]],RelationTable[[Display]:[RELID]],2,0)))</f>
        <v/>
      </c>
      <c r="AH6" s="87" t="str">
        <f>IF(FormFields[[#This Row],[NO2]]=0,"nest_relation2",IF(FormFields[[#This Row],[Rel2]]="","",VLOOKUP(FormFields[[#This Row],[Rel2]],RelationTable[[Display]:[RELID]],2,0)))</f>
        <v/>
      </c>
      <c r="AI6" s="87" t="str">
        <f>IF(FormFields[[#This Row],[NO2]]=0,"nest_relation3",IF(FormFields[[#This Row],[Rel3]]="","",VLOOKUP(FormFields[[#This Row],[Rel3]],RelationTable[[Display]:[RELID]],2,0)))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Depend]]="","id",COUNTA($DA$3:FieldDepends[[#This Row],[Field for Depend]])+IF(VLOOKUP('Table Seed Map'!$A$17,SeedMap[],9,0),VLOOKUP('Table Seed Map'!$A$17,SeedMap[],9,0),0))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COUNTIFS($AB$1:FormFields[[#This Row],[Exists]],1)-1</f>
        <v>5</v>
      </c>
      <c r="AB7" s="60">
        <f>IF(AND(FormFields[[#This Row],[Attribute]]="",FormFields[[#This Row],[Rel]]=""),0,1)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IF(FormFields[[#This Row],[No]]=0,"attribute",FormFields[[#This Row],[Name]])</f>
        <v>email</v>
      </c>
      <c r="AF7" s="87" t="str">
        <f>IF(FormFields[[#This Row],[NO2]]=0,"relation",IF(FormFields[[#This Row],[Rel]]="","",VLOOKUP(FormFields[[#This Row],[Rel]],RelationTable[[Display]:[RELID]],2,0)))</f>
        <v/>
      </c>
      <c r="AG7" s="87" t="str">
        <f>IF(FormFields[[#This Row],[NO2]]=0,"nest_relation1",IF(FormFields[[#This Row],[Rel1]]="","",VLOOKUP(FormFields[[#This Row],[Rel1]],RelationTable[[Display]:[RELID]],2,0)))</f>
        <v/>
      </c>
      <c r="AH7" s="87" t="str">
        <f>IF(FormFields[[#This Row],[NO2]]=0,"nest_relation2",IF(FormFields[[#This Row],[Rel2]]="","",VLOOKUP(FormFields[[#This Row],[Rel2]],RelationTable[[Display]:[RELID]],2,0)))</f>
        <v/>
      </c>
      <c r="AI7" s="87" t="str">
        <f>IF(FormFields[[#This Row],[NO2]]=0,"nest_relation3",IF(FormFields[[#This Row],[Rel3]]="","",VLOOKUP(FormFields[[#This Row],[Rel3]],RelationTable[[Display]:[RELID]],2,0)))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Depend]]="","id",COUNTA($DA$3:FieldDepends[[#This Row],[Field for Depend]])+IF(VLOOKUP('Table Seed Map'!$A$17,SeedMap[],9,0),VLOOKUP('Table Seed Map'!$A$17,SeedMap[],9,0),0))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COUNTIFS($AB$1:FormFields[[#This Row],[Exists]],1)-1</f>
        <v>6</v>
      </c>
      <c r="AB8" s="60">
        <f>IF(AND(FormFields[[#This Row],[Attribute]]="",FormFields[[#This Row],[Rel]]=""),0,1)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IF(FormFields[[#This Row],[No]]=0,"attribute",FormFields[[#This Row],[Name]])</f>
        <v>password</v>
      </c>
      <c r="AF8" s="87" t="str">
        <f>IF(FormFields[[#This Row],[NO2]]=0,"relation",IF(FormFields[[#This Row],[Rel]]="","",VLOOKUP(FormFields[[#This Row],[Rel]],RelationTable[[Display]:[RELID]],2,0)))</f>
        <v/>
      </c>
      <c r="AG8" s="87" t="str">
        <f>IF(FormFields[[#This Row],[NO2]]=0,"nest_relation1",IF(FormFields[[#This Row],[Rel1]]="","",VLOOKUP(FormFields[[#This Row],[Rel1]],RelationTable[[Display]:[RELID]],2,0)))</f>
        <v/>
      </c>
      <c r="AH8" s="87" t="str">
        <f>IF(FormFields[[#This Row],[NO2]]=0,"nest_relation2",IF(FormFields[[#This Row],[Rel2]]="","",VLOOKUP(FormFields[[#This Row],[Rel2]],RelationTable[[Display]:[RELID]],2,0)))</f>
        <v/>
      </c>
      <c r="AI8" s="87" t="str">
        <f>IF(FormFields[[#This Row],[NO2]]=0,"nest_relation3",IF(FormFields[[#This Row],[Rel3]]="","",VLOOKUP(FormFields[[#This Row],[Rel3]],RelationTable[[Display]:[RELID]],2,0)))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Depend]]="","id",COUNTA($DA$3:FieldDepends[[#This Row],[Field for Depend]])+IF(VLOOKUP('Table Seed Map'!$A$17,SeedMap[],9,0),VLOOKUP('Table Seed Map'!$A$17,SeedMap[],9,0),0))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COUNTIFS($AB$1:FormFields[[#This Row],[Exists]],1)-1</f>
        <v>7</v>
      </c>
      <c r="AB9" s="60">
        <f>IF(AND(FormFields[[#This Row],[Attribute]]="",FormFields[[#This Row],[Rel]]=""),0,1)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IF(FormFields[[#This Row],[No]]=0,"attribute",FormFields[[#This Row],[Name]])</f>
        <v>name</v>
      </c>
      <c r="AF9" s="87" t="str">
        <f>IF(FormFields[[#This Row],[NO2]]=0,"relation",IF(FormFields[[#This Row],[Rel]]="","",VLOOKUP(FormFields[[#This Row],[Rel]],RelationTable[[Display]:[RELID]],2,0)))</f>
        <v/>
      </c>
      <c r="AG9" s="87" t="str">
        <f>IF(FormFields[[#This Row],[NO2]]=0,"nest_relation1",IF(FormFields[[#This Row],[Rel1]]="","",VLOOKUP(FormFields[[#This Row],[Rel1]],RelationTable[[Display]:[RELID]],2,0)))</f>
        <v/>
      </c>
      <c r="AH9" s="87" t="str">
        <f>IF(FormFields[[#This Row],[NO2]]=0,"nest_relation2",IF(FormFields[[#This Row],[Rel2]]="","",VLOOKUP(FormFields[[#This Row],[Rel2]],RelationTable[[Display]:[RELID]],2,0)))</f>
        <v/>
      </c>
      <c r="AI9" s="87" t="str">
        <f>IF(FormFields[[#This Row],[NO2]]=0,"nest_relation3",IF(FormFields[[#This Row],[Rel3]]="","",VLOOKUP(FormFields[[#This Row],[Rel3]],RelationTable[[Display]:[RELID]],2,0)))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Depend]]="","id",COUNTA($DA$3:FieldDepends[[#This Row],[Field for Depend]])+IF(VLOOKUP('Table Seed Map'!$A$17,SeedMap[],9,0),VLOOKUP('Table Seed Map'!$A$17,SeedMap[],9,0),0))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COUNTIFS($AB$1:FormFields[[#This Row],[Exists]],1)-1</f>
        <v>8</v>
      </c>
      <c r="AB10" s="62">
        <f>IF(AND(FormFields[[#This Row],[Attribute]]="",FormFields[[#This Row],[Rel]]=""),0,1)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IF(FormFields[[#This Row],[No]]=0,"attribute",FormFields[[#This Row],[Name]])</f>
        <v>group</v>
      </c>
      <c r="AF10" s="87">
        <f>IF(FormFields[[#This Row],[NO2]]=0,"relation",IF(FormFields[[#This Row],[Rel]]="","",VLOOKUP(FormFields[[#This Row],[Rel]],RelationTable[[Display]:[RELID]],2,0)))</f>
        <v>1</v>
      </c>
      <c r="AG10" s="87" t="str">
        <f>IF(FormFields[[#This Row],[NO2]]=0,"nest_relation1",IF(FormFields[[#This Row],[Rel1]]="","",VLOOKUP(FormFields[[#This Row],[Rel1]],RelationTable[[Display]:[RELID]],2,0)))</f>
        <v/>
      </c>
      <c r="AH10" s="87" t="str">
        <f>IF(FormFields[[#This Row],[NO2]]=0,"nest_relation2",IF(FormFields[[#This Row],[Rel2]]="","",VLOOKUP(FormFields[[#This Row],[Rel2]],RelationTable[[Display]:[RELID]],2,0)))</f>
        <v/>
      </c>
      <c r="AI10" s="87" t="str">
        <f>IF(FormFields[[#This Row],[NO2]]=0,"nest_relation3",IF(FormFields[[#This Row],[Rel3]]="","",VLOOKUP(FormFields[[#This Row],[Rel3]],RelationTable[[Display]:[RELID]],2,0)))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Depend]]="","id",COUNTA($DA$3:FieldDepends[[#This Row],[Field for Depend]])+IF(VLOOKUP('Table Seed Map'!$A$17,SeedMap[],9,0),VLOOKUP('Table Seed Map'!$A$17,SeedMap[],9,0),0))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COUNTIFS($AB$1:FormFields[[#This Row],[Exists]],1)-1</f>
        <v>9</v>
      </c>
      <c r="AB11" s="62">
        <f>IF(AND(FormFields[[#This Row],[Attribute]]="",FormFields[[#This Row],[Rel]]=""),0,1)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IF(FormFields[[#This Row],[No]]=0,"attribute",FormFields[[#This Row],[Name]])</f>
        <v>email</v>
      </c>
      <c r="AF11" s="87" t="str">
        <f>IF(FormFields[[#This Row],[NO2]]=0,"relation",IF(FormFields[[#This Row],[Rel]]="","",VLOOKUP(FormFields[[#This Row],[Rel]],RelationTable[[Display]:[RELID]],2,0)))</f>
        <v/>
      </c>
      <c r="AG11" s="87" t="str">
        <f>IF(FormFields[[#This Row],[NO2]]=0,"nest_relation1",IF(FormFields[[#This Row],[Rel1]]="","",VLOOKUP(FormFields[[#This Row],[Rel1]],RelationTable[[Display]:[RELID]],2,0)))</f>
        <v/>
      </c>
      <c r="AH11" s="87" t="str">
        <f>IF(FormFields[[#This Row],[NO2]]=0,"nest_relation2",IF(FormFields[[#This Row],[Rel2]]="","",VLOOKUP(FormFields[[#This Row],[Rel2]],RelationTable[[Display]:[RELID]],2,0)))</f>
        <v/>
      </c>
      <c r="AI11" s="87" t="str">
        <f>IF(FormFields[[#This Row],[NO2]]=0,"nest_relation3",IF(FormFields[[#This Row],[Rel3]]="","",VLOOKUP(FormFields[[#This Row],[Rel3]],RelationTable[[Display]:[RELID]],2,0)))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Depend]]="","id",COUNTA($DA$3:FieldDepends[[#This Row],[Field for Depend]])+IF(VLOOKUP('Table Seed Map'!$A$17,SeedMap[],9,0),VLOOKUP('Table Seed Map'!$A$17,SeedMap[],9,0),0))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COUNTIFS($AB$1:FormFields[[#This Row],[Exists]],1)-1</f>
        <v>10</v>
      </c>
      <c r="AB12" s="62">
        <f>IF(AND(FormFields[[#This Row],[Attribute]]="",FormFields[[#This Row],[Rel]]=""),0,1)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IF(FormFields[[#This Row],[No]]=0,"attribute",FormFields[[#This Row],[Name]])</f>
        <v>password</v>
      </c>
      <c r="AF12" s="87" t="str">
        <f>IF(FormFields[[#This Row],[NO2]]=0,"relation",IF(FormFields[[#This Row],[Rel]]="","",VLOOKUP(FormFields[[#This Row],[Rel]],RelationTable[[Display]:[RELID]],2,0)))</f>
        <v/>
      </c>
      <c r="AG12" s="87" t="str">
        <f>IF(FormFields[[#This Row],[NO2]]=0,"nest_relation1",IF(FormFields[[#This Row],[Rel1]]="","",VLOOKUP(FormFields[[#This Row],[Rel1]],RelationTable[[Display]:[RELID]],2,0)))</f>
        <v/>
      </c>
      <c r="AH12" s="87" t="str">
        <f>IF(FormFields[[#This Row],[NO2]]=0,"nest_relation2",IF(FormFields[[#This Row],[Rel2]]="","",VLOOKUP(FormFields[[#This Row],[Rel2]],RelationTable[[Display]:[RELID]],2,0)))</f>
        <v/>
      </c>
      <c r="AI12" s="87" t="str">
        <f>IF(FormFields[[#This Row],[NO2]]=0,"nest_relation3",IF(FormFields[[#This Row],[Rel3]]="","",VLOOKUP(FormFields[[#This Row],[Rel3]],RelationTable[[Display]:[RELID]],2,0)))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Depend]]="","id",COUNTA($DA$3:FieldDepends[[#This Row],[Field for Depend]])+IF(VLOOKUP('Table Seed Map'!$A$17,SeedMap[],9,0),VLOOKUP('Table Seed Map'!$A$17,SeedMap[],9,0),0))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COUNTIFS($AB$1:FormFields[[#This Row],[Exists]],1)-1</f>
        <v>11</v>
      </c>
      <c r="AB13" s="62">
        <f>IF(AND(FormFields[[#This Row],[Attribute]]="",FormFields[[#This Row],[Rel]]=""),0,1)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IF(FormFields[[#This Row],[No]]=0,"attribute",FormFields[[#This Row],[Name]])</f>
        <v>name</v>
      </c>
      <c r="AF13" s="87" t="str">
        <f>IF(FormFields[[#This Row],[NO2]]=0,"relation",IF(FormFields[[#This Row],[Rel]]="","",VLOOKUP(FormFields[[#This Row],[Rel]],RelationTable[[Display]:[RELID]],2,0)))</f>
        <v/>
      </c>
      <c r="AG13" s="87" t="str">
        <f>IF(FormFields[[#This Row],[NO2]]=0,"nest_relation1",IF(FormFields[[#This Row],[Rel1]]="","",VLOOKUP(FormFields[[#This Row],[Rel1]],RelationTable[[Display]:[RELID]],2,0)))</f>
        <v/>
      </c>
      <c r="AH13" s="87" t="str">
        <f>IF(FormFields[[#This Row],[NO2]]=0,"nest_relation2",IF(FormFields[[#This Row],[Rel2]]="","",VLOOKUP(FormFields[[#This Row],[Rel2]],RelationTable[[Display]:[RELID]],2,0)))</f>
        <v/>
      </c>
      <c r="AI13" s="87" t="str">
        <f>IF(FormFields[[#This Row],[NO2]]=0,"nest_relation3",IF(FormFields[[#This Row],[Rel3]]="","",VLOOKUP(FormFields[[#This Row],[Rel3]],RelationTable[[Display]:[RELID]],2,0)))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Depend]]="","id",COUNTA($DA$3:FieldDepends[[#This Row],[Field for Depend]])+IF(VLOOKUP('Table Seed Map'!$A$17,SeedMap[],9,0),VLOOKUP('Table Seed Map'!$A$17,SeedMap[],9,0),0))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COUNTIFS($AB$1:FormFields[[#This Row],[Exists]],1)-1</f>
        <v>12</v>
      </c>
      <c r="AB14" s="60">
        <f>IF(AND(FormFields[[#This Row],[Attribute]]="",FormFields[[#This Row],[Rel]]=""),0,1)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IF(FormFields[[#This Row],[No]]=0,"attribute",FormFields[[#This Row],[Name]])</f>
        <v>email</v>
      </c>
      <c r="AF14" s="87" t="str">
        <f>IF(FormFields[[#This Row],[NO2]]=0,"relation",IF(FormFields[[#This Row],[Rel]]="","",VLOOKUP(FormFields[[#This Row],[Rel]],RelationTable[[Display]:[RELID]],2,0)))</f>
        <v/>
      </c>
      <c r="AG14" s="87" t="str">
        <f>IF(FormFields[[#This Row],[NO2]]=0,"nest_relation1",IF(FormFields[[#This Row],[Rel1]]="","",VLOOKUP(FormFields[[#This Row],[Rel1]],RelationTable[[Display]:[RELID]],2,0)))</f>
        <v/>
      </c>
      <c r="AH14" s="87" t="str">
        <f>IF(FormFields[[#This Row],[NO2]]=0,"nest_relation2",IF(FormFields[[#This Row],[Rel2]]="","",VLOOKUP(FormFields[[#This Row],[Rel2]],RelationTable[[Display]:[RELID]],2,0)))</f>
        <v/>
      </c>
      <c r="AI14" s="87" t="str">
        <f>IF(FormFields[[#This Row],[NO2]]=0,"nest_relation3",IF(FormFields[[#This Row],[Rel3]]="","",VLOOKUP(FormFields[[#This Row],[Rel3]],RelationTable[[Display]:[RELID]],2,0)))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Depend]]="","id",COUNTA($DA$3:FieldDepends[[#This Row],[Field for Depend]])+IF(VLOOKUP('Table Seed Map'!$A$17,SeedMap[],9,0),VLOOKUP('Table Seed Map'!$A$17,SeedMap[],9,0),0))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COUNTIFS($AB$1:FormFields[[#This Row],[Exists]],1)-1</f>
        <v>13</v>
      </c>
      <c r="AB15" s="60">
        <f>IF(AND(FormFields[[#This Row],[Attribute]]="",FormFields[[#This Row],[Rel]]=""),0,1)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IF(FormFields[[#This Row],[No]]=0,"attribute",FormFields[[#This Row],[Name]])</f>
        <v>group</v>
      </c>
      <c r="AF15" s="87">
        <f>IF(FormFields[[#This Row],[NO2]]=0,"relation",IF(FormFields[[#This Row],[Rel]]="","",VLOOKUP(FormFields[[#This Row],[Rel]],RelationTable[[Display]:[RELID]],2,0)))</f>
        <v>1</v>
      </c>
      <c r="AG15" s="87" t="str">
        <f>IF(FormFields[[#This Row],[NO2]]=0,"nest_relation1",IF(FormFields[[#This Row],[Rel1]]="","",VLOOKUP(FormFields[[#This Row],[Rel1]],RelationTable[[Display]:[RELID]],2,0)))</f>
        <v/>
      </c>
      <c r="AH15" s="87" t="str">
        <f>IF(FormFields[[#This Row],[NO2]]=0,"nest_relation2",IF(FormFields[[#This Row],[Rel2]]="","",VLOOKUP(FormFields[[#This Row],[Rel2]],RelationTable[[Display]:[RELID]],2,0)))</f>
        <v/>
      </c>
      <c r="AI15" s="87" t="str">
        <f>IF(FormFields[[#This Row],[NO2]]=0,"nest_relation3",IF(FormFields[[#This Row],[Rel3]]="","",VLOOKUP(FormFields[[#This Row],[Rel3]],RelationTable[[Display]:[RELID]],2,0)))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Depend]]="","id",COUNTA($DA$3:FieldDepends[[#This Row],[Field for Depend]])+IF(VLOOKUP('Table Seed Map'!$A$17,SeedMap[],9,0),VLOOKUP('Table Seed Map'!$A$17,SeedMap[],9,0),0))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COUNTIFS($AB$1:FormFields[[#This Row],[Exists]],1)-1</f>
        <v>14</v>
      </c>
      <c r="AB16" s="67">
        <f>IF(AND(FormFields[[#This Row],[Attribute]]="",FormFields[[#This Row],[Rel]]=""),0,1)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IF(FormFields[[#This Row],[No]]=0,"attribute",FormFields[[#This Row],[Name]])</f>
        <v>password</v>
      </c>
      <c r="AF16" s="87" t="str">
        <f>IF(FormFields[[#This Row],[NO2]]=0,"relation",IF(FormFields[[#This Row],[Rel]]="","",VLOOKUP(FormFields[[#This Row],[Rel]],RelationTable[[Display]:[RELID]],2,0)))</f>
        <v/>
      </c>
      <c r="AG16" s="87" t="str">
        <f>IF(FormFields[[#This Row],[NO2]]=0,"nest_relation1",IF(FormFields[[#This Row],[Rel1]]="","",VLOOKUP(FormFields[[#This Row],[Rel1]],RelationTable[[Display]:[RELID]],2,0)))</f>
        <v/>
      </c>
      <c r="AH16" s="87" t="str">
        <f>IF(FormFields[[#This Row],[NO2]]=0,"nest_relation2",IF(FormFields[[#This Row],[Rel2]]="","",VLOOKUP(FormFields[[#This Row],[Rel2]],RelationTable[[Display]:[RELID]],2,0)))</f>
        <v/>
      </c>
      <c r="AI16" s="87" t="str">
        <f>IF(FormFields[[#This Row],[NO2]]=0,"nest_relation3",IF(FormFields[[#This Row],[Rel3]]="","",VLOOKUP(FormFields[[#This Row],[Rel3]],RelationTable[[Display]:[RELID]],2,0)))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Depend]]="","id",COUNTA($DA$3:FieldDepends[[#This Row],[Field for Depend]])+IF(VLOOKUP('Table Seed Map'!$A$17,SeedMap[],9,0),VLOOKUP('Table Seed Map'!$A$17,SeedMap[],9,0),0))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COUNTIFS($AB$1:FormFields[[#This Row],[Exists]],1)-1</f>
        <v>15</v>
      </c>
      <c r="AB17" s="62">
        <f>IF(AND(FormFields[[#This Row],[Attribute]]="",FormFields[[#This Row],[Rel]]=""),0,1)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IF(FormFields[[#This Row],[No]]=0,"attribute",FormFields[[#This Row],[Name]])</f>
        <v>name</v>
      </c>
      <c r="AF17" s="87" t="str">
        <f>IF(FormFields[[#This Row],[NO2]]=0,"relation",IF(FormFields[[#This Row],[Rel]]="","",VLOOKUP(FormFields[[#This Row],[Rel]],RelationTable[[Display]:[RELID]],2,0)))</f>
        <v/>
      </c>
      <c r="AG17" s="87" t="str">
        <f>IF(FormFields[[#This Row],[NO2]]=0,"nest_relation1",IF(FormFields[[#This Row],[Rel1]]="","",VLOOKUP(FormFields[[#This Row],[Rel1]],RelationTable[[Display]:[RELID]],2,0)))</f>
        <v/>
      </c>
      <c r="AH17" s="87" t="str">
        <f>IF(FormFields[[#This Row],[NO2]]=0,"nest_relation2",IF(FormFields[[#This Row],[Rel2]]="","",VLOOKUP(FormFields[[#This Row],[Rel2]],RelationTable[[Display]:[RELID]],2,0)))</f>
        <v/>
      </c>
      <c r="AI17" s="87" t="str">
        <f>IF(FormFields[[#This Row],[NO2]]=0,"nest_relation3",IF(FormFields[[#This Row],[Rel3]]="","",VLOOKUP(FormFields[[#This Row],[Rel3]],RelationTable[[Display]:[RELID]],2,0)))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Depend]]="","id",COUNTA($DA$3:FieldDepends[[#This Row],[Field for Depend]])+IF(VLOOKUP('Table Seed Map'!$A$17,SeedMap[],9,0),VLOOKUP('Table Seed Map'!$A$17,SeedMap[],9,0),0))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COUNTIFS($AB$1:FormFields[[#This Row],[Exists]],1)-1</f>
        <v>16</v>
      </c>
      <c r="AB18" s="62">
        <f>IF(AND(FormFields[[#This Row],[Attribute]]="",FormFields[[#This Row],[Rel]]=""),0,1)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IF(FormFields[[#This Row],[No]]=0,"attribute",FormFields[[#This Row],[Name]])</f>
        <v>title</v>
      </c>
      <c r="AF18" s="87" t="str">
        <f>IF(FormFields[[#This Row],[NO2]]=0,"relation",IF(FormFields[[#This Row],[Rel]]="","",VLOOKUP(FormFields[[#This Row],[Rel]],RelationTable[[Display]:[RELID]],2,0)))</f>
        <v/>
      </c>
      <c r="AG18" s="87" t="str">
        <f>IF(FormFields[[#This Row],[NO2]]=0,"nest_relation1",IF(FormFields[[#This Row],[Rel1]]="","",VLOOKUP(FormFields[[#This Row],[Rel1]],RelationTable[[Display]:[RELID]],2,0)))</f>
        <v/>
      </c>
      <c r="AH18" s="87" t="str">
        <f>IF(FormFields[[#This Row],[NO2]]=0,"nest_relation2",IF(FormFields[[#This Row],[Rel2]]="","",VLOOKUP(FormFields[[#This Row],[Rel2]],RelationTable[[Display]:[RELID]],2,0)))</f>
        <v/>
      </c>
      <c r="AI18" s="87" t="str">
        <f>IF(FormFields[[#This Row],[NO2]]=0,"nest_relation3",IF(FormFields[[#This Row],[Rel3]]="","",VLOOKUP(FormFields[[#This Row],[Rel3]],RelationTable[[Display]:[RELID]],2,0)))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Depend]]="","id",COUNTA($DA$3:FieldDepends[[#This Row],[Field for Depend]])+IF(VLOOKUP('Table Seed Map'!$A$17,SeedMap[],9,0),VLOOKUP('Table Seed Map'!$A$17,SeedMap[],9,0),0))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COUNTIFS($AB$1:FormFields[[#This Row],[Exists]],1)-1</f>
        <v>17</v>
      </c>
      <c r="AB19" s="62">
        <f>IF(AND(FormFields[[#This Row],[Attribute]]="",FormFields[[#This Row],[Rel]]=""),0,1)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IF(FormFields[[#This Row],[No]]=0,"attribute",FormFields[[#This Row],[Name]])</f>
        <v>description</v>
      </c>
      <c r="AF19" s="87" t="str">
        <f>IF(FormFields[[#This Row],[NO2]]=0,"relation",IF(FormFields[[#This Row],[Rel]]="","",VLOOKUP(FormFields[[#This Row],[Rel]],RelationTable[[Display]:[RELID]],2,0)))</f>
        <v/>
      </c>
      <c r="AG19" s="87" t="str">
        <f>IF(FormFields[[#This Row],[NO2]]=0,"nest_relation1",IF(FormFields[[#This Row],[Rel1]]="","",VLOOKUP(FormFields[[#This Row],[Rel1]],RelationTable[[Display]:[RELID]],2,0)))</f>
        <v/>
      </c>
      <c r="AH19" s="87" t="str">
        <f>IF(FormFields[[#This Row],[NO2]]=0,"nest_relation2",IF(FormFields[[#This Row],[Rel2]]="","",VLOOKUP(FormFields[[#This Row],[Rel2]],RelationTable[[Display]:[RELID]],2,0)))</f>
        <v/>
      </c>
      <c r="AI19" s="87" t="str">
        <f>IF(FormFields[[#This Row],[NO2]]=0,"nest_relation3",IF(FormFields[[#This Row],[Rel3]]="","",VLOOKUP(FormFields[[#This Row],[Rel3]],RelationTable[[Display]:[RELID]],2,0)))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COUNTIFS($AB$1:FormFields[[#This Row],[Exists]],1)-1</f>
        <v>18</v>
      </c>
      <c r="AB20" s="62">
        <f>IF(AND(FormFields[[#This Row],[Attribute]]="",FormFields[[#This Row],[Rel]]=""),0,1)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IF(FormFields[[#This Row],[No]]=0,"attribute",FormFields[[#This Row],[Name]])</f>
        <v>namespace</v>
      </c>
      <c r="AF20" s="87" t="str">
        <f>IF(FormFields[[#This Row],[NO2]]=0,"relation",IF(FormFields[[#This Row],[Rel]]="","",VLOOKUP(FormFields[[#This Row],[Rel]],RelationTable[[Display]:[RELID]],2,0)))</f>
        <v/>
      </c>
      <c r="AG20" s="87" t="str">
        <f>IF(FormFields[[#This Row],[NO2]]=0,"nest_relation1",IF(FormFields[[#This Row],[Rel1]]="","",VLOOKUP(FormFields[[#This Row],[Rel1]],RelationTable[[Display]:[RELID]],2,0)))</f>
        <v/>
      </c>
      <c r="AH20" s="87" t="str">
        <f>IF(FormFields[[#This Row],[NO2]]=0,"nest_relation2",IF(FormFields[[#This Row],[Rel2]]="","",VLOOKUP(FormFields[[#This Row],[Rel2]],RelationTable[[Display]:[RELID]],2,0)))</f>
        <v/>
      </c>
      <c r="AI20" s="87" t="str">
        <f>IF(FormFields[[#This Row],[NO2]]=0,"nest_relation3",IF(FormFields[[#This Row],[Rel3]]="","",VLOOKUP(FormFields[[#This Row],[Rel3]],RelationTable[[Display]:[RELID]],2,0)))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COUNTIFS($AB$1:FormFields[[#This Row],[Exists]],1)-1</f>
        <v>19</v>
      </c>
      <c r="AB21" s="62">
        <f>IF(AND(FormFields[[#This Row],[Attribute]]="",FormFields[[#This Row],[Rel]]=""),0,1)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IF(FormFields[[#This Row],[No]]=0,"attribute",FormFields[[#This Row],[Name]])</f>
        <v>table</v>
      </c>
      <c r="AF21" s="87" t="str">
        <f>IF(FormFields[[#This Row],[NO2]]=0,"relation",IF(FormFields[[#This Row],[Rel]]="","",VLOOKUP(FormFields[[#This Row],[Rel]],RelationTable[[Display]:[RELID]],2,0)))</f>
        <v/>
      </c>
      <c r="AG21" s="87" t="str">
        <f>IF(FormFields[[#This Row],[NO2]]=0,"nest_relation1",IF(FormFields[[#This Row],[Rel1]]="","",VLOOKUP(FormFields[[#This Row],[Rel1]],RelationTable[[Display]:[RELID]],2,0)))</f>
        <v/>
      </c>
      <c r="AH21" s="87" t="str">
        <f>IF(FormFields[[#This Row],[NO2]]=0,"nest_relation2",IF(FormFields[[#This Row],[Rel2]]="","",VLOOKUP(FormFields[[#This Row],[Rel2]],RelationTable[[Display]:[RELID]],2,0)))</f>
        <v/>
      </c>
      <c r="AI21" s="87" t="str">
        <f>IF(FormFields[[#This Row],[NO2]]=0,"nest_relation3",IF(FormFields[[#This Row],[Rel3]]="","",VLOOKUP(FormFields[[#This Row],[Rel3]],RelationTable[[Display]:[RELID]],2,0)))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COUNTIFS($AB$1:FormFields[[#This Row],[Exists]],1)-1</f>
        <v>20</v>
      </c>
      <c r="AB22" s="62">
        <f>IF(AND(FormFields[[#This Row],[Attribute]]="",FormFields[[#This Row],[Rel]]=""),0,1)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IF(FormFields[[#This Row],[No]]=0,"attribute",FormFields[[#This Row],[Name]])</f>
        <v>controller</v>
      </c>
      <c r="AF22" s="87" t="str">
        <f>IF(FormFields[[#This Row],[NO2]]=0,"relation",IF(FormFields[[#This Row],[Rel]]="","",VLOOKUP(FormFields[[#This Row],[Rel]],RelationTable[[Display]:[RELID]],2,0)))</f>
        <v/>
      </c>
      <c r="AG22" s="87" t="str">
        <f>IF(FormFields[[#This Row],[NO2]]=0,"nest_relation1",IF(FormFields[[#This Row],[Rel1]]="","",VLOOKUP(FormFields[[#This Row],[Rel1]],RelationTable[[Display]:[RELID]],2,0)))</f>
        <v/>
      </c>
      <c r="AH22" s="87" t="str">
        <f>IF(FormFields[[#This Row],[NO2]]=0,"nest_relation2",IF(FormFields[[#This Row],[Rel2]]="","",VLOOKUP(FormFields[[#This Row],[Rel2]],RelationTable[[Display]:[RELID]],2,0)))</f>
        <v/>
      </c>
      <c r="AI22" s="87" t="str">
        <f>IF(FormFields[[#This Row],[NO2]]=0,"nest_relation3",IF(FormFields[[#This Row],[Rel3]]="","",VLOOKUP(FormFields[[#This Row],[Rel3]],RelationTable[[Display]:[RELID]],2,0)))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COUNTIFS($AB$1:FormFields[[#This Row],[Exists]],1)-1</f>
        <v>21</v>
      </c>
      <c r="AB23" s="62">
        <f>IF(AND(FormFields[[#This Row],[Attribute]]="",FormFields[[#This Row],[Rel]]=""),0,1)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IF(FormFields[[#This Row],[No]]=0,"attribute",FormFields[[#This Row],[Name]])</f>
        <v>controller_namespace</v>
      </c>
      <c r="AF23" s="87" t="str">
        <f>IF(FormFields[[#This Row],[NO2]]=0,"relation",IF(FormFields[[#This Row],[Rel]]="","",VLOOKUP(FormFields[[#This Row],[Rel]],RelationTable[[Display]:[RELID]],2,0)))</f>
        <v/>
      </c>
      <c r="AG23" s="87" t="str">
        <f>IF(FormFields[[#This Row],[NO2]]=0,"nest_relation1",IF(FormFields[[#This Row],[Rel1]]="","",VLOOKUP(FormFields[[#This Row],[Rel1]],RelationTable[[Display]:[RELID]],2,0)))</f>
        <v/>
      </c>
      <c r="AH23" s="87" t="str">
        <f>IF(FormFields[[#This Row],[NO2]]=0,"nest_relation2",IF(FormFields[[#This Row],[Rel2]]="","",VLOOKUP(FormFields[[#This Row],[Rel2]],RelationTable[[Display]:[RELID]],2,0)))</f>
        <v/>
      </c>
      <c r="AI23" s="87" t="str">
        <f>IF(FormFields[[#This Row],[NO2]]=0,"nest_relation3",IF(FormFields[[#This Row],[Rel3]]="","",VLOOKUP(FormFields[[#This Row],[Rel3]],RelationTable[[Display]:[RELID]],2,0)))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COUNTIFS($AB$1:FormFields[[#This Row],[Exists]],1)-1</f>
        <v>22</v>
      </c>
      <c r="AB24" s="62">
        <f>IF(AND(FormFields[[#This Row],[Attribute]]="",FormFields[[#This Row],[Rel]]=""),0,1)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IF(FormFields[[#This Row],[No]]=0,"attribute",FormFields[[#This Row],[Name]])</f>
        <v>development</v>
      </c>
      <c r="AF24" s="87" t="str">
        <f>IF(FormFields[[#This Row],[NO2]]=0,"relation",IF(FormFields[[#This Row],[Rel]]="","",VLOOKUP(FormFields[[#This Row],[Rel]],RelationTable[[Display]:[RELID]],2,0)))</f>
        <v/>
      </c>
      <c r="AG24" s="87" t="str">
        <f>IF(FormFields[[#This Row],[NO2]]=0,"nest_relation1",IF(FormFields[[#This Row],[Rel1]]="","",VLOOKUP(FormFields[[#This Row],[Rel1]],RelationTable[[Display]:[RELID]],2,0)))</f>
        <v/>
      </c>
      <c r="AH24" s="87" t="str">
        <f>IF(FormFields[[#This Row],[NO2]]=0,"nest_relation2",IF(FormFields[[#This Row],[Rel2]]="","",VLOOKUP(FormFields[[#This Row],[Rel2]],RelationTable[[Display]:[RELID]],2,0)))</f>
        <v/>
      </c>
      <c r="AI24" s="87" t="str">
        <f>IF(FormFields[[#This Row],[NO2]]=0,"nest_relation3",IF(FormFields[[#This Row],[Rel3]]="","",VLOOKUP(FormFields[[#This Row],[Rel3]],RelationTable[[Display]:[RELID]],2,0)))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COUNTIFS($AB$1:FormFields[[#This Row],[Exists]],1)-1</f>
        <v>23</v>
      </c>
      <c r="AB25" s="62">
        <f>IF(AND(FormFields[[#This Row],[Attribute]]="",FormFields[[#This Row],[Rel]]=""),0,1)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IF(FormFields[[#This Row],[No]]=0,"attribute",FormFields[[#This Row],[Name]])</f>
        <v>resource</v>
      </c>
      <c r="AF25" s="87" t="str">
        <f>IF(FormFields[[#This Row],[NO2]]=0,"relation",IF(FormFields[[#This Row],[Rel]]="","",VLOOKUP(FormFields[[#This Row],[Rel]],RelationTable[[Display]:[RELID]],2,0)))</f>
        <v/>
      </c>
      <c r="AG25" s="87" t="str">
        <f>IF(FormFields[[#This Row],[NO2]]=0,"nest_relation1",IF(FormFields[[#This Row],[Rel1]]="","",VLOOKUP(FormFields[[#This Row],[Rel1]],RelationTable[[Display]:[RELID]],2,0)))</f>
        <v/>
      </c>
      <c r="AH25" s="87" t="str">
        <f>IF(FormFields[[#This Row],[NO2]]=0,"nest_relation2",IF(FormFields[[#This Row],[Rel2]]="","",VLOOKUP(FormFields[[#This Row],[Rel2]],RelationTable[[Display]:[RELID]],2,0)))</f>
        <v/>
      </c>
      <c r="AI25" s="87" t="str">
        <f>IF(FormFields[[#This Row],[NO2]]=0,"nest_relation3",IF(FormFields[[#This Row],[Rel3]]="","",VLOOKUP(FormFields[[#This Row],[Rel3]],RelationTable[[Display]:[RELID]],2,0)))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COUNTIFS($AB$1:FormFields[[#This Row],[Exists]],1)-1</f>
        <v>24</v>
      </c>
      <c r="AB26" s="62">
        <f>IF(AND(FormFields[[#This Row],[Attribute]]="",FormFields[[#This Row],[Rel]]=""),0,1)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IF(FormFields[[#This Row],[No]]=0,"attribute",FormFields[[#This Row],[Name]])</f>
        <v>name</v>
      </c>
      <c r="AF26" s="87" t="str">
        <f>IF(FormFields[[#This Row],[NO2]]=0,"relation",IF(FormFields[[#This Row],[Rel]]="","",VLOOKUP(FormFields[[#This Row],[Rel]],RelationTable[[Display]:[RELID]],2,0)))</f>
        <v/>
      </c>
      <c r="AG26" s="87" t="str">
        <f>IF(FormFields[[#This Row],[NO2]]=0,"nest_relation1",IF(FormFields[[#This Row],[Rel1]]="","",VLOOKUP(FormFields[[#This Row],[Rel1]],RelationTable[[Display]:[RELID]],2,0)))</f>
        <v/>
      </c>
      <c r="AH26" s="87" t="str">
        <f>IF(FormFields[[#This Row],[NO2]]=0,"nest_relation2",IF(FormFields[[#This Row],[Rel2]]="","",VLOOKUP(FormFields[[#This Row],[Rel2]],RelationTable[[Display]:[RELID]],2,0)))</f>
        <v/>
      </c>
      <c r="AI26" s="87" t="str">
        <f>IF(FormFields[[#This Row],[NO2]]=0,"nest_relation3",IF(FormFields[[#This Row],[Rel3]]="","",VLOOKUP(FormFields[[#This Row],[Rel3]],RelationTable[[Display]:[RELID]],2,0)))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COUNTIFS($AB$1:FormFields[[#This Row],[Exists]],1)-1</f>
        <v>25</v>
      </c>
      <c r="AB27" s="62">
        <f>IF(AND(FormFields[[#This Row],[Attribute]]="",FormFields[[#This Row],[Rel]]=""),0,1)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IF(FormFields[[#This Row],[No]]=0,"attribute",FormFields[[#This Row],[Name]])</f>
        <v>menu</v>
      </c>
      <c r="AF27" s="87" t="str">
        <f>IF(FormFields[[#This Row],[NO2]]=0,"relation",IF(FormFields[[#This Row],[Rel]]="","",VLOOKUP(FormFields[[#This Row],[Rel]],RelationTable[[Display]:[RELID]],2,0)))</f>
        <v/>
      </c>
      <c r="AG27" s="87" t="str">
        <f>IF(FormFields[[#This Row],[NO2]]=0,"nest_relation1",IF(FormFields[[#This Row],[Rel1]]="","",VLOOKUP(FormFields[[#This Row],[Rel1]],RelationTable[[Display]:[RELID]],2,0)))</f>
        <v/>
      </c>
      <c r="AH27" s="87" t="str">
        <f>IF(FormFields[[#This Row],[NO2]]=0,"nest_relation2",IF(FormFields[[#This Row],[Rel2]]="","",VLOOKUP(FormFields[[#This Row],[Rel2]],RelationTable[[Display]:[RELID]],2,0)))</f>
        <v/>
      </c>
      <c r="AI27" s="87" t="str">
        <f>IF(FormFields[[#This Row],[NO2]]=0,"nest_relation3",IF(FormFields[[#This Row],[Rel3]]="","",VLOOKUP(FormFields[[#This Row],[Rel3]],RelationTable[[Display]:[RELID]],2,0)))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COUNTIFS($AB$1:FormFields[[#This Row],[Exists]],1)-1</f>
        <v>26</v>
      </c>
      <c r="AB28" s="62">
        <f>IF(AND(FormFields[[#This Row],[Attribute]]="",FormFields[[#This Row],[Rel]]=""),0,1)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IF(FormFields[[#This Row],[No]]=0,"attribute",FormFields[[#This Row],[Name]])</f>
        <v>title</v>
      </c>
      <c r="AF28" s="87" t="str">
        <f>IF(FormFields[[#This Row],[NO2]]=0,"relation",IF(FormFields[[#This Row],[Rel]]="","",VLOOKUP(FormFields[[#This Row],[Rel]],RelationTable[[Display]:[RELID]],2,0)))</f>
        <v/>
      </c>
      <c r="AG28" s="87" t="str">
        <f>IF(FormFields[[#This Row],[NO2]]=0,"nest_relation1",IF(FormFields[[#This Row],[Rel1]]="","",VLOOKUP(FormFields[[#This Row],[Rel1]],RelationTable[[Display]:[RELID]],2,0)))</f>
        <v/>
      </c>
      <c r="AH28" s="87" t="str">
        <f>IF(FormFields[[#This Row],[NO2]]=0,"nest_relation2",IF(FormFields[[#This Row],[Rel2]]="","",VLOOKUP(FormFields[[#This Row],[Rel2]],RelationTable[[Display]:[RELID]],2,0)))</f>
        <v/>
      </c>
      <c r="AI28" s="87" t="str">
        <f>IF(FormFields[[#This Row],[NO2]]=0,"nest_relation3",IF(FormFields[[#This Row],[Rel3]]="","",VLOOKUP(FormFields[[#This Row],[Rel3]],RelationTable[[Display]:[RELID]],2,0)))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COUNTIFS($AB$1:FormFields[[#This Row],[Exists]],1)-1</f>
        <v>27</v>
      </c>
      <c r="AB29" s="62">
        <f>IF(AND(FormFields[[#This Row],[Attribute]]="",FormFields[[#This Row],[Rel]]=""),0,1)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IF(FormFields[[#This Row],[No]]=0,"attribute",FormFields[[#This Row],[Name]])</f>
        <v>description</v>
      </c>
      <c r="AF29" s="87" t="str">
        <f>IF(FormFields[[#This Row],[NO2]]=0,"relation",IF(FormFields[[#This Row],[Rel]]="","",VLOOKUP(FormFields[[#This Row],[Rel]],RelationTable[[Display]:[RELID]],2,0)))</f>
        <v/>
      </c>
      <c r="AG29" s="87" t="str">
        <f>IF(FormFields[[#This Row],[NO2]]=0,"nest_relation1",IF(FormFields[[#This Row],[Rel1]]="","",VLOOKUP(FormFields[[#This Row],[Rel1]],RelationTable[[Display]:[RELID]],2,0)))</f>
        <v/>
      </c>
      <c r="AH29" s="87" t="str">
        <f>IF(FormFields[[#This Row],[NO2]]=0,"nest_relation2",IF(FormFields[[#This Row],[Rel2]]="","",VLOOKUP(FormFields[[#This Row],[Rel2]],RelationTable[[Display]:[RELID]],2,0)))</f>
        <v/>
      </c>
      <c r="AI29" s="87" t="str">
        <f>IF(FormFields[[#This Row],[NO2]]=0,"nest_relation3",IF(FormFields[[#This Row],[Rel3]]="","",VLOOKUP(FormFields[[#This Row],[Rel3]],RelationTable[[Display]:[RELID]],2,0)))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COUNTIFS($AB$1:FormFields[[#This Row],[Exists]],1)-1</f>
        <v>28</v>
      </c>
      <c r="AB30" s="62">
        <f>IF(AND(FormFields[[#This Row],[Attribute]]="",FormFields[[#This Row],[Rel]]=""),0,1)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IF(FormFields[[#This Row],[No]]=0,"attribute",FormFields[[#This Row],[Name]])</f>
        <v>type</v>
      </c>
      <c r="AF30" s="87">
        <f>IF(FormFields[[#This Row],[NO2]]=0,"relation",IF(FormFields[[#This Row],[Rel]]="","",VLOOKUP(FormFields[[#This Row],[Rel]],RelationTable[[Display]:[RELID]],2,0)))</f>
        <v>8</v>
      </c>
      <c r="AG30" s="87" t="str">
        <f>IF(FormFields[[#This Row],[NO2]]=0,"nest_relation1",IF(FormFields[[#This Row],[Rel1]]="","",VLOOKUP(FormFields[[#This Row],[Rel1]],RelationTable[[Display]:[RELID]],2,0)))</f>
        <v/>
      </c>
      <c r="AH30" s="87" t="str">
        <f>IF(FormFields[[#This Row],[NO2]]=0,"nest_relation2",IF(FormFields[[#This Row],[Rel2]]="","",VLOOKUP(FormFields[[#This Row],[Rel2]],RelationTable[[Display]:[RELID]],2,0)))</f>
        <v/>
      </c>
      <c r="AI30" s="87" t="str">
        <f>IF(FormFields[[#This Row],[NO2]]=0,"nest_relation3",IF(FormFields[[#This Row],[Rel3]]="","",VLOOKUP(FormFields[[#This Row],[Rel3]],RelationTable[[Display]:[RELID]],2,0)))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COUNTIFS($AB$1:FormFields[[#This Row],[Exists]],1)-1</f>
        <v>29</v>
      </c>
      <c r="AB31" s="62">
        <f>IF(AND(FormFields[[#This Row],[Attribute]]="",FormFields[[#This Row],[Rel]]=""),0,1)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IF(FormFields[[#This Row],[No]]=0,"attribute",FormFields[[#This Row],[Name]])</f>
        <v>idn1</v>
      </c>
      <c r="AF31" s="87">
        <f>IF(FormFields[[#This Row],[NO2]]=0,"relation",IF(FormFields[[#This Row],[Rel]]="","",VLOOKUP(FormFields[[#This Row],[Rel]],RelationTable[[Display]:[RELID]],2,0)))</f>
        <v>8</v>
      </c>
      <c r="AG31" s="87" t="str">
        <f>IF(FormFields[[#This Row],[NO2]]=0,"nest_relation1",IF(FormFields[[#This Row],[Rel1]]="","",VLOOKUP(FormFields[[#This Row],[Rel1]],RelationTable[[Display]:[RELID]],2,0)))</f>
        <v/>
      </c>
      <c r="AH31" s="87" t="str">
        <f>IF(FormFields[[#This Row],[NO2]]=0,"nest_relation2",IF(FormFields[[#This Row],[Rel2]]="","",VLOOKUP(FormFields[[#This Row],[Rel2]],RelationTable[[Display]:[RELID]],2,0)))</f>
        <v/>
      </c>
      <c r="AI31" s="87" t="str">
        <f>IF(FormFields[[#This Row],[NO2]]=0,"nest_relation3",IF(FormFields[[#This Row],[Rel3]]="","",VLOOKUP(FormFields[[#This Row],[Rel3]],RelationTable[[Display]:[RELID]],2,0)))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COUNTIFS($AB$1:FormFields[[#This Row],[Exists]],1)-1</f>
        <v>30</v>
      </c>
      <c r="AB32" s="62">
        <f>IF(AND(FormFields[[#This Row],[Attribute]]="",FormFields[[#This Row],[Rel]]=""),0,1)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IF(FormFields[[#This Row],[No]]=0,"attribute",FormFields[[#This Row],[Name]])</f>
        <v>idn2</v>
      </c>
      <c r="AF32" s="87">
        <f>IF(FormFields[[#This Row],[NO2]]=0,"relation",IF(FormFields[[#This Row],[Rel]]="","",VLOOKUP(FormFields[[#This Row],[Rel]],RelationTable[[Display]:[RELID]],2,0)))</f>
        <v>8</v>
      </c>
      <c r="AG32" s="87" t="str">
        <f>IF(FormFields[[#This Row],[NO2]]=0,"nest_relation1",IF(FormFields[[#This Row],[Rel1]]="","",VLOOKUP(FormFields[[#This Row],[Rel1]],RelationTable[[Display]:[RELID]],2,0)))</f>
        <v/>
      </c>
      <c r="AH32" s="87" t="str">
        <f>IF(FormFields[[#This Row],[NO2]]=0,"nest_relation2",IF(FormFields[[#This Row],[Rel2]]="","",VLOOKUP(FormFields[[#This Row],[Rel2]],RelationTable[[Display]:[RELID]],2,0)))</f>
        <v/>
      </c>
      <c r="AI32" s="87" t="str">
        <f>IF(FormFields[[#This Row],[NO2]]=0,"nest_relation3",IF(FormFields[[#This Row],[Rel3]]="","",VLOOKUP(FormFields[[#This Row],[Rel3]],RelationTable[[Display]:[RELID]],2,0)))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COUNTIFS($AB$1:FormFields[[#This Row],[Exists]],1)-1</f>
        <v>31</v>
      </c>
      <c r="AB33" s="67">
        <f>IF(AND(FormFields[[#This Row],[Attribute]]="",FormFields[[#This Row],[Rel]]=""),0,1)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IF(FormFields[[#This Row],[No]]=0,"attribute",FormFields[[#This Row],[Name]])</f>
        <v>idn3</v>
      </c>
      <c r="AF33" s="87">
        <f>IF(FormFields[[#This Row],[NO2]]=0,"relation",IF(FormFields[[#This Row],[Rel]]="","",VLOOKUP(FormFields[[#This Row],[Rel]],RelationTable[[Display]:[RELID]],2,0)))</f>
        <v>8</v>
      </c>
      <c r="AG33" s="87" t="str">
        <f>IF(FormFields[[#This Row],[NO2]]=0,"nest_relation1",IF(FormFields[[#This Row],[Rel1]]="","",VLOOKUP(FormFields[[#This Row],[Rel1]],RelationTable[[Display]:[RELID]],2,0)))</f>
        <v/>
      </c>
      <c r="AH33" s="87" t="str">
        <f>IF(FormFields[[#This Row],[NO2]]=0,"nest_relation2",IF(FormFields[[#This Row],[Rel2]]="","",VLOOKUP(FormFields[[#This Row],[Rel2]],RelationTable[[Display]:[RELID]],2,0)))</f>
        <v/>
      </c>
      <c r="AI33" s="87" t="str">
        <f>IF(FormFields[[#This Row],[NO2]]=0,"nest_relation3",IF(FormFields[[#This Row],[Rel3]]="","",VLOOKUP(FormFields[[#This Row],[Rel3]],RelationTable[[Display]:[RELID]],2,0)))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COUNTIFS($AB$1:FormFields[[#This Row],[Exists]],1)-1</f>
        <v>32</v>
      </c>
      <c r="AB34" s="62">
        <f>IF(AND(FormFields[[#This Row],[Attribute]]="",FormFields[[#This Row],[Rel]]=""),0,1)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IF(FormFields[[#This Row],[No]]=0,"attribute",FormFields[[#This Row],[Name]])</f>
        <v>resource</v>
      </c>
      <c r="AF34" s="87" t="str">
        <f>IF(FormFields[[#This Row],[NO2]]=0,"relation",IF(FormFields[[#This Row],[Rel]]="","",VLOOKUP(FormFields[[#This Row],[Rel]],RelationTable[[Display]:[RELID]],2,0)))</f>
        <v/>
      </c>
      <c r="AG34" s="87" t="str">
        <f>IF(FormFields[[#This Row],[NO2]]=0,"nest_relation1",IF(FormFields[[#This Row],[Rel1]]="","",VLOOKUP(FormFields[[#This Row],[Rel1]],RelationTable[[Display]:[RELID]],2,0)))</f>
        <v/>
      </c>
      <c r="AH34" s="87" t="str">
        <f>IF(FormFields[[#This Row],[NO2]]=0,"nest_relation2",IF(FormFields[[#This Row],[Rel2]]="","",VLOOKUP(FormFields[[#This Row],[Rel2]],RelationTable[[Display]:[RELID]],2,0)))</f>
        <v/>
      </c>
      <c r="AI34" s="87" t="str">
        <f>IF(FormFields[[#This Row],[NO2]]=0,"nest_relation3",IF(FormFields[[#This Row],[Rel3]]="","",VLOOKUP(FormFields[[#This Row],[Rel3]],RelationTable[[Display]:[RELID]],2,0)))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COUNTIFS($AB$1:FormFields[[#This Row],[Exists]],1)-1</f>
        <v>33</v>
      </c>
      <c r="AB35" s="62">
        <f>IF(AND(FormFields[[#This Row],[Attribute]]="",FormFields[[#This Row],[Rel]]=""),0,1)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IF(FormFields[[#This Row],[No]]=0,"attribute",FormFields[[#This Row],[Name]])</f>
        <v>name</v>
      </c>
      <c r="AF35" s="87" t="str">
        <f>IF(FormFields[[#This Row],[NO2]]=0,"relation",IF(FormFields[[#This Row],[Rel]]="","",VLOOKUP(FormFields[[#This Row],[Rel]],RelationTable[[Display]:[RELID]],2,0)))</f>
        <v/>
      </c>
      <c r="AG35" s="87" t="str">
        <f>IF(FormFields[[#This Row],[NO2]]=0,"nest_relation1",IF(FormFields[[#This Row],[Rel1]]="","",VLOOKUP(FormFields[[#This Row],[Rel1]],RelationTable[[Display]:[RELID]],2,0)))</f>
        <v/>
      </c>
      <c r="AH35" s="87" t="str">
        <f>IF(FormFields[[#This Row],[NO2]]=0,"nest_relation2",IF(FormFields[[#This Row],[Rel2]]="","",VLOOKUP(FormFields[[#This Row],[Rel2]],RelationTable[[Display]:[RELID]],2,0)))</f>
        <v/>
      </c>
      <c r="AI35" s="87" t="str">
        <f>IF(FormFields[[#This Row],[NO2]]=0,"nest_relation3",IF(FormFields[[#This Row],[Rel3]]="","",VLOOKUP(FormFields[[#This Row],[Rel3]],RelationTable[[Display]:[RELID]],2,0)))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COUNTIFS($AB$1:FormFields[[#This Row],[Exists]],1)-1</f>
        <v>34</v>
      </c>
      <c r="AB36" s="62">
        <f>IF(AND(FormFields[[#This Row],[Attribute]]="",FormFields[[#This Row],[Rel]]=""),0,1)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IF(FormFields[[#This Row],[No]]=0,"attribute",FormFields[[#This Row],[Name]])</f>
        <v>menu</v>
      </c>
      <c r="AF36" s="87" t="str">
        <f>IF(FormFields[[#This Row],[NO2]]=0,"relation",IF(FormFields[[#This Row],[Rel]]="","",VLOOKUP(FormFields[[#This Row],[Rel]],RelationTable[[Display]:[RELID]],2,0)))</f>
        <v/>
      </c>
      <c r="AG36" s="87" t="str">
        <f>IF(FormFields[[#This Row],[NO2]]=0,"nest_relation1",IF(FormFields[[#This Row],[Rel1]]="","",VLOOKUP(FormFields[[#This Row],[Rel1]],RelationTable[[Display]:[RELID]],2,0)))</f>
        <v/>
      </c>
      <c r="AH36" s="87" t="str">
        <f>IF(FormFields[[#This Row],[NO2]]=0,"nest_relation2",IF(FormFields[[#This Row],[Rel2]]="","",VLOOKUP(FormFields[[#This Row],[Rel2]],RelationTable[[Display]:[RELID]],2,0)))</f>
        <v/>
      </c>
      <c r="AI36" s="87" t="str">
        <f>IF(FormFields[[#This Row],[NO2]]=0,"nest_relation3",IF(FormFields[[#This Row],[Rel3]]="","",VLOOKUP(FormFields[[#This Row],[Rel3]],RelationTable[[Display]:[RELID]],2,0)))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COUNTIFS($AB$1:FormFields[[#This Row],[Exists]],1)-1</f>
        <v>35</v>
      </c>
      <c r="AB37" s="62">
        <f>IF(AND(FormFields[[#This Row],[Attribute]]="",FormFields[[#This Row],[Rel]]=""),0,1)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IF(FormFields[[#This Row],[No]]=0,"attribute",FormFields[[#This Row],[Name]])</f>
        <v>title</v>
      </c>
      <c r="AF37" s="87" t="str">
        <f>IF(FormFields[[#This Row],[NO2]]=0,"relation",IF(FormFields[[#This Row],[Rel]]="","",VLOOKUP(FormFields[[#This Row],[Rel]],RelationTable[[Display]:[RELID]],2,0)))</f>
        <v/>
      </c>
      <c r="AG37" s="87" t="str">
        <f>IF(FormFields[[#This Row],[NO2]]=0,"nest_relation1",IF(FormFields[[#This Row],[Rel1]]="","",VLOOKUP(FormFields[[#This Row],[Rel1]],RelationTable[[Display]:[RELID]],2,0)))</f>
        <v/>
      </c>
      <c r="AH37" s="87" t="str">
        <f>IF(FormFields[[#This Row],[NO2]]=0,"nest_relation2",IF(FormFields[[#This Row],[Rel2]]="","",VLOOKUP(FormFields[[#This Row],[Rel2]],RelationTable[[Display]:[RELID]],2,0)))</f>
        <v/>
      </c>
      <c r="AI37" s="87" t="str">
        <f>IF(FormFields[[#This Row],[NO2]]=0,"nest_relation3",IF(FormFields[[#This Row],[Rel3]]="","",VLOOKUP(FormFields[[#This Row],[Rel3]],RelationTable[[Display]:[RELID]],2,0)))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COUNTIFS($AB$1:FormFields[[#This Row],[Exists]],1)-1</f>
        <v>36</v>
      </c>
      <c r="AB38" s="62">
        <f>IF(AND(FormFields[[#This Row],[Attribute]]="",FormFields[[#This Row],[Rel]]=""),0,1)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IF(FormFields[[#This Row],[No]]=0,"attribute",FormFields[[#This Row],[Name]])</f>
        <v>description</v>
      </c>
      <c r="AF38" s="87" t="str">
        <f>IF(FormFields[[#This Row],[NO2]]=0,"relation",IF(FormFields[[#This Row],[Rel]]="","",VLOOKUP(FormFields[[#This Row],[Rel]],RelationTable[[Display]:[RELID]],2,0)))</f>
        <v/>
      </c>
      <c r="AG38" s="87" t="str">
        <f>IF(FormFields[[#This Row],[NO2]]=0,"nest_relation1",IF(FormFields[[#This Row],[Rel1]]="","",VLOOKUP(FormFields[[#This Row],[Rel1]],RelationTable[[Display]:[RELID]],2,0)))</f>
        <v/>
      </c>
      <c r="AH38" s="87" t="str">
        <f>IF(FormFields[[#This Row],[NO2]]=0,"nest_relation2",IF(FormFields[[#This Row],[Rel2]]="","",VLOOKUP(FormFields[[#This Row],[Rel2]],RelationTable[[Display]:[RELID]],2,0)))</f>
        <v/>
      </c>
      <c r="AI38" s="87" t="str">
        <f>IF(FormFields[[#This Row],[NO2]]=0,"nest_relation3",IF(FormFields[[#This Row],[Rel3]]="","",VLOOKUP(FormFields[[#This Row],[Rel3]],RelationTable[[Display]:[RELID]],2,0)))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COUNTIFS($AB$1:FormFields[[#This Row],[Exists]],1)-1</f>
        <v>37</v>
      </c>
      <c r="AB39" s="62">
        <f>IF(AND(FormFields[[#This Row],[Attribute]]="",FormFields[[#This Row],[Rel]]=""),0,1)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IF(FormFields[[#This Row],[No]]=0,"attribute",FormFields[[#This Row],[Name]])</f>
        <v>type</v>
      </c>
      <c r="AF39" s="87">
        <f>IF(FormFields[[#This Row],[NO2]]=0,"relation",IF(FormFields[[#This Row],[Rel]]="","",VLOOKUP(FormFields[[#This Row],[Rel]],RelationTable[[Display]:[RELID]],2,0)))</f>
        <v>8</v>
      </c>
      <c r="AG39" s="87" t="str">
        <f>IF(FormFields[[#This Row],[NO2]]=0,"nest_relation1",IF(FormFields[[#This Row],[Rel1]]="","",VLOOKUP(FormFields[[#This Row],[Rel1]],RelationTable[[Display]:[RELID]],2,0)))</f>
        <v/>
      </c>
      <c r="AH39" s="87" t="str">
        <f>IF(FormFields[[#This Row],[NO2]]=0,"nest_relation2",IF(FormFields[[#This Row],[Rel2]]="","",VLOOKUP(FormFields[[#This Row],[Rel2]],RelationTable[[Display]:[RELID]],2,0)))</f>
        <v/>
      </c>
      <c r="AI39" s="87" t="str">
        <f>IF(FormFields[[#This Row],[NO2]]=0,"nest_relation3",IF(FormFields[[#This Row],[Rel3]]="","",VLOOKUP(FormFields[[#This Row],[Rel3]],RelationTable[[Display]:[RELID]],2,0)))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COUNTIFS($AB$1:FormFields[[#This Row],[Exists]],1)-1</f>
        <v>38</v>
      </c>
      <c r="AB40" s="62">
        <f>IF(AND(FormFields[[#This Row],[Attribute]]="",FormFields[[#This Row],[Rel]]=""),0,1)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IF(FormFields[[#This Row],[No]]=0,"attribute",FormFields[[#This Row],[Name]])</f>
        <v>idn1</v>
      </c>
      <c r="AF40" s="87">
        <f>IF(FormFields[[#This Row],[NO2]]=0,"relation",IF(FormFields[[#This Row],[Rel]]="","",VLOOKUP(FormFields[[#This Row],[Rel]],RelationTable[[Display]:[RELID]],2,0)))</f>
        <v>8</v>
      </c>
      <c r="AG40" s="87" t="str">
        <f>IF(FormFields[[#This Row],[NO2]]=0,"nest_relation1",IF(FormFields[[#This Row],[Rel1]]="","",VLOOKUP(FormFields[[#This Row],[Rel1]],RelationTable[[Display]:[RELID]],2,0)))</f>
        <v/>
      </c>
      <c r="AH40" s="87" t="str">
        <f>IF(FormFields[[#This Row],[NO2]]=0,"nest_relation2",IF(FormFields[[#This Row],[Rel2]]="","",VLOOKUP(FormFields[[#This Row],[Rel2]],RelationTable[[Display]:[RELID]],2,0)))</f>
        <v/>
      </c>
      <c r="AI40" s="87" t="str">
        <f>IF(FormFields[[#This Row],[NO2]]=0,"nest_relation3",IF(FormFields[[#This Row],[Rel3]]="","",VLOOKUP(FormFields[[#This Row],[Rel3]],RelationTable[[Display]:[RELID]],2,0)))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COUNTIFS($AB$1:FormFields[[#This Row],[Exists]],1)-1</f>
        <v>39</v>
      </c>
      <c r="AB41" s="62">
        <f>IF(AND(FormFields[[#This Row],[Attribute]]="",FormFields[[#This Row],[Rel]]=""),0,1)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IF(FormFields[[#This Row],[No]]=0,"attribute",FormFields[[#This Row],[Name]])</f>
        <v>idn2</v>
      </c>
      <c r="AF41" s="87">
        <f>IF(FormFields[[#This Row],[NO2]]=0,"relation",IF(FormFields[[#This Row],[Rel]]="","",VLOOKUP(FormFields[[#This Row],[Rel]],RelationTable[[Display]:[RELID]],2,0)))</f>
        <v>8</v>
      </c>
      <c r="AG41" s="87" t="str">
        <f>IF(FormFields[[#This Row],[NO2]]=0,"nest_relation1",IF(FormFields[[#This Row],[Rel1]]="","",VLOOKUP(FormFields[[#This Row],[Rel1]],RelationTable[[Display]:[RELID]],2,0)))</f>
        <v/>
      </c>
      <c r="AH41" s="87" t="str">
        <f>IF(FormFields[[#This Row],[NO2]]=0,"nest_relation2",IF(FormFields[[#This Row],[Rel2]]="","",VLOOKUP(FormFields[[#This Row],[Rel2]],RelationTable[[Display]:[RELID]],2,0)))</f>
        <v/>
      </c>
      <c r="AI41" s="87" t="str">
        <f>IF(FormFields[[#This Row],[NO2]]=0,"nest_relation3",IF(FormFields[[#This Row],[Rel3]]="","",VLOOKUP(FormFields[[#This Row],[Rel3]],RelationTable[[Display]:[RELID]],2,0)))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COUNTIFS($AB$1:FormFields[[#This Row],[Exists]],1)-1</f>
        <v>40</v>
      </c>
      <c r="AB42" s="67">
        <f>IF(AND(FormFields[[#This Row],[Attribute]]="",FormFields[[#This Row],[Rel]]=""),0,1)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IF(FormFields[[#This Row],[No]]=0,"attribute",FormFields[[#This Row],[Name]])</f>
        <v>idn3</v>
      </c>
      <c r="AF42" s="87">
        <f>IF(FormFields[[#This Row],[NO2]]=0,"relation",IF(FormFields[[#This Row],[Rel]]="","",VLOOKUP(FormFields[[#This Row],[Rel]],RelationTable[[Display]:[RELID]],2,0)))</f>
        <v>8</v>
      </c>
      <c r="AG42" s="87" t="str">
        <f>IF(FormFields[[#This Row],[NO2]]=0,"nest_relation1",IF(FormFields[[#This Row],[Rel1]]="","",VLOOKUP(FormFields[[#This Row],[Rel1]],RelationTable[[Display]:[RELID]],2,0)))</f>
        <v/>
      </c>
      <c r="AH42" s="87" t="str">
        <f>IF(FormFields[[#This Row],[NO2]]=0,"nest_relation2",IF(FormFields[[#This Row],[Rel2]]="","",VLOOKUP(FormFields[[#This Row],[Rel2]],RelationTable[[Display]:[RELID]],2,0)))</f>
        <v/>
      </c>
      <c r="AI42" s="87" t="str">
        <f>IF(FormFields[[#This Row],[NO2]]=0,"nest_relation3",IF(FormFields[[#This Row],[Rel3]]="","",VLOOKUP(FormFields[[#This Row],[Rel3]],RelationTable[[Display]:[RELID]],2,0)))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COUNTIFS($AB$1:FormFields[[#This Row],[Exists]],1)-1</f>
        <v>41</v>
      </c>
      <c r="AB43" s="62">
        <f>IF(AND(FormFields[[#This Row],[Attribute]]="",FormFields[[#This Row],[Rel]]=""),0,1)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IF(FormFields[[#This Row],[No]]=0,"attribute",FormFields[[#This Row],[Name]])</f>
        <v>resource</v>
      </c>
      <c r="AF43" s="87" t="str">
        <f>IF(FormFields[[#This Row],[NO2]]=0,"relation",IF(FormFields[[#This Row],[Rel]]="","",VLOOKUP(FormFields[[#This Row],[Rel]],RelationTable[[Display]:[RELID]],2,0)))</f>
        <v/>
      </c>
      <c r="AG43" s="87" t="str">
        <f>IF(FormFields[[#This Row],[NO2]]=0,"nest_relation1",IF(FormFields[[#This Row],[Rel1]]="","",VLOOKUP(FormFields[[#This Row],[Rel1]],RelationTable[[Display]:[RELID]],2,0)))</f>
        <v/>
      </c>
      <c r="AH43" s="87" t="str">
        <f>IF(FormFields[[#This Row],[NO2]]=0,"nest_relation2",IF(FormFields[[#This Row],[Rel2]]="","",VLOOKUP(FormFields[[#This Row],[Rel2]],RelationTable[[Display]:[RELID]],2,0)))</f>
        <v/>
      </c>
      <c r="AI43" s="87" t="str">
        <f>IF(FormFields[[#This Row],[NO2]]=0,"nest_relation3",IF(FormFields[[#This Row],[Rel3]]="","",VLOOKUP(FormFields[[#This Row],[Rel3]],RelationTable[[Display]:[RELID]],2,0)))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COUNTIFS($AB$1:FormFields[[#This Row],[Exists]],1)-1</f>
        <v>42</v>
      </c>
      <c r="AB44" s="62">
        <f>IF(AND(FormFields[[#This Row],[Attribute]]="",FormFields[[#This Row],[Rel]]=""),0,1)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IF(FormFields[[#This Row],[No]]=0,"attribute",FormFields[[#This Row],[Name]])</f>
        <v>name</v>
      </c>
      <c r="AF44" s="87" t="str">
        <f>IF(FormFields[[#This Row],[NO2]]=0,"relation",IF(FormFields[[#This Row],[Rel]]="","",VLOOKUP(FormFields[[#This Row],[Rel]],RelationTable[[Display]:[RELID]],2,0)))</f>
        <v/>
      </c>
      <c r="AG44" s="87" t="str">
        <f>IF(FormFields[[#This Row],[NO2]]=0,"nest_relation1",IF(FormFields[[#This Row],[Rel1]]="","",VLOOKUP(FormFields[[#This Row],[Rel1]],RelationTable[[Display]:[RELID]],2,0)))</f>
        <v/>
      </c>
      <c r="AH44" s="87" t="str">
        <f>IF(FormFields[[#This Row],[NO2]]=0,"nest_relation2",IF(FormFields[[#This Row],[Rel2]]="","",VLOOKUP(FormFields[[#This Row],[Rel2]],RelationTable[[Display]:[RELID]],2,0)))</f>
        <v/>
      </c>
      <c r="AI44" s="87" t="str">
        <f>IF(FormFields[[#This Row],[NO2]]=0,"nest_relation3",IF(FormFields[[#This Row],[Rel3]]="","",VLOOKUP(FormFields[[#This Row],[Rel3]],RelationTable[[Display]:[RELID]],2,0)))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COUNTIFS($AB$1:FormFields[[#This Row],[Exists]],1)-1</f>
        <v>43</v>
      </c>
      <c r="AB45" s="62">
        <f>IF(AND(FormFields[[#This Row],[Attribute]]="",FormFields[[#This Row],[Rel]]=""),0,1)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IF(FormFields[[#This Row],[No]]=0,"attribute",FormFields[[#This Row],[Name]])</f>
        <v>title</v>
      </c>
      <c r="AF45" s="87" t="str">
        <f>IF(FormFields[[#This Row],[NO2]]=0,"relation",IF(FormFields[[#This Row],[Rel]]="","",VLOOKUP(FormFields[[#This Row],[Rel]],RelationTable[[Display]:[RELID]],2,0)))</f>
        <v/>
      </c>
      <c r="AG45" s="87" t="str">
        <f>IF(FormFields[[#This Row],[NO2]]=0,"nest_relation1",IF(FormFields[[#This Row],[Rel1]]="","",VLOOKUP(FormFields[[#This Row],[Rel1]],RelationTable[[Display]:[RELID]],2,0)))</f>
        <v/>
      </c>
      <c r="AH45" s="87" t="str">
        <f>IF(FormFields[[#This Row],[NO2]]=0,"nest_relation2",IF(FormFields[[#This Row],[Rel2]]="","",VLOOKUP(FormFields[[#This Row],[Rel2]],RelationTable[[Display]:[RELID]],2,0)))</f>
        <v/>
      </c>
      <c r="AI45" s="87" t="str">
        <f>IF(FormFields[[#This Row],[NO2]]=0,"nest_relation3",IF(FormFields[[#This Row],[Rel3]]="","",VLOOKUP(FormFields[[#This Row],[Rel3]],RelationTable[[Display]:[RELID]],2,0)))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COUNTIFS($AB$1:FormFields[[#This Row],[Exists]],1)-1</f>
        <v>44</v>
      </c>
      <c r="AB46" s="62">
        <f>IF(AND(FormFields[[#This Row],[Attribute]]="",FormFields[[#This Row],[Rel]]=""),0,1)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IF(FormFields[[#This Row],[No]]=0,"attribute",FormFields[[#This Row],[Name]])</f>
        <v>action_text</v>
      </c>
      <c r="AF46" s="87" t="str">
        <f>IF(FormFields[[#This Row],[NO2]]=0,"relation",IF(FormFields[[#This Row],[Rel]]="","",VLOOKUP(FormFields[[#This Row],[Rel]],RelationTable[[Display]:[RELID]],2,0)))</f>
        <v/>
      </c>
      <c r="AG46" s="87" t="str">
        <f>IF(FormFields[[#This Row],[NO2]]=0,"nest_relation1",IF(FormFields[[#This Row],[Rel1]]="","",VLOOKUP(FormFields[[#This Row],[Rel1]],RelationTable[[Display]:[RELID]],2,0)))</f>
        <v/>
      </c>
      <c r="AH46" s="87" t="str">
        <f>IF(FormFields[[#This Row],[NO2]]=0,"nest_relation2",IF(FormFields[[#This Row],[Rel2]]="","",VLOOKUP(FormFields[[#This Row],[Rel2]],RelationTable[[Display]:[RELID]],2,0)))</f>
        <v/>
      </c>
      <c r="AI46" s="87" t="str">
        <f>IF(FormFields[[#This Row],[NO2]]=0,"nest_relation3",IF(FormFields[[#This Row],[Rel3]]="","",VLOOKUP(FormFields[[#This Row],[Rel3]],RelationTable[[Display]:[RELID]],2,0)))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COUNTIFS($AB$1:FormFields[[#This Row],[Exists]],1)-1</f>
        <v>45</v>
      </c>
      <c r="AB47" s="62">
        <f>IF(AND(FormFields[[#This Row],[Attribute]]="",FormFields[[#This Row],[Rel]]=""),0,1)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IF(FormFields[[#This Row],[No]]=0,"attribute",FormFields[[#This Row],[Name]])</f>
        <v>description</v>
      </c>
      <c r="AF47" s="87" t="str">
        <f>IF(FormFields[[#This Row],[NO2]]=0,"relation",IF(FormFields[[#This Row],[Rel]]="","",VLOOKUP(FormFields[[#This Row],[Rel]],RelationTable[[Display]:[RELID]],2,0)))</f>
        <v/>
      </c>
      <c r="AG47" s="87" t="str">
        <f>IF(FormFields[[#This Row],[NO2]]=0,"nest_relation1",IF(FormFields[[#This Row],[Rel1]]="","",VLOOKUP(FormFields[[#This Row],[Rel1]],RelationTable[[Display]:[RELID]],2,0)))</f>
        <v/>
      </c>
      <c r="AH47" s="87" t="str">
        <f>IF(FormFields[[#This Row],[NO2]]=0,"nest_relation2",IF(FormFields[[#This Row],[Rel2]]="","",VLOOKUP(FormFields[[#This Row],[Rel2]],RelationTable[[Display]:[RELID]],2,0)))</f>
        <v/>
      </c>
      <c r="AI47" s="87" t="str">
        <f>IF(FormFields[[#This Row],[NO2]]=0,"nest_relation3",IF(FormFields[[#This Row],[Rel3]]="","",VLOOKUP(FormFields[[#This Row],[Rel3]],RelationTable[[Display]:[RELID]],2,0)))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COUNTIFS($AB$1:FormFields[[#This Row],[Exists]],1)-1</f>
        <v>46</v>
      </c>
      <c r="AB48" s="62">
        <f>IF(AND(FormFields[[#This Row],[Attribute]]="",FormFields[[#This Row],[Rel]]=""),0,1)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IF(FormFields[[#This Row],[No]]=0,"attribute",FormFields[[#This Row],[Name]])</f>
        <v>resource</v>
      </c>
      <c r="AF48" s="87" t="str">
        <f>IF(FormFields[[#This Row],[NO2]]=0,"relation",IF(FormFields[[#This Row],[Rel]]="","",VLOOKUP(FormFields[[#This Row],[Rel]],RelationTable[[Display]:[RELID]],2,0)))</f>
        <v/>
      </c>
      <c r="AG48" s="87" t="str">
        <f>IF(FormFields[[#This Row],[NO2]]=0,"nest_relation1",IF(FormFields[[#This Row],[Rel1]]="","",VLOOKUP(FormFields[[#This Row],[Rel1]],RelationTable[[Display]:[RELID]],2,0)))</f>
        <v/>
      </c>
      <c r="AH48" s="87" t="str">
        <f>IF(FormFields[[#This Row],[NO2]]=0,"nest_relation2",IF(FormFields[[#This Row],[Rel2]]="","",VLOOKUP(FormFields[[#This Row],[Rel2]],RelationTable[[Display]:[RELID]],2,0)))</f>
        <v/>
      </c>
      <c r="AI48" s="87" t="str">
        <f>IF(FormFields[[#This Row],[NO2]]=0,"nest_relation3",IF(FormFields[[#This Row],[Rel3]]="","",VLOOKUP(FormFields[[#This Row],[Rel3]],RelationTable[[Display]:[RELID]],2,0)))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COUNTIFS($AB$1:FormFields[[#This Row],[Exists]],1)-1</f>
        <v>47</v>
      </c>
      <c r="AB49" s="60">
        <f>IF(AND(FormFields[[#This Row],[Attribute]]="",FormFields[[#This Row],[Rel]]=""),0,1)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IF(FormFields[[#This Row],[No]]=0,"attribute",FormFields[[#This Row],[Name]])</f>
        <v>name</v>
      </c>
      <c r="AF49" s="87" t="str">
        <f>IF(FormFields[[#This Row],[NO2]]=0,"relation",IF(FormFields[[#This Row],[Rel]]="","",VLOOKUP(FormFields[[#This Row],[Rel]],RelationTable[[Display]:[RELID]],2,0)))</f>
        <v/>
      </c>
      <c r="AG49" s="87" t="str">
        <f>IF(FormFields[[#This Row],[NO2]]=0,"nest_relation1",IF(FormFields[[#This Row],[Rel1]]="","",VLOOKUP(FormFields[[#This Row],[Rel1]],RelationTable[[Display]:[RELID]],2,0)))</f>
        <v/>
      </c>
      <c r="AH49" s="87" t="str">
        <f>IF(FormFields[[#This Row],[NO2]]=0,"nest_relation2",IF(FormFields[[#This Row],[Rel2]]="","",VLOOKUP(FormFields[[#This Row],[Rel2]],RelationTable[[Display]:[RELID]],2,0)))</f>
        <v/>
      </c>
      <c r="AI49" s="87" t="str">
        <f>IF(FormFields[[#This Row],[NO2]]=0,"nest_relation3",IF(FormFields[[#This Row],[Rel3]]="","",VLOOKUP(FormFields[[#This Row],[Rel3]],RelationTable[[Display]:[RELID]],2,0)))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COUNTIFS($AB$1:FormFields[[#This Row],[Exists]],1)-1</f>
        <v>48</v>
      </c>
      <c r="AB50" s="60">
        <f>IF(AND(FormFields[[#This Row],[Attribute]]="",FormFields[[#This Row],[Rel]]=""),0,1)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IF(FormFields[[#This Row],[No]]=0,"attribute",FormFields[[#This Row],[Name]])</f>
        <v>title</v>
      </c>
      <c r="AF50" s="87" t="str">
        <f>IF(FormFields[[#This Row],[NO2]]=0,"relation",IF(FormFields[[#This Row],[Rel]]="","",VLOOKUP(FormFields[[#This Row],[Rel]],RelationTable[[Display]:[RELID]],2,0)))</f>
        <v/>
      </c>
      <c r="AG50" s="87" t="str">
        <f>IF(FormFields[[#This Row],[NO2]]=0,"nest_relation1",IF(FormFields[[#This Row],[Rel1]]="","",VLOOKUP(FormFields[[#This Row],[Rel1]],RelationTable[[Display]:[RELID]],2,0)))</f>
        <v/>
      </c>
      <c r="AH50" s="87" t="str">
        <f>IF(FormFields[[#This Row],[NO2]]=0,"nest_relation2",IF(FormFields[[#This Row],[Rel2]]="","",VLOOKUP(FormFields[[#This Row],[Rel2]],RelationTable[[Display]:[RELID]],2,0)))</f>
        <v/>
      </c>
      <c r="AI50" s="87" t="str">
        <f>IF(FormFields[[#This Row],[NO2]]=0,"nest_relation3",IF(FormFields[[#This Row],[Rel3]]="","",VLOOKUP(FormFields[[#This Row],[Rel3]],RelationTable[[Display]:[RELID]],2,0)))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COUNTIFS($AB$1:FormFields[[#This Row],[Exists]],1)-1</f>
        <v>49</v>
      </c>
      <c r="AB51" s="60">
        <f>IF(AND(FormFields[[#This Row],[Attribute]]="",FormFields[[#This Row],[Rel]]=""),0,1)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IF(FormFields[[#This Row],[No]]=0,"attribute",FormFields[[#This Row],[Name]])</f>
        <v>action_text</v>
      </c>
      <c r="AF51" s="87" t="str">
        <f>IF(FormFields[[#This Row],[NO2]]=0,"relation",IF(FormFields[[#This Row],[Rel]]="","",VLOOKUP(FormFields[[#This Row],[Rel]],RelationTable[[Display]:[RELID]],2,0)))</f>
        <v/>
      </c>
      <c r="AG51" s="87" t="str">
        <f>IF(FormFields[[#This Row],[NO2]]=0,"nest_relation1",IF(FormFields[[#This Row],[Rel1]]="","",VLOOKUP(FormFields[[#This Row],[Rel1]],RelationTable[[Display]:[RELID]],2,0)))</f>
        <v/>
      </c>
      <c r="AH51" s="87" t="str">
        <f>IF(FormFields[[#This Row],[NO2]]=0,"nest_relation2",IF(FormFields[[#This Row],[Rel2]]="","",VLOOKUP(FormFields[[#This Row],[Rel2]],RelationTable[[Display]:[RELID]],2,0)))</f>
        <v/>
      </c>
      <c r="AI51" s="87" t="str">
        <f>IF(FormFields[[#This Row],[NO2]]=0,"nest_relation3",IF(FormFields[[#This Row],[Rel3]]="","",VLOOKUP(FormFields[[#This Row],[Rel3]],RelationTable[[Display]:[RELID]],2,0)))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COUNTIFS($AB$1:FormFields[[#This Row],[Exists]],1)-1</f>
        <v>50</v>
      </c>
      <c r="AB52" s="60">
        <f>IF(AND(FormFields[[#This Row],[Attribute]]="",FormFields[[#This Row],[Rel]]=""),0,1)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IF(FormFields[[#This Row],[No]]=0,"attribute",FormFields[[#This Row],[Name]])</f>
        <v>description</v>
      </c>
      <c r="AF52" s="87" t="str">
        <f>IF(FormFields[[#This Row],[NO2]]=0,"relation",IF(FormFields[[#This Row],[Rel]]="","",VLOOKUP(FormFields[[#This Row],[Rel]],RelationTable[[Display]:[RELID]],2,0)))</f>
        <v/>
      </c>
      <c r="AG52" s="87" t="str">
        <f>IF(FormFields[[#This Row],[NO2]]=0,"nest_relation1",IF(FormFields[[#This Row],[Rel1]]="","",VLOOKUP(FormFields[[#This Row],[Rel1]],RelationTable[[Display]:[RELID]],2,0)))</f>
        <v/>
      </c>
      <c r="AH52" s="87" t="str">
        <f>IF(FormFields[[#This Row],[NO2]]=0,"nest_relation2",IF(FormFields[[#This Row],[Rel2]]="","",VLOOKUP(FormFields[[#This Row],[Rel2]],RelationTable[[Display]:[RELID]],2,0)))</f>
        <v/>
      </c>
      <c r="AI52" s="87" t="str">
        <f>IF(FormFields[[#This Row],[NO2]]=0,"nest_relation3",IF(FormFields[[#This Row],[Rel3]]="","",VLOOKUP(FormFields[[#This Row],[Rel3]],RelationTable[[Display]:[RELID]],2,0)))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COUNTIFS($AB$1:FormFields[[#This Row],[Exists]],1)-1</f>
        <v>51</v>
      </c>
      <c r="AB53" s="67">
        <f>IF(AND(FormFields[[#This Row],[Attribute]]="",FormFields[[#This Row],[Rel]]=""),0,1)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IF(FormFields[[#This Row],[No]]=0,"attribute",FormFields[[#This Row],[Name]])</f>
        <v>resource_form</v>
      </c>
      <c r="AF53" s="87" t="str">
        <f>IF(FormFields[[#This Row],[NO2]]=0,"relation",IF(FormFields[[#This Row],[Rel]]="","",VLOOKUP(FormFields[[#This Row],[Rel]],RelationTable[[Display]:[RELID]],2,0)))</f>
        <v/>
      </c>
      <c r="AG53" s="87" t="str">
        <f>IF(FormFields[[#This Row],[NO2]]=0,"nest_relation1",IF(FormFields[[#This Row],[Rel1]]="","",VLOOKUP(FormFields[[#This Row],[Rel1]],RelationTable[[Display]:[RELID]],2,0)))</f>
        <v/>
      </c>
      <c r="AH53" s="87" t="str">
        <f>IF(FormFields[[#This Row],[NO2]]=0,"nest_relation2",IF(FormFields[[#This Row],[Rel2]]="","",VLOOKUP(FormFields[[#This Row],[Rel2]],RelationTable[[Display]:[RELID]],2,0)))</f>
        <v/>
      </c>
      <c r="AI53" s="87" t="str">
        <f>IF(FormFields[[#This Row],[NO2]]=0,"nest_relation3",IF(FormFields[[#This Row],[Rel3]]="","",VLOOKUP(FormFields[[#This Row],[Rel3]],RelationTable[[Display]:[RELID]],2,0)))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COUNTIFS($AB$1:FormFields[[#This Row],[Exists]],1)-1</f>
        <v>52</v>
      </c>
      <c r="AB54" s="67">
        <f>IF(AND(FormFields[[#This Row],[Attribute]]="",FormFields[[#This Row],[Rel]]=""),0,1)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IF(FormFields[[#This Row],[No]]=0,"attribute",FormFields[[#This Row],[Name]])</f>
        <v>name</v>
      </c>
      <c r="AF54" s="87" t="str">
        <f>IF(FormFields[[#This Row],[NO2]]=0,"relation",IF(FormFields[[#This Row],[Rel]]="","",VLOOKUP(FormFields[[#This Row],[Rel]],RelationTable[[Display]:[RELID]],2,0)))</f>
        <v/>
      </c>
      <c r="AG54" s="87" t="str">
        <f>IF(FormFields[[#This Row],[NO2]]=0,"nest_relation1",IF(FormFields[[#This Row],[Rel1]]="","",VLOOKUP(FormFields[[#This Row],[Rel1]],RelationTable[[Display]:[RELID]],2,0)))</f>
        <v/>
      </c>
      <c r="AH54" s="87" t="str">
        <f>IF(FormFields[[#This Row],[NO2]]=0,"nest_relation2",IF(FormFields[[#This Row],[Rel2]]="","",VLOOKUP(FormFields[[#This Row],[Rel2]],RelationTable[[Display]:[RELID]],2,0)))</f>
        <v/>
      </c>
      <c r="AI54" s="87" t="str">
        <f>IF(FormFields[[#This Row],[NO2]]=0,"nest_relation3",IF(FormFields[[#This Row],[Rel3]]="","",VLOOKUP(FormFields[[#This Row],[Rel3]],RelationTable[[Display]:[RELID]],2,0)))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COUNTIFS($AB$1:FormFields[[#This Row],[Exists]],1)-1</f>
        <v>53</v>
      </c>
      <c r="AB55" s="67">
        <f>IF(AND(FormFields[[#This Row],[Attribute]]="",FormFields[[#This Row],[Rel]]=""),0,1)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IF(FormFields[[#This Row],[No]]=0,"attribute",FormFields[[#This Row],[Name]])</f>
        <v>type</v>
      </c>
      <c r="AF55" s="87" t="str">
        <f>IF(FormFields[[#This Row],[NO2]]=0,"relation",IF(FormFields[[#This Row],[Rel]]="","",VLOOKUP(FormFields[[#This Row],[Rel]],RelationTable[[Display]:[RELID]],2,0)))</f>
        <v/>
      </c>
      <c r="AG55" s="87" t="str">
        <f>IF(FormFields[[#This Row],[NO2]]=0,"nest_relation1",IF(FormFields[[#This Row],[Rel1]]="","",VLOOKUP(FormFields[[#This Row],[Rel1]],RelationTable[[Display]:[RELID]],2,0)))</f>
        <v/>
      </c>
      <c r="AH55" s="87" t="str">
        <f>IF(FormFields[[#This Row],[NO2]]=0,"nest_relation2",IF(FormFields[[#This Row],[Rel2]]="","",VLOOKUP(FormFields[[#This Row],[Rel2]],RelationTable[[Display]:[RELID]],2,0)))</f>
        <v/>
      </c>
      <c r="AI55" s="87" t="str">
        <f>IF(FormFields[[#This Row],[NO2]]=0,"nest_relation3",IF(FormFields[[#This Row],[Rel3]]="","",VLOOKUP(FormFields[[#This Row],[Rel3]],RelationTable[[Display]:[RELID]],2,0)))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COUNTIFS($AB$1:FormFields[[#This Row],[Exists]],1)-1</f>
        <v>54</v>
      </c>
      <c r="AB56" s="67">
        <f>IF(AND(FormFields[[#This Row],[Attribute]]="",FormFields[[#This Row],[Rel]]=""),0,1)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IF(FormFields[[#This Row],[No]]=0,"attribute",FormFields[[#This Row],[Name]])</f>
        <v>label</v>
      </c>
      <c r="AF56" s="87" t="str">
        <f>IF(FormFields[[#This Row],[NO2]]=0,"relation",IF(FormFields[[#This Row],[Rel]]="","",VLOOKUP(FormFields[[#This Row],[Rel]],RelationTable[[Display]:[RELID]],2,0)))</f>
        <v/>
      </c>
      <c r="AG56" s="87" t="str">
        <f>IF(FormFields[[#This Row],[NO2]]=0,"nest_relation1",IF(FormFields[[#This Row],[Rel1]]="","",VLOOKUP(FormFields[[#This Row],[Rel1]],RelationTable[[Display]:[RELID]],2,0)))</f>
        <v/>
      </c>
      <c r="AH56" s="87" t="str">
        <f>IF(FormFields[[#This Row],[NO2]]=0,"nest_relation2",IF(FormFields[[#This Row],[Rel2]]="","",VLOOKUP(FormFields[[#This Row],[Rel2]],RelationTable[[Display]:[RELID]],2,0)))</f>
        <v/>
      </c>
      <c r="AI56" s="87" t="str">
        <f>IF(FormFields[[#This Row],[NO2]]=0,"nest_relation3",IF(FormFields[[#This Row],[Rel3]]="","",VLOOKUP(FormFields[[#This Row],[Rel3]],RelationTable[[Display]:[RELID]],2,0)))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COUNTIFS($AB$1:FormFields[[#This Row],[Exists]],1)-1</f>
        <v>55</v>
      </c>
      <c r="AB57" s="67">
        <f>IF(AND(FormFields[[#This Row],[Attribute]]="",FormFields[[#This Row],[Rel]]=""),0,1)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IF(FormFields[[#This Row],[No]]=0,"attribute",FormFields[[#This Row],[Name]])</f>
        <v>relation</v>
      </c>
      <c r="AF57" s="87">
        <f>IF(FormFields[[#This Row],[NO2]]=0,"relation",IF(FormFields[[#This Row],[Rel]]="","",VLOOKUP(FormFields[[#This Row],[Rel]],RelationTable[[Display]:[RELID]],2,0)))</f>
        <v>21</v>
      </c>
      <c r="AG57" s="87" t="str">
        <f>IF(FormFields[[#This Row],[NO2]]=0,"nest_relation1",IF(FormFields[[#This Row],[Rel1]]="","",VLOOKUP(FormFields[[#This Row],[Rel1]],RelationTable[[Display]:[RELID]],2,0)))</f>
        <v/>
      </c>
      <c r="AH57" s="87" t="str">
        <f>IF(FormFields[[#This Row],[NO2]]=0,"nest_relation2",IF(FormFields[[#This Row],[Rel2]]="","",VLOOKUP(FormFields[[#This Row],[Rel2]],RelationTable[[Display]:[RELID]],2,0)))</f>
        <v/>
      </c>
      <c r="AI57" s="87" t="str">
        <f>IF(FormFields[[#This Row],[NO2]]=0,"nest_relation3",IF(FormFields[[#This Row],[Rel3]]="","",VLOOKUP(FormFields[[#This Row],[Rel3]],RelationTable[[Display]:[RELID]],2,0)))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COUNTIFS($AB$1:FormFields[[#This Row],[Exists]],1)-1</f>
        <v>56</v>
      </c>
      <c r="AB58" s="67">
        <f>IF(AND(FormFields[[#This Row],[Attribute]]="",FormFields[[#This Row],[Rel]]=""),0,1)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IF(FormFields[[#This Row],[No]]=0,"attribute",FormFields[[#This Row],[Name]])</f>
        <v>attribute</v>
      </c>
      <c r="AF58" s="87">
        <f>IF(FormFields[[#This Row],[NO2]]=0,"relation",IF(FormFields[[#This Row],[Rel]]="","",VLOOKUP(FormFields[[#This Row],[Rel]],RelationTable[[Display]:[RELID]],2,0)))</f>
        <v>21</v>
      </c>
      <c r="AG58" s="87" t="str">
        <f>IF(FormFields[[#This Row],[NO2]]=0,"nest_relation1",IF(FormFields[[#This Row],[Rel1]]="","",VLOOKUP(FormFields[[#This Row],[Rel1]],RelationTable[[Display]:[RELID]],2,0)))</f>
        <v/>
      </c>
      <c r="AH58" s="87" t="str">
        <f>IF(FormFields[[#This Row],[NO2]]=0,"nest_relation2",IF(FormFields[[#This Row],[Rel2]]="","",VLOOKUP(FormFields[[#This Row],[Rel2]],RelationTable[[Display]:[RELID]],2,0)))</f>
        <v/>
      </c>
      <c r="AI58" s="87" t="str">
        <f>IF(FormFields[[#This Row],[NO2]]=0,"nest_relation3",IF(FormFields[[#This Row],[Rel3]]="","",VLOOKUP(FormFields[[#This Row],[Rel3]],RelationTable[[Display]:[RELID]],2,0)))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COUNTIFS($AB$1:FormFields[[#This Row],[Exists]],1)-1</f>
        <v>57</v>
      </c>
      <c r="AB59" s="67">
        <f>IF(AND(FormFields[[#This Row],[Attribute]]="",FormFields[[#This Row],[Rel]]=""),0,1)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IF(FormFields[[#This Row],[No]]=0,"attribute",FormFields[[#This Row],[Name]])</f>
        <v>resource</v>
      </c>
      <c r="AF59" s="87" t="str">
        <f>IF(FormFields[[#This Row],[NO2]]=0,"relation",IF(FormFields[[#This Row],[Rel]]="","",VLOOKUP(FormFields[[#This Row],[Rel]],RelationTable[[Display]:[RELID]],2,0)))</f>
        <v/>
      </c>
      <c r="AG59" s="87" t="str">
        <f>IF(FormFields[[#This Row],[NO2]]=0,"nest_relation1",IF(FormFields[[#This Row],[Rel1]]="","",VLOOKUP(FormFields[[#This Row],[Rel1]],RelationTable[[Display]:[RELID]],2,0)))</f>
        <v/>
      </c>
      <c r="AH59" s="87" t="str">
        <f>IF(FormFields[[#This Row],[NO2]]=0,"nest_relation2",IF(FormFields[[#This Row],[Rel2]]="","",VLOOKUP(FormFields[[#This Row],[Rel2]],RelationTable[[Display]:[RELID]],2,0)))</f>
        <v/>
      </c>
      <c r="AI59" s="87" t="str">
        <f>IF(FormFields[[#This Row],[NO2]]=0,"nest_relation3",IF(FormFields[[#This Row],[Rel3]]="","",VLOOKUP(FormFields[[#This Row],[Rel3]],RelationTable[[Display]:[RELID]],2,0)))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COUNTIFS($AB$1:FormFields[[#This Row],[Exists]],1)-1</f>
        <v>58</v>
      </c>
      <c r="AB60" s="67">
        <f>IF(AND(FormFields[[#This Row],[Attribute]]="",FormFields[[#This Row],[Rel]]=""),0,1)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IF(FormFields[[#This Row],[No]]=0,"attribute",FormFields[[#This Row],[Name]])</f>
        <v>name</v>
      </c>
      <c r="AF60" s="87" t="str">
        <f>IF(FormFields[[#This Row],[NO2]]=0,"relation",IF(FormFields[[#This Row],[Rel]]="","",VLOOKUP(FormFields[[#This Row],[Rel]],RelationTable[[Display]:[RELID]],2,0)))</f>
        <v/>
      </c>
      <c r="AG60" s="87" t="str">
        <f>IF(FormFields[[#This Row],[NO2]]=0,"nest_relation1",IF(FormFields[[#This Row],[Rel1]]="","",VLOOKUP(FormFields[[#This Row],[Rel1]],RelationTable[[Display]:[RELID]],2,0)))</f>
        <v/>
      </c>
      <c r="AH60" s="87" t="str">
        <f>IF(FormFields[[#This Row],[NO2]]=0,"nest_relation2",IF(FormFields[[#This Row],[Rel2]]="","",VLOOKUP(FormFields[[#This Row],[Rel2]],RelationTable[[Display]:[RELID]],2,0)))</f>
        <v/>
      </c>
      <c r="AI60" s="87" t="str">
        <f>IF(FormFields[[#This Row],[NO2]]=0,"nest_relation3",IF(FormFields[[#This Row],[Rel3]]="","",VLOOKUP(FormFields[[#This Row],[Rel3]],RelationTable[[Display]:[RELID]],2,0)))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COUNTIFS($AB$1:FormFields[[#This Row],[Exists]],1)-1</f>
        <v>59</v>
      </c>
      <c r="AB61" s="67">
        <f>IF(AND(FormFields[[#This Row],[Attribute]]="",FormFields[[#This Row],[Rel]]=""),0,1)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IF(FormFields[[#This Row],[No]]=0,"attribute",FormFields[[#This Row],[Name]])</f>
        <v>title</v>
      </c>
      <c r="AF61" s="87" t="str">
        <f>IF(FormFields[[#This Row],[NO2]]=0,"relation",IF(FormFields[[#This Row],[Rel]]="","",VLOOKUP(FormFields[[#This Row],[Rel]],RelationTable[[Display]:[RELID]],2,0)))</f>
        <v/>
      </c>
      <c r="AG61" s="87" t="str">
        <f>IF(FormFields[[#This Row],[NO2]]=0,"nest_relation1",IF(FormFields[[#This Row],[Rel1]]="","",VLOOKUP(FormFields[[#This Row],[Rel1]],RelationTable[[Display]:[RELID]],2,0)))</f>
        <v/>
      </c>
      <c r="AH61" s="87" t="str">
        <f>IF(FormFields[[#This Row],[NO2]]=0,"nest_relation2",IF(FormFields[[#This Row],[Rel2]]="","",VLOOKUP(FormFields[[#This Row],[Rel2]],RelationTable[[Display]:[RELID]],2,0)))</f>
        <v/>
      </c>
      <c r="AI61" s="87" t="str">
        <f>IF(FormFields[[#This Row],[NO2]]=0,"nest_relation3",IF(FormFields[[#This Row],[Rel3]]="","",VLOOKUP(FormFields[[#This Row],[Rel3]],RelationTable[[Display]:[RELID]],2,0)))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COUNTIFS($AB$1:FormFields[[#This Row],[Exists]],1)-1</f>
        <v>60</v>
      </c>
      <c r="AB62" s="67">
        <f>IF(AND(FormFields[[#This Row],[Attribute]]="",FormFields[[#This Row],[Rel]]=""),0,1)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IF(FormFields[[#This Row],[No]]=0,"attribute",FormFields[[#This Row],[Name]])</f>
        <v>identity</v>
      </c>
      <c r="AF62" s="87" t="str">
        <f>IF(FormFields[[#This Row],[NO2]]=0,"relation",IF(FormFields[[#This Row],[Rel]]="","",VLOOKUP(FormFields[[#This Row],[Rel]],RelationTable[[Display]:[RELID]],2,0)))</f>
        <v/>
      </c>
      <c r="AG62" s="87" t="str">
        <f>IF(FormFields[[#This Row],[NO2]]=0,"nest_relation1",IF(FormFields[[#This Row],[Rel1]]="","",VLOOKUP(FormFields[[#This Row],[Rel1]],RelationTable[[Display]:[RELID]],2,0)))</f>
        <v/>
      </c>
      <c r="AH62" s="87" t="str">
        <f>IF(FormFields[[#This Row],[NO2]]=0,"nest_relation2",IF(FormFields[[#This Row],[Rel2]]="","",VLOOKUP(FormFields[[#This Row],[Rel2]],RelationTable[[Display]:[RELID]],2,0)))</f>
        <v/>
      </c>
      <c r="AI62" s="87" t="str">
        <f>IF(FormFields[[#This Row],[NO2]]=0,"nest_relation3",IF(FormFields[[#This Row],[Rel3]]="","",VLOOKUP(FormFields[[#This Row],[Rel3]],RelationTable[[Display]:[RELID]],2,0)))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COUNTIFS($AB$1:FormFields[[#This Row],[Exists]],1)-1</f>
        <v>61</v>
      </c>
      <c r="AB63" s="67">
        <f>IF(AND(FormFields[[#This Row],[Attribute]]="",FormFields[[#This Row],[Rel]]=""),0,1)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IF(FormFields[[#This Row],[No]]=0,"attribute",FormFields[[#This Row],[Name]])</f>
        <v>items_per_page</v>
      </c>
      <c r="AF63" s="87" t="str">
        <f>IF(FormFields[[#This Row],[NO2]]=0,"relation",IF(FormFields[[#This Row],[Rel]]="","",VLOOKUP(FormFields[[#This Row],[Rel]],RelationTable[[Display]:[RELID]],2,0)))</f>
        <v/>
      </c>
      <c r="AG63" s="87" t="str">
        <f>IF(FormFields[[#This Row],[NO2]]=0,"nest_relation1",IF(FormFields[[#This Row],[Rel1]]="","",VLOOKUP(FormFields[[#This Row],[Rel1]],RelationTable[[Display]:[RELID]],2,0)))</f>
        <v/>
      </c>
      <c r="AH63" s="87" t="str">
        <f>IF(FormFields[[#This Row],[NO2]]=0,"nest_relation2",IF(FormFields[[#This Row],[Rel2]]="","",VLOOKUP(FormFields[[#This Row],[Rel2]],RelationTable[[Display]:[RELID]],2,0)))</f>
        <v/>
      </c>
      <c r="AI63" s="87" t="str">
        <f>IF(FormFields[[#This Row],[NO2]]=0,"nest_relation3",IF(FormFields[[#This Row],[Rel3]]="","",VLOOKUP(FormFields[[#This Row],[Rel3]],RelationTable[[Display]:[RELID]],2,0)))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COUNTIFS($AB$1:FormFields[[#This Row],[Exists]],1)-1</f>
        <v>62</v>
      </c>
      <c r="AB64" s="67">
        <f>IF(AND(FormFields[[#This Row],[Attribute]]="",FormFields[[#This Row],[Rel]]=""),0,1)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IF(FormFields[[#This Row],[No]]=0,"attribute",FormFields[[#This Row],[Name]])</f>
        <v>description</v>
      </c>
      <c r="AF64" s="87" t="str">
        <f>IF(FormFields[[#This Row],[NO2]]=0,"relation",IF(FormFields[[#This Row],[Rel]]="","",VLOOKUP(FormFields[[#This Row],[Rel]],RelationTable[[Display]:[RELID]],2,0)))</f>
        <v/>
      </c>
      <c r="AG64" s="87" t="str">
        <f>IF(FormFields[[#This Row],[NO2]]=0,"nest_relation1",IF(FormFields[[#This Row],[Rel1]]="","",VLOOKUP(FormFields[[#This Row],[Rel1]],RelationTable[[Display]:[RELID]],2,0)))</f>
        <v/>
      </c>
      <c r="AH64" s="87" t="str">
        <f>IF(FormFields[[#This Row],[NO2]]=0,"nest_relation2",IF(FormFields[[#This Row],[Rel2]]="","",VLOOKUP(FormFields[[#This Row],[Rel2]],RelationTable[[Display]:[RELID]],2,0)))</f>
        <v/>
      </c>
      <c r="AI64" s="87" t="str">
        <f>IF(FormFields[[#This Row],[NO2]]=0,"nest_relation3",IF(FormFields[[#This Row],[Rel3]]="","",VLOOKUP(FormFields[[#This Row],[Rel3]],RelationTable[[Display]:[RELID]],2,0)))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COUNTIFS($AB$1:FormFields[[#This Row],[Exists]],1)-1</f>
        <v>63</v>
      </c>
      <c r="AB65" s="67">
        <f>IF(AND(FormFields[[#This Row],[Attribute]]="",FormFields[[#This Row],[Rel]]=""),0,1)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IF(FormFields[[#This Row],[No]]=0,"attribute",FormFields[[#This Row],[Name]])</f>
        <v>resource</v>
      </c>
      <c r="AF65" s="87" t="str">
        <f>IF(FormFields[[#This Row],[NO2]]=0,"relation",IF(FormFields[[#This Row],[Rel]]="","",VLOOKUP(FormFields[[#This Row],[Rel]],RelationTable[[Display]:[RELID]],2,0)))</f>
        <v/>
      </c>
      <c r="AG65" s="87" t="str">
        <f>IF(FormFields[[#This Row],[NO2]]=0,"nest_relation1",IF(FormFields[[#This Row],[Rel1]]="","",VLOOKUP(FormFields[[#This Row],[Rel1]],RelationTable[[Display]:[RELID]],2,0)))</f>
        <v/>
      </c>
      <c r="AH65" s="87" t="str">
        <f>IF(FormFields[[#This Row],[NO2]]=0,"nest_relation2",IF(FormFields[[#This Row],[Rel2]]="","",VLOOKUP(FormFields[[#This Row],[Rel2]],RelationTable[[Display]:[RELID]],2,0)))</f>
        <v/>
      </c>
      <c r="AI65" s="87" t="str">
        <f>IF(FormFields[[#This Row],[NO2]]=0,"nest_relation3",IF(FormFields[[#This Row],[Rel3]]="","",VLOOKUP(FormFields[[#This Row],[Rel3]],RelationTable[[Display]:[RELID]],2,0)))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COUNTIFS($AB$1:FormFields[[#This Row],[Exists]],1)-1</f>
        <v>64</v>
      </c>
      <c r="AB66" s="96">
        <f>IF(AND(FormFields[[#This Row],[Attribute]]="",FormFields[[#This Row],[Rel]]=""),0,1)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IF(FormFields[[#This Row],[No]]=0,"attribute",FormFields[[#This Row],[Name]])</f>
        <v>name</v>
      </c>
      <c r="AF66" s="87" t="str">
        <f>IF(FormFields[[#This Row],[NO2]]=0,"relation",IF(FormFields[[#This Row],[Rel]]="","",VLOOKUP(FormFields[[#This Row],[Rel]],RelationTable[[Display]:[RELID]],2,0)))</f>
        <v/>
      </c>
      <c r="AG66" s="87" t="str">
        <f>IF(FormFields[[#This Row],[NO2]]=0,"nest_relation1",IF(FormFields[[#This Row],[Rel1]]="","",VLOOKUP(FormFields[[#This Row],[Rel1]],RelationTable[[Display]:[RELID]],2,0)))</f>
        <v/>
      </c>
      <c r="AH66" s="87" t="str">
        <f>IF(FormFields[[#This Row],[NO2]]=0,"nest_relation2",IF(FormFields[[#This Row],[Rel2]]="","",VLOOKUP(FormFields[[#This Row],[Rel2]],RelationTable[[Display]:[RELID]],2,0)))</f>
        <v/>
      </c>
      <c r="AI66" s="87" t="str">
        <f>IF(FormFields[[#This Row],[NO2]]=0,"nest_relation3",IF(FormFields[[#This Row],[Rel3]]="","",VLOOKUP(FormFields[[#This Row],[Rel3]],RelationTable[[Display]:[RELID]],2,0)))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COUNTIFS($AB$1:FormFields[[#This Row],[Exists]],1)-1</f>
        <v>65</v>
      </c>
      <c r="AB67" s="96">
        <f>IF(AND(FormFields[[#This Row],[Attribute]]="",FormFields[[#This Row],[Rel]]=""),0,1)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IF(FormFields[[#This Row],[No]]=0,"attribute",FormFields[[#This Row],[Name]])</f>
        <v>title</v>
      </c>
      <c r="AF67" s="87" t="str">
        <f>IF(FormFields[[#This Row],[NO2]]=0,"relation",IF(FormFields[[#This Row],[Rel]]="","",VLOOKUP(FormFields[[#This Row],[Rel]],RelationTable[[Display]:[RELID]],2,0)))</f>
        <v/>
      </c>
      <c r="AG67" s="87" t="str">
        <f>IF(FormFields[[#This Row],[NO2]]=0,"nest_relation1",IF(FormFields[[#This Row],[Rel1]]="","",VLOOKUP(FormFields[[#This Row],[Rel1]],RelationTable[[Display]:[RELID]],2,0)))</f>
        <v/>
      </c>
      <c r="AH67" s="87" t="str">
        <f>IF(FormFields[[#This Row],[NO2]]=0,"nest_relation2",IF(FormFields[[#This Row],[Rel2]]="","",VLOOKUP(FormFields[[#This Row],[Rel2]],RelationTable[[Display]:[RELID]],2,0)))</f>
        <v/>
      </c>
      <c r="AI67" s="87" t="str">
        <f>IF(FormFields[[#This Row],[NO2]]=0,"nest_relation3",IF(FormFields[[#This Row],[Rel3]]="","",VLOOKUP(FormFields[[#This Row],[Rel3]],RelationTable[[Display]:[RELID]],2,0)))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COUNTIFS($AB$1:FormFields[[#This Row],[Exists]],1)-1</f>
        <v>66</v>
      </c>
      <c r="AB68" s="96">
        <f>IF(AND(FormFields[[#This Row],[Attribute]]="",FormFields[[#This Row],[Rel]]=""),0,1)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IF(FormFields[[#This Row],[No]]=0,"attribute",FormFields[[#This Row],[Name]])</f>
        <v>identity</v>
      </c>
      <c r="AF68" s="87" t="str">
        <f>IF(FormFields[[#This Row],[NO2]]=0,"relation",IF(FormFields[[#This Row],[Rel]]="","",VLOOKUP(FormFields[[#This Row],[Rel]],RelationTable[[Display]:[RELID]],2,0)))</f>
        <v/>
      </c>
      <c r="AG68" s="87" t="str">
        <f>IF(FormFields[[#This Row],[NO2]]=0,"nest_relation1",IF(FormFields[[#This Row],[Rel1]]="","",VLOOKUP(FormFields[[#This Row],[Rel1]],RelationTable[[Display]:[RELID]],2,0)))</f>
        <v/>
      </c>
      <c r="AH68" s="87" t="str">
        <f>IF(FormFields[[#This Row],[NO2]]=0,"nest_relation2",IF(FormFields[[#This Row],[Rel2]]="","",VLOOKUP(FormFields[[#This Row],[Rel2]],RelationTable[[Display]:[RELID]],2,0)))</f>
        <v/>
      </c>
      <c r="AI68" s="87" t="str">
        <f>IF(FormFields[[#This Row],[NO2]]=0,"nest_relation3",IF(FormFields[[#This Row],[Rel3]]="","",VLOOKUP(FormFields[[#This Row],[Rel3]],RelationTable[[Display]:[RELID]],2,0)))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COUNTIFS($AB$1:FormFields[[#This Row],[Exists]],1)-1</f>
        <v>67</v>
      </c>
      <c r="AB69" s="96">
        <f>IF(AND(FormFields[[#This Row],[Attribute]]="",FormFields[[#This Row],[Rel]]=""),0,1)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IF(FormFields[[#This Row],[No]]=0,"attribute",FormFields[[#This Row],[Name]])</f>
        <v>items_per_page</v>
      </c>
      <c r="AF69" s="87" t="str">
        <f>IF(FormFields[[#This Row],[NO2]]=0,"relation",IF(FormFields[[#This Row],[Rel]]="","",VLOOKUP(FormFields[[#This Row],[Rel]],RelationTable[[Display]:[RELID]],2,0)))</f>
        <v/>
      </c>
      <c r="AG69" s="87" t="str">
        <f>IF(FormFields[[#This Row],[NO2]]=0,"nest_relation1",IF(FormFields[[#This Row],[Rel1]]="","",VLOOKUP(FormFields[[#This Row],[Rel1]],RelationTable[[Display]:[RELID]],2,0)))</f>
        <v/>
      </c>
      <c r="AH69" s="87" t="str">
        <f>IF(FormFields[[#This Row],[NO2]]=0,"nest_relation2",IF(FormFields[[#This Row],[Rel2]]="","",VLOOKUP(FormFields[[#This Row],[Rel2]],RelationTable[[Display]:[RELID]],2,0)))</f>
        <v/>
      </c>
      <c r="AI69" s="87" t="str">
        <f>IF(FormFields[[#This Row],[NO2]]=0,"nest_relation3",IF(FormFields[[#This Row],[Rel3]]="","",VLOOKUP(FormFields[[#This Row],[Rel3]],RelationTable[[Display]:[RELID]],2,0)))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COUNTIFS($AB$1:FormFields[[#This Row],[Exists]],1)-1</f>
        <v>68</v>
      </c>
      <c r="AB70" s="67">
        <f>IF(AND(FormFields[[#This Row],[Attribute]]="",FormFields[[#This Row],[Rel]]=""),0,1)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IF(FormFields[[#This Row],[No]]=0,"attribute",FormFields[[#This Row],[Name]])</f>
        <v>description</v>
      </c>
      <c r="AF70" s="87" t="str">
        <f>IF(FormFields[[#This Row],[NO2]]=0,"relation",IF(FormFields[[#This Row],[Rel]]="","",VLOOKUP(FormFields[[#This Row],[Rel]],RelationTable[[Display]:[RELID]],2,0)))</f>
        <v/>
      </c>
      <c r="AG70" s="87" t="str">
        <f>IF(FormFields[[#This Row],[NO2]]=0,"nest_relation1",IF(FormFields[[#This Row],[Rel1]]="","",VLOOKUP(FormFields[[#This Row],[Rel1]],RelationTable[[Display]:[RELID]],2,0)))</f>
        <v/>
      </c>
      <c r="AH70" s="87" t="str">
        <f>IF(FormFields[[#This Row],[NO2]]=0,"nest_relation2",IF(FormFields[[#This Row],[Rel2]]="","",VLOOKUP(FormFields[[#This Row],[Rel2]],RelationTable[[Display]:[RELID]],2,0)))</f>
        <v/>
      </c>
      <c r="AI70" s="87" t="str">
        <f>IF(FormFields[[#This Row],[NO2]]=0,"nest_relation3",IF(FormFields[[#This Row],[Rel3]]="","",VLOOKUP(FormFields[[#This Row],[Rel3]],RelationTable[[Display]:[RELID]],2,0)))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COUNTIFS($AB$1:FormFields[[#This Row],[Exists]],1)-1</f>
        <v>69</v>
      </c>
      <c r="AB71" s="62">
        <f>IF(AND(FormFields[[#This Row],[Attribute]]="",FormFields[[#This Row],[Rel]]=""),0,1)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IF(FormFields[[#This Row],[No]]=0,"attribute",FormFields[[#This Row],[Name]])</f>
        <v>resource</v>
      </c>
      <c r="AF71" s="87" t="str">
        <f>IF(FormFields[[#This Row],[NO2]]=0,"relation",IF(FormFields[[#This Row],[Rel]]="","",VLOOKUP(FormFields[[#This Row],[Rel]],RelationTable[[Display]:[RELID]],2,0)))</f>
        <v/>
      </c>
      <c r="AG71" s="87" t="str">
        <f>IF(FormFields[[#This Row],[NO2]]=0,"nest_relation1",IF(FormFields[[#This Row],[Rel1]]="","",VLOOKUP(FormFields[[#This Row],[Rel1]],RelationTable[[Display]:[RELID]],2,0)))</f>
        <v/>
      </c>
      <c r="AH71" s="87" t="str">
        <f>IF(FormFields[[#This Row],[NO2]]=0,"nest_relation2",IF(FormFields[[#This Row],[Rel2]]="","",VLOOKUP(FormFields[[#This Row],[Rel2]],RelationTable[[Display]:[RELID]],2,0)))</f>
        <v/>
      </c>
      <c r="AI71" s="87" t="str">
        <f>IF(FormFields[[#This Row],[NO2]]=0,"nest_relation3",IF(FormFields[[#This Row],[Rel3]]="","",VLOOKUP(FormFields[[#This Row],[Rel3]],RelationTable[[Display]:[RELID]],2,0)))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COUNTIFS($AB$1:FormFields[[#This Row],[Exists]],1)-1</f>
        <v>70</v>
      </c>
      <c r="AB72" s="62">
        <f>IF(AND(FormFields[[#This Row],[Attribute]]="",FormFields[[#This Row],[Rel]]=""),0,1)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IF(FormFields[[#This Row],[No]]=0,"attribute",FormFields[[#This Row],[Name]])</f>
        <v>name</v>
      </c>
      <c r="AF72" s="87" t="str">
        <f>IF(FormFields[[#This Row],[NO2]]=0,"relation",IF(FormFields[[#This Row],[Rel]]="","",VLOOKUP(FormFields[[#This Row],[Rel]],RelationTable[[Display]:[RELID]],2,0)))</f>
        <v/>
      </c>
      <c r="AG72" s="87" t="str">
        <f>IF(FormFields[[#This Row],[NO2]]=0,"nest_relation1",IF(FormFields[[#This Row],[Rel1]]="","",VLOOKUP(FormFields[[#This Row],[Rel1]],RelationTable[[Display]:[RELID]],2,0)))</f>
        <v/>
      </c>
      <c r="AH72" s="87" t="str">
        <f>IF(FormFields[[#This Row],[NO2]]=0,"nest_relation2",IF(FormFields[[#This Row],[Rel2]]="","",VLOOKUP(FormFields[[#This Row],[Rel2]],RelationTable[[Display]:[RELID]],2,0)))</f>
        <v/>
      </c>
      <c r="AI72" s="87" t="str">
        <f>IF(FormFields[[#This Row],[NO2]]=0,"nest_relation3",IF(FormFields[[#This Row],[Rel3]]="","",VLOOKUP(FormFields[[#This Row],[Rel3]],RelationTable[[Display]:[RELID]],2,0)))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COUNTIFS($AB$1:FormFields[[#This Row],[Exists]],1)-1</f>
        <v>71</v>
      </c>
      <c r="AB73" s="62">
        <f>IF(AND(FormFields[[#This Row],[Attribute]]="",FormFields[[#This Row],[Rel]]=""),0,1)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IF(FormFields[[#This Row],[No]]=0,"attribute",FormFields[[#This Row],[Name]])</f>
        <v>title_field</v>
      </c>
      <c r="AF73" s="87" t="str">
        <f>IF(FormFields[[#This Row],[NO2]]=0,"relation",IF(FormFields[[#This Row],[Rel]]="","",VLOOKUP(FormFields[[#This Row],[Rel]],RelationTable[[Display]:[RELID]],2,0)))</f>
        <v/>
      </c>
      <c r="AG73" s="87" t="str">
        <f>IF(FormFields[[#This Row],[NO2]]=0,"nest_relation1",IF(FormFields[[#This Row],[Rel1]]="","",VLOOKUP(FormFields[[#This Row],[Rel1]],RelationTable[[Display]:[RELID]],2,0)))</f>
        <v/>
      </c>
      <c r="AH73" s="87" t="str">
        <f>IF(FormFields[[#This Row],[NO2]]=0,"nest_relation2",IF(FormFields[[#This Row],[Rel2]]="","",VLOOKUP(FormFields[[#This Row],[Rel2]],RelationTable[[Display]:[RELID]],2,0)))</f>
        <v/>
      </c>
      <c r="AI73" s="87" t="str">
        <f>IF(FormFields[[#This Row],[NO2]]=0,"nest_relation3",IF(FormFields[[#This Row],[Rel3]]="","",VLOOKUP(FormFields[[#This Row],[Rel3]],RelationTable[[Display]:[RELID]],2,0)))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COUNTIFS($AB$1:FormFields[[#This Row],[Exists]],1)-1</f>
        <v>72</v>
      </c>
      <c r="AB74" s="62">
        <f>IF(AND(FormFields[[#This Row],[Attribute]]="",FormFields[[#This Row],[Rel]]=""),0,1)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IF(FormFields[[#This Row],[No]]=0,"attribute",FormFields[[#This Row],[Name]])</f>
        <v>description</v>
      </c>
      <c r="AF74" s="87" t="str">
        <f>IF(FormFields[[#This Row],[NO2]]=0,"relation",IF(FormFields[[#This Row],[Rel]]="","",VLOOKUP(FormFields[[#This Row],[Rel]],RelationTable[[Display]:[RELID]],2,0)))</f>
        <v/>
      </c>
      <c r="AG74" s="87" t="str">
        <f>IF(FormFields[[#This Row],[NO2]]=0,"nest_relation1",IF(FormFields[[#This Row],[Rel1]]="","",VLOOKUP(FormFields[[#This Row],[Rel1]],RelationTable[[Display]:[RELID]],2,0)))</f>
        <v/>
      </c>
      <c r="AH74" s="87" t="str">
        <f>IF(FormFields[[#This Row],[NO2]]=0,"nest_relation2",IF(FormFields[[#This Row],[Rel2]]="","",VLOOKUP(FormFields[[#This Row],[Rel2]],RelationTable[[Display]:[RELID]],2,0)))</f>
        <v/>
      </c>
      <c r="AI74" s="87" t="str">
        <f>IF(FormFields[[#This Row],[NO2]]=0,"nest_relation3",IF(FormFields[[#This Row],[Rel3]]="","",VLOOKUP(FormFields[[#This Row],[Rel3]],RelationTable[[Display]:[RELID]],2,0)))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COUNTIFS($AB$1:FormFields[[#This Row],[Exists]],1)-1</f>
        <v>73</v>
      </c>
      <c r="AB75" s="62">
        <f>IF(AND(FormFields[[#This Row],[Attribute]]="",FormFields[[#This Row],[Rel]]=""),0,1)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IF(FormFields[[#This Row],[No]]=0,"attribute",FormFields[[#This Row],[Name]])</f>
        <v>resource</v>
      </c>
      <c r="AF75" s="87" t="str">
        <f>IF(FormFields[[#This Row],[NO2]]=0,"relation",IF(FormFields[[#This Row],[Rel]]="","",VLOOKUP(FormFields[[#This Row],[Rel]],RelationTable[[Display]:[RELID]],2,0)))</f>
        <v/>
      </c>
      <c r="AG75" s="87" t="str">
        <f>IF(FormFields[[#This Row],[NO2]]=0,"nest_relation1",IF(FormFields[[#This Row],[Rel1]]="","",VLOOKUP(FormFields[[#This Row],[Rel1]],RelationTable[[Display]:[RELID]],2,0)))</f>
        <v/>
      </c>
      <c r="AH75" s="87" t="str">
        <f>IF(FormFields[[#This Row],[NO2]]=0,"nest_relation2",IF(FormFields[[#This Row],[Rel2]]="","",VLOOKUP(FormFields[[#This Row],[Rel2]],RelationTable[[Display]:[RELID]],2,0)))</f>
        <v/>
      </c>
      <c r="AI75" s="87" t="str">
        <f>IF(FormFields[[#This Row],[NO2]]=0,"nest_relation3",IF(FormFields[[#This Row],[Rel3]]="","",VLOOKUP(FormFields[[#This Row],[Rel3]],RelationTable[[Display]:[RELID]],2,0)))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COUNTIFS($AB$1:FormFields[[#This Row],[Exists]],1)-1</f>
        <v>74</v>
      </c>
      <c r="AB76" s="60">
        <f>IF(AND(FormFields[[#This Row],[Attribute]]="",FormFields[[#This Row],[Rel]]=""),0,1)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IF(FormFields[[#This Row],[No]]=0,"attribute",FormFields[[#This Row],[Name]])</f>
        <v>name</v>
      </c>
      <c r="AF76" s="87" t="str">
        <f>IF(FormFields[[#This Row],[NO2]]=0,"relation",IF(FormFields[[#This Row],[Rel]]="","",VLOOKUP(FormFields[[#This Row],[Rel]],RelationTable[[Display]:[RELID]],2,0)))</f>
        <v/>
      </c>
      <c r="AG76" s="87" t="str">
        <f>IF(FormFields[[#This Row],[NO2]]=0,"nest_relation1",IF(FormFields[[#This Row],[Rel1]]="","",VLOOKUP(FormFields[[#This Row],[Rel1]],RelationTable[[Display]:[RELID]],2,0)))</f>
        <v/>
      </c>
      <c r="AH76" s="87" t="str">
        <f>IF(FormFields[[#This Row],[NO2]]=0,"nest_relation2",IF(FormFields[[#This Row],[Rel2]]="","",VLOOKUP(FormFields[[#This Row],[Rel2]],RelationTable[[Display]:[RELID]],2,0)))</f>
        <v/>
      </c>
      <c r="AI76" s="87" t="str">
        <f>IF(FormFields[[#This Row],[NO2]]=0,"nest_relation3",IF(FormFields[[#This Row],[Rel3]]="","",VLOOKUP(FormFields[[#This Row],[Rel3]],RelationTable[[Display]:[RELID]],2,0)))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COUNTIFS($AB$1:FormFields[[#This Row],[Exists]],1)-1</f>
        <v>75</v>
      </c>
      <c r="AB77" s="60">
        <f>IF(AND(FormFields[[#This Row],[Attribute]]="",FormFields[[#This Row],[Rel]]=""),0,1)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IF(FormFields[[#This Row],[No]]=0,"attribute",FormFields[[#This Row],[Name]])</f>
        <v>title_field</v>
      </c>
      <c r="AF77" s="87" t="str">
        <f>IF(FormFields[[#This Row],[NO2]]=0,"relation",IF(FormFields[[#This Row],[Rel]]="","",VLOOKUP(FormFields[[#This Row],[Rel]],RelationTable[[Display]:[RELID]],2,0)))</f>
        <v/>
      </c>
      <c r="AG77" s="87" t="str">
        <f>IF(FormFields[[#This Row],[NO2]]=0,"nest_relation1",IF(FormFields[[#This Row],[Rel1]]="","",VLOOKUP(FormFields[[#This Row],[Rel1]],RelationTable[[Display]:[RELID]],2,0)))</f>
        <v/>
      </c>
      <c r="AH77" s="87" t="str">
        <f>IF(FormFields[[#This Row],[NO2]]=0,"nest_relation2",IF(FormFields[[#This Row],[Rel2]]="","",VLOOKUP(FormFields[[#This Row],[Rel2]],RelationTable[[Display]:[RELID]],2,0)))</f>
        <v/>
      </c>
      <c r="AI77" s="87" t="str">
        <f>IF(FormFields[[#This Row],[NO2]]=0,"nest_relation3",IF(FormFields[[#This Row],[Rel3]]="","",VLOOKUP(FormFields[[#This Row],[Rel3]],RelationTable[[Display]:[RELID]],2,0)))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COUNTIFS($AB$1:FormFields[[#This Row],[Exists]],1)-1</f>
        <v>76</v>
      </c>
      <c r="AB78" s="60">
        <f>IF(AND(FormFields[[#This Row],[Attribute]]="",FormFields[[#This Row],[Rel]]=""),0,1)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IF(FormFields[[#This Row],[No]]=0,"attribute",FormFields[[#This Row],[Name]])</f>
        <v>description</v>
      </c>
      <c r="AF78" s="87" t="str">
        <f>IF(FormFields[[#This Row],[NO2]]=0,"relation",IF(FormFields[[#This Row],[Rel]]="","",VLOOKUP(FormFields[[#This Row],[Rel]],RelationTable[[Display]:[RELID]],2,0)))</f>
        <v/>
      </c>
      <c r="AG78" s="87" t="str">
        <f>IF(FormFields[[#This Row],[NO2]]=0,"nest_relation1",IF(FormFields[[#This Row],[Rel1]]="","",VLOOKUP(FormFields[[#This Row],[Rel1]],RelationTable[[Display]:[RELID]],2,0)))</f>
        <v/>
      </c>
      <c r="AH78" s="87" t="str">
        <f>IF(FormFields[[#This Row],[NO2]]=0,"nest_relation2",IF(FormFields[[#This Row],[Rel2]]="","",VLOOKUP(FormFields[[#This Row],[Rel2]],RelationTable[[Display]:[RELID]],2,0)))</f>
        <v/>
      </c>
      <c r="AI78" s="87" t="str">
        <f>IF(FormFields[[#This Row],[NO2]]=0,"nest_relation3",IF(FormFields[[#This Row],[Rel3]]="","",VLOOKUP(FormFields[[#This Row],[Rel3]],RelationTable[[Display]:[RELID]],2,0)))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COUNTIFS($AB$1:FormFields[[#This Row],[Exists]],1)-1</f>
        <v>77</v>
      </c>
      <c r="AB79" s="67">
        <f>IF(AND(FormFields[[#This Row],[Attribute]]="",FormFields[[#This Row],[Rel]]=""),0,1)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IF(FormFields[[#This Row],[No]]=0,"attribute",FormFields[[#This Row],[Name]])</f>
        <v>name</v>
      </c>
      <c r="AF79" s="87" t="str">
        <f>IF(FormFields[[#This Row],[NO2]]=0,"relation",IF(FormFields[[#This Row],[Rel]]="","",VLOOKUP(FormFields[[#This Row],[Rel]],RelationTable[[Display]:[RELID]],2,0)))</f>
        <v/>
      </c>
      <c r="AG79" s="87" t="str">
        <f>IF(FormFields[[#This Row],[NO2]]=0,"nest_relation1",IF(FormFields[[#This Row],[Rel1]]="","",VLOOKUP(FormFields[[#This Row],[Rel1]],RelationTable[[Display]:[RELID]],2,0)))</f>
        <v/>
      </c>
      <c r="AH79" s="87" t="str">
        <f>IF(FormFields[[#This Row],[NO2]]=0,"nest_relation2",IF(FormFields[[#This Row],[Rel2]]="","",VLOOKUP(FormFields[[#This Row],[Rel2]],RelationTable[[Display]:[RELID]],2,0)))</f>
        <v/>
      </c>
      <c r="AI79" s="87" t="str">
        <f>IF(FormFields[[#This Row],[NO2]]=0,"nest_relation3",IF(FormFields[[#This Row],[Rel3]]="","",VLOOKUP(FormFields[[#This Row],[Rel3]],RelationTable[[Display]:[RELID]],2,0)))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COUNTIFS($AB$1:FormFields[[#This Row],[Exists]],1)-1</f>
        <v>78</v>
      </c>
      <c r="AB80" s="67">
        <f>IF(AND(FormFields[[#This Row],[Attribute]]="",FormFields[[#This Row],[Rel]]=""),0,1)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IF(FormFields[[#This Row],[No]]=0,"attribute",FormFields[[#This Row],[Name]])</f>
        <v>title</v>
      </c>
      <c r="AF80" s="87" t="str">
        <f>IF(FormFields[[#This Row],[NO2]]=0,"relation",IF(FormFields[[#This Row],[Rel]]="","",VLOOKUP(FormFields[[#This Row],[Rel]],RelationTable[[Display]:[RELID]],2,0)))</f>
        <v/>
      </c>
      <c r="AG80" s="87" t="str">
        <f>IF(FormFields[[#This Row],[NO2]]=0,"nest_relation1",IF(FormFields[[#This Row],[Rel1]]="","",VLOOKUP(FormFields[[#This Row],[Rel1]],RelationTable[[Display]:[RELID]],2,0)))</f>
        <v/>
      </c>
      <c r="AH80" s="87" t="str">
        <f>IF(FormFields[[#This Row],[NO2]]=0,"nest_relation2",IF(FormFields[[#This Row],[Rel2]]="","",VLOOKUP(FormFields[[#This Row],[Rel2]],RelationTable[[Display]:[RELID]],2,0)))</f>
        <v/>
      </c>
      <c r="AI80" s="87" t="str">
        <f>IF(FormFields[[#This Row],[NO2]]=0,"nest_relation3",IF(FormFields[[#This Row],[Rel3]]="","",VLOOKUP(FormFields[[#This Row],[Rel3]],RelationTable[[Display]:[RELID]],2,0)))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COUNTIFS($AB$1:FormFields[[#This Row],[Exists]],1)-1</f>
        <v>79</v>
      </c>
      <c r="AB81" s="67">
        <f>IF(AND(FormFields[[#This Row],[Attribute]]="",FormFields[[#This Row],[Rel]]=""),0,1)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IF(FormFields[[#This Row],[No]]=0,"attribute",FormFields[[#This Row],[Name]])</f>
        <v>description</v>
      </c>
      <c r="AF81" s="87" t="str">
        <f>IF(FormFields[[#This Row],[NO2]]=0,"relation",IF(FormFields[[#This Row],[Rel]]="","",VLOOKUP(FormFields[[#This Row],[Rel]],RelationTable[[Display]:[RELID]],2,0)))</f>
        <v/>
      </c>
      <c r="AG81" s="87" t="str">
        <f>IF(FormFields[[#This Row],[NO2]]=0,"nest_relation1",IF(FormFields[[#This Row],[Rel1]]="","",VLOOKUP(FormFields[[#This Row],[Rel1]],RelationTable[[Display]:[RELID]],2,0)))</f>
        <v/>
      </c>
      <c r="AH81" s="87" t="str">
        <f>IF(FormFields[[#This Row],[NO2]]=0,"nest_relation2",IF(FormFields[[#This Row],[Rel2]]="","",VLOOKUP(FormFields[[#This Row],[Rel2]],RelationTable[[Display]:[RELID]],2,0)))</f>
        <v/>
      </c>
      <c r="AI81" s="87" t="str">
        <f>IF(FormFields[[#This Row],[NO2]]=0,"nest_relation3",IF(FormFields[[#This Row],[Rel3]]="","",VLOOKUP(FormFields[[#This Row],[Rel3]],RelationTable[[Display]:[RELID]],2,0)))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COUNTIFS($AB$1:FormFields[[#This Row],[Exists]],1)-1</f>
        <v>80</v>
      </c>
      <c r="AB82" s="67">
        <f>IF(AND(FormFields[[#This Row],[Attribute]]="",FormFields[[#This Row],[Rel]]=""),0,1)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IF(FormFields[[#This Row],[No]]=0,"attribute",FormFields[[#This Row],[Name]])</f>
        <v>name</v>
      </c>
      <c r="AF82" s="87" t="str">
        <f>IF(FormFields[[#This Row],[NO2]]=0,"relation",IF(FormFields[[#This Row],[Rel]]="","",VLOOKUP(FormFields[[#This Row],[Rel]],RelationTable[[Display]:[RELID]],2,0)))</f>
        <v/>
      </c>
      <c r="AG82" s="87" t="str">
        <f>IF(FormFields[[#This Row],[NO2]]=0,"nest_relation1",IF(FormFields[[#This Row],[Rel1]]="","",VLOOKUP(FormFields[[#This Row],[Rel1]],RelationTable[[Display]:[RELID]],2,0)))</f>
        <v/>
      </c>
      <c r="AH82" s="87" t="str">
        <f>IF(FormFields[[#This Row],[NO2]]=0,"nest_relation2",IF(FormFields[[#This Row],[Rel2]]="","",VLOOKUP(FormFields[[#This Row],[Rel2]],RelationTable[[Display]:[RELID]],2,0)))</f>
        <v/>
      </c>
      <c r="AI82" s="87" t="str">
        <f>IF(FormFields[[#This Row],[NO2]]=0,"nest_relation3",IF(FormFields[[#This Row],[Rel3]]="","",VLOOKUP(FormFields[[#This Row],[Rel3]],RelationTable[[Display]:[RELID]],2,0)))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COUNTIFS($AB$1:FormFields[[#This Row],[Exists]],1)-1</f>
        <v>81</v>
      </c>
      <c r="AB83" s="96">
        <f>IF(AND(FormFields[[#This Row],[Attribute]]="",FormFields[[#This Row],[Rel]]=""),0,1)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IF(FormFields[[#This Row],[No]]=0,"attribute",FormFields[[#This Row],[Name]])</f>
        <v>title</v>
      </c>
      <c r="AF83" s="87" t="str">
        <f>IF(FormFields[[#This Row],[NO2]]=0,"relation",IF(FormFields[[#This Row],[Rel]]="","",VLOOKUP(FormFields[[#This Row],[Rel]],RelationTable[[Display]:[RELID]],2,0)))</f>
        <v/>
      </c>
      <c r="AG83" s="87" t="str">
        <f>IF(FormFields[[#This Row],[NO2]]=0,"nest_relation1",IF(FormFields[[#This Row],[Rel1]]="","",VLOOKUP(FormFields[[#This Row],[Rel1]],RelationTable[[Display]:[RELID]],2,0)))</f>
        <v/>
      </c>
      <c r="AH83" s="87" t="str">
        <f>IF(FormFields[[#This Row],[NO2]]=0,"nest_relation2",IF(FormFields[[#This Row],[Rel2]]="","",VLOOKUP(FormFields[[#This Row],[Rel2]],RelationTable[[Display]:[RELID]],2,0)))</f>
        <v/>
      </c>
      <c r="AI83" s="87" t="str">
        <f>IF(FormFields[[#This Row],[NO2]]=0,"nest_relation3",IF(FormFields[[#This Row],[Rel3]]="","",VLOOKUP(FormFields[[#This Row],[Rel3]],RelationTable[[Display]:[RELID]],2,0)))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COUNTIFS($AB$1:FormFields[[#This Row],[Exists]],1)-1</f>
        <v>82</v>
      </c>
      <c r="AB84" s="96">
        <f>IF(AND(FormFields[[#This Row],[Attribute]]="",FormFields[[#This Row],[Rel]]=""),0,1)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IF(FormFields[[#This Row],[No]]=0,"attribute",FormFields[[#This Row],[Name]])</f>
        <v>description</v>
      </c>
      <c r="AF84" s="87" t="str">
        <f>IF(FormFields[[#This Row],[NO2]]=0,"relation",IF(FormFields[[#This Row],[Rel]]="","",VLOOKUP(FormFields[[#This Row],[Rel]],RelationTable[[Display]:[RELID]],2,0)))</f>
        <v/>
      </c>
      <c r="AG84" s="87" t="str">
        <f>IF(FormFields[[#This Row],[NO2]]=0,"nest_relation1",IF(FormFields[[#This Row],[Rel1]]="","",VLOOKUP(FormFields[[#This Row],[Rel1]],RelationTable[[Display]:[RELID]],2,0)))</f>
        <v/>
      </c>
      <c r="AH84" s="87" t="str">
        <f>IF(FormFields[[#This Row],[NO2]]=0,"nest_relation2",IF(FormFields[[#This Row],[Rel2]]="","",VLOOKUP(FormFields[[#This Row],[Rel2]],RelationTable[[Display]:[RELID]],2,0)))</f>
        <v/>
      </c>
      <c r="AI84" s="87" t="str">
        <f>IF(FormFields[[#This Row],[NO2]]=0,"nest_relation3",IF(FormFields[[#This Row],[Rel3]]="","",VLOOKUP(FormFields[[#This Row],[Rel3]],RelationTable[[Display]:[RELID]],2,0)))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COUNTIFS($AB$1:FormFields[[#This Row],[Exists]],1)-1</f>
        <v>83</v>
      </c>
      <c r="AB85" s="67">
        <f>IF(AND(FormFields[[#This Row],[Attribute]]="",FormFields[[#This Row],[Rel]]=""),0,1)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IF(FormFields[[#This Row],[No]]=0,"attribute",FormFields[[#This Row],[Name]])</f>
        <v>role</v>
      </c>
      <c r="AF85" s="87" t="str">
        <f>IF(FormFields[[#This Row],[NO2]]=0,"relation",IF(FormFields[[#This Row],[Rel]]="","",VLOOKUP(FormFields[[#This Row],[Rel]],RelationTable[[Display]:[RELID]],2,0)))</f>
        <v/>
      </c>
      <c r="AG85" s="87" t="str">
        <f>IF(FormFields[[#This Row],[NO2]]=0,"nest_relation1",IF(FormFields[[#This Row],[Rel1]]="","",VLOOKUP(FormFields[[#This Row],[Rel1]],RelationTable[[Display]:[RELID]],2,0)))</f>
        <v/>
      </c>
      <c r="AH85" s="87" t="str">
        <f>IF(FormFields[[#This Row],[NO2]]=0,"nest_relation2",IF(FormFields[[#This Row],[Rel2]]="","",VLOOKUP(FormFields[[#This Row],[Rel2]],RelationTable[[Display]:[RELID]],2,0)))</f>
        <v/>
      </c>
      <c r="AI85" s="87" t="str">
        <f>IF(FormFields[[#This Row],[NO2]]=0,"nest_relation3",IF(FormFields[[#This Row],[Rel3]]="","",VLOOKUP(FormFields[[#This Row],[Rel3]],RelationTable[[Display]:[RELID]],2,0)))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COUNTIFS($AB$1:FormFields[[#This Row],[Exists]],1)-1</f>
        <v>84</v>
      </c>
      <c r="AB86" s="67">
        <f>IF(AND(FormFields[[#This Row],[Attribute]]="",FormFields[[#This Row],[Rel]]=""),0,1)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IF(FormFields[[#This Row],[No]]=0,"attribute",FormFields[[#This Row],[Name]])</f>
        <v>resource</v>
      </c>
      <c r="AF86" s="87" t="str">
        <f>IF(FormFields[[#This Row],[NO2]]=0,"relation",IF(FormFields[[#This Row],[Rel]]="","",VLOOKUP(FormFields[[#This Row],[Rel]],RelationTable[[Display]:[RELID]],2,0)))</f>
        <v/>
      </c>
      <c r="AG86" s="87" t="str">
        <f>IF(FormFields[[#This Row],[NO2]]=0,"nest_relation1",IF(FormFields[[#This Row],[Rel1]]="","",VLOOKUP(FormFields[[#This Row],[Rel1]],RelationTable[[Display]:[RELID]],2,0)))</f>
        <v/>
      </c>
      <c r="AH86" s="87" t="str">
        <f>IF(FormFields[[#This Row],[NO2]]=0,"nest_relation2",IF(FormFields[[#This Row],[Rel2]]="","",VLOOKUP(FormFields[[#This Row],[Rel2]],RelationTable[[Display]:[RELID]],2,0)))</f>
        <v/>
      </c>
      <c r="AI86" s="87" t="str">
        <f>IF(FormFields[[#This Row],[NO2]]=0,"nest_relation3",IF(FormFields[[#This Row],[Rel3]]="","",VLOOKUP(FormFields[[#This Row],[Rel3]],RelationTable[[Display]:[RELID]],2,0)))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COUNTIFS($AB$1:FormFields[[#This Row],[Exists]],1)-1</f>
        <v>85</v>
      </c>
      <c r="AB87" s="67">
        <f>IF(AND(FormFields[[#This Row],[Attribute]]="",FormFields[[#This Row],[Rel]]=""),0,1)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IF(FormFields[[#This Row],[No]]=0,"attribute",FormFields[[#This Row],[Name]])</f>
        <v>actions_availability</v>
      </c>
      <c r="AF87" s="87" t="str">
        <f>IF(FormFields[[#This Row],[NO2]]=0,"relation",IF(FormFields[[#This Row],[Rel]]="","",VLOOKUP(FormFields[[#This Row],[Rel]],RelationTable[[Display]:[RELID]],2,0)))</f>
        <v/>
      </c>
      <c r="AG87" s="87" t="str">
        <f>IF(FormFields[[#This Row],[NO2]]=0,"nest_relation1",IF(FormFields[[#This Row],[Rel1]]="","",VLOOKUP(FormFields[[#This Row],[Rel1]],RelationTable[[Display]:[RELID]],2,0)))</f>
        <v/>
      </c>
      <c r="AH87" s="87" t="str">
        <f>IF(FormFields[[#This Row],[NO2]]=0,"nest_relation2",IF(FormFields[[#This Row],[Rel2]]="","",VLOOKUP(FormFields[[#This Row],[Rel2]],RelationTable[[Display]:[RELID]],2,0)))</f>
        <v/>
      </c>
      <c r="AI87" s="87" t="str">
        <f>IF(FormFields[[#This Row],[NO2]]=0,"nest_relation3",IF(FormFields[[#This Row],[Rel3]]="","",VLOOKUP(FormFields[[#This Row],[Rel3]],RelationTable[[Display]:[RELID]],2,0)))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COUNTIFS($AB$1:FormFields[[#This Row],[Exists]],1)-1</f>
        <v>86</v>
      </c>
      <c r="AB88" s="67">
        <f>IF(AND(FormFields[[#This Row],[Attribute]]="",FormFields[[#This Row],[Rel]]=""),0,1)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IF(FormFields[[#This Row],[No]]=0,"attribute",FormFields[[#This Row],[Name]])</f>
        <v>actions</v>
      </c>
      <c r="AF88" s="87" t="str">
        <f>IF(FormFields[[#This Row],[NO2]]=0,"relation",IF(FormFields[[#This Row],[Rel]]="","",VLOOKUP(FormFields[[#This Row],[Rel]],RelationTable[[Display]:[RELID]],2,0)))</f>
        <v/>
      </c>
      <c r="AG88" s="87" t="str">
        <f>IF(FormFields[[#This Row],[NO2]]=0,"nest_relation1",IF(FormFields[[#This Row],[Rel1]]="","",VLOOKUP(FormFields[[#This Row],[Rel1]],RelationTable[[Display]:[RELID]],2,0)))</f>
        <v/>
      </c>
      <c r="AH88" s="87" t="str">
        <f>IF(FormFields[[#This Row],[NO2]]=0,"nest_relation2",IF(FormFields[[#This Row],[Rel2]]="","",VLOOKUP(FormFields[[#This Row],[Rel2]],RelationTable[[Display]:[RELID]],2,0)))</f>
        <v/>
      </c>
      <c r="AI88" s="87" t="str">
        <f>IF(FormFields[[#This Row],[NO2]]=0,"nest_relation3",IF(FormFields[[#This Row],[Rel3]]="","",VLOOKUP(FormFields[[#This Row],[Rel3]],RelationTable[[Display]:[RELID]],2,0)))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>
      <c r="A2" s="3">
        <f>IFERROR($A1+1,1)</f>
        <v>1</v>
      </c>
      <c r="B2" s="1" t="s">
        <v>1443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1444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1445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1446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1447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1448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1449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1450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1451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1452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1453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1454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1455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1456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1457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1458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1459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1460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1461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1462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1463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1464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1465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1466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1467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1468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1469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1470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1471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1472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1473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1474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1475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1476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1477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1478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1479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1480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1481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1482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1483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1484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1485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O1" workbookViewId="0">
      <selection activeCell="K105" sqref="K10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O1" workbookViewId="0">
      <selection activeCell="AJ4" sqref="AJ4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 Items-0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A195" workbookViewId="0">
      <selection activeCell="K130" sqref="K130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99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99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topLeftCell="A13" workbookViewId="0">
      <selection activeCell="A19" sqref="A19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>
      <c r="A88" s="2" t="s">
        <v>189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>
      <c r="A170" s="5" t="s">
        <v>687</v>
      </c>
      <c r="B170" s="5" t="s">
        <v>27</v>
      </c>
      <c r="C170" s="5" t="s">
        <v>687</v>
      </c>
      <c r="D170" s="5">
        <v>64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K27" sqref="K2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"&amp;IF(ISERR(SEARCH(",",VLOOKUP([Field],Columns[],4,0))),"'"&amp;VLOOKUP([Field],Columns[],4,0)&amp;"'",VLOOKUP([Field],Columns[],4,0))&amp;")",")")</f>
        <v>, '64')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'64')-&gt;index();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"&amp;IF(ISERR(SEARCH(",",VLOOKUP([Field],Columns[],4,0))),"'"&amp;VLOOKUP([Field],Columns[],4,0)&amp;"'",VLOOKUP([Field],Columns[],4,0))&amp;")",")")</f>
        <v>, '1024')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'1024')-&gt;nullable();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"&amp;IF(ISERR(SEARCH(",",VLOOKUP([Field],Columns[],4,0))),"'"&amp;VLOOKUP([Field],Columns[],4,0)&amp;"'",VLOOKUP([Field],Columns[],4,0))&amp;")",")")</f>
        <v>, '128')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'128')-&gt;nullable();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"&amp;IF(ISERR(SEARCH(",",VLOOKUP([Field],Columns[],4,0))),"'"&amp;VLOOKUP([Field],Columns[],4,0)&amp;"'",VLOOKUP([Field],Columns[],4,0))&amp;")",")")</f>
        <v>, '512')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'512')-&gt;nullable()-&gt;default('Milestone\Appframe');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"&amp;IF(ISERR(SEARCH(",",VLOOKUP([Field],Columns[],4,0))),"'"&amp;VLOOKUP([Field],Columns[],4,0)&amp;"'",VLOOKUP([Field],Columns[],4,0))&amp;")",")")</f>
        <v>, '64')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'64')-&gt;nullable();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"&amp;IF(ISERR(SEARCH(",",VLOOKUP([Field],Columns[],4,0))),"'"&amp;VLOOKUP([Field],Columns[],4,0)&amp;"'",VLOOKUP([Field],Columns[],4,0))&amp;")",")")</f>
        <v>, '128')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'128')-&gt;nullable();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"&amp;IF(ISERR(SEARCH(",",VLOOKUP([Field],Columns[],4,0))),"'"&amp;VLOOKUP([Field],Columns[],4,0)&amp;"'",VLOOKUP([Field],Columns[],4,0))&amp;")",")")</f>
        <v>, '512')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'512')-&gt;nullable();</v>
      </c>
    </row>
    <row r="10" spans="1:11">
      <c r="A10" s="2" t="s">
        <v>2</v>
      </c>
      <c r="B10" s="4" t="s">
        <v>703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"&amp;IF(ISERR(SEARCH(",",VLOOKUP([Field],Columns[],4,0))),"'"&amp;VLOOKUP([Field],Columns[],4,0)&amp;"'",VLOOKUP([Field],Columns[],4,0))&amp;")",")")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701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"&amp;IF(ISERR(SEARCH(",",VLOOKUP([Field],Columns[],4,0))),"'"&amp;VLOOKUP([Field],Columns[],4,0)&amp;"'",VLOOKUP([Field],Columns[],4,0))&amp;")",")")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"&amp;IF(ISERR(SEARCH(",",VLOOKUP([Field],Columns[],4,0))),"'"&amp;VLOOKUP([Field],Columns[],4,0)&amp;"'",VLOOKUP([Field],Columns[],4,0))&amp;")",")")</f>
        <v>, '64')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'64')-&gt;index();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"&amp;IF(ISERR(SEARCH(",",VLOOKUP([Field],Columns[],4,0))),"'"&amp;VLOOKUP([Field],Columns[],4,0)&amp;"'",VLOOKUP([Field],Columns[],4,0))&amp;")",")")</f>
        <v>, '1024')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'1024')-&gt;nullable();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"&amp;IF(ISERR(SEARCH(",",VLOOKUP([Field],Columns[],4,0))),"'"&amp;VLOOKUP([Field],Columns[],4,0)&amp;"'",VLOOKUP([Field],Columns[],4,0))&amp;")",")")</f>
        <v>, '128')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'128')-&gt;nullable();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"&amp;IF(ISERR(SEARCH(",",VLOOKUP([Field],Columns[],4,0))),"'"&amp;VLOOKUP([Field],Columns[],4,0)&amp;"'",VLOOKUP([Field],Columns[],4,0))&amp;")",")")</f>
        <v>, '64')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'64')-&gt;nullable();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"&amp;IF(ISERR(SEARCH(",",VLOOKUP([Field],Columns[],4,0))),"'"&amp;VLOOKUP([Field],Columns[],4,0)&amp;"'",VLOOKUP([Field],Columns[],4,0))&amp;")",")")</f>
        <v>, '64')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'64')-&gt;nullable();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"&amp;IF(ISERR(SEARCH(",",VLOOKUP([Field],Columns[],4,0))),"'"&amp;VLOOKUP([Field],Columns[],4,0)&amp;"'",VLOOKUP([Field],Columns[],4,0))&amp;")",")")</f>
        <v>, '64')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'64')-&gt;nullable();</v>
      </c>
    </row>
    <row r="20" spans="1:11">
      <c r="A20" s="4" t="s">
        <v>0</v>
      </c>
      <c r="B20" s="4" t="s">
        <v>701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"&amp;IF(ISERR(SEARCH(",",VLOOKUP([Field],Columns[],4,0))),"'"&amp;VLOOKUP([Field],Columns[],4,0)&amp;"'",VLOOKUP([Field],Columns[],4,0))&amp;")",")")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"&amp;IF(ISERR(SEARCH(",",VLOOKUP([Field],Columns[],4,0))),"'"&amp;VLOOKUP([Field],Columns[],4,0)&amp;"'",VLOOKUP([Field],Columns[],4,0))&amp;")",")")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"&amp;IF(ISERR(SEARCH(",",VLOOKUP([Field],Columns[],4,0))),"'"&amp;VLOOKUP([Field],Columns[],4,0)&amp;"'",VLOOKUP([Field],Columns[],4,0))&amp;")",")")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"&amp;IF(ISERR(SEARCH(",",VLOOKUP([Field],Columns[],4,0))),"'"&amp;VLOOKUP([Field],Columns[],4,0)&amp;"'",VLOOKUP([Field],Columns[],4,0))&amp;")",")")</f>
        <v>, '64')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'64')-&gt;index();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"&amp;IF(ISERR(SEARCH(",",VLOOKUP([Field],Columns[],4,0))),"'"&amp;VLOOKUP([Field],Columns[],4,0)&amp;"'",VLOOKUP([Field],Columns[],4,0))&amp;")",")")</f>
        <v>, '1024')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'1024')-&gt;nullable();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"&amp;IF(ISERR(SEARCH(",",VLOOKUP([Field],Columns[],4,0))),"'"&amp;VLOOKUP([Field],Columns[],4,0)&amp;"'",VLOOKUP([Field],Columns[],4,0))&amp;")",")")</f>
        <v>, '128')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'128')-&gt;nullable();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"&amp;IF(ISERR(SEARCH(",",VLOOKUP([Field],Columns[],4,0))),"'"&amp;VLOOKUP([Field],Columns[],4,0)&amp;"'",VLOOKUP([Field],Columns[],4,0))&amp;")",")")</f>
        <v>, ['hasOne','hasMany','belongsTo','belongsToMany','hasOneThrough','hasManyThrough'])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['hasOne','hasMany','belongsTo','belongsToMany','hasOneThrough','hasManyThrough'])-&gt;default('hasMany');</v>
      </c>
    </row>
    <row r="28" spans="1:11">
      <c r="A28" s="4" t="s">
        <v>3</v>
      </c>
      <c r="B28" s="4" t="s">
        <v>50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701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51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"&amp;IF(ISERR(SEARCH(",",VLOOKUP([Field],Columns[],4,0))),"'"&amp;VLOOKUP([Field],Columns[],4,0)&amp;"'",VLOOKUP([Field],Columns[],4,0))&amp;")",")")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"&amp;IF(ISERR(SEARCH(",",VLOOKUP([Field],Columns[],4,0))),"'"&amp;VLOOKUP([Field],Columns[],4,0)&amp;"'",VLOOKUP([Field],Columns[],4,0))&amp;")",")")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"&amp;IF(ISERR(SEARCH(",",VLOOKUP([Field],Columns[],4,0))),"'"&amp;VLOOKUP([Field],Columns[],4,0)&amp;"'",VLOOKUP([Field],Columns[],4,0))&amp;")",")")</f>
        <v>, '64')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'64')-&gt;index();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'1024')-&gt;nullable();</v>
      </c>
    </row>
    <row r="36" spans="1:11">
      <c r="A36" s="4" t="s">
        <v>4</v>
      </c>
      <c r="B36" s="4" t="s">
        <v>53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"&amp;IF(ISERR(SEARCH(",",VLOOKUP([Field],Columns[],4,0))),"'"&amp;VLOOKUP([Field],Columns[],4,0)&amp;"'",VLOOKUP([Field],Columns[],4,0))&amp;")",")")</f>
        <v>, '128')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'128')-&gt;nullable();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"&amp;IF(ISERR(SEARCH(",",VLOOKUP([Field],Columns[],4,0))),"'"&amp;VLOOKUP([Field],Columns[],4,0)&amp;"'",VLOOKUP([Field],Columns[],4,0))&amp;")",")")</f>
        <v>, '128')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'128')-&gt;nullable();</v>
      </c>
    </row>
    <row r="38" spans="1:11">
      <c r="A38" s="4" t="s">
        <v>4</v>
      </c>
      <c r="B38" s="4" t="s">
        <v>701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"&amp;IF(ISERR(SEARCH(",",VLOOKUP([Field],Columns[],4,0))),"'"&amp;VLOOKUP([Field],Columns[],4,0)&amp;"'",VLOOKUP([Field],Columns[],4,0))&amp;")",")")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"&amp;IF(ISERR(SEARCH(",",VLOOKUP([Field],Columns[],4,0))),"'"&amp;VLOOKUP([Field],Columns[],4,0)&amp;"'",VLOOKUP([Field],Columns[],4,0))&amp;")",")")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"&amp;IF(ISERR(SEARCH(",",VLOOKUP([Field],Columns[],4,0))),"'"&amp;VLOOKUP([Field],Columns[],4,0)&amp;"'",VLOOKUP([Field],Columns[],4,0))&amp;")",")")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"&amp;IF(ISERR(SEARCH(",",VLOOKUP([Field],Columns[],4,0))),"'"&amp;VLOOKUP([Field],Columns[],4,0)&amp;"'",VLOOKUP([Field],Columns[],4,0))&amp;")",")")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448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450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451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"&amp;IF(ISERR(SEARCH(",",VLOOKUP([Field],Columns[],4,0))),"'"&amp;VLOOKUP([Field],Columns[],4,0)&amp;"'",VLOOKUP([Field],Columns[],4,0))&amp;")",")")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452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"&amp;IF(ISERR(SEARCH(",",VLOOKUP([Field],Columns[],4,0))),"'"&amp;VLOOKUP([Field],Columns[],4,0)&amp;"'",VLOOKUP([Field],Columns[],4,0))&amp;")",")")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453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"&amp;IF(ISERR(SEARCH(",",VLOOKUP([Field],Columns[],4,0))),"'"&amp;VLOOKUP([Field],Columns[],4,0)&amp;"'",VLOOKUP([Field],Columns[],4,0))&amp;")",")")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454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"&amp;IF(ISERR(SEARCH(",",VLOOKUP([Field],Columns[],4,0))),"'"&amp;VLOOKUP([Field],Columns[],4,0)&amp;"'",VLOOKUP([Field],Columns[],4,0))&amp;")",")")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701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"&amp;IF(ISERR(SEARCH(",",VLOOKUP([Field],Columns[],4,0))),"'"&amp;VLOOKUP([Field],Columns[],4,0)&amp;"'",VLOOKUP([Field],Columns[],4,0))&amp;")",")")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91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"&amp;IF(ISERR(SEARCH(",",VLOOKUP([Field],Columns[],4,0))),"'"&amp;VLOOKUP([Field],Columns[],4,0)&amp;"'",VLOOKUP([Field],Columns[],4,0))&amp;")",")")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449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"&amp;IF(ISERR(SEARCH(",",VLOOKUP([Field],Columns[],4,0))),"'"&amp;VLOOKUP([Field],Columns[],4,0)&amp;"'",VLOOKUP([Field],Columns[],4,0))&amp;")",")")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455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"&amp;IF(ISERR(SEARCH(",",VLOOKUP([Field],Columns[],4,0))),"'"&amp;VLOOKUP([Field],Columns[],4,0)&amp;"'",VLOOKUP([Field],Columns[],4,0))&amp;")",")")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456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"&amp;IF(ISERR(SEARCH(",",VLOOKUP([Field],Columns[],4,0))),"'"&amp;VLOOKUP([Field],Columns[],4,0)&amp;"'",VLOOKUP([Field],Columns[],4,0))&amp;")",")")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457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"&amp;IF(ISERR(SEARCH(",",VLOOKUP([Field],Columns[],4,0))),"'"&amp;VLOOKUP([Field],Columns[],4,0)&amp;"'",VLOOKUP([Field],Columns[],4,0))&amp;")",")")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458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"&amp;IF(ISERR(SEARCH(",",VLOOKUP([Field],Columns[],4,0))),"'"&amp;VLOOKUP([Field],Columns[],4,0)&amp;"'",VLOOKUP([Field],Columns[],4,0))&amp;")",")")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459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"&amp;IF(ISERR(SEARCH(",",VLOOKUP([Field],Columns[],4,0))),"'"&amp;VLOOKUP([Field],Columns[],4,0)&amp;"'",VLOOKUP([Field],Columns[],4,0))&amp;")",")")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"&amp;IF(ISERR(SEARCH(",",VLOOKUP([Field],Columns[],4,0))),"'"&amp;VLOOKUP([Field],Columns[],4,0)&amp;"'",VLOOKUP([Field],Columns[],4,0))&amp;")",")")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"&amp;IF(ISERR(SEARCH(",",VLOOKUP([Field],Columns[],4,0))),"'"&amp;VLOOKUP([Field],Columns[],4,0)&amp;"'",VLOOKUP([Field],Columns[],4,0))&amp;")",")")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"&amp;IF(ISERR(SEARCH(",",VLOOKUP([Field],Columns[],4,0))),"'"&amp;VLOOKUP([Field],Columns[],4,0)&amp;"'",VLOOKUP([Field],Columns[],4,0))&amp;")",")")</f>
        <v>, '64')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'64')-&gt;index();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"&amp;IF(ISERR(SEARCH(",",VLOOKUP([Field],Columns[],4,0))),"'"&amp;VLOOKUP([Field],Columns[],4,0)&amp;"'",VLOOKUP([Field],Columns[],4,0))&amp;")",")")</f>
        <v>, '1024')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'1024')-&gt;nullable();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"&amp;IF(ISERR(SEARCH(",",VLOOKUP([Field],Columns[],4,0))),"'"&amp;VLOOKUP([Field],Columns[],4,0)&amp;"'",VLOOKUP([Field],Columns[],4,0))&amp;")",")")</f>
        <v>, '128')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'128')-&gt;nullable();</v>
      </c>
    </row>
    <row r="61" spans="1:11" s="21" customFormat="1">
      <c r="A61" s="4" t="s">
        <v>5</v>
      </c>
      <c r="B61" s="4" t="s">
        <v>1486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"&amp;IF(ISERR(SEARCH(",",VLOOKUP([Field],Columns[],4,0))),"'"&amp;VLOOKUP([Field],Columns[],4,0)&amp;"'",VLOOKUP([Field],Columns[],4,0))&amp;")",")")</f>
        <v>, '64')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'64')-&gt;nullable();</v>
      </c>
    </row>
    <row r="62" spans="1:11">
      <c r="A62" s="4" t="s">
        <v>5</v>
      </c>
      <c r="B62" s="4" t="s">
        <v>60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"&amp;IF(ISERR(SEARCH(",",VLOOKUP([Field],Columns[],4,0))),"'"&amp;VLOOKUP([Field],Columns[],4,0)&amp;"'",VLOOKUP([Field],Columns[],4,0))&amp;")",")")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"&amp;IF(ISERR(SEARCH(",",VLOOKUP([Field],Columns[],4,0))),"'"&amp;VLOOKUP([Field],Columns[],4,0)&amp;"'",VLOOKUP([Field],Columns[],4,0))&amp;")",")")</f>
        <v>, '128')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'128')-&gt;nullable();</v>
      </c>
    </row>
    <row r="64" spans="1:11">
      <c r="A64" s="4" t="s">
        <v>5</v>
      </c>
      <c r="B64" s="4" t="s">
        <v>701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"&amp;IF(ISERR(SEARCH(",",VLOOKUP([Field],Columns[],4,0))),"'"&amp;VLOOKUP([Field],Columns[],4,0)&amp;"'",VLOOKUP([Field],Columns[],4,0))&amp;")",")")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"&amp;IF(ISERR(SEARCH(",",VLOOKUP([Field],Columns[],4,0))),"'"&amp;VLOOKUP([Field],Columns[],4,0)&amp;"'",VLOOKUP([Field],Columns[],4,0))&amp;")",")")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"&amp;IF(ISERR(SEARCH(",",VLOOKUP([Field],Columns[],4,0))),"'"&amp;VLOOKUP([Field],Columns[],4,0)&amp;"'",VLOOKUP([Field],Columns[],4,0))&amp;")",")")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>
      <c r="A67" s="4" t="s">
        <v>10</v>
      </c>
      <c r="B67" s="4" t="s">
        <v>92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"&amp;IF(ISERR(SEARCH(",",VLOOKUP([Field],Columns[],4,0))),"'"&amp;VLOOKUP([Field],Columns[],4,0)&amp;"'",VLOOKUP([Field],Columns[],4,0))&amp;")",")")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>
      <c r="A68" s="4" t="s">
        <v>10</v>
      </c>
      <c r="B68" s="4" t="s">
        <v>448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"&amp;IF(ISERR(SEARCH(",",VLOOKUP([Field],Columns[],4,0))),"'"&amp;VLOOKUP([Field],Columns[],4,0)&amp;"'",VLOOKUP([Field],Columns[],4,0))&amp;")",")")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>
      <c r="A69" s="4" t="s">
        <v>10</v>
      </c>
      <c r="B69" s="4" t="s">
        <v>450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"&amp;IF(ISERR(SEARCH(",",VLOOKUP([Field],Columns[],4,0))),"'"&amp;VLOOKUP([Field],Columns[],4,0)&amp;"'",VLOOKUP([Field],Columns[],4,0))&amp;")",")")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>
      <c r="A70" s="4" t="s">
        <v>10</v>
      </c>
      <c r="B70" s="4" t="s">
        <v>451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"&amp;IF(ISERR(SEARCH(",",VLOOKUP([Field],Columns[],4,0))),"'"&amp;VLOOKUP([Field],Columns[],4,0)&amp;"'",VLOOKUP([Field],Columns[],4,0))&amp;")",")")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>
      <c r="A71" s="4" t="s">
        <v>10</v>
      </c>
      <c r="B71" s="4" t="s">
        <v>452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"&amp;IF(ISERR(SEARCH(",",VLOOKUP([Field],Columns[],4,0))),"'"&amp;VLOOKUP([Field],Columns[],4,0)&amp;"'",VLOOKUP([Field],Columns[],4,0))&amp;")",")")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>
      <c r="A72" s="4" t="s">
        <v>10</v>
      </c>
      <c r="B72" s="4" t="s">
        <v>453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"&amp;IF(ISERR(SEARCH(",",VLOOKUP([Field],Columns[],4,0))),"'"&amp;VLOOKUP([Field],Columns[],4,0)&amp;"'",VLOOKUP([Field],Columns[],4,0))&amp;")",")")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>
      <c r="A73" s="4" t="s">
        <v>10</v>
      </c>
      <c r="B73" s="4" t="s">
        <v>454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"&amp;IF(ISERR(SEARCH(",",VLOOKUP([Field],Columns[],4,0))),"'"&amp;VLOOKUP([Field],Columns[],4,0)&amp;"'",VLOOKUP([Field],Columns[],4,0))&amp;")",")")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>
      <c r="A74" s="4" t="s">
        <v>10</v>
      </c>
      <c r="B74" s="4" t="s">
        <v>701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"&amp;IF(ISERR(SEARCH(",",VLOOKUP([Field],Columns[],4,0))),"'"&amp;VLOOKUP([Field],Columns[],4,0)&amp;"'",VLOOKUP([Field],Columns[],4,0))&amp;")",")")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>
      <c r="A75" s="4" t="s">
        <v>10</v>
      </c>
      <c r="B75" s="4" t="s">
        <v>93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"&amp;IF(ISERR(SEARCH(",",VLOOKUP([Field],Columns[],4,0))),"'"&amp;VLOOKUP([Field],Columns[],4,0)&amp;"'",VLOOKUP([Field],Columns[],4,0))&amp;")",")")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>
      <c r="A76" s="4" t="s">
        <v>10</v>
      </c>
      <c r="B76" s="4" t="s">
        <v>449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"&amp;IF(ISERR(SEARCH(",",VLOOKUP([Field],Columns[],4,0))),"'"&amp;VLOOKUP([Field],Columns[],4,0)&amp;"'",VLOOKUP([Field],Columns[],4,0))&amp;")",")")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>
      <c r="A77" s="4" t="s">
        <v>10</v>
      </c>
      <c r="B77" s="4" t="s">
        <v>455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"&amp;IF(ISERR(SEARCH(",",VLOOKUP([Field],Columns[],4,0))),"'"&amp;VLOOKUP([Field],Columns[],4,0)&amp;"'",VLOOKUP([Field],Columns[],4,0))&amp;")",")")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>
      <c r="A78" s="4" t="s">
        <v>10</v>
      </c>
      <c r="B78" s="4" t="s">
        <v>456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"&amp;IF(ISERR(SEARCH(",",VLOOKUP([Field],Columns[],4,0))),"'"&amp;VLOOKUP([Field],Columns[],4,0)&amp;"'",VLOOKUP([Field],Columns[],4,0))&amp;")",")")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>
      <c r="A79" s="4" t="s">
        <v>10</v>
      </c>
      <c r="B79" s="4" t="s">
        <v>457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"&amp;IF(ISERR(SEARCH(",",VLOOKUP([Field],Columns[],4,0))),"'"&amp;VLOOKUP([Field],Columns[],4,0)&amp;"'",VLOOKUP([Field],Columns[],4,0))&amp;")",")")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>
      <c r="A80" s="4" t="s">
        <v>10</v>
      </c>
      <c r="B80" s="4" t="s">
        <v>458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>
      <c r="A81" s="4" t="s">
        <v>10</v>
      </c>
      <c r="B81" s="4" t="s">
        <v>459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"&amp;IF(ISERR(SEARCH(",",VLOOKUP([Field],Columns[],4,0))),"'"&amp;VLOOKUP([Field],Columns[],4,0)&amp;"'",VLOOKUP([Field],Columns[],4,0))&amp;")",")")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>
      <c r="A83" s="4" t="s">
        <v>11</v>
      </c>
      <c r="B83" s="4" t="s">
        <v>92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>
      <c r="A84" s="4" t="s">
        <v>11</v>
      </c>
      <c r="B84" s="4" t="s">
        <v>55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>
      <c r="A85" s="4" t="s">
        <v>11</v>
      </c>
      <c r="B85" s="4" t="s">
        <v>701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>
      <c r="A86" s="4" t="s">
        <v>11</v>
      </c>
      <c r="B86" s="4" t="s">
        <v>93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>
      <c r="A87" s="4" t="s">
        <v>11</v>
      </c>
      <c r="B87" s="4" t="s">
        <v>58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"&amp;IF(ISERR(SEARCH(",",VLOOKUP([Field],Columns[],4,0))),"'"&amp;VLOOKUP([Field],Columns[],4,0)&amp;"'",VLOOKUP([Field],Columns[],4,0))&amp;")",")")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"&amp;IF(ISERR(SEARCH(",",VLOOKUP([Field],Columns[],4,0))),"'"&amp;VLOOKUP([Field],Columns[],4,0)&amp;"'",VLOOKUP([Field],Columns[],4,0))&amp;")",")")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"&amp;IF(ISERR(SEARCH(",",VLOOKUP([Field],Columns[],4,0))),"'"&amp;VLOOKUP([Field],Columns[],4,0)&amp;"'",VLOOKUP([Field],Columns[],4,0))&amp;")",")")</f>
        <v>, '64')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'64')-&gt;index();</v>
      </c>
    </row>
    <row r="91" spans="1:1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"&amp;IF(ISERR(SEARCH(",",VLOOKUP([Field],Columns[],4,0))),"'"&amp;VLOOKUP([Field],Columns[],4,0)&amp;"'",VLOOKUP([Field],Columns[],4,0))&amp;")",")")</f>
        <v>, '1024')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'1024')-&gt;nullable();</v>
      </c>
    </row>
    <row r="92" spans="1:1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"&amp;IF(ISERR(SEARCH(",",VLOOKUP([Field],Columns[],4,0))),"'"&amp;VLOOKUP([Field],Columns[],4,0)&amp;"'",VLOOKUP([Field],Columns[],4,0))&amp;")",")")</f>
        <v>, '128')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'128')-&gt;nullable();</v>
      </c>
    </row>
    <row r="93" spans="1:11">
      <c r="A93" s="4" t="s">
        <v>6</v>
      </c>
      <c r="B93" s="4" t="s">
        <v>62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"&amp;IF(ISERR(SEARCH(",",VLOOKUP([Field],Columns[],4,0))),"'"&amp;VLOOKUP([Field],Columns[],4,0)&amp;"'",VLOOKUP([Field],Columns[],4,0))&amp;")",")")</f>
        <v>, '64')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'64')-&gt;default('Submit');</v>
      </c>
    </row>
    <row r="94" spans="1:11">
      <c r="A94" s="4" t="s">
        <v>6</v>
      </c>
      <c r="B94" s="4" t="s">
        <v>701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1435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1437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1439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1441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701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1436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"&amp;IF(ISERR(SEARCH(",",VLOOKUP([Field],Columns[],4,0))),"'"&amp;VLOOKUP([Field],Columns[],4,0)&amp;"'",VLOOKUP([Field],Columns[],4,0))&amp;")",")")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1438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1440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"&amp;IF(ISERR(SEARCH(",",VLOOKUP([Field],Columns[],4,0))),"'"&amp;VLOOKUP([Field],Columns[],4,0)&amp;"'",VLOOKUP([Field],Columns[],4,0))&amp;")",")")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1442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"&amp;IF(ISERR(SEARCH(",",VLOOKUP([Field],Columns[],4,0))),"'"&amp;VLOOKUP([Field],Columns[],4,0)&amp;"'",VLOOKUP([Field],Columns[],4,0))&amp;")",")")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"&amp;IF(ISERR(SEARCH(",",VLOOKUP([Field],Columns[],4,0))),"'"&amp;VLOOKUP([Field],Columns[],4,0)&amp;"'",VLOOKUP([Field],Columns[],4,0))&amp;")",")")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"&amp;IF(ISERR(SEARCH(",",VLOOKUP([Field],Columns[],4,0))),"'"&amp;VLOOKUP([Field],Columns[],4,0)&amp;"'",VLOOKUP([Field],Columns[],4,0))&amp;")",")")</f>
        <v>, '64')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'64')-&gt;index();</v>
      </c>
    </row>
    <row r="111" spans="1:1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"&amp;IF(ISERR(SEARCH(",",VLOOKUP([Field],Columns[],4,0))),"'"&amp;VLOOKUP([Field],Columns[],4,0)&amp;"'",VLOOKUP([Field],Columns[],4,0))&amp;")",")")</f>
        <v>, '1024')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'1024')-&gt;nullable();</v>
      </c>
    </row>
    <row r="112" spans="1:1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"&amp;IF(ISERR(SEARCH(",",VLOOKUP([Field],Columns[],4,0))),"'"&amp;VLOOKUP([Field],Columns[],4,0)&amp;"'",VLOOKUP([Field],Columns[],4,0))&amp;")",")")</f>
        <v>, '128')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'128')-&gt;nullable();</v>
      </c>
    </row>
    <row r="113" spans="1:11">
      <c r="A113" s="4" t="s">
        <v>8</v>
      </c>
      <c r="B113" s="4" t="s">
        <v>259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"&amp;IF(ISERR(SEARCH(",",VLOOKUP([Field],Columns[],4,0))),"'"&amp;VLOOKUP([Field],Columns[],4,0)&amp;"'",VLOOKUP([Field],Columns[],4,0))&amp;")",")")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>
      <c r="A114" s="4" t="s">
        <v>8</v>
      </c>
      <c r="B114" s="4" t="s">
        <v>265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"&amp;IF(ISERR(SEARCH(",",VLOOKUP([Field],Columns[],4,0))),"'"&amp;VLOOKUP([Field],Columns[],4,0)&amp;"'",VLOOKUP([Field],Columns[],4,0))&amp;")",")")</f>
        <v>, '128')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'128')-&gt;nullable();</v>
      </c>
    </row>
    <row r="115" spans="1:11">
      <c r="A115" s="4" t="s">
        <v>8</v>
      </c>
      <c r="B115" s="4" t="s">
        <v>75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"&amp;IF(ISERR(SEARCH(",",VLOOKUP([Field],Columns[],4,0))),"'"&amp;VLOOKUP([Field],Columns[],4,0)&amp;"'",VLOOKUP([Field],Columns[],4,0))&amp;")",")")</f>
        <v>, '128')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'128')-&gt;nullable();</v>
      </c>
    </row>
    <row r="116" spans="1:11">
      <c r="A116" s="4" t="s">
        <v>8</v>
      </c>
      <c r="B116" s="4" t="s">
        <v>260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"&amp;IF(ISERR(SEARCH(",",VLOOKUP([Field],Columns[],4,0))),"'"&amp;VLOOKUP([Field],Columns[],4,0)&amp;"'",VLOOKUP([Field],Columns[],4,0))&amp;")",")")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>
      <c r="A117" s="4" t="s">
        <v>8</v>
      </c>
      <c r="B117" s="4" t="s">
        <v>89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"&amp;IF(ISERR(SEARCH(",",VLOOKUP([Field],Columns[],4,0))),"'"&amp;VLOOKUP([Field],Columns[],4,0)&amp;"'",VLOOKUP([Field],Columns[],4,0))&amp;")",")")</f>
        <v>, '256')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'256')-&gt;nullable();</v>
      </c>
    </row>
    <row r="118" spans="1:11">
      <c r="A118" s="4" t="s">
        <v>8</v>
      </c>
      <c r="B118" s="4" t="s">
        <v>83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"&amp;IF(ISERR(SEARCH(",",VLOOKUP([Field],Columns[],4,0))),"'"&amp;VLOOKUP([Field],Columns[],4,0)&amp;"'",VLOOKUP([Field],Columns[],4,0))&amp;")",")")</f>
        <v>, '256')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'256')-&gt;nullable();</v>
      </c>
    </row>
    <row r="119" spans="1:11">
      <c r="A119" s="4" t="s">
        <v>8</v>
      </c>
      <c r="B119" s="4" t="s">
        <v>85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"&amp;IF(ISERR(SEARCH(",",VLOOKUP([Field],Columns[],4,0))),"'"&amp;VLOOKUP([Field],Columns[],4,0)&amp;"'",VLOOKUP([Field],Columns[],4,0))&amp;")",")")</f>
        <v>, '128')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'128')-&gt;nullable();</v>
      </c>
    </row>
    <row r="120" spans="1:11">
      <c r="A120" s="4" t="s">
        <v>8</v>
      </c>
      <c r="B120" s="4" t="s">
        <v>701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"&amp;IF(ISERR(SEARCH(",",VLOOKUP([Field],Columns[],4,0))),"'"&amp;VLOOKUP([Field],Columns[],4,0)&amp;"'",VLOOKUP([Field],Columns[],4,0))&amp;")",")")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"&amp;IF(ISERR(SEARCH(",",VLOOKUP([Field],Columns[],4,0))),"'"&amp;VLOOKUP([Field],Columns[],4,0)&amp;"'",VLOOKUP([Field],Columns[],4,0))&amp;")",")")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>
      <c r="A122" s="4" t="s">
        <v>98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"&amp;IF(ISERR(SEARCH(",",VLOOKUP([Field],Columns[],4,0))),"'"&amp;VLOOKUP([Field],Columns[],4,0)&amp;"'",VLOOKUP([Field],Columns[],4,0))&amp;")",")")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>
      <c r="A123" s="4" t="s">
        <v>98</v>
      </c>
      <c r="B123" s="4" t="s">
        <v>95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"&amp;IF(ISERR(SEARCH(",",VLOOKUP([Field],Columns[],4,0))),"'"&amp;VLOOKUP([Field],Columns[],4,0)&amp;"'",VLOOKUP([Field],Columns[],4,0))&amp;")",")")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>
      <c r="A124" s="4" t="s">
        <v>98</v>
      </c>
      <c r="B124" s="4" t="s">
        <v>121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"&amp;IF(ISERR(SEARCH(",",VLOOKUP([Field],Columns[],4,0))),"'"&amp;VLOOKUP([Field],Columns[],4,0)&amp;"'",VLOOKUP([Field],Columns[],4,0))&amp;")",")")</f>
        <v>, '64')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'64')-&gt;nullable();</v>
      </c>
    </row>
    <row r="125" spans="1:11">
      <c r="A125" s="4" t="s">
        <v>98</v>
      </c>
      <c r="B125" s="4" t="s">
        <v>122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"&amp;IF(ISERR(SEARCH(",",VLOOKUP([Field],Columns[],4,0))),"'"&amp;VLOOKUP([Field],Columns[],4,0)&amp;"'",VLOOKUP([Field],Columns[],4,0))&amp;")",")")</f>
        <v>, '128')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'128')-&gt;nullable();</v>
      </c>
    </row>
    <row r="126" spans="1:11">
      <c r="A126" s="4" t="s">
        <v>98</v>
      </c>
      <c r="B126" s="4" t="s">
        <v>701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>
      <c r="A127" s="4" t="s">
        <v>98</v>
      </c>
      <c r="B127" s="4" t="s">
        <v>96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>
      <c r="A128" s="4" t="s">
        <v>99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>
      <c r="A129" s="4" t="s">
        <v>99</v>
      </c>
      <c r="B129" s="4" t="s">
        <v>95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>
      <c r="A130" s="4" t="s">
        <v>99</v>
      </c>
      <c r="B130" s="4" t="s">
        <v>226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"&amp;IF(ISERR(SEARCH(",",VLOOKUP([Field],Columns[],4,0))),"'"&amp;VLOOKUP([Field],Columns[],4,0)&amp;"'",VLOOKUP([Field],Columns[],4,0))&amp;")",")")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>
      <c r="A131" s="4" t="s">
        <v>99</v>
      </c>
      <c r="B131" s="4" t="s">
        <v>104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"&amp;IF(ISERR(SEARCH(",",VLOOKUP([Field],Columns[],4,0))),"'"&amp;VLOOKUP([Field],Columns[],4,0)&amp;"'",VLOOKUP([Field],Columns[],4,0))&amp;")",")")</f>
        <v>, '128')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'128')-&gt;nullable();</v>
      </c>
    </row>
    <row r="132" spans="1:11">
      <c r="A132" s="4" t="s">
        <v>99</v>
      </c>
      <c r="B132" s="4" t="s">
        <v>105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"&amp;IF(ISERR(SEARCH(",",VLOOKUP([Field],Columns[],4,0))),"'"&amp;VLOOKUP([Field],Columns[],4,0)&amp;"'",VLOOKUP([Field],Columns[],4,0))&amp;")",")")</f>
        <v>, '64')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'64')-&gt;nullable();</v>
      </c>
    </row>
    <row r="133" spans="1:11">
      <c r="A133" s="4" t="s">
        <v>99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"&amp;IF(ISERR(SEARCH(",",VLOOKUP([Field],Columns[],4,0))),"'"&amp;VLOOKUP([Field],Columns[],4,0)&amp;"'",VLOOKUP([Field],Columns[],4,0))&amp;")",")")</f>
        <v>, '64')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'64')-&gt;nullable();</v>
      </c>
    </row>
    <row r="134" spans="1:11">
      <c r="A134" s="4" t="s">
        <v>99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"&amp;IF(ISERR(SEARCH(",",VLOOKUP([Field],Columns[],4,0))),"'"&amp;VLOOKUP([Field],Columns[],4,0)&amp;"'",VLOOKUP([Field],Columns[],4,0))&amp;")",")")</f>
        <v>, '64')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'64')-&gt;nullable();</v>
      </c>
    </row>
    <row r="135" spans="1:11">
      <c r="A135" s="4" t="s">
        <v>99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"&amp;IF(ISERR(SEARCH(",",VLOOKUP([Field],Columns[],4,0))),"'"&amp;VLOOKUP([Field],Columns[],4,0)&amp;"'",VLOOKUP([Field],Columns[],4,0))&amp;")",")")</f>
        <v>, '64')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'64')-&gt;nullable();</v>
      </c>
    </row>
    <row r="136" spans="1:11">
      <c r="A136" s="4" t="s">
        <v>99</v>
      </c>
      <c r="B136" s="4" t="s">
        <v>106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"&amp;IF(ISERR(SEARCH(",",VLOOKUP([Field],Columns[],4,0))),"'"&amp;VLOOKUP([Field],Columns[],4,0)&amp;"'",VLOOKUP([Field],Columns[],4,0))&amp;")",")")</f>
        <v>, '64')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'64')-&gt;nullable();</v>
      </c>
    </row>
    <row r="137" spans="1:11">
      <c r="A137" s="4" t="s">
        <v>99</v>
      </c>
      <c r="B137" s="4" t="s">
        <v>701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"&amp;IF(ISERR(SEARCH(",",VLOOKUP([Field],Columns[],4,0))),"'"&amp;VLOOKUP([Field],Columns[],4,0)&amp;"'",VLOOKUP([Field],Columns[],4,0))&amp;")",")")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>
      <c r="A138" s="4" t="s">
        <v>99</v>
      </c>
      <c r="B138" s="4" t="s">
        <v>96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>
      <c r="A139" s="4" t="s">
        <v>100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>
      <c r="A140" s="4" t="s">
        <v>100</v>
      </c>
      <c r="B140" s="4" t="s">
        <v>115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>
      <c r="A141" s="4" t="s">
        <v>100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"&amp;IF(ISERR(SEARCH(",",VLOOKUP([Field],Columns[],4,0))),"'"&amp;VLOOKUP([Field],Columns[],4,0)&amp;"'",VLOOKUP([Field],Columns[],4,0))&amp;")",")")</f>
        <v>, '64')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'64')-&gt;index();</v>
      </c>
    </row>
    <row r="142" spans="1:11">
      <c r="A142" s="4" t="s">
        <v>100</v>
      </c>
      <c r="B142" s="4" t="s">
        <v>117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"&amp;IF(ISERR(SEARCH(",",VLOOKUP([Field],Columns[],4,0))),"'"&amp;VLOOKUP([Field],Columns[],4,0)&amp;"'",VLOOKUP([Field],Columns[],4,0))&amp;")",")")</f>
        <v>, '128')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'128')-&gt;nullable();</v>
      </c>
    </row>
    <row r="143" spans="1:11">
      <c r="A143" s="4" t="s">
        <v>100</v>
      </c>
      <c r="B143" s="4" t="s">
        <v>228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"&amp;IF(ISERR(SEARCH(",",VLOOKUP([Field],Columns[],4,0))),"'"&amp;VLOOKUP([Field],Columns[],4,0)&amp;"'",VLOOKUP([Field],Columns[],4,0))&amp;")",")")</f>
        <v>, '256')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'256')-&gt;nullable();</v>
      </c>
    </row>
    <row r="144" spans="1:11">
      <c r="A144" s="4" t="s">
        <v>100</v>
      </c>
      <c r="B144" s="4" t="s">
        <v>701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4" t="s">
        <v>100</v>
      </c>
      <c r="B145" s="4" t="s">
        <v>116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101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101</v>
      </c>
      <c r="B147" s="4" t="s">
        <v>118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101</v>
      </c>
      <c r="B148" s="4" t="s">
        <v>121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"&amp;IF(ISERR(SEARCH(",",VLOOKUP([Field],Columns[],4,0))),"'"&amp;VLOOKUP([Field],Columns[],4,0)&amp;"'",VLOOKUP([Field],Columns[],4,0))&amp;")",")")</f>
        <v>, '64')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'64')-&gt;nullable();</v>
      </c>
    </row>
    <row r="149" spans="1:11">
      <c r="A149" s="4" t="s">
        <v>101</v>
      </c>
      <c r="B149" s="4" t="s">
        <v>122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"&amp;IF(ISERR(SEARCH(",",VLOOKUP([Field],Columns[],4,0))),"'"&amp;VLOOKUP([Field],Columns[],4,0)&amp;"'",VLOOKUP([Field],Columns[],4,0))&amp;")",")")</f>
        <v>, '128')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'128')-&gt;nullable();</v>
      </c>
    </row>
    <row r="150" spans="1:11">
      <c r="A150" s="4" t="s">
        <v>101</v>
      </c>
      <c r="B150" s="4" t="s">
        <v>701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4" t="s">
        <v>101</v>
      </c>
      <c r="B151" s="4" t="s">
        <v>119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102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102</v>
      </c>
      <c r="B153" s="4" t="s">
        <v>118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102</v>
      </c>
      <c r="B154" s="4" t="s">
        <v>448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102</v>
      </c>
      <c r="B155" s="4" t="s">
        <v>450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102</v>
      </c>
      <c r="B156" s="4" t="s">
        <v>451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"&amp;IF(ISERR(SEARCH(",",VLOOKUP([Field],Columns[],4,0))),"'"&amp;VLOOKUP([Field],Columns[],4,0)&amp;"'",VLOOKUP([Field],Columns[],4,0))&amp;")",")")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102</v>
      </c>
      <c r="B157" s="4" t="s">
        <v>452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"&amp;IF(ISERR(SEARCH(",",VLOOKUP([Field],Columns[],4,0))),"'"&amp;VLOOKUP([Field],Columns[],4,0)&amp;"'",VLOOKUP([Field],Columns[],4,0))&amp;")",")")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102</v>
      </c>
      <c r="B158" s="4" t="s">
        <v>124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"&amp;IF(ISERR(SEARCH(",",VLOOKUP([Field],Columns[],4,0))),"'"&amp;VLOOKUP([Field],Columns[],4,0)&amp;"'",VLOOKUP([Field],Columns[],4,0))&amp;")",")")</f>
        <v>, '64')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'64')-&gt;nullable();</v>
      </c>
    </row>
    <row r="159" spans="1:11">
      <c r="A159" s="4" t="s">
        <v>102</v>
      </c>
      <c r="B159" s="4" t="s">
        <v>701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>
      <c r="A160" s="4" t="s">
        <v>102</v>
      </c>
      <c r="B160" s="4" t="s">
        <v>119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"&amp;IF(ISERR(SEARCH(",",VLOOKUP([Field],Columns[],4,0))),"'"&amp;VLOOKUP([Field],Columns[],4,0)&amp;"'",VLOOKUP([Field],Columns[],4,0))&amp;")",")")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102</v>
      </c>
      <c r="B161" s="4" t="s">
        <v>449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102</v>
      </c>
      <c r="B162" s="4" t="s">
        <v>455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102</v>
      </c>
      <c r="B163" s="4" t="s">
        <v>456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"&amp;IF(ISERR(SEARCH(",",VLOOKUP([Field],Columns[],4,0))),"'"&amp;VLOOKUP([Field],Columns[],4,0)&amp;"'",VLOOKUP([Field],Columns[],4,0))&amp;")",")")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102</v>
      </c>
      <c r="B164" s="4" t="s">
        <v>457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103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103</v>
      </c>
      <c r="B166" s="4" t="s">
        <v>118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"&amp;IF(ISERR(SEARCH(",",VLOOKUP([Field],Columns[],4,0))),"'"&amp;VLOOKUP([Field],Columns[],4,0)&amp;"'",VLOOKUP([Field],Columns[],4,0))&amp;")",")")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103</v>
      </c>
      <c r="B167" s="4" t="s">
        <v>125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"&amp;IF(ISERR(SEARCH(",",VLOOKUP([Field],Columns[],4,0))),"'"&amp;VLOOKUP([Field],Columns[],4,0)&amp;"'",VLOOKUP([Field],Columns[],4,0))&amp;")",")")</f>
        <v>, '512')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'512')-&gt;nullable();</v>
      </c>
    </row>
    <row r="168" spans="1:11">
      <c r="A168" s="4" t="s">
        <v>103</v>
      </c>
      <c r="B168" s="4" t="s">
        <v>126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'1024')-&gt;nullable();</v>
      </c>
    </row>
    <row r="169" spans="1:11">
      <c r="A169" s="4" t="s">
        <v>103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"&amp;IF(ISERR(SEARCH(",",VLOOKUP([Field],Columns[],4,0))),"'"&amp;VLOOKUP([Field],Columns[],4,0)&amp;"'",VLOOKUP([Field],Columns[],4,0))&amp;")",")")</f>
        <v>, '64')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'64')-&gt;nullable();</v>
      </c>
    </row>
    <row r="170" spans="1:11">
      <c r="A170" s="4" t="s">
        <v>103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"&amp;IF(ISERR(SEARCH(",",VLOOKUP([Field],Columns[],4,0))),"'"&amp;VLOOKUP([Field],Columns[],4,0)&amp;"'",VLOOKUP([Field],Columns[],4,0))&amp;")",")")</f>
        <v>, '64')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'64')-&gt;nullable();</v>
      </c>
    </row>
    <row r="171" spans="1:11">
      <c r="A171" s="4" t="s">
        <v>103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"&amp;IF(ISERR(SEARCH(",",VLOOKUP([Field],Columns[],4,0))),"'"&amp;VLOOKUP([Field],Columns[],4,0)&amp;"'",VLOOKUP([Field],Columns[],4,0))&amp;")",")")</f>
        <v>, '64')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'64')-&gt;nullable();</v>
      </c>
    </row>
    <row r="172" spans="1:11">
      <c r="A172" s="4" t="s">
        <v>103</v>
      </c>
      <c r="B172" s="4" t="s">
        <v>129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"&amp;IF(ISERR(SEARCH(",",VLOOKUP([Field],Columns[],4,0))),"'"&amp;VLOOKUP([Field],Columns[],4,0)&amp;"'",VLOOKUP([Field],Columns[],4,0))&amp;")",")")</f>
        <v>, '64')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'64')-&gt;nullable();</v>
      </c>
    </row>
    <row r="173" spans="1:11">
      <c r="A173" s="4" t="s">
        <v>103</v>
      </c>
      <c r="B173" s="4" t="s">
        <v>130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"&amp;IF(ISERR(SEARCH(",",VLOOKUP([Field],Columns[],4,0))),"'"&amp;VLOOKUP([Field],Columns[],4,0)&amp;"'",VLOOKUP([Field],Columns[],4,0))&amp;")",")")</f>
        <v>, '64')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'64')-&gt;nullable();</v>
      </c>
    </row>
    <row r="174" spans="1:11">
      <c r="A174" s="4" t="s">
        <v>103</v>
      </c>
      <c r="B174" s="4" t="s">
        <v>701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"&amp;IF(ISERR(SEARCH(",",VLOOKUP([Field],Columns[],4,0))),"'"&amp;VLOOKUP([Field],Columns[],4,0)&amp;"'",VLOOKUP([Field],Columns[],4,0))&amp;")",")")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>
      <c r="A175" s="4" t="s">
        <v>103</v>
      </c>
      <c r="B175" s="4" t="s">
        <v>119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"&amp;IF(ISERR(SEARCH(",",VLOOKUP([Field],Columns[],4,0))),"'"&amp;VLOOKUP([Field],Columns[],4,0)&amp;"'",VLOOKUP([Field],Columns[],4,0))&amp;")",")")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131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"&amp;IF(ISERR(SEARCH(",",VLOOKUP([Field],Columns[],4,0))),"'"&amp;VLOOKUP([Field],Columns[],4,0)&amp;"'",VLOOKUP([Field],Columns[],4,0))&amp;")",")")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131</v>
      </c>
      <c r="B177" s="4" t="s">
        <v>95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"&amp;IF(ISERR(SEARCH(",",VLOOKUP([Field],Columns[],4,0))),"'"&amp;VLOOKUP([Field],Columns[],4,0)&amp;"'",VLOOKUP([Field],Columns[],4,0))&amp;")",")")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131</v>
      </c>
      <c r="B178" s="4" t="s">
        <v>92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"&amp;IF(ISERR(SEARCH(",",VLOOKUP([Field],Columns[],4,0))),"'"&amp;VLOOKUP([Field],Columns[],4,0)&amp;"'",VLOOKUP([Field],Columns[],4,0))&amp;")",")")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131</v>
      </c>
      <c r="B179" s="4" t="s">
        <v>701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"&amp;IF(ISERR(SEARCH(",",VLOOKUP([Field],Columns[],4,0))),"'"&amp;VLOOKUP([Field],Columns[],4,0)&amp;"'",VLOOKUP([Field],Columns[],4,0))&amp;")",")")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>
      <c r="A180" s="4" t="s">
        <v>131</v>
      </c>
      <c r="B180" s="4" t="s">
        <v>96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"&amp;IF(ISERR(SEARCH(",",VLOOKUP([Field],Columns[],4,0))),"'"&amp;VLOOKUP([Field],Columns[],4,0)&amp;"'",VLOOKUP([Field],Columns[],4,0))&amp;")",")")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131</v>
      </c>
      <c r="B181" s="4" t="s">
        <v>93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"&amp;IF(ISERR(SEARCH(",",VLOOKUP([Field],Columns[],4,0))),"'"&amp;VLOOKUP([Field],Columns[],4,0)&amp;"'",VLOOKUP([Field],Columns[],4,0))&amp;")",")")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132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"&amp;IF(ISERR(SEARCH(",",VLOOKUP([Field],Columns[],4,0))),"'"&amp;VLOOKUP([Field],Columns[],4,0)&amp;"'",VLOOKUP([Field],Columns[],4,0))&amp;")",")")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132</v>
      </c>
      <c r="B183" s="4" t="s">
        <v>95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"&amp;IF(ISERR(SEARCH(",",VLOOKUP([Field],Columns[],4,0))),"'"&amp;VLOOKUP([Field],Columns[],4,0)&amp;"'",VLOOKUP([Field],Columns[],4,0))&amp;")",")")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132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"&amp;IF(ISERR(SEARCH(",",VLOOKUP([Field],Columns[],4,0))),"'"&amp;VLOOKUP([Field],Columns[],4,0)&amp;"'",VLOOKUP([Field],Columns[],4,0))&amp;")",")")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132</v>
      </c>
      <c r="B185" s="4" t="s">
        <v>701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"&amp;IF(ISERR(SEARCH(",",VLOOKUP([Field],Columns[],4,0))),"'"&amp;VLOOKUP([Field],Columns[],4,0)&amp;"'",VLOOKUP([Field],Columns[],4,0))&amp;")",")")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>
      <c r="A186" s="4" t="s">
        <v>132</v>
      </c>
      <c r="B186" s="4" t="s">
        <v>96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"&amp;IF(ISERR(SEARCH(",",VLOOKUP([Field],Columns[],4,0))),"'"&amp;VLOOKUP([Field],Columns[],4,0)&amp;"'",VLOOKUP([Field],Columns[],4,0))&amp;")",")")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132</v>
      </c>
      <c r="B187" s="4" t="s">
        <v>91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133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133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"&amp;IF(ISERR(SEARCH(",",VLOOKUP([Field],Columns[],4,0))),"'"&amp;VLOOKUP([Field],Columns[],4,0)&amp;"'",VLOOKUP([Field],Columns[],4,0))&amp;")",")")</f>
        <v>, '64')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'64')-&gt;index();</v>
      </c>
    </row>
    <row r="190" spans="1:11">
      <c r="A190" s="4" t="s">
        <v>133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'1024')-&gt;nullable();</v>
      </c>
    </row>
    <row r="191" spans="1:11">
      <c r="A191" s="4" t="s">
        <v>133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"&amp;IF(ISERR(SEARCH(",",VLOOKUP([Field],Columns[],4,0))),"'"&amp;VLOOKUP([Field],Columns[],4,0)&amp;"'",VLOOKUP([Field],Columns[],4,0))&amp;")",")")</f>
        <v>, '128')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'128')-&gt;nullable();</v>
      </c>
    </row>
    <row r="192" spans="1:11">
      <c r="A192" s="4" t="s">
        <v>133</v>
      </c>
      <c r="B192" s="4" t="s">
        <v>701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>
      <c r="A193" s="4" t="s">
        <v>134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134</v>
      </c>
      <c r="B194" s="4" t="s">
        <v>137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134</v>
      </c>
      <c r="B195" s="4" t="s">
        <v>140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134</v>
      </c>
      <c r="B196" s="4" t="s">
        <v>701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134</v>
      </c>
      <c r="B197" s="4" t="s">
        <v>138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134</v>
      </c>
      <c r="B198" s="4" t="s">
        <v>141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135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135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'64')-&gt;index();</v>
      </c>
    </row>
    <row r="201" spans="1:11">
      <c r="A201" s="4" t="s">
        <v>135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"&amp;IF(ISERR(SEARCH(",",VLOOKUP([Field],Columns[],4,0))),"'"&amp;VLOOKUP([Field],Columns[],4,0)&amp;"'",VLOOKUP([Field],Columns[],4,0))&amp;")",")")</f>
        <v>, '1024')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'1024')-&gt;nullable();</v>
      </c>
    </row>
    <row r="202" spans="1:11">
      <c r="A202" s="4" t="s">
        <v>135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"&amp;IF(ISERR(SEARCH(",",VLOOKUP([Field],Columns[],4,0))),"'"&amp;VLOOKUP([Field],Columns[],4,0)&amp;"'",VLOOKUP([Field],Columns[],4,0))&amp;")",")")</f>
        <v>, '128')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'128')-&gt;nullable();</v>
      </c>
    </row>
    <row r="203" spans="1:11">
      <c r="A203" s="4" t="s">
        <v>135</v>
      </c>
      <c r="B203" s="4" t="s">
        <v>701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>
      <c r="A204" s="4" t="s">
        <v>136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"&amp;IF(ISERR(SEARCH(",",VLOOKUP([Field],Columns[],4,0))),"'"&amp;VLOOKUP([Field],Columns[],4,0)&amp;"'",VLOOKUP([Field],Columns[],4,0))&amp;")",")")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136</v>
      </c>
      <c r="B205" s="4" t="s">
        <v>137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"&amp;IF(ISERR(SEARCH(",",VLOOKUP([Field],Columns[],4,0))),"'"&amp;VLOOKUP([Field],Columns[],4,0)&amp;"'",VLOOKUP([Field],Columns[],4,0))&amp;")",")")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136</v>
      </c>
      <c r="B206" s="4" t="s">
        <v>143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"&amp;IF(ISERR(SEARCH(",",VLOOKUP([Field],Columns[],4,0))),"'"&amp;VLOOKUP([Field],Columns[],4,0)&amp;"'",VLOOKUP([Field],Columns[],4,0))&amp;")",")")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136</v>
      </c>
      <c r="B207" s="4" t="s">
        <v>701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136</v>
      </c>
      <c r="B208" s="4" t="s">
        <v>138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136</v>
      </c>
      <c r="B209" s="4" t="s">
        <v>144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"&amp;IF(ISERR(SEARCH(",",VLOOKUP([Field],Columns[],4,0))),"'"&amp;VLOOKUP([Field],Columns[],4,0)&amp;"'",VLOOKUP([Field],Columns[],4,0))&amp;")",")")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146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146</v>
      </c>
      <c r="B211" s="4" t="s">
        <v>115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146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'64')-&gt;index();</v>
      </c>
    </row>
    <row r="213" spans="1:11">
      <c r="A213" s="4" t="s">
        <v>146</v>
      </c>
      <c r="B213" s="4" t="s">
        <v>147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"&amp;IF(ISERR(SEARCH(",",VLOOKUP([Field],Columns[],4,0))),"'"&amp;VLOOKUP([Field],Columns[],4,0)&amp;"'",VLOOKUP([Field],Columns[],4,0))&amp;")",")")</f>
        <v>, '1024')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'1024')-&gt;nullable();</v>
      </c>
    </row>
    <row r="214" spans="1:11">
      <c r="A214" s="4" t="s">
        <v>146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"&amp;IF(ISERR(SEARCH(",",VLOOKUP([Field],Columns[],4,0))),"'"&amp;VLOOKUP([Field],Columns[],4,0)&amp;"'",VLOOKUP([Field],Columns[],4,0))&amp;")",")")</f>
        <v>, '128')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'128')-&gt;nullable();</v>
      </c>
    </row>
    <row r="215" spans="1:11">
      <c r="A215" s="4" t="s">
        <v>146</v>
      </c>
      <c r="B215" s="4" t="s">
        <v>448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146</v>
      </c>
      <c r="B216" s="4" t="s">
        <v>450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146</v>
      </c>
      <c r="B217" s="4" t="s">
        <v>451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146</v>
      </c>
      <c r="B218" s="4" t="s">
        <v>452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146</v>
      </c>
      <c r="B219" s="4" t="s">
        <v>148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'64')-&gt;nullable();</v>
      </c>
    </row>
    <row r="220" spans="1:11">
      <c r="A220" s="4" t="s">
        <v>146</v>
      </c>
      <c r="B220" s="4" t="s">
        <v>701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"&amp;IF(ISERR(SEARCH(",",VLOOKUP([Field],Columns[],4,0))),"'"&amp;VLOOKUP([Field],Columns[],4,0)&amp;"'",VLOOKUP([Field],Columns[],4,0))&amp;")",")")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>
      <c r="A221" s="4" t="s">
        <v>146</v>
      </c>
      <c r="B221" s="4" t="s">
        <v>116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146</v>
      </c>
      <c r="B222" s="4" t="s">
        <v>449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"&amp;IF(ISERR(SEARCH(",",VLOOKUP([Field],Columns[],4,0))),"'"&amp;VLOOKUP([Field],Columns[],4,0)&amp;"'",VLOOKUP([Field],Columns[],4,0))&amp;")",")")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146</v>
      </c>
      <c r="B223" s="4" t="s">
        <v>455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"&amp;IF(ISERR(SEARCH(",",VLOOKUP([Field],Columns[],4,0))),"'"&amp;VLOOKUP([Field],Columns[],4,0)&amp;"'",VLOOKUP([Field],Columns[],4,0))&amp;")",")")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146</v>
      </c>
      <c r="B224" s="4" t="s">
        <v>456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"&amp;IF(ISERR(SEARCH(",",VLOOKUP([Field],Columns[],4,0))),"'"&amp;VLOOKUP([Field],Columns[],4,0)&amp;"'",VLOOKUP([Field],Columns[],4,0))&amp;")",")")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146</v>
      </c>
      <c r="B225" s="4" t="s">
        <v>457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183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"&amp;IF(ISERR(SEARCH(",",VLOOKUP([Field],Columns[],4,0))),"'"&amp;VLOOKUP([Field],Columns[],4,0)&amp;"'",VLOOKUP([Field],Columns[],4,0))&amp;")",")")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183</v>
      </c>
      <c r="B227" s="2" t="s">
        <v>189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"&amp;IF(ISERR(SEARCH(",",VLOOKUP([Field],Columns[],4,0))),"'"&amp;VLOOKUP([Field],Columns[],4,0)&amp;"'",VLOOKUP([Field],Columns[],4,0))&amp;")",")")</f>
        <v>, '512')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'512')-&gt;index();</v>
      </c>
    </row>
    <row r="228" spans="1:11">
      <c r="A228" s="4" t="s">
        <v>183</v>
      </c>
      <c r="B228" s="2" t="s">
        <v>186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"&amp;IF(ISERR(SEARCH(",",VLOOKUP([Field],Columns[],4,0))),"'"&amp;VLOOKUP([Field],Columns[],4,0)&amp;"'",VLOOKUP([Field],Columns[],4,0))&amp;")",")")</f>
        <v>, '128')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'128')-&gt;nullable();</v>
      </c>
    </row>
    <row r="229" spans="1:11">
      <c r="A229" s="4" t="s">
        <v>183</v>
      </c>
      <c r="B229" s="2" t="s">
        <v>187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"&amp;IF(ISERR(SEARCH(",",VLOOKUP([Field],Columns[],4,0))),"'"&amp;VLOOKUP([Field],Columns[],4,0)&amp;"'",VLOOKUP([Field],Columns[],4,0))&amp;")",")")</f>
        <v>, '512')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'512')-&gt;nullable();</v>
      </c>
    </row>
    <row r="230" spans="1:11">
      <c r="A230" s="4" t="s">
        <v>183</v>
      </c>
      <c r="B230" s="2" t="s">
        <v>184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'1024')-&gt;nullable();</v>
      </c>
    </row>
    <row r="231" spans="1:11">
      <c r="A231" s="4" t="s">
        <v>183</v>
      </c>
      <c r="B231" s="2" t="s">
        <v>185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'1024')-&gt;nullable();</v>
      </c>
    </row>
    <row r="232" spans="1:11">
      <c r="A232" s="4" t="s">
        <v>183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"&amp;IF(ISERR(SEARCH(",",VLOOKUP([Field],Columns[],4,0))),"'"&amp;VLOOKUP([Field],Columns[],4,0)&amp;"'",VLOOKUP([Field],Columns[],4,0))&amp;")",")")</f>
        <v>, '512')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'512')-&gt;nullable();</v>
      </c>
    </row>
    <row r="233" spans="1:11">
      <c r="A233" s="4" t="s">
        <v>183</v>
      </c>
      <c r="B233" s="2" t="s">
        <v>190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'1024')-&gt;nullable();</v>
      </c>
    </row>
    <row r="234" spans="1:11">
      <c r="A234" s="4" t="s">
        <v>183</v>
      </c>
      <c r="B234" s="4" t="s">
        <v>701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>
      <c r="A235" s="4" t="s">
        <v>188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"&amp;IF(ISERR(SEARCH(",",VLOOKUP([Field],Columns[],4,0))),"'"&amp;VLOOKUP([Field],Columns[],4,0)&amp;"'",VLOOKUP([Field],Columns[],4,0))&amp;")",")")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188</v>
      </c>
      <c r="B236" s="2" t="s">
        <v>183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"&amp;IF(ISERR(SEARCH(",",VLOOKUP([Field],Columns[],4,0))),"'"&amp;VLOOKUP([Field],Columns[],4,0)&amp;"'",VLOOKUP([Field],Columns[],4,0))&amp;")",")")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188</v>
      </c>
      <c r="B237" s="2" t="s">
        <v>194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"&amp;IF(ISERR(SEARCH(",",VLOOKUP([Field],Columns[],4,0))),"'"&amp;VLOOKUP([Field],Columns[],4,0)&amp;"'",VLOOKUP([Field],Columns[],4,0))&amp;")",")")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188</v>
      </c>
      <c r="B238" s="2" t="s">
        <v>196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"&amp;IF(ISERR(SEARCH(",",VLOOKUP([Field],Columns[],4,0))),"'"&amp;VLOOKUP([Field],Columns[],4,0)&amp;"'",VLOOKUP([Field],Columns[],4,0))&amp;")",")")</f>
        <v>, '64')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'64')-&gt;nullable();</v>
      </c>
    </row>
    <row r="239" spans="1:11">
      <c r="A239" s="4" t="s">
        <v>188</v>
      </c>
      <c r="B239" s="2" t="s">
        <v>198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"&amp;IF(ISERR(SEARCH(",",VLOOKUP([Field],Columns[],4,0))),"'"&amp;VLOOKUP([Field],Columns[],4,0)&amp;"'",VLOOKUP([Field],Columns[],4,0))&amp;")",")")</f>
        <v>, '256')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'256')-&gt;nullable();</v>
      </c>
    </row>
    <row r="240" spans="1:11">
      <c r="A240" s="4" t="s">
        <v>188</v>
      </c>
      <c r="B240" s="4" t="s">
        <v>701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"&amp;IF(ISERR(SEARCH(",",VLOOKUP([Field],Columns[],4,0))),"'"&amp;VLOOKUP([Field],Columns[],4,0)&amp;"'",VLOOKUP([Field],Columns[],4,0))&amp;")",")")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>
      <c r="A241" s="4" t="s">
        <v>188</v>
      </c>
      <c r="B241" s="2" t="s">
        <v>192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"&amp;IF(ISERR(SEARCH(",",VLOOKUP([Field],Columns[],4,0))),"'"&amp;VLOOKUP([Field],Columns[],4,0)&amp;"'",VLOOKUP([Field],Columns[],4,0))&amp;")",")")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207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207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207</v>
      </c>
      <c r="B244" s="4" t="s">
        <v>143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207</v>
      </c>
      <c r="B245" s="4" t="s">
        <v>283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"&amp;IF(ISERR(SEARCH(",",VLOOKUP([Field],Columns[],4,0))),"'"&amp;VLOOKUP([Field],Columns[],4,0)&amp;"'",VLOOKUP([Field],Columns[],4,0))&amp;")",")")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207</v>
      </c>
      <c r="B246" s="4" t="s">
        <v>285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"&amp;IF(ISERR(SEARCH(",",VLOOKUP([Field],Columns[],4,0))),"'"&amp;VLOOKUP([Field],Columns[],4,0)&amp;"'",VLOOKUP([Field],Columns[],4,0))&amp;")",")")</f>
        <v>, '1024')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'1024')-&gt;nullable();</v>
      </c>
    </row>
    <row r="247" spans="1:11">
      <c r="A247" s="4" t="s">
        <v>207</v>
      </c>
      <c r="B247" s="4" t="s">
        <v>701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207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207</v>
      </c>
      <c r="B249" s="4" t="s">
        <v>144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"&amp;IF(ISERR(SEARCH(",",VLOOKUP([Field],Columns[],4,0))),"'"&amp;VLOOKUP([Field],Columns[],4,0)&amp;"'",VLOOKUP([Field],Columns[],4,0))&amp;")",")")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353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"&amp;IF(ISERR(SEARCH(",",VLOOKUP([Field],Columns[],4,0))),"'"&amp;VLOOKUP([Field],Columns[],4,0)&amp;"'",VLOOKUP([Field],Columns[],4,0))&amp;")",")")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353</v>
      </c>
      <c r="B251" s="4" t="s">
        <v>118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"&amp;IF(ISERR(SEARCH(",",VLOOKUP([Field],Columns[],4,0))),"'"&amp;VLOOKUP([Field],Columns[],4,0)&amp;"'",VLOOKUP([Field],Columns[],4,0))&amp;")",")")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353</v>
      </c>
      <c r="B252" s="4" t="s">
        <v>518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"&amp;IF(ISERR(SEARCH(",",VLOOKUP([Field],Columns[],4,0))),"'"&amp;VLOOKUP([Field],Columns[],4,0)&amp;"'",VLOOKUP([Field],Columns[],4,0))&amp;")",")")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353</v>
      </c>
      <c r="B253" s="4" t="s">
        <v>521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"&amp;IF(ISERR(SEARCH(",",VLOOKUP([Field],Columns[],4,0))),"'"&amp;VLOOKUP([Field],Columns[],4,0)&amp;"'",VLOOKUP([Field],Columns[],4,0))&amp;")",")")</f>
        <v>, '128')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'128')-&gt;nullable();</v>
      </c>
    </row>
    <row r="254" spans="1:11">
      <c r="A254" s="4" t="s">
        <v>353</v>
      </c>
      <c r="B254" s="4" t="s">
        <v>354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"&amp;IF(ISERR(SEARCH(",",VLOOKUP([Field],Columns[],4,0))),"'"&amp;VLOOKUP([Field],Columns[],4,0)&amp;"'",VLOOKUP([Field],Columns[],4,0))&amp;")",")")</f>
        <v>, '64')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'64')-&gt;nullable();</v>
      </c>
    </row>
    <row r="255" spans="1:11">
      <c r="A255" s="4" t="s">
        <v>353</v>
      </c>
      <c r="B255" s="4" t="s">
        <v>356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"&amp;IF(ISERR(SEARCH(",",VLOOKUP([Field],Columns[],4,0))),"'"&amp;VLOOKUP([Field],Columns[],4,0)&amp;"'",VLOOKUP([Field],Columns[],4,0))&amp;")",")")</f>
        <v>, '128')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'128')-&gt;nullable();</v>
      </c>
    </row>
    <row r="256" spans="1:11">
      <c r="A256" s="4" t="s">
        <v>353</v>
      </c>
      <c r="B256" s="4" t="s">
        <v>358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353</v>
      </c>
      <c r="B257" s="4" t="s">
        <v>701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"&amp;IF(ISERR(SEARCH(",",VLOOKUP([Field],Columns[],4,0))),"'"&amp;VLOOKUP([Field],Columns[],4,0)&amp;"'",VLOOKUP([Field],Columns[],4,0))&amp;")",")")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>
      <c r="A258" s="4" t="s">
        <v>353</v>
      </c>
      <c r="B258" s="4" t="s">
        <v>119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436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436</v>
      </c>
      <c r="B260" s="4" t="s">
        <v>92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"&amp;IF(ISERR(SEARCH(",",VLOOKUP([Field],Columns[],4,0))),"'"&amp;VLOOKUP([Field],Columns[],4,0)&amp;"'",VLOOKUP([Field],Columns[],4,0))&amp;")",")")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436</v>
      </c>
      <c r="B261" s="4" t="s">
        <v>229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"&amp;IF(ISERR(SEARCH(",",VLOOKUP([Field],Columns[],4,0))),"'"&amp;VLOOKUP([Field],Columns[],4,0)&amp;"'",VLOOKUP([Field],Columns[],4,0))&amp;")",")")</f>
        <v>, '128')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'128')-&gt;nullable();</v>
      </c>
    </row>
    <row r="262" spans="1:11">
      <c r="A262" s="4" t="s">
        <v>436</v>
      </c>
      <c r="B262" s="4" t="s">
        <v>437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"&amp;IF(ISERR(SEARCH(",",VLOOKUP([Field],Columns[],4,0))),"'"&amp;VLOOKUP([Field],Columns[],4,0)&amp;"'",VLOOKUP([Field],Columns[],4,0))&amp;")",")")</f>
        <v>, '64')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'64')-&gt;nullable();</v>
      </c>
    </row>
    <row r="263" spans="1:11">
      <c r="A263" s="4" t="s">
        <v>436</v>
      </c>
      <c r="B263" s="4" t="s">
        <v>448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"&amp;IF(ISERR(SEARCH(",",VLOOKUP([Field],Columns[],4,0))),"'"&amp;VLOOKUP([Field],Columns[],4,0)&amp;"'",VLOOKUP([Field],Columns[],4,0))&amp;")",")")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436</v>
      </c>
      <c r="B264" s="4" t="s">
        <v>450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436</v>
      </c>
      <c r="B265" s="4" t="s">
        <v>451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436</v>
      </c>
      <c r="B266" s="4" t="s">
        <v>701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>
      <c r="A267" s="4" t="s">
        <v>436</v>
      </c>
      <c r="B267" s="4" t="s">
        <v>93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436</v>
      </c>
      <c r="B268" s="4" t="s">
        <v>449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436</v>
      </c>
      <c r="B269" s="4" t="s">
        <v>455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436</v>
      </c>
      <c r="B270" s="4" t="s">
        <v>456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443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"&amp;IF(ISERR(SEARCH(",",VLOOKUP([Field],Columns[],4,0))),"'"&amp;VLOOKUP([Field],Columns[],4,0)&amp;"'",VLOOKUP([Field],Columns[],4,0))&amp;")",")")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443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"&amp;IF(ISERR(SEARCH(",",VLOOKUP([Field],Columns[],4,0))),"'"&amp;VLOOKUP([Field],Columns[],4,0)&amp;"'",VLOOKUP([Field],Columns[],4,0))&amp;")",")")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443</v>
      </c>
      <c r="B273" s="5" t="s">
        <v>55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"&amp;IF(ISERR(SEARCH(",",VLOOKUP([Field],Columns[],4,0))),"'"&amp;VLOOKUP([Field],Columns[],4,0)&amp;"'",VLOOKUP([Field],Columns[],4,0))&amp;")",")")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443</v>
      </c>
      <c r="B274" s="4" t="s">
        <v>701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"&amp;IF(ISERR(SEARCH(",",VLOOKUP([Field],Columns[],4,0))),"'"&amp;VLOOKUP([Field],Columns[],4,0)&amp;"'",VLOOKUP([Field],Columns[],4,0))&amp;")",")")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>
      <c r="A275" s="5" t="s">
        <v>443</v>
      </c>
      <c r="B275" s="5" t="s">
        <v>91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"&amp;IF(ISERR(SEARCH(",",VLOOKUP([Field],Columns[],4,0))),"'"&amp;VLOOKUP([Field],Columns[],4,0)&amp;"'",VLOOKUP([Field],Columns[],4,0))&amp;")",")")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443</v>
      </c>
      <c r="B276" s="4" t="s">
        <v>58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465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465</v>
      </c>
      <c r="B278" s="4" t="s">
        <v>115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"&amp;IF(ISERR(SEARCH(",",VLOOKUP([Field],Columns[],4,0))),"'"&amp;VLOOKUP([Field],Columns[],4,0)&amp;"'",VLOOKUP([Field],Columns[],4,0))&amp;")",")")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465</v>
      </c>
      <c r="B279" s="4" t="s">
        <v>118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465</v>
      </c>
      <c r="B280" s="4" t="s">
        <v>473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"&amp;IF(ISERR(SEARCH(",",VLOOKUP([Field],Columns[],4,0))),"'"&amp;VLOOKUP([Field],Columns[],4,0)&amp;"'",VLOOKUP([Field],Columns[],4,0))&amp;")",")")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465</v>
      </c>
      <c r="B281" s="4" t="s">
        <v>701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"&amp;IF(ISERR(SEARCH(",",VLOOKUP([Field],Columns[],4,0))),"'"&amp;VLOOKUP([Field],Columns[],4,0)&amp;"'",VLOOKUP([Field],Columns[],4,0))&amp;")",")")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>
      <c r="A282" s="4" t="s">
        <v>465</v>
      </c>
      <c r="B282" s="4" t="s">
        <v>116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465</v>
      </c>
      <c r="B283" s="4" t="s">
        <v>119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"&amp;IF(ISERR(SEARCH(",",VLOOKUP([Field],Columns[],4,0))),"'"&amp;VLOOKUP([Field],Columns[],4,0)&amp;"'",VLOOKUP([Field],Columns[],4,0))&amp;")",")")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474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"&amp;IF(ISERR(SEARCH(",",VLOOKUP([Field],Columns[],4,0))),"'"&amp;VLOOKUP([Field],Columns[],4,0)&amp;"'",VLOOKUP([Field],Columns[],4,0))&amp;")",")")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474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474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"&amp;IF(ISERR(SEARCH(",",VLOOKUP([Field],Columns[],4,0))),"'"&amp;VLOOKUP([Field],Columns[],4,0)&amp;"'",VLOOKUP([Field],Columns[],4,0))&amp;")",")")</f>
        <v>, '128')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'128')-&gt;nullable();</v>
      </c>
    </row>
    <row r="287" spans="1:11">
      <c r="A287" s="4" t="s">
        <v>474</v>
      </c>
      <c r="B287" s="4" t="s">
        <v>53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"&amp;IF(ISERR(SEARCH(",",VLOOKUP([Field],Columns[],4,0))),"'"&amp;VLOOKUP([Field],Columns[],4,0)&amp;"'",VLOOKUP([Field],Columns[],4,0))&amp;")",")")</f>
        <v>, '128')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'128')-&gt;nullable();</v>
      </c>
    </row>
    <row r="288" spans="1:11">
      <c r="A288" s="4" t="s">
        <v>474</v>
      </c>
      <c r="B288" s="4" t="s">
        <v>448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"&amp;IF(ISERR(SEARCH(",",VLOOKUP([Field],Columns[],4,0))),"'"&amp;VLOOKUP([Field],Columns[],4,0)&amp;"'",VLOOKUP([Field],Columns[],4,0))&amp;")",")")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474</v>
      </c>
      <c r="B289" s="4" t="s">
        <v>473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"&amp;IF(ISERR(SEARCH(",",VLOOKUP([Field],Columns[],4,0))),"'"&amp;VLOOKUP([Field],Columns[],4,0)&amp;"'",VLOOKUP([Field],Columns[],4,0))&amp;")",")")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474</v>
      </c>
      <c r="B290" s="4" t="s">
        <v>701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>
      <c r="A291" s="4" t="s">
        <v>474</v>
      </c>
      <c r="B291" s="4" t="s">
        <v>91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"&amp;IF(ISERR(SEARCH(",",VLOOKUP([Field],Columns[],4,0))),"'"&amp;VLOOKUP([Field],Columns[],4,0)&amp;"'",VLOOKUP([Field],Columns[],4,0))&amp;")",")")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474</v>
      </c>
      <c r="B292" s="4" t="s">
        <v>449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"&amp;IF(ISERR(SEARCH(",",VLOOKUP([Field],Columns[],4,0))),"'"&amp;VLOOKUP([Field],Columns[],4,0)&amp;"'",VLOOKUP([Field],Columns[],4,0))&amp;")",")")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475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"&amp;IF(ISERR(SEARCH(",",VLOOKUP([Field],Columns[],4,0))),"'"&amp;VLOOKUP([Field],Columns[],4,0)&amp;"'",VLOOKUP([Field],Columns[],4,0))&amp;")",")")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475</v>
      </c>
      <c r="B294" s="4" t="s">
        <v>476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"&amp;IF(ISERR(SEARCH(",",VLOOKUP([Field],Columns[],4,0))),"'"&amp;VLOOKUP([Field],Columns[],4,0)&amp;"'",VLOOKUP([Field],Columns[],4,0))&amp;")",")")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475</v>
      </c>
      <c r="B295" s="4" t="s">
        <v>229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"&amp;IF(ISERR(SEARCH(",",VLOOKUP([Field],Columns[],4,0))),"'"&amp;VLOOKUP([Field],Columns[],4,0)&amp;"'",VLOOKUP([Field],Columns[],4,0))&amp;")",")")</f>
        <v>, '128')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'128')-&gt;nullable();</v>
      </c>
    </row>
    <row r="296" spans="1:11">
      <c r="A296" s="4" t="s">
        <v>475</v>
      </c>
      <c r="B296" s="4" t="s">
        <v>478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"&amp;IF(ISERR(SEARCH(",",VLOOKUP([Field],Columns[],4,0))),"'"&amp;VLOOKUP([Field],Columns[],4,0)&amp;"'",VLOOKUP([Field],Columns[],4,0))&amp;")",")")</f>
        <v>, '64')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'64')-&gt;nullable();</v>
      </c>
    </row>
    <row r="297" spans="1:11">
      <c r="A297" s="4" t="s">
        <v>475</v>
      </c>
      <c r="B297" s="4" t="s">
        <v>448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475</v>
      </c>
      <c r="B298" s="4" t="s">
        <v>701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"&amp;IF(ISERR(SEARCH(",",VLOOKUP([Field],Columns[],4,0))),"'"&amp;VLOOKUP([Field],Columns[],4,0)&amp;"'",VLOOKUP([Field],Columns[],4,0))&amp;")",")")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>
      <c r="A299" s="4" t="s">
        <v>475</v>
      </c>
      <c r="B299" s="4" t="s">
        <v>479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475</v>
      </c>
      <c r="B300" s="4" t="s">
        <v>449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503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"&amp;IF(ISERR(SEARCH(",",VLOOKUP([Field],Columns[],4,0))),"'"&amp;VLOOKUP([Field],Columns[],4,0)&amp;"'",VLOOKUP([Field],Columns[],4,0))&amp;")",")")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503</v>
      </c>
      <c r="B302" s="4" t="s">
        <v>115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"&amp;IF(ISERR(SEARCH(",",VLOOKUP([Field],Columns[],4,0))),"'"&amp;VLOOKUP([Field],Columns[],4,0)&amp;"'",VLOOKUP([Field],Columns[],4,0))&amp;")",")")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503</v>
      </c>
      <c r="B303" s="4" t="s">
        <v>503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"&amp;IF(ISERR(SEARCH(",",VLOOKUP([Field],Columns[],4,0))),"'"&amp;VLOOKUP([Field],Columns[],4,0)&amp;"'",VLOOKUP([Field],Columns[],4,0))&amp;")",")")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503</v>
      </c>
      <c r="B304" s="4" t="s">
        <v>448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>
      <c r="A305" s="4" t="s">
        <v>503</v>
      </c>
      <c r="B305" s="4" t="s">
        <v>522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>
      <c r="A306" s="4" t="s">
        <v>503</v>
      </c>
      <c r="B306" s="4" t="s">
        <v>701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"&amp;IF(ISERR(SEARCH(",",VLOOKUP([Field],Columns[],4,0))),"'"&amp;VLOOKUP([Field],Columns[],4,0)&amp;"'",VLOOKUP([Field],Columns[],4,0))&amp;")",")")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>
      <c r="A307" s="4" t="s">
        <v>503</v>
      </c>
      <c r="B307" s="4" t="s">
        <v>116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503</v>
      </c>
      <c r="B308" s="4" t="s">
        <v>504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503</v>
      </c>
      <c r="B309" s="4" t="s">
        <v>449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"&amp;IF(ISERR(SEARCH(",",VLOOKUP([Field],Columns[],4,0))),"'"&amp;VLOOKUP([Field],Columns[],4,0)&amp;"'",VLOOKUP([Field],Columns[],4,0))&amp;")",")")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503</v>
      </c>
      <c r="B310" s="4" t="s">
        <v>524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"&amp;IF(ISERR(SEARCH(",",VLOOKUP([Field],Columns[],4,0))),"'"&amp;VLOOKUP([Field],Columns[],4,0)&amp;"'",VLOOKUP([Field],Columns[],4,0))&amp;")",")")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527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"&amp;IF(ISERR(SEARCH(",",VLOOKUP([Field],Columns[],4,0))),"'"&amp;VLOOKUP([Field],Columns[],4,0)&amp;"'",VLOOKUP([Field],Columns[],4,0))&amp;")",")")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527</v>
      </c>
      <c r="B312" s="4" t="s">
        <v>92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527</v>
      </c>
      <c r="B313" s="4" t="s">
        <v>437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"&amp;IF(ISERR(SEARCH(",",VLOOKUP([Field],Columns[],4,0))),"'"&amp;VLOOKUP([Field],Columns[],4,0)&amp;"'",VLOOKUP([Field],Columns[],4,0))&amp;")",")")</f>
        <v>, '64')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'64')-&gt;nullable();</v>
      </c>
    </row>
    <row r="314" spans="1:11">
      <c r="A314" s="4" t="s">
        <v>527</v>
      </c>
      <c r="B314" s="4" t="s">
        <v>448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527</v>
      </c>
      <c r="B315" s="4" t="s">
        <v>450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527</v>
      </c>
      <c r="B316" s="4" t="s">
        <v>451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527</v>
      </c>
      <c r="B317" s="4" t="s">
        <v>452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527</v>
      </c>
      <c r="B318" s="4" t="s">
        <v>701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"&amp;IF(ISERR(SEARCH(",",VLOOKUP([Field],Columns[],4,0))),"'"&amp;VLOOKUP([Field],Columns[],4,0)&amp;"'",VLOOKUP([Field],Columns[],4,0))&amp;")",")")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>
      <c r="A319" s="4" t="s">
        <v>527</v>
      </c>
      <c r="B319" s="4" t="s">
        <v>93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"&amp;IF(ISERR(SEARCH(",",VLOOKUP([Field],Columns[],4,0))),"'"&amp;VLOOKUP([Field],Columns[],4,0)&amp;"'",VLOOKUP([Field],Columns[],4,0))&amp;")",")")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527</v>
      </c>
      <c r="B320" s="4" t="s">
        <v>449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527</v>
      </c>
      <c r="B321" s="4" t="s">
        <v>455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527</v>
      </c>
      <c r="B322" s="4" t="s">
        <v>456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527</v>
      </c>
      <c r="B323" s="4" t="s">
        <v>457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534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534</v>
      </c>
      <c r="B325" s="4" t="s">
        <v>118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534</v>
      </c>
      <c r="B326" s="4" t="s">
        <v>535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"&amp;IF(ISERR(SEARCH(",",VLOOKUP([Field],Columns[],4,0))),"'"&amp;VLOOKUP([Field],Columns[],4,0)&amp;"'",VLOOKUP([Field],Columns[],4,0))&amp;")",")")</f>
        <v>, '64')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'64')-&gt;index()-&gt;nullable();</v>
      </c>
    </row>
    <row r="327" spans="1:11">
      <c r="A327" s="4" t="s">
        <v>534</v>
      </c>
      <c r="B327" s="4" t="s">
        <v>537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"&amp;IF(ISERR(SEARCH(",",VLOOKUP([Field],Columns[],4,0))),"'"&amp;VLOOKUP([Field],Columns[],4,0)&amp;"'",VLOOKUP([Field],Columns[],4,0))&amp;")",")")</f>
        <v>, '64')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'64')-&gt;nullable();</v>
      </c>
    </row>
    <row r="328" spans="1:11">
      <c r="A328" s="4" t="s">
        <v>534</v>
      </c>
      <c r="B328" s="4" t="s">
        <v>539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534</v>
      </c>
      <c r="B329" s="4" t="s">
        <v>543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"&amp;IF(ISERR(SEARCH(",",VLOOKUP([Field],Columns[],4,0))),"'"&amp;VLOOKUP([Field],Columns[],4,0)&amp;"'",VLOOKUP([Field],Columns[],4,0))&amp;")",")")</f>
        <v>, '128')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'128')-&gt;nullable();</v>
      </c>
    </row>
    <row r="330" spans="1:11">
      <c r="A330" s="4" t="s">
        <v>534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"&amp;IF(ISERR(SEARCH(",",VLOOKUP([Field],Columns[],4,0))),"'"&amp;VLOOKUP([Field],Columns[],4,0)&amp;"'",VLOOKUP([Field],Columns[],4,0))&amp;")",")")</f>
        <v>, '128')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'128')-&gt;nullable();</v>
      </c>
    </row>
    <row r="331" spans="1:11">
      <c r="A331" s="4" t="s">
        <v>534</v>
      </c>
      <c r="B331" s="4" t="s">
        <v>555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"&amp;IF(ISERR(SEARCH(",",VLOOKUP([Field],Columns[],4,0))),"'"&amp;VLOOKUP([Field],Columns[],4,0)&amp;"'",VLOOKUP([Field],Columns[],4,0))&amp;")",")")</f>
        <v>, '64')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'64')-&gt;nullable();</v>
      </c>
    </row>
    <row r="332" spans="1:11" s="21" customFormat="1">
      <c r="A332" s="4" t="s">
        <v>534</v>
      </c>
      <c r="B332" s="4" t="s">
        <v>553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>
      <c r="A333" s="4" t="s">
        <v>534</v>
      </c>
      <c r="B333" s="4" t="s">
        <v>701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"&amp;IF(ISERR(SEARCH(",",VLOOKUP([Field],Columns[],4,0))),"'"&amp;VLOOKUP([Field],Columns[],4,0)&amp;"'",VLOOKUP([Field],Columns[],4,0))&amp;")",")")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>
      <c r="A334" s="4" t="s">
        <v>534</v>
      </c>
      <c r="B334" s="4" t="s">
        <v>119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557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557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557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"&amp;IF(ISERR(SEARCH(",",VLOOKUP([Field],Columns[],4,0))),"'"&amp;VLOOKUP([Field],Columns[],4,0)&amp;"'",VLOOKUP([Field],Columns[],4,0))&amp;")",")")</f>
        <v>, '64')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'64')-&gt;index();</v>
      </c>
    </row>
    <row r="338" spans="1:11">
      <c r="A338" s="4" t="s">
        <v>557</v>
      </c>
      <c r="B338" s="4" t="s">
        <v>629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"&amp;IF(ISERR(SEARCH(",",VLOOKUP([Field],Columns[],4,0))),"'"&amp;VLOOKUP([Field],Columns[],4,0)&amp;"'",VLOOKUP([Field],Columns[],4,0))&amp;")",")")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>
      <c r="A339" s="4" t="s">
        <v>557</v>
      </c>
      <c r="B339" s="4" t="s">
        <v>92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557</v>
      </c>
      <c r="B340" s="4" t="s">
        <v>558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"&amp;IF(ISERR(SEARCH(",",VLOOKUP([Field],Columns[],4,0))),"'"&amp;VLOOKUP([Field],Columns[],4,0)&amp;"'",VLOOKUP([Field],Columns[],4,0))&amp;")",")")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557</v>
      </c>
      <c r="B341" s="4" t="s">
        <v>562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"&amp;IF(ISERR(SEARCH(",",VLOOKUP([Field],Columns[],4,0))),"'"&amp;VLOOKUP([Field],Columns[],4,0)&amp;"'",VLOOKUP([Field],Columns[],4,0))&amp;")",")")</f>
        <v>, '64')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'64')-&gt;nullable();</v>
      </c>
    </row>
    <row r="342" spans="1:11">
      <c r="A342" s="4" t="s">
        <v>557</v>
      </c>
      <c r="B342" s="5" t="s">
        <v>563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557</v>
      </c>
      <c r="B343" s="5" t="s">
        <v>623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"&amp;IF(ISERR(SEARCH(",",VLOOKUP([Field],Columns[],4,0))),"'"&amp;VLOOKUP([Field],Columns[],4,0)&amp;"'",VLOOKUP([Field],Columns[],4,0))&amp;")",")")</f>
        <v>, '64')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'64')-&gt;nullable();</v>
      </c>
    </row>
    <row r="344" spans="1:11">
      <c r="A344" s="4" t="s">
        <v>557</v>
      </c>
      <c r="B344" s="5" t="s">
        <v>624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"&amp;IF(ISERR(SEARCH(",",VLOOKUP([Field],Columns[],4,0))),"'"&amp;VLOOKUP([Field],Columns[],4,0)&amp;"'",VLOOKUP([Field],Columns[],4,0))&amp;")",")")</f>
        <v>, '64')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'64')-&gt;nullable();</v>
      </c>
    </row>
    <row r="345" spans="1:11">
      <c r="A345" s="4" t="s">
        <v>557</v>
      </c>
      <c r="B345" s="5" t="s">
        <v>626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"&amp;IF(ISERR(SEARCH(",",VLOOKUP([Field],Columns[],4,0))),"'"&amp;VLOOKUP([Field],Columns[],4,0)&amp;"'",VLOOKUP([Field],Columns[],4,0))&amp;")",")")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>
      <c r="A346" s="4" t="s">
        <v>557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"&amp;IF(ISERR(SEARCH(",",VLOOKUP([Field],Columns[],4,0))),"'"&amp;VLOOKUP([Field],Columns[],4,0)&amp;"'",VLOOKUP([Field],Columns[],4,0))&amp;")",")")</f>
        <v>, '128')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'128')-&gt;nullable();</v>
      </c>
    </row>
    <row r="347" spans="1:11" s="21" customFormat="1">
      <c r="A347" s="4" t="s">
        <v>557</v>
      </c>
      <c r="B347" s="4" t="s">
        <v>701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557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557</v>
      </c>
      <c r="B349" s="4" t="s">
        <v>93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579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579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579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'64')-&gt;index();</v>
      </c>
    </row>
    <row r="353" spans="1:11">
      <c r="A353" s="4" t="s">
        <v>579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579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"&amp;IF(ISERR(SEARCH(",",VLOOKUP([Field],Columns[],4,0))),"'"&amp;VLOOKUP([Field],Columns[],4,0)&amp;"'",VLOOKUP([Field],Columns[],4,0))&amp;")",")")</f>
        <v>, '128')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'128')-&gt;nullable();</v>
      </c>
    </row>
    <row r="355" spans="1:11">
      <c r="A355" s="4" t="s">
        <v>579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"&amp;IF(ISERR(SEARCH(",",VLOOKUP([Field],Columns[],4,0))),"'"&amp;VLOOKUP([Field],Columns[],4,0)&amp;"'",VLOOKUP([Field],Columns[],4,0))&amp;")",")")</f>
        <v>, '128')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'128')-&gt;nullable();</v>
      </c>
    </row>
    <row r="356" spans="1:11">
      <c r="A356" s="4" t="s">
        <v>579</v>
      </c>
      <c r="B356" s="4" t="s">
        <v>701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"&amp;IF(ISERR(SEARCH(",",VLOOKUP([Field],Columns[],4,0))),"'"&amp;VLOOKUP([Field],Columns[],4,0)&amp;"'",VLOOKUP([Field],Columns[],4,0))&amp;")",")")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579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580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>
      <c r="A359" s="4" t="s">
        <v>580</v>
      </c>
      <c r="B359" s="4" t="s">
        <v>579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>
      <c r="A360" s="4" t="s">
        <v>580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"&amp;IF(ISERR(SEARCH(",",VLOOKUP([Field],Columns[],4,0))),"'"&amp;VLOOKUP([Field],Columns[],4,0)&amp;"'",VLOOKUP([Field],Columns[],4,0))&amp;")",")")</f>
        <v>, '64')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'64')-&gt;index();</v>
      </c>
    </row>
    <row r="361" spans="1:11">
      <c r="A361" s="4" t="s">
        <v>580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"&amp;IF(ISERR(SEARCH(",",VLOOKUP([Field],Columns[],4,0))),"'"&amp;VLOOKUP([Field],Columns[],4,0)&amp;"'",VLOOKUP([Field],Columns[],4,0))&amp;")",")")</f>
        <v>, '128')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'128')-&gt;nullable();</v>
      </c>
    </row>
    <row r="362" spans="1:11">
      <c r="A362" s="4" t="s">
        <v>580</v>
      </c>
      <c r="B362" s="4" t="s">
        <v>582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580</v>
      </c>
      <c r="B363" s="4" t="s">
        <v>701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580</v>
      </c>
      <c r="B364" s="4" t="s">
        <v>584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586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586</v>
      </c>
      <c r="B366" s="4" t="s">
        <v>581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586</v>
      </c>
      <c r="B367" s="4" t="s">
        <v>589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586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"&amp;IF(ISERR(SEARCH(",",VLOOKUP([Field],Columns[],4,0))),"'"&amp;VLOOKUP([Field],Columns[],4,0)&amp;"'",VLOOKUP([Field],Columns[],4,0))&amp;")",")")</f>
        <v>, '128')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'128')-&gt;nullable();</v>
      </c>
    </row>
    <row r="369" spans="1:11">
      <c r="A369" s="4" t="s">
        <v>586</v>
      </c>
      <c r="B369" s="4" t="s">
        <v>591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"&amp;IF(ISERR(SEARCH(",",VLOOKUP([Field],Columns[],4,0))),"'"&amp;VLOOKUP([Field],Columns[],4,0)&amp;"'",VLOOKUP([Field],Columns[],4,0))&amp;")",")")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586</v>
      </c>
      <c r="B370" s="4" t="s">
        <v>592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'64')-&gt;nullable();</v>
      </c>
    </row>
    <row r="371" spans="1:11">
      <c r="A371" s="4" t="s">
        <v>586</v>
      </c>
      <c r="B371" s="4" t="s">
        <v>593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"&amp;IF(ISERR(SEARCH(",",VLOOKUP([Field],Columns[],4,0))),"'"&amp;VLOOKUP([Field],Columns[],4,0)&amp;"'",VLOOKUP([Field],Columns[],4,0))&amp;")",")")</f>
        <v>, '64')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'64')-&gt;nullable();</v>
      </c>
    </row>
    <row r="372" spans="1:11">
      <c r="A372" s="4" t="s">
        <v>586</v>
      </c>
      <c r="B372" s="4" t="s">
        <v>701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586</v>
      </c>
      <c r="B373" s="4" t="s">
        <v>587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633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633</v>
      </c>
      <c r="B375" s="4" t="s">
        <v>118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633</v>
      </c>
      <c r="B376" s="4" t="s">
        <v>634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"&amp;IF(ISERR(SEARCH(",",VLOOKUP([Field],Columns[],4,0))),"'"&amp;VLOOKUP([Field],Columns[],4,0)&amp;"'",VLOOKUP([Field],Columns[],4,0))&amp;")",")")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633</v>
      </c>
      <c r="B377" s="4" t="s">
        <v>535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"&amp;IF(ISERR(SEARCH(",",VLOOKUP([Field],Columns[],4,0))),"'"&amp;VLOOKUP([Field],Columns[],4,0)&amp;"'",VLOOKUP([Field],Columns[],4,0))&amp;")",")")</f>
        <v>, '64')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'64')-&gt;index()-&gt;nullable();</v>
      </c>
    </row>
    <row r="378" spans="1:11">
      <c r="A378" s="4" t="s">
        <v>633</v>
      </c>
      <c r="B378" s="4" t="s">
        <v>637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"&amp;IF(ISERR(SEARCH(",",VLOOKUP([Field],Columns[],4,0))),"'"&amp;VLOOKUP([Field],Columns[],4,0)&amp;"'",VLOOKUP([Field],Columns[],4,0))&amp;")",")")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633</v>
      </c>
      <c r="B379" s="4" t="s">
        <v>641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"&amp;IF(ISERR(SEARCH(",",VLOOKUP([Field],Columns[],4,0))),"'"&amp;VLOOKUP([Field],Columns[],4,0)&amp;"'",VLOOKUP([Field],Columns[],4,0))&amp;")",")")</f>
        <v>, '128')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'128')-&gt;nullable();</v>
      </c>
    </row>
    <row r="380" spans="1:11">
      <c r="A380" s="4" t="s">
        <v>633</v>
      </c>
      <c r="B380" s="5" t="s">
        <v>642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'1024')-&gt;nullable();</v>
      </c>
    </row>
    <row r="381" spans="1:11">
      <c r="A381" s="4" t="s">
        <v>633</v>
      </c>
      <c r="B381" s="4" t="s">
        <v>539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633</v>
      </c>
      <c r="B382" s="4" t="s">
        <v>643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"&amp;IF(ISERR(SEARCH(",",VLOOKUP([Field],Columns[],4,0))),"'"&amp;VLOOKUP([Field],Columns[],4,0)&amp;"'",VLOOKUP([Field],Columns[],4,0))&amp;")",")")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633</v>
      </c>
      <c r="B383" s="4" t="s">
        <v>701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"&amp;IF(ISERR(SEARCH(",",VLOOKUP([Field],Columns[],4,0))),"'"&amp;VLOOKUP([Field],Columns[],4,0)&amp;"'",VLOOKUP([Field],Columns[],4,0))&amp;")",")")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>
      <c r="A384" s="4" t="s">
        <v>633</v>
      </c>
      <c r="B384" s="4" t="s">
        <v>119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>
      <c r="A385" s="4" t="s">
        <v>681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"&amp;IF(ISERR(SEARCH(",",VLOOKUP([Field],Columns[],4,0))),"'"&amp;VLOOKUP([Field],Columns[],4,0)&amp;"'",VLOOKUP([Field],Columns[],4,0))&amp;")",")")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>
      <c r="A386" s="4" t="s">
        <v>681</v>
      </c>
      <c r="B386" s="5" t="s">
        <v>684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"&amp;IF(ISERR(SEARCH(",",VLOOKUP([Field],Columns[],4,0))),"'"&amp;VLOOKUP([Field],Columns[],4,0)&amp;"'",VLOOKUP([Field],Columns[],4,0))&amp;")",")")</f>
        <v>, '256')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'256')-&gt;nullable();</v>
      </c>
    </row>
    <row r="387" spans="1:11">
      <c r="A387" s="4" t="s">
        <v>681</v>
      </c>
      <c r="B387" s="5" t="s">
        <v>685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'1024')-&gt;nullable();</v>
      </c>
    </row>
    <row r="388" spans="1:11">
      <c r="A388" s="4" t="s">
        <v>681</v>
      </c>
      <c r="B388" s="5" t="s">
        <v>687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"&amp;IF(ISERR(SEARCH(",",VLOOKUP([Field],Columns[],4,0))),"'"&amp;VLOOKUP([Field],Columns[],4,0)&amp;"'",VLOOKUP([Field],Columns[],4,0))&amp;")",")")</f>
        <v>, '64')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'64')-&gt;nullable();</v>
      </c>
    </row>
    <row r="389" spans="1:11">
      <c r="A389" s="4" t="s">
        <v>681</v>
      </c>
      <c r="B389" s="5" t="s">
        <v>688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"&amp;IF(ISERR(SEARCH(",",VLOOKUP([Field],Columns[],4,0))),"'"&amp;VLOOKUP([Field],Columns[],4,0)&amp;"'",VLOOKUP([Field],Columns[],4,0))&amp;")",")")</f>
        <v>, '256')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'256')-&gt;nullable();</v>
      </c>
    </row>
    <row r="390" spans="1:11">
      <c r="A390" s="4" t="s">
        <v>681</v>
      </c>
      <c r="B390" s="5" t="s">
        <v>690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"&amp;IF(ISERR(SEARCH(",",VLOOKUP([Field],Columns[],4,0))),"'"&amp;VLOOKUP([Field],Columns[],4,0)&amp;"'",VLOOKUP([Field],Columns[],4,0))&amp;")",")")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>
      <c r="A391" s="4" t="s">
        <v>681</v>
      </c>
      <c r="B391" s="5" t="s">
        <v>691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"&amp;IF(ISERR(SEARCH(",",VLOOKUP([Field],Columns[],4,0))),"'"&amp;VLOOKUP([Field],Columns[],4,0)&amp;"'",VLOOKUP([Field],Columns[],4,0))&amp;")",")")</f>
        <v>, '64')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'64')-&gt;nullable();</v>
      </c>
    </row>
    <row r="392" spans="1:11">
      <c r="A392" s="4" t="s">
        <v>681</v>
      </c>
      <c r="B392" s="5" t="s">
        <v>692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"&amp;IF(ISERR(SEARCH(",",VLOOKUP([Field],Columns[],4,0))),"'"&amp;VLOOKUP([Field],Columns[],4,0)&amp;"'",VLOOKUP([Field],Columns[],4,0))&amp;")",")")</f>
        <v>, '512')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'512')-&gt;nullable();</v>
      </c>
    </row>
    <row r="393" spans="1:11">
      <c r="A393" s="4" t="s">
        <v>681</v>
      </c>
      <c r="B393" s="5" t="s">
        <v>694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"&amp;IF(ISERR(SEARCH(",",VLOOKUP([Field],Columns[],4,0))),"'"&amp;VLOOKUP([Field],Columns[],4,0)&amp;"'",VLOOKUP([Field],Columns[],4,0))&amp;")",")")</f>
        <v>, '2048')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'2048')-&gt;nullable();</v>
      </c>
    </row>
    <row r="394" spans="1:11">
      <c r="A394" s="4" t="s">
        <v>681</v>
      </c>
      <c r="B394" s="5" t="s">
        <v>697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"&amp;IF(ISERR(SEARCH(",",VLOOKUP([Field],Columns[],4,0))),"'"&amp;VLOOKUP([Field],Columns[],4,0)&amp;"'",VLOOKUP([Field],Columns[],4,0))&amp;")",")")</f>
        <v>, '32')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'32')-&gt;nullable();</v>
      </c>
    </row>
    <row r="395" spans="1:11">
      <c r="A395" s="4" t="s">
        <v>681</v>
      </c>
      <c r="B395" s="4" t="s">
        <v>701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1424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>
      <c r="A397" s="4" t="s">
        <v>1424</v>
      </c>
      <c r="B397" s="4" t="s">
        <v>115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>
      <c r="A398" s="4" t="s">
        <v>1424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>
      <c r="A399" s="4" t="s">
        <v>1424</v>
      </c>
      <c r="B399" s="4" t="s">
        <v>118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>
      <c r="A400" s="4" t="s">
        <v>1424</v>
      </c>
      <c r="B400" s="4" t="s">
        <v>123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"&amp;IF(ISERR(SEARCH(",",VLOOKUP([Field],Columns[],4,0))),"'"&amp;VLOOKUP([Field],Columns[],4,0)&amp;"'",VLOOKUP([Field],Columns[],4,0))&amp;")",")")</f>
        <v>, '64')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'64')-&gt;nullable();</v>
      </c>
    </row>
    <row r="401" spans="1:11">
      <c r="A401" s="4" t="s">
        <v>1424</v>
      </c>
      <c r="B401" s="4" t="s">
        <v>448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>
      <c r="A402" s="4" t="s">
        <v>1424</v>
      </c>
      <c r="B402" s="4" t="s">
        <v>450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>
      <c r="A403" s="4" t="s">
        <v>1424</v>
      </c>
      <c r="B403" s="4" t="s">
        <v>451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>
      <c r="A404" s="4" t="s">
        <v>1424</v>
      </c>
      <c r="B404" s="4" t="s">
        <v>452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"&amp;IF(ISERR(SEARCH(",",VLOOKUP([Field],Columns[],4,0))),"'"&amp;VLOOKUP([Field],Columns[],4,0)&amp;"'",VLOOKUP([Field],Columns[],4,0))&amp;")",")")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>
      <c r="A405" s="4" t="s">
        <v>1424</v>
      </c>
      <c r="B405" s="4" t="s">
        <v>453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"&amp;IF(ISERR(SEARCH(",",VLOOKUP([Field],Columns[],4,0))),"'"&amp;VLOOKUP([Field],Columns[],4,0)&amp;"'",VLOOKUP([Field],Columns[],4,0))&amp;")",")")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>
      <c r="A406" s="4" t="s">
        <v>1424</v>
      </c>
      <c r="B406" s="4" t="s">
        <v>454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>
      <c r="A407" s="4" t="s">
        <v>1424</v>
      </c>
      <c r="B407" s="4" t="s">
        <v>701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>
      <c r="A408" s="4" t="s">
        <v>1424</v>
      </c>
      <c r="B408" s="4" t="s">
        <v>116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"&amp;IF(ISERR(SEARCH(",",VLOOKUP([Field],Columns[],4,0))),"'"&amp;VLOOKUP([Field],Columns[],4,0)&amp;"'",VLOOKUP([Field],Columns[],4,0))&amp;")",")")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>
      <c r="A409" s="4" t="s">
        <v>1424</v>
      </c>
      <c r="B409" s="4" t="s">
        <v>91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>
      <c r="A410" s="4" t="s">
        <v>1424</v>
      </c>
      <c r="B410" s="4" t="s">
        <v>119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"&amp;IF(ISERR(SEARCH(",",VLOOKUP([Field],Columns[],4,0))),"'"&amp;VLOOKUP([Field],Columns[],4,0)&amp;"'",VLOOKUP([Field],Columns[],4,0))&amp;")",")")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>
      <c r="A411" s="4" t="s">
        <v>1424</v>
      </c>
      <c r="B411" s="4" t="s">
        <v>449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"&amp;IF(ISERR(SEARCH(",",VLOOKUP([Field],Columns[],4,0))),"'"&amp;VLOOKUP([Field],Columns[],4,0)&amp;"'",VLOOKUP([Field],Columns[],4,0))&amp;")",")")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>
      <c r="A412" s="4" t="s">
        <v>1424</v>
      </c>
      <c r="B412" s="4" t="s">
        <v>455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"&amp;IF(ISERR(SEARCH(",",VLOOKUP([Field],Columns[],4,0))),"'"&amp;VLOOKUP([Field],Columns[],4,0)&amp;"'",VLOOKUP([Field],Columns[],4,0))&amp;")",")")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>
      <c r="A413" s="4" t="s">
        <v>1424</v>
      </c>
      <c r="B413" s="4" t="s">
        <v>456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>
      <c r="A414" s="4" t="s">
        <v>1424</v>
      </c>
      <c r="B414" s="4" t="s">
        <v>457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"&amp;IF(ISERR(SEARCH(",",VLOOKUP([Field],Columns[],4,0))),"'"&amp;VLOOKUP([Field],Columns[],4,0)&amp;"'",VLOOKUP([Field],Columns[],4,0))&amp;")",")")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>
      <c r="A415" s="4" t="s">
        <v>1424</v>
      </c>
      <c r="B415" s="4" t="s">
        <v>458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"&amp;IF(ISERR(SEARCH(",",VLOOKUP([Field],Columns[],4,0))),"'"&amp;VLOOKUP([Field],Columns[],4,0)&amp;"'",VLOOKUP([Field],Columns[],4,0))&amp;")",")")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>
      <c r="A416" s="4" t="s">
        <v>1424</v>
      </c>
      <c r="B416" s="4" t="s">
        <v>459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"&amp;IF(ISERR(SEARCH(",",VLOOKUP([Field],Columns[],4,0))),"'"&amp;VLOOKUP([Field],Columns[],4,0)&amp;"'",VLOOKUP([Field],Columns[],4,0))&amp;")",")")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K105" sqref="K10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4" workbookViewId="0">
      <selection activeCell="F34" sqref="F34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>
      <c r="A2" s="4" t="s">
        <v>179</v>
      </c>
      <c r="B2" s="4" t="s">
        <v>174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176</v>
      </c>
      <c r="B3" s="1" t="s">
        <v>133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180</v>
      </c>
      <c r="B4" s="1" t="s">
        <v>135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219</v>
      </c>
      <c r="B5" s="1" t="s">
        <v>136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215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222</v>
      </c>
      <c r="B7" s="1" t="s">
        <v>207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337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315</v>
      </c>
      <c r="B11" s="2" t="s">
        <v>100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385</v>
      </c>
      <c r="B12" s="2" t="s">
        <v>102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364</v>
      </c>
      <c r="B13" s="4" t="s">
        <v>353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764</v>
      </c>
      <c r="B14" s="4" t="s">
        <v>101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647</v>
      </c>
      <c r="B15" s="4" t="s">
        <v>633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372</v>
      </c>
      <c r="B16" s="4" t="s">
        <v>103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545</v>
      </c>
      <c r="B17" s="4" t="s">
        <v>534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471</v>
      </c>
      <c r="B18" s="4" t="s">
        <v>465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1425</v>
      </c>
      <c r="B19" s="4" t="s">
        <v>1424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379</v>
      </c>
      <c r="B20" s="4" t="s">
        <v>146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512</v>
      </c>
      <c r="B21" s="4" t="s">
        <v>503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708</v>
      </c>
      <c r="B22" s="2" t="s">
        <v>681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415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765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440</v>
      </c>
      <c r="B26" s="4" t="s">
        <v>436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530</v>
      </c>
      <c r="B27" s="4" t="s">
        <v>527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435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526</v>
      </c>
      <c r="B29" s="4" t="s">
        <v>443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482</v>
      </c>
      <c r="B31" s="4" t="s">
        <v>474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489</v>
      </c>
      <c r="B32" s="4" t="s">
        <v>475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766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767</v>
      </c>
      <c r="B35" s="2" t="s">
        <v>98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768</v>
      </c>
      <c r="B36" s="4" t="s">
        <v>131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769</v>
      </c>
      <c r="B37" s="4" t="s">
        <v>132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1497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600</v>
      </c>
      <c r="B39" s="4" t="s">
        <v>557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608</v>
      </c>
      <c r="B40" s="5" t="s">
        <v>579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598</v>
      </c>
      <c r="B41" s="5" t="s">
        <v>580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599</v>
      </c>
      <c r="B42" s="5" t="s">
        <v>586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K105" sqref="K105"/>
    </sheetView>
  </sheetViews>
  <sheetFormatPr defaultRowHeight="15"/>
  <cols>
    <col min="1" max="16384" width="9.140625" style="21"/>
  </cols>
  <sheetData>
    <row r="1" spans="1:20" s="29" customFormat="1" ht="15" customHeight="1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K105" sqref="K10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I1" workbookViewId="0">
      <selection activeCell="K105" sqref="K10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VLOOKUP([Relate Resource],CHOOSE({1,2},ResourceTable[Name],ResourceTable[No]),2,0)</f>
        <v>2</v>
      </c>
      <c r="N3" s="85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VLOOKUP([Relate Resource],CHOOSE({1,2},ResourceTable[Name],ResourceTable[No]),2,0)</f>
        <v>1</v>
      </c>
      <c r="N4" s="85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VLOOKUP([Relate Resource],CHOOSE({1,2},ResourceTable[Name],ResourceTable[No]),2,0)</f>
        <v>3</v>
      </c>
      <c r="N5" s="85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VLOOKUP([Relate Resource],CHOOSE({1,2},ResourceTable[Name],ResourceTable[No]),2,0)</f>
        <v>2</v>
      </c>
      <c r="N6" s="85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VLOOKUP([Relate Resource],CHOOSE({1,2},ResourceTable[Name],ResourceTable[No]),2,0)</f>
        <v>5</v>
      </c>
      <c r="N7" s="85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VLOOKUP([Relate Resource],CHOOSE({1,2},ResourceTable[Name],ResourceTable[No]),2,0)</f>
        <v>3</v>
      </c>
      <c r="N8" s="85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VLOOKUP([Relate Resource],CHOOSE({1,2},ResourceTable[Name],ResourceTable[No]),2,0)</f>
        <v>30</v>
      </c>
      <c r="N9" s="85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VLOOKUP([Relate Resource],CHOOSE({1,2},ResourceTable[Name],ResourceTable[No]),2,0)</f>
        <v>31</v>
      </c>
      <c r="N10" s="85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VLOOKUP([Relate Resource],CHOOSE({1,2},ResourceTable[Name],ResourceTable[No]),2,0)</f>
        <v>33</v>
      </c>
      <c r="N11" s="85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VLOOKUP([Relate Resource],CHOOSE({1,2},ResourceTable[Name],ResourceTable[No]),2,0)</f>
        <v>34</v>
      </c>
      <c r="N12" s="85">
        <f>[RELID]</f>
        <v>10</v>
      </c>
    </row>
    <row r="13" spans="1:23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VLOOKUP([Relate Resource],CHOOSE({1,2},ResourceTable[Name],ResourceTable[No]),2,0)</f>
        <v>4</v>
      </c>
      <c r="N13" s="105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VLOOKUP([Relate Resource],CHOOSE({1,2},ResourceTable[Name],ResourceTable[No]),2,0)</f>
        <v>41</v>
      </c>
      <c r="N14" s="85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VLOOKUP([Relate Resource],CHOOSE({1,2},ResourceTable[Name],ResourceTable[No]),2,0)</f>
        <v>4</v>
      </c>
      <c r="N15" s="85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VLOOKUP([Relate Resource],CHOOSE({1,2},ResourceTable[Name],ResourceTable[No]),2,0)</f>
        <v>8</v>
      </c>
      <c r="N16" s="86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VLOOKUP([Relate Resource],CHOOSE({1,2},ResourceTable[Name],ResourceTable[No]),2,0)</f>
        <v>9</v>
      </c>
      <c r="N17" s="86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VLOOKUP([Relate Resource],CHOOSE({1,2},ResourceTable[Name],ResourceTable[No]),2,0)</f>
        <v>11</v>
      </c>
      <c r="N18" s="86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VLOOKUP([Relate Resource],CHOOSE({1,2},ResourceTable[Name],ResourceTable[No]),2,0)</f>
        <v>12</v>
      </c>
      <c r="N19" s="86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VLOOKUP([Relate Resource],CHOOSE({1,2},ResourceTable[Name],ResourceTable[No]),2,0)</f>
        <v>13</v>
      </c>
      <c r="N20" s="86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VLOOKUP([Relate Resource],CHOOSE({1,2},ResourceTable[Name],ResourceTable[No]),2,0)</f>
        <v>4</v>
      </c>
      <c r="N21" s="86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VLOOKUP([Relate Resource],CHOOSE({1,2},ResourceTable[Name],ResourceTable[No]),2,0)</f>
        <v>19</v>
      </c>
      <c r="N22" s="86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VLOOKUP([Relate Resource],CHOOSE({1,2},ResourceTable[Name],ResourceTable[No]),2,0)</f>
        <v>10</v>
      </c>
      <c r="N23" s="86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VLOOKUP([Relate Resource],CHOOSE({1,2},ResourceTable[Name],ResourceTable[No]),2,0)</f>
        <v>6</v>
      </c>
      <c r="N24" s="86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VLOOKUP([Relate Resource],CHOOSE({1,2},ResourceTable[Name],ResourceTable[No]),2,0)</f>
        <v>6</v>
      </c>
      <c r="N25" s="86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VLOOKUP([Relate Resource],CHOOSE({1,2},ResourceTable[Name],ResourceTable[No]),2,0)</f>
        <v>6</v>
      </c>
      <c r="N26" s="86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VLOOKUP([Relate Resource],CHOOSE({1,2},ResourceTable[Name],ResourceTable[No]),2,0)</f>
        <v>4</v>
      </c>
      <c r="N27" s="86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VLOOKUP([Relate Resource],CHOOSE({1,2},ResourceTable[Name],ResourceTable[No]),2,0)</f>
        <v>21</v>
      </c>
      <c r="N28" s="86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VLOOKUP([Relate Resource],CHOOSE({1,2},ResourceTable[Name],ResourceTable[No]),2,0)</f>
        <v>7</v>
      </c>
      <c r="N29" s="86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VLOOKUP([Relate Resource],CHOOSE({1,2},ResourceTable[Name],ResourceTable[No]),2,0)</f>
        <v>7</v>
      </c>
      <c r="N30" s="86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VLOOKUP([Relate Resource],CHOOSE({1,2},ResourceTable[Name],ResourceTable[No]),2,0)</f>
        <v>26</v>
      </c>
      <c r="N31" s="86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VLOOKUP([Relate Resource],CHOOSE({1,2},ResourceTable[Name],ResourceTable[No]),2,0)</f>
        <v>4</v>
      </c>
      <c r="N32" s="86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VLOOKUP([Relate Resource],CHOOSE({1,2},ResourceTable[Name],ResourceTable[No]),2,0)</f>
        <v>23</v>
      </c>
      <c r="N33" s="86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VLOOKUP([Relate Resource],CHOOSE({1,2},ResourceTable[Name],ResourceTable[No]),2,0)</f>
        <v>6</v>
      </c>
      <c r="N34" s="86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VLOOKUP([Relate Resource],CHOOSE({1,2},ResourceTable[Name],ResourceTable[No]),2,0)</f>
        <v>4</v>
      </c>
      <c r="N35" s="86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VLOOKUP([Relate Resource],CHOOSE({1,2},ResourceTable[Name],ResourceTable[No]),2,0)</f>
        <v>28</v>
      </c>
      <c r="N36" s="86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VLOOKUP([Relate Resource],CHOOSE({1,2},ResourceTable[Name],ResourceTable[No]),2,0)</f>
        <v>6</v>
      </c>
      <c r="N37" s="86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VLOOKUP([Relate Resource],CHOOSE({1,2},ResourceTable[Name],ResourceTable[No]),2,0)</f>
        <v>6</v>
      </c>
      <c r="N38" s="86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VLOOKUP([Relate Resource],CHOOSE({1,2},ResourceTable[Name],ResourceTable[No]),2,0)</f>
        <v>4</v>
      </c>
      <c r="N39" s="86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VLOOKUP([Relate Resource],CHOOSE({1,2},ResourceTable[Name],ResourceTable[No]),2,0)</f>
        <v>17</v>
      </c>
      <c r="N40" s="86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VLOOKUP([Relate Resource],CHOOSE({1,2},ResourceTable[Name],ResourceTable[No]),2,0)</f>
        <v>8</v>
      </c>
      <c r="N41" s="86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VLOOKUP([Relate Resource],CHOOSE({1,2},ResourceTable[Name],ResourceTable[No]),2,0)</f>
        <v>6</v>
      </c>
      <c r="N42" s="86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VLOOKUP([Relate Resource],CHOOSE({1,2},ResourceTable[Name],ResourceTable[No]),2,0)</f>
        <v>9</v>
      </c>
      <c r="N43" s="86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VLOOKUP([Relate Resource],CHOOSE({1,2},ResourceTable[Name],ResourceTable[No]),2,0)</f>
        <v>8</v>
      </c>
      <c r="N44" s="86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VLOOKUP([Relate Resource],CHOOSE({1,2},ResourceTable[Name],ResourceTable[No]),2,0)</f>
        <v>24</v>
      </c>
      <c r="N45" s="86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VLOOKUP([Relate Resource],CHOOSE({1,2},ResourceTable[Name],ResourceTable[No]),2,0)</f>
        <v>14</v>
      </c>
      <c r="N46" s="86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VLOOKUP([Relate Resource],CHOOSE({1,2},ResourceTable[Name],ResourceTable[No]),2,0)</f>
        <v>37</v>
      </c>
      <c r="N47" s="86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VLOOKUP([Relate Resource],CHOOSE({1,2},ResourceTable[Name],ResourceTable[No]),2,0)</f>
        <v>38</v>
      </c>
      <c r="N48" s="86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VLOOKUP([Relate Resource],CHOOSE({1,2},ResourceTable[Name],ResourceTable[No]),2,0)</f>
        <v>39</v>
      </c>
      <c r="N49" s="86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VLOOKUP([Relate Resource],CHOOSE({1,2},ResourceTable[Name],ResourceTable[No]),2,0)</f>
        <v>4</v>
      </c>
      <c r="N50" s="86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VLOOKUP([Relate Resource],CHOOSE({1,2},ResourceTable[Name],ResourceTable[No]),2,0)</f>
        <v>15</v>
      </c>
      <c r="N51" s="86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VLOOKUP([Relate Resource],CHOOSE({1,2},ResourceTable[Name],ResourceTable[No]),2,0)</f>
        <v>7</v>
      </c>
      <c r="N52" s="85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VLOOKUP([Relate Resource],CHOOSE({1,2},ResourceTable[Name],ResourceTable[No]),2,0)</f>
        <v>30</v>
      </c>
      <c r="N53" s="85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VLOOKUP([Relate Resource],CHOOSE({1,2},ResourceTable[Name],ResourceTable[No]),2,0)</f>
        <v>30</v>
      </c>
      <c r="N54" s="85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VLOOKUP([Relate Resource],CHOOSE({1,2},ResourceTable[Name],ResourceTable[No]),2,0)</f>
        <v>9</v>
      </c>
      <c r="N55" s="86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VLOOKUP([Relate Resource],CHOOSE({1,2},ResourceTable[Name],ResourceTable[No]),2,0)</f>
        <v>20</v>
      </c>
      <c r="N56" s="86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VLOOKUP([Relate Resource],CHOOSE({1,2},ResourceTable[Name],ResourceTable[No]),2,0)</f>
        <v>25</v>
      </c>
      <c r="N57" s="86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VLOOKUP([Relate Resource],CHOOSE({1,2},ResourceTable[Name],ResourceTable[No]),2,0)</f>
        <v>16</v>
      </c>
      <c r="N58" s="86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VLOOKUP([Relate Resource],CHOOSE({1,2},ResourceTable[Name],ResourceTable[No]),2,0)</f>
        <v>29</v>
      </c>
      <c r="N59" s="86">
        <f>[RELID]</f>
        <v>57</v>
      </c>
    </row>
    <row r="60" spans="1:14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VLOOKUP([Relate Resource],CHOOSE({1,2},ResourceTable[Name],ResourceTable[No]),2,0)</f>
        <v>8</v>
      </c>
      <c r="N60" s="108">
        <f>[RELID]</f>
        <v>58</v>
      </c>
    </row>
    <row r="61" spans="1:14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VLOOKUP([Relate Resource],CHOOSE({1,2},ResourceTable[Name],ResourceTable[No]),2,0)</f>
        <v>9</v>
      </c>
      <c r="N61" s="108">
        <f>[RELID]</f>
        <v>59</v>
      </c>
    </row>
    <row r="62" spans="1:14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VLOOKUP([Relate Resource],CHOOSE({1,2},ResourceTable[Name],ResourceTable[No]),2,0)</f>
        <v>9</v>
      </c>
      <c r="N62" s="108">
        <f>[RELID]</f>
        <v>60</v>
      </c>
    </row>
    <row r="63" spans="1:14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VLOOKUP([Relate Resource],CHOOSE({1,2},ResourceTable[Name],ResourceTable[No]),2,0)</f>
        <v>20</v>
      </c>
      <c r="N63" s="108">
        <f>[RELID]</f>
        <v>61</v>
      </c>
    </row>
    <row r="64" spans="1:14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VLOOKUP([Relate Resource],CHOOSE({1,2},ResourceTable[Name],ResourceTable[No]),2,0)</f>
        <v>6</v>
      </c>
      <c r="N64" s="108">
        <f>[RELID]</f>
        <v>62</v>
      </c>
    </row>
    <row r="65" spans="1:14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VLOOKUP([Relate Resource],CHOOSE({1,2},ResourceTable[Name],ResourceTable[No]),2,0)</f>
        <v>6</v>
      </c>
      <c r="N65" s="108">
        <f>[RELID]</f>
        <v>63</v>
      </c>
    </row>
    <row r="66" spans="1:14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VLOOKUP([Relate Resource],CHOOSE({1,2},ResourceTable[Name],ResourceTable[No]),2,0)</f>
        <v>20</v>
      </c>
      <c r="N66" s="108">
        <f>[RELID]</f>
        <v>64</v>
      </c>
    </row>
    <row r="67" spans="1:14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VLOOKUP([Relate Resource],CHOOSE({1,2},ResourceTable[Name],ResourceTable[No]),2,0)</f>
        <v>7</v>
      </c>
      <c r="N67" s="108">
        <f>[RELID]</f>
        <v>65</v>
      </c>
    </row>
    <row r="68" spans="1:14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VLOOKUP([Relate Resource],CHOOSE({1,2},ResourceTable[Name],ResourceTable[No]),2,0)</f>
        <v>20</v>
      </c>
      <c r="N68" s="108">
        <f>[RELID]</f>
        <v>66</v>
      </c>
    </row>
    <row r="69" spans="1:14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VLOOKUP([Relate Resource],CHOOSE({1,2},ResourceTable[Name],ResourceTable[No]),2,0)</f>
        <v>6</v>
      </c>
      <c r="N69" s="108">
        <f>[RELID]</f>
        <v>67</v>
      </c>
    </row>
    <row r="70" spans="1:14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VLOOKUP([Relate Resource],CHOOSE({1,2},ResourceTable[Name],ResourceTable[No]),2,0)</f>
        <v>20</v>
      </c>
      <c r="N70" s="108">
        <f>[RELID]</f>
        <v>68</v>
      </c>
    </row>
    <row r="71" spans="1:14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VLOOKUP([Relate Resource],CHOOSE({1,2},ResourceTable[Name],ResourceTable[No]),2,0)</f>
        <v>6</v>
      </c>
      <c r="N71" s="108">
        <f>[RELID]</f>
        <v>69</v>
      </c>
    </row>
    <row r="72" spans="1:14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VLOOKUP([Relate Resource],CHOOSE({1,2},ResourceTable[Name],ResourceTable[No]),2,0)</f>
        <v>25</v>
      </c>
      <c r="N72" s="108">
        <f>[RELID]</f>
        <v>70</v>
      </c>
    </row>
    <row r="73" spans="1:14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VLOOKUP([Relate Resource],CHOOSE({1,2},ResourceTable[Name],ResourceTable[No]),2,0)</f>
        <v>6</v>
      </c>
      <c r="N73" s="108">
        <f>[RELID]</f>
        <v>71</v>
      </c>
    </row>
    <row r="74" spans="1:14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VLOOKUP([Relate Resource],CHOOSE({1,2},ResourceTable[Name],ResourceTable[No]),2,0)</f>
        <v>6</v>
      </c>
      <c r="N74" s="108">
        <f>[RELID]</f>
        <v>72</v>
      </c>
    </row>
    <row r="75" spans="1:14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VLOOKUP([Relate Resource],CHOOSE({1,2},ResourceTable[Name],ResourceTable[No]),2,0)</f>
        <v>25</v>
      </c>
      <c r="N75" s="108">
        <f>[RELID]</f>
        <v>73</v>
      </c>
    </row>
    <row r="76" spans="1:14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VLOOKUP([Relate Resource],CHOOSE({1,2},ResourceTable[Name],ResourceTable[No]),2,0)</f>
        <v>7</v>
      </c>
      <c r="N76" s="108">
        <f>[RELID]</f>
        <v>74</v>
      </c>
    </row>
    <row r="77" spans="1:14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VLOOKUP([Relate Resource],CHOOSE({1,2},ResourceTable[Name],ResourceTable[No]),2,0)</f>
        <v>25</v>
      </c>
      <c r="N77" s="108">
        <f>[RELID]</f>
        <v>75</v>
      </c>
    </row>
    <row r="78" spans="1:14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VLOOKUP([Relate Resource],CHOOSE({1,2},ResourceTable[Name],ResourceTable[No]),2,0)</f>
        <v>32</v>
      </c>
      <c r="N78" s="108">
        <f>[RELID]</f>
        <v>76</v>
      </c>
    </row>
    <row r="79" spans="1:14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VLOOKUP([Relate Resource],CHOOSE({1,2},ResourceTable[Name],ResourceTable[No]),2,0)</f>
        <v>35</v>
      </c>
      <c r="N79" s="108">
        <f>[RELID]</f>
        <v>77</v>
      </c>
    </row>
    <row r="80" spans="1:14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VLOOKUP([Relate Resource],CHOOSE({1,2},ResourceTable[Name],ResourceTable[No]),2,0)</f>
        <v>4</v>
      </c>
      <c r="N80" s="108">
        <f>[RELID]</f>
        <v>78</v>
      </c>
    </row>
    <row r="81" spans="1:14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VLOOKUP([Relate Resource],CHOOSE({1,2},ResourceTable[Name],ResourceTable[No]),2,0)</f>
        <v>30</v>
      </c>
      <c r="N81" s="108">
        <f>[RELID]</f>
        <v>79</v>
      </c>
    </row>
    <row r="82" spans="1:14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VLOOKUP([Relate Resource],CHOOSE({1,2},ResourceTable[Name],ResourceTable[No]),2,0)</f>
        <v>30</v>
      </c>
      <c r="N82" s="108">
        <f>[RELID]</f>
        <v>80</v>
      </c>
    </row>
    <row r="83" spans="1:14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VLOOKUP([Relate Resource],CHOOSE({1,2},ResourceTable[Name],ResourceTable[No]),2,0)</f>
        <v>30</v>
      </c>
      <c r="N83" s="108">
        <f>[RELID]</f>
        <v>81</v>
      </c>
    </row>
    <row r="84" spans="1:14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VLOOKUP([Relate Resource],CHOOSE({1,2},ResourceTable[Name],ResourceTable[No]),2,0)</f>
        <v>30</v>
      </c>
      <c r="N84" s="108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G1" workbookViewId="0">
      <selection activeCell="K105" sqref="K105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[No]</f>
        <v>41</v>
      </c>
    </row>
    <row r="44" spans="1:38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[No]</f>
        <v>42</v>
      </c>
    </row>
    <row r="45" spans="1:38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2019-05-09T02:48:37Z</dcterms:modified>
</cp:coreProperties>
</file>