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9" i="2" l="1"/>
  <c r="C29" i="2"/>
  <c r="E29" i="2"/>
  <c r="F29" i="2"/>
  <c r="G29" i="2"/>
  <c r="A69" i="4"/>
  <c r="D69" i="4"/>
  <c r="L69" i="4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69" i="4" s="1"/>
  <c r="F69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C69" i="4" l="1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<sst xmlns="http://schemas.openxmlformats.org/spreadsheetml/2006/main" count="271" uniqueCount="102">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</sst>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53076752"/>
        <c:axId val="-1353081648"/>
      </c:barChart>
      <c:catAx>
        <c:axId val="-13530767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81648"/>
        <c:crosses val="autoZero"/>
        <c:auto val="1"/>
        <c:lblAlgn val="ctr"/>
        <c:lblOffset val="100"/>
        <c:noMultiLvlLbl val="0"/>
      </c:catAx>
      <c:valAx>
        <c:axId val="-1353081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767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353075664"/>
        <c:axId val="-1353075120"/>
      </c:barChart>
      <c:catAx>
        <c:axId val="-13530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75120"/>
        <c:crosses val="autoZero"/>
        <c:auto val="1"/>
        <c:lblAlgn val="ctr"/>
        <c:lblOffset val="100"/>
        <c:noMultiLvlLbl val="0"/>
      </c:catAx>
      <c:valAx>
        <c:axId val="-135307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756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3079472"/>
        <c:axId val="-1353074576"/>
      </c:areaChart>
      <c:catAx>
        <c:axId val="-1353079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74576"/>
        <c:crosses val="autoZero"/>
        <c:auto val="1"/>
        <c:lblAlgn val="ctr"/>
        <c:lblOffset val="100"/>
        <c:noMultiLvlLbl val="0"/>
      </c:catAx>
      <c:valAx>
        <c:axId val="-1353074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794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69.999999999999915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69.999999999999915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353081104"/>
        <c:axId val="-1353077840"/>
      </c:barChart>
      <c:catAx>
        <c:axId val="-135308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77840"/>
        <c:crosses val="autoZero"/>
        <c:auto val="1"/>
        <c:lblAlgn val="ctr"/>
        <c:lblOffset val="100"/>
        <c:noMultiLvlLbl val="0"/>
      </c:catAx>
      <c:valAx>
        <c:axId val="-135307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5308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69.999999999999915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349652496"/>
        <c:axId val="-1349644880"/>
      </c:barChart>
      <c:dateAx>
        <c:axId val="-134965249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49644880"/>
        <c:crosses val="autoZero"/>
        <c:auto val="1"/>
        <c:lblOffset val="100"/>
        <c:baseTimeUnit val="days"/>
      </c:dateAx>
      <c:valAx>
        <c:axId val="-13496448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34965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9" totalsRowShown="0" headerRowDxfId="18" dataDxfId="17">
  <autoFilter ref="A1:Q69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55" workbookViewId="0">
      <selection activeCell="M69" sqref="M6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69.999999999999915</v>
      </c>
      <c r="O69" s="121" t="str">
        <f>TEXT(TaskTimings[Day Total Minutes]/1440,"HH:mm")</f>
        <v>01:10</v>
      </c>
      <c r="P69" s="117" t="str">
        <f>TaskTimings[PRJ]</f>
        <v>TEEBPD</v>
      </c>
      <c r="Q69" s="117" t="str">
        <f>TaskTimings[TSK]</f>
        <v>Table syncing</v>
      </c>
    </row>
  </sheetData>
  <dataValidations count="2">
    <dataValidation type="list" allowBlank="1" showInputMessage="1" showErrorMessage="1" sqref="H2:H69">
      <formula1>EmployeeNames</formula1>
    </dataValidation>
    <dataValidation type="list" allowBlank="1" showInputMessage="1" showErrorMessage="1" sqref="G2:G69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72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MITWEB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Modification</v>
      </c>
      <c r="C7" s="141"/>
      <c r="D7" s="141"/>
      <c r="E7" s="141"/>
      <c r="F7" s="141"/>
      <c r="G7" s="139">
        <f>SUMIFS(TaskTimings[Total Minutes],TaskTimings[PRJ],$A$4,TaskTimings[TSK],$B7)</f>
        <v>419.99999999999994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/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/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/>
      </c>
      <c r="C10" s="141"/>
      <c r="D10" s="141"/>
      <c r="E10" s="141"/>
      <c r="F10" s="141"/>
      <c r="G10" s="139">
        <f>SUMIFS(TaskTimings[Total Minutes],TaskTimings[PRJ],$A$4,TaskTimings[TSK],$B10)</f>
        <v>0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/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/>
      </c>
      <c r="C12" s="141"/>
      <c r="D12" s="141"/>
      <c r="E12" s="141"/>
      <c r="F12" s="141"/>
      <c r="G12" s="139">
        <f>SUMIFS(TaskTimings[Total Minutes],TaskTimings[PRJ],$A$4,TaskTimings[TSK],$B12)</f>
        <v>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/>
      </c>
      <c r="C13" s="141"/>
      <c r="D13" s="141"/>
      <c r="E13" s="141"/>
      <c r="F13" s="141"/>
      <c r="G13" s="139">
        <f>SUMIFS(TaskTimings[Total Minutes],TaskTimings[PRJ],$A$4,TaskTimings[TSK],$B13)</f>
        <v>0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/>
      </c>
      <c r="C14" s="141"/>
      <c r="D14" s="141"/>
      <c r="E14" s="141"/>
      <c r="F14" s="141"/>
      <c r="G14" s="139">
        <f>SUMIFS(TaskTimings[Total Minutes],TaskTimings[PRJ],$A$4,TaskTimings[TSK],$B14)</f>
        <v>0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/>
      </c>
      <c r="C15" s="141"/>
      <c r="D15" s="141"/>
      <c r="E15" s="141"/>
      <c r="F15" s="141"/>
      <c r="G15" s="139">
        <f>SUMIFS(TaskTimings[Total Minutes],TaskTimings[PRJ],$A$4,TaskTimings[TSK],$B15)</f>
        <v>0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419.99999999999994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0</v>
      </c>
      <c r="M23" s="124">
        <f t="shared" si="0"/>
        <v>419.99999999999994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549.99999999999977</v>
      </c>
      <c r="J2" s="163" t="str">
        <f>INT($I$2/60)&amp;":"&amp;MOD(INT($I$2),60)</f>
        <v>9:10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69.999999999999915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69.999999999999915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69.999999999999915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/>
      </c>
      <c r="E16" s="156"/>
      <c r="F16" s="156"/>
      <c r="G16" s="156"/>
      <c r="H16" s="22">
        <f>IFERROR(VLOOKUP($A$1&amp;"/"&amp;$B$15&amp;"/"&amp;$A15,TaskTimings[[EmployeeDateSeqCode]:[Total Minutes]],7,0),0)</f>
        <v>0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/>
      </c>
      <c r="E19" s="156"/>
      <c r="F19" s="156"/>
      <c r="G19" s="156"/>
      <c r="H19" s="22">
        <f>IFERROR(VLOOKUP($A$1&amp;"/"&amp;$B$19&amp;"/"&amp;$A18,TaskTimings[[EmployeeDateSeqCode]:[Total Minutes]],7,0),0)</f>
        <v>0</v>
      </c>
      <c r="I19" s="163">
        <f t="shared" ref="I19" si="4">SUM(H19:H22)</f>
        <v>0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69.999999999999915</v>
      </c>
      <c r="R20" s="163">
        <f t="shared" ref="R20" si="5">SUM(Q20:Q23)</f>
        <v>69.999999999999915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/>
      </c>
      <c r="E23" s="156"/>
      <c r="F23" s="156"/>
      <c r="G23" s="156"/>
      <c r="H23" s="22">
        <f>IFERROR(VLOOKUP($A$1&amp;"/"&amp;$B$23&amp;"/"&amp;$A22,TaskTimings[[EmployeeDateSeqCode]:[Total Minutes]],7,0),0)</f>
        <v>0</v>
      </c>
      <c r="I23" s="163">
        <f t="shared" ref="I23" si="6">SUM(H23:H26)</f>
        <v>0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/>
      </c>
      <c r="E24" s="156"/>
      <c r="F24" s="156"/>
      <c r="G24" s="156"/>
      <c r="H24" s="22">
        <f>IFERROR(VLOOKUP($A$1&amp;"/"&amp;$B$23&amp;"/"&amp;$A23,TaskTimings[[EmployeeDateSeqCode]:[Total Minutes]],7,0),0)</f>
        <v>0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2018-12-12T05:30:03Z</dcterms:modified>
</cp:coreProperties>
</file>