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Repor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4" i="1"/>
  <c r="C36" i="1"/>
  <c r="B25" i="1"/>
  <c r="B24" i="1"/>
  <c r="D4" i="1"/>
  <c r="C35" i="1" s="1"/>
  <c r="D5" i="1"/>
  <c r="D11" i="1"/>
  <c r="B28" i="1" s="1"/>
  <c r="D13" i="1"/>
  <c r="D14" i="1"/>
  <c r="B26" i="1" s="1"/>
  <c r="D19" i="1"/>
  <c r="B27" i="1" s="1"/>
  <c r="D12" i="1"/>
</calcChain>
</file>

<file path=xl/sharedStrings.xml><?xml version="1.0" encoding="utf-8"?>
<sst xmlns="http://schemas.openxmlformats.org/spreadsheetml/2006/main" count="64" uniqueCount="27">
  <si>
    <t>CUSTOMER</t>
  </si>
  <si>
    <t>TASKS</t>
  </si>
  <si>
    <t>STATUS</t>
  </si>
  <si>
    <t>CLOSED</t>
  </si>
  <si>
    <t>TIME</t>
  </si>
  <si>
    <t>TYPE</t>
  </si>
  <si>
    <t>COUNT</t>
  </si>
  <si>
    <t>COMPANY</t>
  </si>
  <si>
    <t>Query</t>
  </si>
  <si>
    <t>FORUM</t>
  </si>
  <si>
    <t>HOLDED</t>
  </si>
  <si>
    <t>AL SALAMAH</t>
  </si>
  <si>
    <t>Database Modification</t>
  </si>
  <si>
    <t>Al SALAMAH</t>
  </si>
  <si>
    <t>Unable to locate server information from settings file</t>
  </si>
  <si>
    <t>NS MARKETING</t>
  </si>
  <si>
    <t>View BillDetails Missing</t>
  </si>
  <si>
    <t>Stock showing in browse window</t>
  </si>
  <si>
    <t>Sales B2B Taxation report</t>
  </si>
  <si>
    <t>MALABAR STEELS</t>
  </si>
  <si>
    <t>Other</t>
  </si>
  <si>
    <t>CONCEPT STORE</t>
  </si>
  <si>
    <t>Blank Pricelist</t>
  </si>
  <si>
    <t>Software Updation</t>
  </si>
  <si>
    <t>Print Object Registration</t>
  </si>
  <si>
    <t>Bill Allocation</t>
  </si>
  <si>
    <t>Local Purchase print object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</si>
</sst>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4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sz val="11"/>
      <color theme="1"/>
      <name val="Calibri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scheme val="minor"/>
    </font>
    <font>
      <u/>
      <sz val="14"/>
      <color rgb="FF333333"/>
      <name val="Calibri"/>
      <scheme val="minor"/>
    </font>
    <font>
      <b/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3" xfId="0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/>
    <xf numFmtId="0" fontId="12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0" xfId="0" applyNumberFormat="1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3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3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3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Sheet1!$A$32:$A$36</c:f>
              <c:strCache>
                <c:ptCount val="5"/>
                <c:pt idx="0">
                  <c:v>FORUM</c:v>
                </c:pt>
                <c:pt idx="1">
                  <c:v>Al SALAMAH</c:v>
                </c:pt>
                <c:pt idx="2">
                  <c:v>MALABAR STEELS</c:v>
                </c:pt>
                <c:pt idx="3">
                  <c:v>CONCEPT STORE</c:v>
                </c:pt>
                <c:pt idx="4">
                  <c:v>NS MARKETING</c:v>
                </c:pt>
              </c:strCache>
            </c:strRef>
          </c:cat>
          <c:val>
            <c:numRef>
              <c:f>Sheet1!$C$32:$C$36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0.13333333333333333</c:v>
                </c:pt>
                <c:pt idx="4">
                  <c:v>0.11666666666666667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Sheet1!$B$23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Sheet1!$A$24:$A$28</c:f>
              <c:strCache>
                <c:ptCount val="5"/>
                <c:pt idx="0">
                  <c:v>Database Modification</c:v>
                </c:pt>
                <c:pt idx="1">
                  <c:v>Query</c:v>
                </c:pt>
                <c:pt idx="2">
                  <c:v>Software Updation</c:v>
                </c:pt>
                <c:pt idx="3">
                  <c:v>Print Object Registration</c:v>
                </c:pt>
                <c:pt idx="4">
                  <c:v>Other</c:v>
                </c:pt>
              </c:strCache>
            </c:strRef>
          </c:cat>
          <c:val>
            <c:numRef>
              <c:f>Sheet1!$B$24:$B$28</c:f>
              <c:numCache>
                <c:formatCode>General</c:formatCode>
                <c:ptCount val="5"/>
                <c:pt idx="0">
                  <c:v>5.1166666666666663</c:v>
                </c:pt>
                <c:pt idx="1">
                  <c:v>0.23333333333333334</c:v>
                </c:pt>
                <c:pt idx="2">
                  <c:v>0.05</c:v>
                </c:pt>
                <c:pt idx="3">
                  <c:v>0.6333333333333333</c:v>
                </c:pt>
                <c:pt idx="4">
                  <c:v>0.23333333333333334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2743199</xdr:colOff>
      <xdr:row>38</xdr:row>
      <xdr:rowOff>0</xdr:rowOff>
    </xdr:from>
    <xdr:to>
      <xdr:col>3</xdr:col>
      <xdr:colOff>1009650</xdr:colOff>
      <xdr:row>58</xdr:row>
      <xdr:rowOff>76199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1</xdr:col>
      <xdr:colOff>2114550</xdr:colOff>
      <xdr:row>56</xdr:row>
      <xdr:rowOff>85724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3:C28" totalsRowShown="0" headerRowDxfId="29" dataDxfId="28">
  <autoFilter ref="A23:C28"/>
  <tableColumns count="3">
    <tableColumn id="1" name="TASKS" dataDxfId="27"/>
    <tableColumn id="3" name="TIME" dataDxfId="26" totalsRowDxfId="25">
      <calculatedColumnFormula>SUM(#REF!=#REF!)</calculatedColumnFormula>
    </tableColumn>
    <tableColumn id="4" name="COUNT" dataDxfId="24" totalsRow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31:C36" totalsRowShown="0" headerRowDxfId="22" dataDxfId="21">
  <autoFilter ref="A31:C36"/>
  <tableColumns count="3">
    <tableColumn id="1" name="COMPANY" dataDxfId="20"/>
    <tableColumn id="2" name="COUNT" dataDxfId="19"/>
    <tableColumn id="3" name="TIME" dataDxfId="0">
      <calculatedColumnFormula>SUM(D1)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0:E14" totalsRowShown="0" headerRowDxfId="18">
  <autoFilter ref="A10:E14"/>
  <tableColumns count="5">
    <tableColumn id="1" name="CUSTOMER" dataDxfId="17"/>
    <tableColumn id="2" name="TASKS" dataDxfId="16"/>
    <tableColumn id="3" name="STATUS" dataDxfId="15"/>
    <tableColumn id="4" name="TIME" dataDxfId="1">
      <calculatedColumnFormula>SUM(7,30/60)</calculatedColumnFormula>
    </tableColumn>
    <tableColumn id="5" name="TYPE" dataDxfId="1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3:E6" totalsRowShown="0" headerRowDxfId="13">
  <autoFilter ref="A3:E6"/>
  <tableColumns count="5">
    <tableColumn id="1" name="CUSTOMER" dataDxfId="12"/>
    <tableColumn id="2" name="TASKS" dataDxfId="11"/>
    <tableColumn id="3" name="STATUS" dataDxfId="10"/>
    <tableColumn id="4" name="TIME" dataDxfId="9">
      <calculatedColumnFormula>17/60</calculatedColumnFormula>
    </tableColumn>
    <tableColumn id="5" name="TYPE" dataDxfId="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4" name="Table2465" displayName="Table2465" ref="A18:E20" totalsRowShown="0" headerRowDxfId="7">
  <autoFilter ref="A18:E20"/>
  <tableColumns count="5">
    <tableColumn id="1" name="CUSTOMER" dataDxfId="6"/>
    <tableColumn id="2" name="TASKS" dataDxfId="5"/>
    <tableColumn id="3" name="STATUS" dataDxfId="4"/>
    <tableColumn id="4" name="TIME" dataDxfId="3"/>
    <tableColumn id="5" name="TYP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8" zoomScaleNormal="100" workbookViewId="0">
      <selection activeCell="B37" sqref="B37"/>
    </sheetView>
  </sheetViews>
  <sheetFormatPr defaultRowHeight="15" x14ac:dyDescent="0.25"/>
  <cols>
    <col min="1" max="1" width="45.28515625" style="4" customWidth="1"/>
    <col min="2" max="2" width="81.7109375" style="4" customWidth="1"/>
    <col min="3" max="3" width="17.42578125" style="4" customWidth="1"/>
    <col min="4" max="4" width="16.7109375" style="21" customWidth="1"/>
    <col min="5" max="5" width="25" style="4" customWidth="1"/>
    <col min="6" max="16384" width="9.140625" style="4"/>
  </cols>
  <sheetData>
    <row r="1" spans="1:5" ht="23.25" x14ac:dyDescent="0.35">
      <c r="A1" s="1"/>
      <c r="B1" s="10">
        <v>43350</v>
      </c>
      <c r="D1" s="16"/>
      <c r="E1" s="3"/>
    </row>
    <row r="2" spans="1:5" x14ac:dyDescent="0.25">
      <c r="A2" s="1"/>
      <c r="B2" s="2"/>
      <c r="D2" s="16"/>
      <c r="E2" s="3"/>
    </row>
    <row r="3" spans="1:5" ht="18.75" x14ac:dyDescent="0.3">
      <c r="A3" s="9" t="s">
        <v>0</v>
      </c>
      <c r="B3" s="9" t="s">
        <v>1</v>
      </c>
      <c r="C3" s="9" t="s">
        <v>2</v>
      </c>
      <c r="D3" s="19" t="s">
        <v>4</v>
      </c>
      <c r="E3" s="9" t="s">
        <v>5</v>
      </c>
    </row>
    <row r="4" spans="1:5" x14ac:dyDescent="0.25">
      <c r="A4" s="7" t="s">
        <v>21</v>
      </c>
      <c r="B4" s="1" t="s">
        <v>14</v>
      </c>
      <c r="C4" s="3" t="s">
        <v>3</v>
      </c>
      <c r="D4" s="20">
        <f>8/60</f>
        <v>0.13333333333333333</v>
      </c>
      <c r="E4" s="3" t="s">
        <v>8</v>
      </c>
    </row>
    <row r="5" spans="1:5" x14ac:dyDescent="0.25">
      <c r="A5" s="30" t="s">
        <v>15</v>
      </c>
      <c r="B5" s="34" t="s">
        <v>16</v>
      </c>
      <c r="C5" s="31" t="s">
        <v>3</v>
      </c>
      <c r="D5" s="32">
        <f>7/60</f>
        <v>0.11666666666666667</v>
      </c>
      <c r="E5" s="33" t="s">
        <v>12</v>
      </c>
    </row>
    <row r="6" spans="1:5" x14ac:dyDescent="0.25">
      <c r="A6" s="30" t="s">
        <v>9</v>
      </c>
      <c r="B6" s="34" t="s">
        <v>25</v>
      </c>
      <c r="C6" s="31" t="s">
        <v>10</v>
      </c>
      <c r="D6" s="32">
        <v>2</v>
      </c>
      <c r="E6" s="33" t="s">
        <v>12</v>
      </c>
    </row>
    <row r="7" spans="1:5" x14ac:dyDescent="0.25">
      <c r="A7" s="30"/>
      <c r="B7" s="36"/>
      <c r="C7" s="31"/>
      <c r="D7" s="32"/>
      <c r="E7" s="33"/>
    </row>
    <row r="8" spans="1:5" ht="23.25" x14ac:dyDescent="0.35">
      <c r="A8" s="25"/>
      <c r="B8" s="10">
        <v>43380</v>
      </c>
      <c r="C8" s="22"/>
      <c r="D8" s="23"/>
      <c r="E8" s="24"/>
    </row>
    <row r="9" spans="1:5" x14ac:dyDescent="0.25">
      <c r="A9" s="26"/>
      <c r="B9" s="27"/>
      <c r="C9" s="28"/>
      <c r="D9" s="29"/>
      <c r="E9" s="28"/>
    </row>
    <row r="10" spans="1:5" ht="18.75" x14ac:dyDescent="0.3">
      <c r="A10" s="9" t="s">
        <v>0</v>
      </c>
      <c r="B10" s="9" t="s">
        <v>1</v>
      </c>
      <c r="C10" s="9" t="s">
        <v>2</v>
      </c>
      <c r="D10" s="19" t="s">
        <v>4</v>
      </c>
      <c r="E10" s="9" t="s">
        <v>5</v>
      </c>
    </row>
    <row r="11" spans="1:5" x14ac:dyDescent="0.25">
      <c r="A11" s="7" t="s">
        <v>9</v>
      </c>
      <c r="B11" s="1" t="s">
        <v>17</v>
      </c>
      <c r="C11" s="3" t="s">
        <v>3</v>
      </c>
      <c r="D11" s="20">
        <f>14/60</f>
        <v>0.23333333333333334</v>
      </c>
      <c r="E11" s="3" t="s">
        <v>20</v>
      </c>
    </row>
    <row r="12" spans="1:5" x14ac:dyDescent="0.25">
      <c r="A12" s="30"/>
      <c r="B12" s="34" t="s">
        <v>25</v>
      </c>
      <c r="C12" s="31" t="s">
        <v>10</v>
      </c>
      <c r="D12" s="32">
        <f>SUM(7,30/60)</f>
        <v>7.5</v>
      </c>
      <c r="E12" s="33"/>
    </row>
    <row r="13" spans="1:5" x14ac:dyDescent="0.25">
      <c r="A13" s="30" t="s">
        <v>19</v>
      </c>
      <c r="B13" s="34" t="s">
        <v>18</v>
      </c>
      <c r="C13" s="31" t="s">
        <v>3</v>
      </c>
      <c r="D13" s="32">
        <f>6/60</f>
        <v>0.1</v>
      </c>
      <c r="E13" s="33" t="s">
        <v>8</v>
      </c>
    </row>
    <row r="14" spans="1:5" x14ac:dyDescent="0.25">
      <c r="A14" s="30" t="s">
        <v>21</v>
      </c>
      <c r="B14" s="34" t="s">
        <v>22</v>
      </c>
      <c r="C14" s="31" t="s">
        <v>3</v>
      </c>
      <c r="D14" s="32">
        <f>3/60</f>
        <v>0.05</v>
      </c>
      <c r="E14" s="33" t="s">
        <v>23</v>
      </c>
    </row>
    <row r="15" spans="1:5" x14ac:dyDescent="0.25">
      <c r="A15" s="7"/>
      <c r="B15" s="1"/>
      <c r="C15" s="3"/>
      <c r="D15" s="20"/>
      <c r="E15" s="3"/>
    </row>
    <row r="16" spans="1:5" ht="23.25" x14ac:dyDescent="0.35">
      <c r="B16" s="10">
        <v>43441</v>
      </c>
    </row>
    <row r="17" spans="1:5" x14ac:dyDescent="0.25">
      <c r="A17" s="26"/>
      <c r="B17" s="27"/>
      <c r="C17" s="28"/>
      <c r="D17" s="29"/>
      <c r="E17" s="28"/>
    </row>
    <row r="18" spans="1:5" ht="18.75" x14ac:dyDescent="0.3">
      <c r="A18" s="9" t="s">
        <v>0</v>
      </c>
      <c r="B18" s="9" t="s">
        <v>1</v>
      </c>
      <c r="C18" s="9" t="s">
        <v>2</v>
      </c>
      <c r="D18" s="19" t="s">
        <v>4</v>
      </c>
      <c r="E18" s="9" t="s">
        <v>5</v>
      </c>
    </row>
    <row r="19" spans="1:5" x14ac:dyDescent="0.25">
      <c r="A19" s="7" t="s">
        <v>11</v>
      </c>
      <c r="B19" s="1" t="s">
        <v>26</v>
      </c>
      <c r="C19" s="3" t="s">
        <v>3</v>
      </c>
      <c r="D19" s="20">
        <f>38/60</f>
        <v>0.6333333333333333</v>
      </c>
      <c r="E19" s="3" t="s">
        <v>24</v>
      </c>
    </row>
    <row r="20" spans="1:5" x14ac:dyDescent="0.25">
      <c r="A20" s="30" t="s">
        <v>9</v>
      </c>
      <c r="B20" s="34" t="s">
        <v>25</v>
      </c>
      <c r="C20" s="31" t="s">
        <v>10</v>
      </c>
      <c r="D20" s="32">
        <v>3</v>
      </c>
      <c r="E20" s="33"/>
    </row>
    <row r="21" spans="1:5" x14ac:dyDescent="0.25">
      <c r="A21" s="35"/>
      <c r="B21" s="36"/>
      <c r="C21" s="37"/>
      <c r="D21" s="38"/>
      <c r="E21" s="37"/>
    </row>
    <row r="22" spans="1:5" x14ac:dyDescent="0.25">
      <c r="A22" s="35"/>
      <c r="B22" s="36"/>
      <c r="C22" s="37"/>
      <c r="D22" s="38"/>
      <c r="E22" s="37"/>
    </row>
    <row r="23" spans="1:5" ht="18.75" x14ac:dyDescent="0.3">
      <c r="A23" s="11" t="s">
        <v>1</v>
      </c>
      <c r="B23" s="8" t="s">
        <v>4</v>
      </c>
      <c r="C23" s="17" t="s">
        <v>6</v>
      </c>
    </row>
    <row r="24" spans="1:5" x14ac:dyDescent="0.25">
      <c r="A24" s="5" t="s">
        <v>12</v>
      </c>
      <c r="B24" s="5">
        <f>SUM(D20,D6,D5)</f>
        <v>5.1166666666666663</v>
      </c>
      <c r="C24" s="12">
        <v>1</v>
      </c>
    </row>
    <row r="25" spans="1:5" x14ac:dyDescent="0.25">
      <c r="A25" s="5" t="s">
        <v>8</v>
      </c>
      <c r="B25" s="18">
        <f>SUM(D13,D4)</f>
        <v>0.23333333333333334</v>
      </c>
      <c r="C25" s="5">
        <v>2</v>
      </c>
    </row>
    <row r="26" spans="1:5" x14ac:dyDescent="0.25">
      <c r="A26" s="5" t="s">
        <v>23</v>
      </c>
      <c r="B26" s="18">
        <f>SUM(D14)</f>
        <v>0.05</v>
      </c>
      <c r="C26" s="5">
        <v>1</v>
      </c>
    </row>
    <row r="27" spans="1:5" x14ac:dyDescent="0.25">
      <c r="A27" s="12" t="s">
        <v>24</v>
      </c>
      <c r="B27" s="20">
        <f>SUM(D19)</f>
        <v>0.6333333333333333</v>
      </c>
      <c r="C27" s="12">
        <v>1</v>
      </c>
    </row>
    <row r="28" spans="1:5" x14ac:dyDescent="0.25">
      <c r="A28" s="12" t="s">
        <v>20</v>
      </c>
      <c r="B28" s="20">
        <f>SUM(D11)</f>
        <v>0.23333333333333334</v>
      </c>
      <c r="C28" s="12">
        <v>1</v>
      </c>
    </row>
    <row r="29" spans="1:5" x14ac:dyDescent="0.25">
      <c r="A29" s="12"/>
      <c r="B29" s="20"/>
      <c r="C29" s="12"/>
    </row>
    <row r="30" spans="1:5" x14ac:dyDescent="0.25">
      <c r="A30" s="12"/>
      <c r="B30" s="20"/>
      <c r="C30" s="12"/>
    </row>
    <row r="31" spans="1:5" ht="18.75" x14ac:dyDescent="0.3">
      <c r="A31" s="6" t="s">
        <v>7</v>
      </c>
      <c r="B31" s="6" t="s">
        <v>6</v>
      </c>
      <c r="C31" s="15" t="s">
        <v>4</v>
      </c>
    </row>
    <row r="32" spans="1:5" x14ac:dyDescent="0.25">
      <c r="A32" s="3" t="s">
        <v>9</v>
      </c>
      <c r="B32" s="14">
        <v>5</v>
      </c>
      <c r="C32" s="13">
        <f t="shared" ref="C32:C36" si="0">SUM(D1)</f>
        <v>0</v>
      </c>
    </row>
    <row r="33" spans="1:3" x14ac:dyDescent="0.25">
      <c r="A33" s="3" t="s">
        <v>13</v>
      </c>
      <c r="B33" s="14">
        <v>1</v>
      </c>
      <c r="C33" s="13">
        <f t="shared" si="0"/>
        <v>0</v>
      </c>
    </row>
    <row r="34" spans="1:3" x14ac:dyDescent="0.25">
      <c r="A34" s="13" t="s">
        <v>19</v>
      </c>
      <c r="B34" s="14"/>
      <c r="C34" s="39">
        <f t="shared" si="0"/>
        <v>0</v>
      </c>
    </row>
    <row r="35" spans="1:3" x14ac:dyDescent="0.25">
      <c r="A35" s="13" t="s">
        <v>21</v>
      </c>
      <c r="B35" s="14"/>
      <c r="C35" s="39">
        <f t="shared" si="0"/>
        <v>0.13333333333333333</v>
      </c>
    </row>
    <row r="36" spans="1:3" x14ac:dyDescent="0.25">
      <c r="A36" s="13" t="s">
        <v>15</v>
      </c>
      <c r="B36" s="14"/>
      <c r="C36" s="39">
        <f t="shared" si="0"/>
        <v>0.11666666666666667</v>
      </c>
    </row>
  </sheetData>
  <pageMargins left="0.7" right="0.7" top="0.75" bottom="0.75" header="0.3" footer="0.3"/>
  <pageSetup orientation="portrait" horizontalDpi="180" verticalDpi="18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2018-02-09T09:16:04Z</dcterms:created>
  <dcterms:modified xsi:type="dcterms:W3CDTF">2018-07-14T07:54:34Z</dcterms:modified>
</cp:coreProperties>
</file>