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New folder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B32" i="1"/>
  <c r="B34" i="1"/>
  <c r="B35" i="1"/>
  <c r="B33" i="1"/>
  <c r="B31" i="1"/>
  <c r="D13" i="1"/>
  <c r="C43" i="1" s="1"/>
  <c r="D26" i="1"/>
  <c r="D27" i="1"/>
</calcChain>
</file>

<file path=xl/sharedStrings.xml><?xml version="1.0" encoding="utf-8"?>
<sst xmlns="http://schemas.openxmlformats.org/spreadsheetml/2006/main" count="83" uniqueCount="35">
  <si>
    <t>CUSTOMER</t>
  </si>
  <si>
    <t>TASKS</t>
  </si>
  <si>
    <t>STATUS</t>
  </si>
  <si>
    <t>CLOSED</t>
  </si>
  <si>
    <t>TIME</t>
  </si>
  <si>
    <t>TYPE</t>
  </si>
  <si>
    <t>COUNT</t>
  </si>
  <si>
    <t>COMPANY</t>
  </si>
  <si>
    <t>FORUM</t>
  </si>
  <si>
    <t>HOLDED</t>
  </si>
  <si>
    <t>Bill Allocation</t>
  </si>
  <si>
    <t>Change Settings</t>
  </si>
  <si>
    <t>Report Issue</t>
  </si>
  <si>
    <t>24/7/2018</t>
  </si>
  <si>
    <t>Sales return head in print</t>
  </si>
  <si>
    <t>Print Object</t>
  </si>
  <si>
    <t>25/7/2018</t>
  </si>
  <si>
    <t>TRUST AUTO SPARE PARTS</t>
  </si>
  <si>
    <t>FORTUNE BAKERS</t>
  </si>
  <si>
    <t>Could not read server information from settings file</t>
  </si>
  <si>
    <t>Installation</t>
  </si>
  <si>
    <t>CHAITHANYA PLY WOOD</t>
  </si>
  <si>
    <t>Enable pricelist in estimate</t>
  </si>
  <si>
    <t>Need message to  print before saving documents</t>
  </si>
  <si>
    <t>Enable gst and pan number</t>
  </si>
  <si>
    <t>Import Pricelist</t>
  </si>
  <si>
    <t>Query</t>
  </si>
  <si>
    <t>26/7/2018</t>
  </si>
  <si>
    <t>KANNATIL</t>
  </si>
  <si>
    <t># in Sales B2B print</t>
  </si>
  <si>
    <t>27/7/2018</t>
  </si>
  <si>
    <t>P&amp;L</t>
  </si>
  <si>
    <t>Error in GP report in profit analysis</t>
  </si>
  <si>
    <t>Report Isssue</t>
  </si>
  <si>
    <t>CHAITHANYA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</si>
</sst>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3" xfId="0" applyFont="1" applyBorder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Sheet1!$A$39:$A$43</c:f>
              <c:strCache>
                <c:ptCount val="5"/>
                <c:pt idx="0">
                  <c:v>FORUM</c:v>
                </c:pt>
                <c:pt idx="1">
                  <c:v>KANNATIL</c:v>
                </c:pt>
                <c:pt idx="2">
                  <c:v>TRUST AUTO SPARE PARTS</c:v>
                </c:pt>
                <c:pt idx="3">
                  <c:v>FORTUNE BAKERS</c:v>
                </c:pt>
                <c:pt idx="4">
                  <c:v>CHAITHANYA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887</c:v>
                </c:pt>
                <c:pt idx="1">
                  <c:v>6</c:v>
                </c:pt>
                <c:pt idx="2">
                  <c:v>5</c:v>
                </c:pt>
                <c:pt idx="3">
                  <c:v>21</c:v>
                </c:pt>
                <c:pt idx="4">
                  <c:v>15.816666666666666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Sheet1!$A$31:$A$35</c:f>
              <c:strCache>
                <c:ptCount val="5"/>
                <c:pt idx="0">
                  <c:v>Print Object</c:v>
                </c:pt>
                <c:pt idx="1">
                  <c:v>Report Issue</c:v>
                </c:pt>
                <c:pt idx="2">
                  <c:v>Installation</c:v>
                </c:pt>
                <c:pt idx="3">
                  <c:v>Change Settings</c:v>
                </c:pt>
                <c:pt idx="4">
                  <c:v>Query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8</c:v>
                </c:pt>
                <c:pt idx="1">
                  <c:v>650</c:v>
                </c:pt>
                <c:pt idx="2">
                  <c:v>21</c:v>
                </c:pt>
                <c:pt idx="3">
                  <c:v>12.816666666666666</c:v>
                </c:pt>
                <c:pt idx="4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3619499</xdr:colOff>
      <xdr:row>46</xdr:row>
      <xdr:rowOff>95250</xdr:rowOff>
    </xdr:from>
    <xdr:to>
      <xdr:col>4</xdr:col>
      <xdr:colOff>771525</xdr:colOff>
      <xdr:row>66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1076325</xdr:colOff>
      <xdr:row>46</xdr:row>
      <xdr:rowOff>114300</xdr:rowOff>
    </xdr:from>
    <xdr:to>
      <xdr:col>1</xdr:col>
      <xdr:colOff>3190875</xdr:colOff>
      <xdr:row>66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0:C35" totalsRowShown="0" headerRowDxfId="35" dataDxfId="34">
  <autoFilter ref="A30:C35"/>
  <tableColumns count="3">
    <tableColumn id="1" name="TASKS" dataDxfId="33"/>
    <tableColumn id="3" name="TIME" dataDxfId="32" totalsRowDxfId="31">
      <calculatedColumnFormula>SUM(#REF!=#REF!)</calculatedColumnFormula>
    </tableColumn>
    <tableColumn id="4" name="COUNT" dataDxfId="30" totalsRow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38:C43" totalsRowShown="0" headerRowDxfId="28" dataDxfId="27">
  <autoFilter ref="A38:C43"/>
  <tableColumns count="3">
    <tableColumn id="1" name="COMPANY" dataDxfId="26"/>
    <tableColumn id="2" name="COUNT" dataDxfId="25"/>
    <tableColumn id="3" name="TIME" dataDxfId="24">
      <calculatedColumnFormula>SUM(#REF!)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8:E15" totalsRowShown="0" headerRowDxfId="6">
  <autoFilter ref="A8:E15"/>
  <tableColumns count="5">
    <tableColumn id="1" name="CUSTOMER" dataDxfId="5"/>
    <tableColumn id="2" name="TASKS" dataDxfId="4"/>
    <tableColumn id="3" name="STATUS" dataDxfId="3"/>
    <tableColumn id="4" name="TIME" dataDxfId="2">
      <calculatedColumnFormula>23</calculatedColumnFormula>
    </tableColumn>
    <tableColumn id="5" name="TYPE" dataDxfId="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E4" totalsRowShown="0" headerRowDxfId="23">
  <autoFilter ref="A3:E4"/>
  <tableColumns count="5">
    <tableColumn id="1" name="CUSTOMER" dataDxfId="22"/>
    <tableColumn id="2" name="TASKS" dataDxfId="21"/>
    <tableColumn id="3" name="STATUS" dataDxfId="20"/>
    <tableColumn id="4" name="TIME" dataDxfId="19"/>
    <tableColumn id="5" name="TYPE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4" name="Table2465" displayName="Table2465" ref="A19:E21" totalsRowShown="0" headerRowDxfId="17">
  <autoFilter ref="A19:E21"/>
  <tableColumns count="5">
    <tableColumn id="1" name="CUSTOMER" dataDxfId="16"/>
    <tableColumn id="2" name="TASKS" dataDxfId="15"/>
    <tableColumn id="3" name="STATUS" dataDxfId="14"/>
    <tableColumn id="4" name="TIME" dataDxfId="13"/>
    <tableColumn id="5" name="TYPE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24656" displayName="Table24656" ref="A25:E27" totalsRowShown="0" headerRowDxfId="11">
  <autoFilter ref="A25:E27"/>
  <tableColumns count="5">
    <tableColumn id="1" name="CUSTOMER" dataDxfId="10"/>
    <tableColumn id="2" name="TASKS" dataDxfId="9"/>
    <tableColumn id="3" name="STATUS" dataDxfId="8"/>
    <tableColumn id="4" name="TIME" dataDxfId="0">
      <calculatedColumnFormula>4*60</calculatedColumnFormula>
    </tableColumn>
    <tableColumn id="5" name="TYPE" dataDxfId="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46" zoomScaleNormal="100" workbookViewId="0">
      <selection activeCell="A44" sqref="A44"/>
    </sheetView>
  </sheetViews>
  <sheetFormatPr defaultRowHeight="15" x14ac:dyDescent="0.25"/>
  <cols>
    <col min="1" max="1" width="45.28515625" style="4" customWidth="1"/>
    <col min="2" max="2" width="81.7109375" style="4" customWidth="1"/>
    <col min="3" max="3" width="17.42578125" style="4" customWidth="1"/>
    <col min="4" max="4" width="16.7109375" style="21" customWidth="1"/>
    <col min="5" max="5" width="25" style="4" customWidth="1"/>
    <col min="6" max="16384" width="9.140625" style="4"/>
  </cols>
  <sheetData>
    <row r="1" spans="1:5" ht="23.25" x14ac:dyDescent="0.35">
      <c r="A1" s="1"/>
      <c r="B1" s="10" t="s">
        <v>13</v>
      </c>
      <c r="D1" s="16"/>
      <c r="E1" s="3"/>
    </row>
    <row r="2" spans="1:5" x14ac:dyDescent="0.25">
      <c r="A2" s="1"/>
      <c r="B2" s="2"/>
      <c r="D2" s="16"/>
      <c r="E2" s="3"/>
    </row>
    <row r="3" spans="1:5" ht="18.75" x14ac:dyDescent="0.3">
      <c r="A3" s="9" t="s">
        <v>0</v>
      </c>
      <c r="B3" s="9" t="s">
        <v>1</v>
      </c>
      <c r="C3" s="9" t="s">
        <v>2</v>
      </c>
      <c r="D3" s="19" t="s">
        <v>4</v>
      </c>
      <c r="E3" s="9" t="s">
        <v>5</v>
      </c>
    </row>
    <row r="4" spans="1:5" x14ac:dyDescent="0.25">
      <c r="A4" s="7" t="s">
        <v>8</v>
      </c>
      <c r="B4" s="34" t="s">
        <v>14</v>
      </c>
      <c r="C4" s="3" t="s">
        <v>3</v>
      </c>
      <c r="D4" s="20">
        <v>2</v>
      </c>
      <c r="E4" s="3" t="s">
        <v>15</v>
      </c>
    </row>
    <row r="5" spans="1:5" x14ac:dyDescent="0.25">
      <c r="A5" s="30"/>
      <c r="B5" s="36"/>
      <c r="C5" s="31"/>
      <c r="D5" s="32"/>
      <c r="E5" s="33"/>
    </row>
    <row r="6" spans="1:5" ht="23.25" x14ac:dyDescent="0.35">
      <c r="A6" s="25"/>
      <c r="B6" s="10" t="s">
        <v>16</v>
      </c>
      <c r="C6" s="22"/>
      <c r="D6" s="23"/>
      <c r="E6" s="24"/>
    </row>
    <row r="7" spans="1:5" x14ac:dyDescent="0.25">
      <c r="A7" s="26"/>
      <c r="B7" s="27"/>
      <c r="C7" s="28"/>
      <c r="D7" s="29"/>
      <c r="E7" s="28"/>
    </row>
    <row r="8" spans="1:5" ht="18.75" x14ac:dyDescent="0.3">
      <c r="A8" s="9" t="s">
        <v>0</v>
      </c>
      <c r="B8" s="9" t="s">
        <v>1</v>
      </c>
      <c r="C8" s="9" t="s">
        <v>2</v>
      </c>
      <c r="D8" s="19" t="s">
        <v>4</v>
      </c>
      <c r="E8" s="9" t="s">
        <v>5</v>
      </c>
    </row>
    <row r="9" spans="1:5" x14ac:dyDescent="0.25">
      <c r="A9" s="7" t="s">
        <v>17</v>
      </c>
      <c r="B9" s="1" t="s">
        <v>32</v>
      </c>
      <c r="C9" s="3" t="s">
        <v>3</v>
      </c>
      <c r="D9" s="20">
        <v>5</v>
      </c>
      <c r="E9" s="3" t="s">
        <v>12</v>
      </c>
    </row>
    <row r="10" spans="1:5" x14ac:dyDescent="0.25">
      <c r="A10" s="25" t="s">
        <v>18</v>
      </c>
      <c r="B10" s="40" t="s">
        <v>19</v>
      </c>
      <c r="C10" s="22" t="s">
        <v>3</v>
      </c>
      <c r="D10" s="23">
        <v>21</v>
      </c>
      <c r="E10" s="24" t="s">
        <v>20</v>
      </c>
    </row>
    <row r="11" spans="1:5" x14ac:dyDescent="0.25">
      <c r="A11" s="25" t="s">
        <v>21</v>
      </c>
      <c r="B11" s="40" t="s">
        <v>22</v>
      </c>
      <c r="C11" s="22" t="s">
        <v>3</v>
      </c>
      <c r="D11" s="23">
        <v>8</v>
      </c>
      <c r="E11" s="24" t="s">
        <v>11</v>
      </c>
    </row>
    <row r="12" spans="1:5" x14ac:dyDescent="0.25">
      <c r="A12" s="30"/>
      <c r="B12" s="34" t="s">
        <v>23</v>
      </c>
      <c r="C12" s="31" t="s">
        <v>3</v>
      </c>
      <c r="D12" s="32">
        <v>4</v>
      </c>
      <c r="E12" s="33" t="s">
        <v>11</v>
      </c>
    </row>
    <row r="13" spans="1:5" x14ac:dyDescent="0.25">
      <c r="A13" s="30"/>
      <c r="B13" s="34" t="s">
        <v>24</v>
      </c>
      <c r="C13" s="31" t="s">
        <v>3</v>
      </c>
      <c r="D13" s="32">
        <f>49/60</f>
        <v>0.81666666666666665</v>
      </c>
      <c r="E13" s="33" t="s">
        <v>11</v>
      </c>
    </row>
    <row r="14" spans="1:5" x14ac:dyDescent="0.25">
      <c r="A14" s="30"/>
      <c r="B14" s="34" t="s">
        <v>25</v>
      </c>
      <c r="C14" s="31" t="s">
        <v>3</v>
      </c>
      <c r="D14" s="32">
        <v>3</v>
      </c>
      <c r="E14" s="33" t="s">
        <v>26</v>
      </c>
    </row>
    <row r="15" spans="1:5" x14ac:dyDescent="0.25">
      <c r="A15" s="30" t="s">
        <v>8</v>
      </c>
      <c r="B15" s="34" t="s">
        <v>31</v>
      </c>
      <c r="C15" s="31" t="s">
        <v>9</v>
      </c>
      <c r="D15" s="32">
        <v>105</v>
      </c>
      <c r="E15" s="33" t="s">
        <v>12</v>
      </c>
    </row>
    <row r="16" spans="1:5" x14ac:dyDescent="0.25">
      <c r="A16" s="26"/>
      <c r="B16" s="27"/>
      <c r="C16" s="28"/>
      <c r="D16" s="29"/>
      <c r="E16" s="28"/>
    </row>
    <row r="17" spans="1:5" ht="23.25" x14ac:dyDescent="0.35">
      <c r="B17" s="10" t="s">
        <v>27</v>
      </c>
    </row>
    <row r="18" spans="1:5" x14ac:dyDescent="0.25">
      <c r="A18" s="26"/>
      <c r="B18" s="27"/>
      <c r="C18" s="28"/>
      <c r="D18" s="29"/>
      <c r="E18" s="28"/>
    </row>
    <row r="19" spans="1:5" ht="18.75" x14ac:dyDescent="0.3">
      <c r="A19" s="9" t="s">
        <v>0</v>
      </c>
      <c r="B19" s="9" t="s">
        <v>1</v>
      </c>
      <c r="C19" s="9" t="s">
        <v>2</v>
      </c>
      <c r="D19" s="19" t="s">
        <v>4</v>
      </c>
      <c r="E19" s="9" t="s">
        <v>5</v>
      </c>
    </row>
    <row r="20" spans="1:5" x14ac:dyDescent="0.25">
      <c r="A20" s="7" t="s">
        <v>28</v>
      </c>
      <c r="B20" s="1" t="s">
        <v>29</v>
      </c>
      <c r="C20" s="3" t="s">
        <v>3</v>
      </c>
      <c r="D20" s="20">
        <v>6</v>
      </c>
      <c r="E20" s="3" t="s">
        <v>15</v>
      </c>
    </row>
    <row r="21" spans="1:5" x14ac:dyDescent="0.25">
      <c r="A21" s="30" t="s">
        <v>8</v>
      </c>
      <c r="B21" s="34" t="s">
        <v>31</v>
      </c>
      <c r="C21" s="31" t="s">
        <v>9</v>
      </c>
      <c r="D21" s="32">
        <v>120</v>
      </c>
      <c r="E21" s="33" t="s">
        <v>12</v>
      </c>
    </row>
    <row r="22" spans="1:5" x14ac:dyDescent="0.25">
      <c r="A22" s="26"/>
      <c r="B22" s="27"/>
      <c r="C22" s="28"/>
      <c r="D22" s="29"/>
      <c r="E22" s="28"/>
    </row>
    <row r="23" spans="1:5" ht="23.25" x14ac:dyDescent="0.35">
      <c r="B23" s="10" t="s">
        <v>30</v>
      </c>
    </row>
    <row r="24" spans="1:5" x14ac:dyDescent="0.25">
      <c r="A24" s="26"/>
      <c r="B24" s="27"/>
      <c r="C24" s="28"/>
      <c r="D24" s="29"/>
      <c r="E24" s="28"/>
    </row>
    <row r="25" spans="1:5" ht="18.75" x14ac:dyDescent="0.3">
      <c r="A25" s="9" t="s">
        <v>0</v>
      </c>
      <c r="B25" s="9" t="s">
        <v>1</v>
      </c>
      <c r="C25" s="9" t="s">
        <v>2</v>
      </c>
      <c r="D25" s="19" t="s">
        <v>4</v>
      </c>
      <c r="E25" s="9" t="s">
        <v>5</v>
      </c>
    </row>
    <row r="26" spans="1:5" x14ac:dyDescent="0.25">
      <c r="A26" s="7" t="s">
        <v>8</v>
      </c>
      <c r="B26" s="1" t="s">
        <v>31</v>
      </c>
      <c r="C26" s="3" t="s">
        <v>3</v>
      </c>
      <c r="D26" s="20">
        <f>7*60</f>
        <v>420</v>
      </c>
      <c r="E26" s="3" t="s">
        <v>33</v>
      </c>
    </row>
    <row r="27" spans="1:5" x14ac:dyDescent="0.25">
      <c r="A27" s="30"/>
      <c r="B27" s="34" t="s">
        <v>10</v>
      </c>
      <c r="C27" s="31" t="s">
        <v>9</v>
      </c>
      <c r="D27" s="32">
        <f t="shared" ref="D27" si="0">4*60</f>
        <v>240</v>
      </c>
      <c r="E27" s="33"/>
    </row>
    <row r="28" spans="1:5" x14ac:dyDescent="0.25">
      <c r="A28" s="35"/>
      <c r="B28" s="36"/>
      <c r="C28" s="37"/>
      <c r="D28" s="38"/>
      <c r="E28" s="37"/>
    </row>
    <row r="29" spans="1:5" x14ac:dyDescent="0.25">
      <c r="A29" s="26"/>
      <c r="B29" s="27"/>
      <c r="C29" s="28"/>
      <c r="D29" s="29"/>
      <c r="E29" s="28"/>
    </row>
    <row r="30" spans="1:5" ht="18.75" x14ac:dyDescent="0.3">
      <c r="A30" s="11" t="s">
        <v>1</v>
      </c>
      <c r="B30" s="8" t="s">
        <v>4</v>
      </c>
      <c r="C30" s="17" t="s">
        <v>6</v>
      </c>
    </row>
    <row r="31" spans="1:5" x14ac:dyDescent="0.25">
      <c r="A31" s="5" t="s">
        <v>15</v>
      </c>
      <c r="B31" s="5">
        <f>SUM(Table2[TIME],D20)</f>
        <v>8</v>
      </c>
      <c r="C31" s="12">
        <v>3</v>
      </c>
    </row>
    <row r="32" spans="1:5" x14ac:dyDescent="0.25">
      <c r="A32" s="3" t="s">
        <v>12</v>
      </c>
      <c r="B32" s="18">
        <f>SUM(D15,D21,D9,D26)</f>
        <v>650</v>
      </c>
      <c r="C32" s="5">
        <v>2</v>
      </c>
    </row>
    <row r="33" spans="1:3" x14ac:dyDescent="0.25">
      <c r="A33" s="24" t="s">
        <v>20</v>
      </c>
      <c r="B33" s="18">
        <f>SUM(D10)</f>
        <v>21</v>
      </c>
      <c r="C33" s="5">
        <v>1</v>
      </c>
    </row>
    <row r="34" spans="1:3" x14ac:dyDescent="0.25">
      <c r="A34" s="24" t="s">
        <v>11</v>
      </c>
      <c r="B34" s="20">
        <f>SUM(D13,D12,D11)</f>
        <v>12.816666666666666</v>
      </c>
      <c r="C34" s="12">
        <v>1</v>
      </c>
    </row>
    <row r="35" spans="1:3" x14ac:dyDescent="0.25">
      <c r="A35" s="33" t="s">
        <v>26</v>
      </c>
      <c r="B35" s="20">
        <f>SUM(D14)</f>
        <v>3</v>
      </c>
      <c r="C35" s="12">
        <v>2</v>
      </c>
    </row>
    <row r="36" spans="1:3" x14ac:dyDescent="0.25">
      <c r="A36" s="12"/>
      <c r="B36" s="20"/>
      <c r="C36" s="12"/>
    </row>
    <row r="37" spans="1:3" x14ac:dyDescent="0.25">
      <c r="A37" s="12"/>
      <c r="B37" s="20"/>
      <c r="C37" s="12"/>
    </row>
    <row r="38" spans="1:3" ht="18.75" x14ac:dyDescent="0.3">
      <c r="A38" s="6" t="s">
        <v>7</v>
      </c>
      <c r="B38" s="6" t="s">
        <v>6</v>
      </c>
      <c r="C38" s="15" t="s">
        <v>4</v>
      </c>
    </row>
    <row r="39" spans="1:3" x14ac:dyDescent="0.25">
      <c r="A39" s="3" t="s">
        <v>8</v>
      </c>
      <c r="B39" s="14">
        <v>3</v>
      </c>
      <c r="C39" s="13">
        <f>SUM(Table2[TIME],D15,D21,D26,D27)</f>
        <v>887</v>
      </c>
    </row>
    <row r="40" spans="1:3" x14ac:dyDescent="0.25">
      <c r="A40" s="3" t="s">
        <v>28</v>
      </c>
      <c r="B40" s="14">
        <v>1</v>
      </c>
      <c r="C40" s="13">
        <f>SUM(D20)</f>
        <v>6</v>
      </c>
    </row>
    <row r="41" spans="1:3" x14ac:dyDescent="0.25">
      <c r="A41" s="3" t="s">
        <v>17</v>
      </c>
      <c r="B41" s="14">
        <v>1</v>
      </c>
      <c r="C41" s="39">
        <f>SUM(D9)</f>
        <v>5</v>
      </c>
    </row>
    <row r="42" spans="1:3" x14ac:dyDescent="0.25">
      <c r="A42" s="3" t="s">
        <v>18</v>
      </c>
      <c r="B42" s="14">
        <v>1</v>
      </c>
      <c r="C42" s="39">
        <f>SUM(D10)</f>
        <v>21</v>
      </c>
    </row>
    <row r="43" spans="1:3" x14ac:dyDescent="0.25">
      <c r="A43" s="13" t="s">
        <v>34</v>
      </c>
      <c r="B43" s="14">
        <v>4</v>
      </c>
      <c r="C43" s="39">
        <f>SUM(D11,D12,D13,D14)</f>
        <v>15.816666666666666</v>
      </c>
    </row>
  </sheetData>
  <pageMargins left="0.7" right="0.7" top="0.75" bottom="0.75" header="0.3" footer="0.3"/>
  <pageSetup orientation="portrait" horizontalDpi="180" verticalDpi="18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2018-07-28T04:06:16Z</dcterms:modified>
</cp:coreProperties>
</file>