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Pseudo\Google Drive\Grad School\Spring 2016\DVIS\projectFiles\finalProject\datase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M11" i="1"/>
  <c r="I11" i="1"/>
  <c r="K11" i="1"/>
  <c r="G11" i="1"/>
  <c r="H11" i="1"/>
  <c r="J11" i="1"/>
  <c r="L11" i="1"/>
  <c r="F11" i="1"/>
  <c r="G3" i="1"/>
  <c r="G4" i="1"/>
  <c r="G5" i="1"/>
  <c r="G6" i="1"/>
  <c r="G7" i="1"/>
  <c r="G8" i="1"/>
  <c r="G9" i="1"/>
  <c r="G10" i="1"/>
  <c r="G2" i="1"/>
  <c r="B11" i="1"/>
  <c r="C11" i="1" s="1"/>
  <c r="D11" i="1" s="1"/>
  <c r="E11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3" i="1"/>
  <c r="D3" i="1" s="1"/>
  <c r="E3" i="1" s="1"/>
  <c r="C2" i="1"/>
  <c r="D2" i="1" s="1"/>
  <c r="E2" i="1" s="1"/>
</calcChain>
</file>

<file path=xl/sharedStrings.xml><?xml version="1.0" encoding="utf-8"?>
<sst xmlns="http://schemas.openxmlformats.org/spreadsheetml/2006/main" count="28" uniqueCount="28">
  <si>
    <t>Alagoas</t>
  </si>
  <si>
    <t>Bahia</t>
  </si>
  <si>
    <t>Ceará</t>
  </si>
  <si>
    <t>Maranhão</t>
  </si>
  <si>
    <t>Paraíba</t>
  </si>
  <si>
    <t>Pernambuco</t>
  </si>
  <si>
    <t>Piauí</t>
  </si>
  <si>
    <t xml:space="preserve">Rio Grande do Norte </t>
  </si>
  <si>
    <t>Sergipe</t>
  </si>
  <si>
    <t>State</t>
  </si>
  <si>
    <t>Population</t>
  </si>
  <si>
    <t>Estimated Births from 08Nov2015 to 16Apr2016</t>
  </si>
  <si>
    <t>Births per Year</t>
  </si>
  <si>
    <t>Births per Day</t>
  </si>
  <si>
    <t>Totals</t>
  </si>
  <si>
    <t>Open</t>
  </si>
  <si>
    <t>Confirmed</t>
  </si>
  <si>
    <t>Discarded</t>
  </si>
  <si>
    <t>Percent of Births</t>
  </si>
  <si>
    <t>PercentOpen</t>
  </si>
  <si>
    <t>PercentConfirmed</t>
  </si>
  <si>
    <t>PercentDiscarded</t>
  </si>
  <si>
    <t>Total Confirmed to have Zika</t>
  </si>
  <si>
    <t>Reported cases of Microcephaly(77.2% of all cases)</t>
  </si>
  <si>
    <t>adjusted 177</t>
  </si>
  <si>
    <t>Strongly beelived to be over diagnoses so hard to compare reports before and after recognizing the problem.</t>
  </si>
  <si>
    <t>estimated number</t>
  </si>
  <si>
    <t>http://www.ibge.gov.br/estadosat/perfil.php?sigla=pe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</si>
</sst>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1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Totals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Sheet1!$E$1:$N$1</c:f>
              <c:strCache>
                <c:ptCount val="10"/>
                <c:pt idx="0">
                  <c:v>Estimated Births from 08Nov2015 to 16Apr2016</c:v>
                </c:pt>
                <c:pt idx="1">
                  <c:v>Reported cases of Microcephaly(77.2% of all cases)</c:v>
                </c:pt>
                <c:pt idx="2">
                  <c:v>Percent of Births</c:v>
                </c:pt>
                <c:pt idx="3">
                  <c:v>Open</c:v>
                </c:pt>
                <c:pt idx="4">
                  <c:v>PercentOpen</c:v>
                </c:pt>
                <c:pt idx="5">
                  <c:v>Confirmed</c:v>
                </c:pt>
                <c:pt idx="6">
                  <c:v>PercentConfirmed</c:v>
                </c:pt>
                <c:pt idx="7">
                  <c:v>Discarded</c:v>
                </c:pt>
                <c:pt idx="8">
                  <c:v>PercentDiscarded</c:v>
                </c:pt>
                <c:pt idx="9">
                  <c:v>Total Confirmed to have Zika</c:v>
                </c:pt>
              </c:strCache>
            </c:strRef>
          </c:cat>
          <c:val>
            <c:numRef>
              <c:f>Sheet1!$E$11:$F$11</c:f>
              <c:numCache>
                <c:formatCode>0</c:formatCode>
                <c:ptCount val="2"/>
                <c:pt idx="0">
                  <c:v>347108.44230136985</c:v>
                </c:pt>
                <c:pt idx="1">
                  <c:v>5520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141000"/>
        <c:axId val="433148056"/>
      </c:barChart>
      <c:catAx>
        <c:axId val="43314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48056"/>
        <c:crosses val="autoZero"/>
        <c:auto val="1"/>
        <c:lblAlgn val="ctr"/>
        <c:lblOffset val="100"/>
        <c:noMultiLvlLbl val="0"/>
      </c:catAx>
      <c:valAx>
        <c:axId val="43314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4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Totals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Sheet1!$F$1:$N$1</c:f>
              <c:strCache>
                <c:ptCount val="9"/>
                <c:pt idx="0">
                  <c:v>Reported cases of Microcephaly(77.2% of all cases)</c:v>
                </c:pt>
                <c:pt idx="1">
                  <c:v>Percent of Births</c:v>
                </c:pt>
                <c:pt idx="2">
                  <c:v>Open</c:v>
                </c:pt>
                <c:pt idx="3">
                  <c:v>PercentOpen</c:v>
                </c:pt>
                <c:pt idx="4">
                  <c:v>Confirmed</c:v>
                </c:pt>
                <c:pt idx="5">
                  <c:v>PercentConfirmed</c:v>
                </c:pt>
                <c:pt idx="6">
                  <c:v>Discarded</c:v>
                </c:pt>
                <c:pt idx="7">
                  <c:v>PercentDiscarded</c:v>
                </c:pt>
                <c:pt idx="8">
                  <c:v>Total Confirmed to have Zika</c:v>
                </c:pt>
              </c:strCache>
            </c:strRef>
          </c:cat>
          <c:val>
            <c:numRef>
              <c:f>Sheet1!$F$11:$L$11</c:f>
              <c:numCache>
                <c:formatCode>0</c:formatCode>
                <c:ptCount val="7"/>
                <c:pt idx="0">
                  <c:v>5520</c:v>
                </c:pt>
                <c:pt idx="1">
                  <c:v>1.5902811131304528</c:v>
                </c:pt>
                <c:pt idx="2">
                  <c:v>2721</c:v>
                </c:pt>
                <c:pt idx="3">
                  <c:v>49.29347826086957</c:v>
                </c:pt>
                <c:pt idx="4">
                  <c:v>1077</c:v>
                </c:pt>
                <c:pt idx="5">
                  <c:v>19.510869565217391</c:v>
                </c:pt>
                <c:pt idx="6">
                  <c:v>1722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150800"/>
        <c:axId val="433152368"/>
      </c:barChart>
      <c:catAx>
        <c:axId val="4331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52368"/>
        <c:crosses val="autoZero"/>
        <c:auto val="1"/>
        <c:lblAlgn val="ctr"/>
        <c:lblOffset val="100"/>
        <c:noMultiLvlLbl val="0"/>
      </c:catAx>
      <c:valAx>
        <c:axId val="4331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5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(Sheet1!$J$11,Sheet1!$N$11)</c:f>
              <c:numCache>
                <c:formatCode>0</c:formatCode>
                <c:ptCount val="2"/>
                <c:pt idx="0">
                  <c:v>1077</c:v>
                </c:pt>
                <c:pt idx="1">
                  <c:v>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167264"/>
        <c:axId val="433161776"/>
      </c:barChart>
      <c:catAx>
        <c:axId val="43316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61776"/>
        <c:crosses val="autoZero"/>
        <c:auto val="1"/>
        <c:lblAlgn val="ctr"/>
        <c:lblOffset val="100"/>
        <c:noMultiLvlLbl val="0"/>
      </c:catAx>
      <c:valAx>
        <c:axId val="4331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6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13</xdr:row>
      <xdr:rowOff>33336</xdr:rowOff>
    </xdr:from>
    <xdr:to>
      <xdr:col>5</xdr:col>
      <xdr:colOff>933450</xdr:colOff>
      <xdr:row>37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1162050</xdr:colOff>
      <xdr:row>12</xdr:row>
      <xdr:rowOff>180975</xdr:rowOff>
    </xdr:from>
    <xdr:to>
      <xdr:col>9</xdr:col>
      <xdr:colOff>85725</xdr:colOff>
      <xdr:row>37</xdr:row>
      <xdr:rowOff>14288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276225</xdr:colOff>
      <xdr:row>12</xdr:row>
      <xdr:rowOff>90487</xdr:rowOff>
    </xdr:from>
    <xdr:to>
      <xdr:col>13</xdr:col>
      <xdr:colOff>1219200</xdr:colOff>
      <xdr:row>26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B7" workbookViewId="0">
      <selection activeCell="D43" sqref="D43"/>
    </sheetView>
  </sheetViews>
  <sheetFormatPr defaultRowHeight="15" x14ac:dyDescent="0.25"/>
  <cols>
    <col min="1" max="1" width="23.28515625" customWidth="1"/>
    <col min="2" max="2" width="10.7109375" bestFit="1" customWidth="1"/>
    <col min="3" max="3" width="14" bestFit="1" customWidth="1"/>
    <col min="4" max="4" width="14" customWidth="1"/>
    <col min="5" max="5" width="42.42578125" customWidth="1"/>
    <col min="6" max="6" width="46.85546875" bestFit="1" customWidth="1"/>
    <col min="7" max="7" width="16" customWidth="1"/>
    <col min="9" max="9" width="12.7109375" bestFit="1" customWidth="1"/>
    <col min="10" max="10" width="10.42578125" bestFit="1" customWidth="1"/>
    <col min="11" max="11" width="17.5703125" bestFit="1" customWidth="1"/>
    <col min="12" max="12" width="9.7109375" bestFit="1" customWidth="1"/>
    <col min="13" max="13" width="16.7109375" bestFit="1" customWidth="1"/>
    <col min="14" max="14" width="26.85546875" bestFit="1" customWidth="1"/>
  </cols>
  <sheetData>
    <row r="1" spans="1:15" x14ac:dyDescent="0.25">
      <c r="A1" t="s">
        <v>9</v>
      </c>
      <c r="B1" t="s">
        <v>10</v>
      </c>
      <c r="C1" t="s">
        <v>12</v>
      </c>
      <c r="D1" t="s">
        <v>13</v>
      </c>
      <c r="E1" t="s">
        <v>11</v>
      </c>
      <c r="F1" t="s">
        <v>23</v>
      </c>
      <c r="G1" t="s">
        <v>18</v>
      </c>
      <c r="H1" t="s">
        <v>15</v>
      </c>
      <c r="I1" t="s">
        <v>19</v>
      </c>
      <c r="J1" t="s">
        <v>16</v>
      </c>
      <c r="K1" t="s">
        <v>20</v>
      </c>
      <c r="L1" t="s">
        <v>17</v>
      </c>
      <c r="M1" t="s">
        <v>21</v>
      </c>
      <c r="N1" t="s">
        <v>22</v>
      </c>
    </row>
    <row r="2" spans="1:15" x14ac:dyDescent="0.25">
      <c r="A2" t="s">
        <v>0</v>
      </c>
      <c r="B2" s="1">
        <v>3340932</v>
      </c>
      <c r="C2" s="1">
        <f>(B2/1000)*14</f>
        <v>46773.047999999995</v>
      </c>
      <c r="D2" s="1">
        <f>C2/365</f>
        <v>128.14533698630134</v>
      </c>
      <c r="E2" s="1">
        <f>D2*160</f>
        <v>20503.253917808215</v>
      </c>
      <c r="F2">
        <v>275</v>
      </c>
      <c r="G2" s="2">
        <f>(F2/E2)*100</f>
        <v>1.341250521026554</v>
      </c>
      <c r="H2">
        <v>84</v>
      </c>
      <c r="J2">
        <v>55</v>
      </c>
      <c r="L2">
        <v>136</v>
      </c>
      <c r="N2">
        <v>192</v>
      </c>
    </row>
    <row r="3" spans="1:15" x14ac:dyDescent="0.25">
      <c r="A3" t="s">
        <v>1</v>
      </c>
      <c r="B3" s="1">
        <v>15203934</v>
      </c>
      <c r="C3" s="1">
        <f>(B3/1000)*14</f>
        <v>212855.076</v>
      </c>
      <c r="D3" s="1">
        <f t="shared" ref="D3:D11" si="0">C3/365</f>
        <v>583.16459178082187</v>
      </c>
      <c r="E3" s="1">
        <f t="shared" ref="E3:E11" si="1">D3*160</f>
        <v>93306.334684931498</v>
      </c>
      <c r="F3">
        <v>1040</v>
      </c>
      <c r="G3" s="2">
        <f t="shared" ref="G3:G10" si="2">(F3/E3)*100</f>
        <v>1.1146081383560711</v>
      </c>
      <c r="H3">
        <v>647</v>
      </c>
      <c r="J3">
        <v>219</v>
      </c>
      <c r="L3">
        <v>174</v>
      </c>
      <c r="N3" t="s">
        <v>24</v>
      </c>
    </row>
    <row r="4" spans="1:15" x14ac:dyDescent="0.25">
      <c r="A4" t="s">
        <v>2</v>
      </c>
      <c r="B4" s="1">
        <v>8904459</v>
      </c>
      <c r="C4" s="1">
        <f t="shared" ref="C4:C11" si="3">(B4/1000)*14</f>
        <v>124662.42600000001</v>
      </c>
      <c r="D4" s="1">
        <f t="shared" si="0"/>
        <v>341.54089315068495</v>
      </c>
      <c r="E4" s="1">
        <f t="shared" si="1"/>
        <v>54646.542904109592</v>
      </c>
      <c r="F4">
        <v>452</v>
      </c>
      <c r="G4" s="2">
        <f t="shared" si="2"/>
        <v>0.82713375079031437</v>
      </c>
      <c r="H4">
        <v>254</v>
      </c>
      <c r="J4">
        <v>81</v>
      </c>
      <c r="L4">
        <v>117</v>
      </c>
    </row>
    <row r="5" spans="1:15" x14ac:dyDescent="0.25">
      <c r="A5" t="s">
        <v>3</v>
      </c>
      <c r="B5" s="1">
        <v>6904241</v>
      </c>
      <c r="C5" s="1">
        <f t="shared" si="3"/>
        <v>96659.373999999996</v>
      </c>
      <c r="D5" s="1">
        <f t="shared" si="0"/>
        <v>264.82020273972603</v>
      </c>
      <c r="E5" s="1">
        <f t="shared" si="1"/>
        <v>42371.232438356164</v>
      </c>
      <c r="F5">
        <v>240</v>
      </c>
      <c r="G5" s="2">
        <f t="shared" si="2"/>
        <v>0.56642204200494828</v>
      </c>
      <c r="H5">
        <v>108</v>
      </c>
      <c r="J5">
        <v>90</v>
      </c>
      <c r="L5">
        <v>42</v>
      </c>
    </row>
    <row r="6" spans="1:15" x14ac:dyDescent="0.25">
      <c r="A6" t="s">
        <v>4</v>
      </c>
      <c r="B6" s="1">
        <v>3972202</v>
      </c>
      <c r="C6" s="1">
        <f t="shared" si="3"/>
        <v>55610.828000000001</v>
      </c>
      <c r="D6" s="1">
        <f t="shared" si="0"/>
        <v>152.35843287671233</v>
      </c>
      <c r="E6" s="1">
        <f t="shared" si="1"/>
        <v>24377.349260273972</v>
      </c>
      <c r="F6">
        <v>862</v>
      </c>
      <c r="G6" s="2">
        <f t="shared" si="2"/>
        <v>3.5360694503595593</v>
      </c>
      <c r="H6">
        <v>389</v>
      </c>
      <c r="J6">
        <v>109</v>
      </c>
      <c r="L6">
        <v>364</v>
      </c>
    </row>
    <row r="7" spans="1:15" x14ac:dyDescent="0.25">
      <c r="A7" t="s">
        <v>5</v>
      </c>
      <c r="B7" s="1">
        <v>9345173</v>
      </c>
      <c r="C7" s="1">
        <f t="shared" si="3"/>
        <v>130832.42200000001</v>
      </c>
      <c r="D7" s="1">
        <f t="shared" si="0"/>
        <v>358.44499178082191</v>
      </c>
      <c r="E7" s="1">
        <f t="shared" si="1"/>
        <v>57351.198684931507</v>
      </c>
      <c r="F7">
        <v>1871</v>
      </c>
      <c r="G7" s="2">
        <f t="shared" si="2"/>
        <v>3.2623555268280522</v>
      </c>
      <c r="H7">
        <v>760</v>
      </c>
      <c r="J7">
        <v>333</v>
      </c>
      <c r="L7">
        <v>778</v>
      </c>
    </row>
    <row r="8" spans="1:15" x14ac:dyDescent="0.25">
      <c r="A8" t="s">
        <v>6</v>
      </c>
      <c r="B8" s="1">
        <v>3204028</v>
      </c>
      <c r="C8" s="1">
        <f t="shared" si="3"/>
        <v>44856.392</v>
      </c>
      <c r="D8" s="1">
        <f t="shared" si="0"/>
        <v>122.89422465753425</v>
      </c>
      <c r="E8" s="1">
        <f t="shared" si="1"/>
        <v>19663.075945205481</v>
      </c>
      <c r="F8">
        <v>154</v>
      </c>
      <c r="G8" s="2">
        <f t="shared" si="2"/>
        <v>0.78319384225106636</v>
      </c>
      <c r="H8">
        <v>21</v>
      </c>
      <c r="J8">
        <v>73</v>
      </c>
      <c r="L8">
        <v>60</v>
      </c>
    </row>
    <row r="9" spans="1:15" x14ac:dyDescent="0.25">
      <c r="A9" t="s">
        <v>7</v>
      </c>
      <c r="B9" s="1">
        <v>3442175</v>
      </c>
      <c r="C9" s="1">
        <f t="shared" si="3"/>
        <v>48190.450000000004</v>
      </c>
      <c r="D9" s="1">
        <f t="shared" si="0"/>
        <v>132.02863013698632</v>
      </c>
      <c r="E9" s="1">
        <f t="shared" si="1"/>
        <v>21124.580821917811</v>
      </c>
      <c r="F9">
        <v>417</v>
      </c>
      <c r="G9" s="2">
        <f t="shared" si="2"/>
        <v>1.9740036667015972</v>
      </c>
      <c r="H9">
        <v>297</v>
      </c>
      <c r="J9">
        <v>86</v>
      </c>
      <c r="L9">
        <v>34</v>
      </c>
    </row>
    <row r="10" spans="1:15" x14ac:dyDescent="0.25">
      <c r="A10" t="s">
        <v>8</v>
      </c>
      <c r="B10" s="1">
        <v>2242937</v>
      </c>
      <c r="C10" s="1">
        <f t="shared" si="3"/>
        <v>31401.117999999999</v>
      </c>
      <c r="D10" s="1">
        <f t="shared" si="0"/>
        <v>86.030460273972594</v>
      </c>
      <c r="E10" s="1">
        <f t="shared" si="1"/>
        <v>13764.873643835615</v>
      </c>
      <c r="F10">
        <v>209</v>
      </c>
      <c r="G10" s="2">
        <f t="shared" si="2"/>
        <v>1.5183575629377273</v>
      </c>
      <c r="H10">
        <v>161</v>
      </c>
      <c r="J10">
        <v>31</v>
      </c>
      <c r="L10">
        <v>17</v>
      </c>
    </row>
    <row r="11" spans="1:15" x14ac:dyDescent="0.25">
      <c r="A11" t="s">
        <v>14</v>
      </c>
      <c r="B11" s="1">
        <f>SUM(B2:B10)</f>
        <v>56560081</v>
      </c>
      <c r="C11" s="1">
        <f>(B11/1000)*14</f>
        <v>791841.13399999996</v>
      </c>
      <c r="D11" s="1">
        <f>C11/365</f>
        <v>2169.4277643835617</v>
      </c>
      <c r="E11" s="3">
        <f>D11*160</f>
        <v>347108.44230136985</v>
      </c>
      <c r="F11" s="3">
        <f>SUM(F2:F10)</f>
        <v>5520</v>
      </c>
      <c r="G11" s="3">
        <f>(F11/E11)*100</f>
        <v>1.5902811131304528</v>
      </c>
      <c r="H11" s="3">
        <f t="shared" ref="G11:N11" si="4">SUM(H2:H10)</f>
        <v>2721</v>
      </c>
      <c r="I11" s="3">
        <f>(H11/F11)*100</f>
        <v>49.29347826086957</v>
      </c>
      <c r="J11" s="3">
        <f t="shared" si="4"/>
        <v>1077</v>
      </c>
      <c r="K11" s="3">
        <f>(J11/F11)*100</f>
        <v>19.510869565217391</v>
      </c>
      <c r="L11" s="3">
        <f t="shared" si="4"/>
        <v>1722</v>
      </c>
      <c r="M11" s="3">
        <f>(L11/F11)*100</f>
        <v>31.195652173913039</v>
      </c>
      <c r="N11" s="3">
        <v>177</v>
      </c>
      <c r="O11">
        <f>(N11/J11)*100</f>
        <v>16.434540389972145</v>
      </c>
    </row>
    <row r="12" spans="1:15" x14ac:dyDescent="0.25">
      <c r="N12" t="s">
        <v>26</v>
      </c>
    </row>
    <row r="39" spans="2:5" x14ac:dyDescent="0.25">
      <c r="E39" t="s">
        <v>25</v>
      </c>
    </row>
    <row r="41" spans="2:5" x14ac:dyDescent="0.25">
      <c r="B41" t="s">
        <v>27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Drexel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Pseudo</dc:creator>
  <cp:lastModifiedBy>Pseudo</cp:lastModifiedBy>
  <dcterms:created xsi:type="dcterms:W3CDTF">2016-04-24T01:12:47Z</dcterms:created>
  <dcterms:modified xsi:type="dcterms:W3CDTF">2016-04-24T16:55:36Z</dcterms:modified>
</cp:coreProperties>
</file>