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FD1F0F83-4FA8-4C21-BEFF-A8972486F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5" i="1" l="1"/>
  <c r="G135" i="1" s="1"/>
  <c r="L135" i="1"/>
  <c r="M135" i="1" s="1"/>
  <c r="O135" i="1" s="1"/>
  <c r="L120" i="1"/>
  <c r="M120" i="1" s="1"/>
  <c r="F110" i="1"/>
  <c r="G110" i="1" s="1"/>
  <c r="L110" i="1"/>
  <c r="M110" i="1" s="1"/>
  <c r="F88" i="1"/>
  <c r="G88" i="1" s="1"/>
  <c r="L88" i="1"/>
  <c r="M88" i="1" s="1"/>
  <c r="F77" i="1"/>
  <c r="G77" i="1" s="1"/>
  <c r="L77" i="1"/>
  <c r="F43" i="1"/>
  <c r="G43" i="1" s="1"/>
  <c r="L43" i="1"/>
  <c r="M43" i="1" s="1"/>
  <c r="F39" i="1"/>
  <c r="G39" i="1" s="1"/>
  <c r="L39" i="1"/>
  <c r="M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L96" i="1"/>
  <c r="M96" i="1" s="1"/>
  <c r="L97" i="1"/>
  <c r="M97" i="1" s="1"/>
  <c r="L98" i="1"/>
  <c r="M98" i="1" s="1"/>
  <c r="L99" i="1"/>
  <c r="M99" i="1" s="1"/>
  <c r="L100" i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1" i="1"/>
  <c r="M111" i="1" s="1"/>
  <c r="L112" i="1"/>
  <c r="M112" i="1" s="1"/>
  <c r="L113" i="1"/>
  <c r="M113" i="1" s="1"/>
  <c r="L114" i="1"/>
  <c r="L115" i="1"/>
  <c r="L116" i="1"/>
  <c r="M116" i="1" s="1"/>
  <c r="L117" i="1"/>
  <c r="M117" i="1" s="1"/>
  <c r="L118" i="1"/>
  <c r="M118" i="1" s="1"/>
  <c r="L119" i="1"/>
  <c r="M119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L199" i="1"/>
  <c r="L200" i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G97" i="1" s="1"/>
  <c r="F98" i="1"/>
  <c r="F99" i="1"/>
  <c r="F100" i="1"/>
  <c r="G100" i="1" s="1"/>
  <c r="F101" i="1"/>
  <c r="F102" i="1"/>
  <c r="G102" i="1" s="1"/>
  <c r="F103" i="1"/>
  <c r="F104" i="1"/>
  <c r="F105" i="1"/>
  <c r="F106" i="1"/>
  <c r="G106" i="1" s="1"/>
  <c r="F107" i="1"/>
  <c r="F108" i="1"/>
  <c r="F109" i="1"/>
  <c r="F111" i="1"/>
  <c r="G111" i="1" s="1"/>
  <c r="F112" i="1"/>
  <c r="F113" i="1"/>
  <c r="F114" i="1"/>
  <c r="G114" i="1" s="1"/>
  <c r="F115" i="1"/>
  <c r="G115" i="1" s="1"/>
  <c r="F116" i="1"/>
  <c r="F117" i="1"/>
  <c r="G117" i="1" s="1"/>
  <c r="F118" i="1"/>
  <c r="G118" i="1" s="1"/>
  <c r="F119" i="1"/>
  <c r="F120" i="1"/>
  <c r="G120" i="1" s="1"/>
  <c r="F121" i="1"/>
  <c r="F122" i="1"/>
  <c r="G122" i="1" s="1"/>
  <c r="F123" i="1"/>
  <c r="F124" i="1"/>
  <c r="G124" i="1" s="1"/>
  <c r="F125" i="1"/>
  <c r="F126" i="1"/>
  <c r="G126" i="1" s="1"/>
  <c r="F127" i="1"/>
  <c r="F128" i="1"/>
  <c r="G128" i="1" s="1"/>
  <c r="F129" i="1"/>
  <c r="F130" i="1"/>
  <c r="G130" i="1" s="1"/>
  <c r="F131" i="1"/>
  <c r="F132" i="1"/>
  <c r="G132" i="1" s="1"/>
  <c r="F133" i="1"/>
  <c r="F134" i="1"/>
  <c r="F136" i="1"/>
  <c r="F137" i="1"/>
  <c r="G137" i="1" s="1"/>
  <c r="F138" i="1"/>
  <c r="F139" i="1"/>
  <c r="F140" i="1"/>
  <c r="F141" i="1"/>
  <c r="G141" i="1" s="1"/>
  <c r="F142" i="1"/>
  <c r="F143" i="1"/>
  <c r="G143" i="1" s="1"/>
  <c r="F144" i="1"/>
  <c r="F145" i="1"/>
  <c r="G145" i="1" s="1"/>
  <c r="F146" i="1"/>
  <c r="G146" i="1" s="1"/>
  <c r="F147" i="1"/>
  <c r="F148" i="1"/>
  <c r="G148" i="1" s="1"/>
  <c r="F149" i="1"/>
  <c r="F150" i="1"/>
  <c r="G150" i="1" s="1"/>
  <c r="F151" i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F177" i="1"/>
  <c r="G177" i="1" s="1"/>
  <c r="F178" i="1"/>
  <c r="F179" i="1"/>
  <c r="G179" i="1" s="1"/>
  <c r="F180" i="1"/>
  <c r="F181" i="1"/>
  <c r="G181" i="1" s="1"/>
  <c r="F182" i="1"/>
  <c r="G182" i="1" s="1"/>
  <c r="F183" i="1"/>
  <c r="F184" i="1"/>
  <c r="G184" i="1" s="1"/>
  <c r="F185" i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F194" i="1"/>
  <c r="G194" i="1" s="1"/>
  <c r="F195" i="1"/>
  <c r="F196" i="1"/>
  <c r="G196" i="1" s="1"/>
  <c r="F197" i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F205" i="1"/>
  <c r="F206" i="1"/>
  <c r="G206" i="1" s="1"/>
  <c r="F207" i="1"/>
  <c r="F208" i="1"/>
  <c r="G208" i="1" s="1"/>
  <c r="F209" i="1"/>
  <c r="F210" i="1"/>
  <c r="G210" i="1" s="1"/>
  <c r="F211" i="1"/>
  <c r="F212" i="1"/>
  <c r="G212" i="1" s="1"/>
  <c r="F213" i="1"/>
  <c r="F214" i="1"/>
  <c r="G214" i="1" s="1"/>
  <c r="F215" i="1"/>
  <c r="G215" i="1" s="1"/>
  <c r="F216" i="1"/>
  <c r="G216" i="1" s="1"/>
  <c r="F217" i="1"/>
  <c r="G217" i="1" s="1"/>
  <c r="F218" i="1"/>
  <c r="F219" i="1"/>
  <c r="G219" i="1" s="1"/>
  <c r="F220" i="1"/>
  <c r="F221" i="1"/>
  <c r="F222" i="1"/>
  <c r="F223" i="1"/>
  <c r="G223" i="1" s="1"/>
  <c r="F224" i="1"/>
  <c r="F225" i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F235" i="1"/>
  <c r="G235" i="1" s="1"/>
  <c r="F236" i="1"/>
  <c r="F237" i="1"/>
  <c r="G237" i="1" s="1"/>
  <c r="F238" i="1"/>
  <c r="F239" i="1"/>
  <c r="G239" i="1" s="1"/>
  <c r="F240" i="1"/>
  <c r="F241" i="1"/>
  <c r="F242" i="1"/>
  <c r="F243" i="1"/>
  <c r="G243" i="1" s="1"/>
  <c r="F244" i="1"/>
  <c r="F245" i="1"/>
  <c r="F246" i="1"/>
  <c r="F247" i="1"/>
  <c r="G247" i="1" s="1"/>
  <c r="F248" i="1"/>
  <c r="F249" i="1"/>
  <c r="F250" i="1"/>
  <c r="F251" i="1"/>
  <c r="G251" i="1" s="1"/>
  <c r="F252" i="1"/>
  <c r="G252" i="1" s="1"/>
  <c r="F253" i="1"/>
  <c r="F254" i="1"/>
  <c r="G254" i="1" s="1"/>
  <c r="F255" i="1"/>
  <c r="G255" i="1" s="1"/>
  <c r="F256" i="1"/>
  <c r="G256" i="1" s="1"/>
  <c r="F257" i="1"/>
  <c r="G257" i="1" s="1"/>
  <c r="F258" i="1"/>
  <c r="F259" i="1"/>
  <c r="F3" i="1"/>
  <c r="G3" i="1" s="1"/>
  <c r="N135" i="1" l="1"/>
  <c r="O110" i="1"/>
  <c r="N110" i="1"/>
  <c r="N77" i="1"/>
  <c r="O88" i="1"/>
  <c r="O39" i="1"/>
  <c r="N88" i="1"/>
  <c r="O43" i="1"/>
  <c r="M77" i="1"/>
  <c r="O77" i="1" s="1"/>
  <c r="N53" i="1"/>
  <c r="N27" i="1"/>
  <c r="N116" i="1"/>
  <c r="N103" i="1"/>
  <c r="N209" i="1"/>
  <c r="N123" i="1"/>
  <c r="N85" i="1"/>
  <c r="N245" i="1"/>
  <c r="N193" i="1"/>
  <c r="N45" i="1"/>
  <c r="N19" i="1"/>
  <c r="N43" i="1"/>
  <c r="N204" i="1"/>
  <c r="N131" i="1"/>
  <c r="N119" i="1"/>
  <c r="N240" i="1"/>
  <c r="N39" i="1"/>
  <c r="N248" i="1"/>
  <c r="N76" i="1"/>
  <c r="N197" i="1"/>
  <c r="N38" i="1"/>
  <c r="N52" i="1"/>
  <c r="N244" i="1"/>
  <c r="N95" i="1"/>
  <c r="N211" i="1"/>
  <c r="N195" i="1"/>
  <c r="N139" i="1"/>
  <c r="N109" i="1"/>
  <c r="N59" i="1"/>
  <c r="N55" i="1"/>
  <c r="N198" i="1"/>
  <c r="N100" i="1"/>
  <c r="N62" i="1"/>
  <c r="N246" i="1"/>
  <c r="N178" i="1"/>
  <c r="N174" i="1"/>
  <c r="N162" i="1"/>
  <c r="N142" i="1"/>
  <c r="N133" i="1"/>
  <c r="N125" i="1"/>
  <c r="N108" i="1"/>
  <c r="N92" i="1"/>
  <c r="N79" i="1"/>
  <c r="N66" i="1"/>
  <c r="G204" i="1"/>
  <c r="O204" i="1" s="1"/>
  <c r="G27" i="1"/>
  <c r="O27" i="1" s="1"/>
  <c r="N200" i="1"/>
  <c r="N115" i="1"/>
  <c r="N81" i="1"/>
  <c r="N56" i="1"/>
  <c r="G55" i="1"/>
  <c r="O55" i="1" s="1"/>
  <c r="N199" i="1"/>
  <c r="N114" i="1"/>
  <c r="N75" i="1"/>
  <c r="G240" i="1"/>
  <c r="O240" i="1" s="1"/>
  <c r="M95" i="1"/>
  <c r="O95" i="1" s="1"/>
  <c r="N259" i="1"/>
  <c r="N258" i="1"/>
  <c r="O257" i="1"/>
  <c r="O256" i="1"/>
  <c r="N256" i="1"/>
  <c r="O255" i="1"/>
  <c r="N254" i="1"/>
  <c r="O254" i="1"/>
  <c r="N253" i="1"/>
  <c r="O252" i="1"/>
  <c r="N250" i="1"/>
  <c r="N249" i="1"/>
  <c r="O247" i="1"/>
  <c r="O243" i="1"/>
  <c r="N242" i="1"/>
  <c r="N241" i="1"/>
  <c r="O239" i="1"/>
  <c r="N238" i="1"/>
  <c r="O237" i="1"/>
  <c r="N236" i="1"/>
  <c r="O235" i="1"/>
  <c r="O233" i="1"/>
  <c r="N232" i="1"/>
  <c r="O231" i="1"/>
  <c r="N230" i="1"/>
  <c r="O229" i="1"/>
  <c r="N228" i="1"/>
  <c r="O227" i="1"/>
  <c r="N226" i="1"/>
  <c r="N225" i="1"/>
  <c r="N224" i="1"/>
  <c r="O223" i="1"/>
  <c r="N222" i="1"/>
  <c r="N221" i="1"/>
  <c r="N220" i="1"/>
  <c r="O219" i="1"/>
  <c r="N218" i="1"/>
  <c r="O217" i="1"/>
  <c r="O214" i="1"/>
  <c r="N214" i="1"/>
  <c r="N213" i="1"/>
  <c r="O212" i="1"/>
  <c r="N212" i="1"/>
  <c r="O210" i="1"/>
  <c r="O208" i="1"/>
  <c r="N207" i="1"/>
  <c r="O206" i="1"/>
  <c r="N205" i="1"/>
  <c r="O203" i="1"/>
  <c r="O202" i="1"/>
  <c r="N201" i="1"/>
  <c r="O201" i="1"/>
  <c r="M200" i="1"/>
  <c r="O200" i="1" s="1"/>
  <c r="M199" i="1"/>
  <c r="O199" i="1" s="1"/>
  <c r="M198" i="1"/>
  <c r="O198" i="1" s="1"/>
  <c r="O194" i="1"/>
  <c r="O192" i="1"/>
  <c r="N191" i="1"/>
  <c r="O190" i="1"/>
  <c r="N189" i="1"/>
  <c r="O188" i="1"/>
  <c r="N187" i="1"/>
  <c r="O186" i="1"/>
  <c r="N185" i="1"/>
  <c r="O184" i="1"/>
  <c r="N183" i="1"/>
  <c r="O182" i="1"/>
  <c r="N182" i="1"/>
  <c r="O181" i="1"/>
  <c r="N180" i="1"/>
  <c r="O179" i="1"/>
  <c r="N176" i="1"/>
  <c r="O175" i="1"/>
  <c r="O173" i="1"/>
  <c r="N172" i="1"/>
  <c r="O171" i="1"/>
  <c r="N170" i="1"/>
  <c r="O169" i="1"/>
  <c r="N168" i="1"/>
  <c r="O167" i="1"/>
  <c r="N166" i="1"/>
  <c r="N164" i="1"/>
  <c r="O163" i="1"/>
  <c r="O161" i="1"/>
  <c r="N160" i="1"/>
  <c r="O159" i="1"/>
  <c r="N158" i="1"/>
  <c r="O157" i="1"/>
  <c r="N156" i="1"/>
  <c r="O155" i="1"/>
  <c r="N154" i="1"/>
  <c r="N153" i="1"/>
  <c r="O153" i="1"/>
  <c r="N152" i="1"/>
  <c r="N151" i="1"/>
  <c r="O150" i="1"/>
  <c r="N149" i="1"/>
  <c r="N148" i="1"/>
  <c r="O148" i="1"/>
  <c r="N147" i="1"/>
  <c r="O146" i="1"/>
  <c r="N146" i="1"/>
  <c r="O145" i="1"/>
  <c r="N144" i="1"/>
  <c r="O143" i="1"/>
  <c r="O141" i="1"/>
  <c r="N140" i="1"/>
  <c r="N138" i="1"/>
  <c r="O137" i="1"/>
  <c r="N136" i="1"/>
  <c r="N134" i="1"/>
  <c r="O132" i="1"/>
  <c r="N132" i="1"/>
  <c r="O130" i="1"/>
  <c r="N129" i="1"/>
  <c r="N127" i="1"/>
  <c r="O126" i="1"/>
  <c r="O124" i="1"/>
  <c r="N121" i="1"/>
  <c r="O120" i="1"/>
  <c r="O118" i="1"/>
  <c r="N118" i="1"/>
  <c r="M115" i="1"/>
  <c r="O115" i="1" s="1"/>
  <c r="M114" i="1"/>
  <c r="O114" i="1" s="1"/>
  <c r="N113" i="1"/>
  <c r="N112" i="1"/>
  <c r="O111" i="1"/>
  <c r="N107" i="1"/>
  <c r="O106" i="1"/>
  <c r="N105" i="1"/>
  <c r="N104" i="1"/>
  <c r="O102" i="1"/>
  <c r="N99" i="1"/>
  <c r="N98" i="1"/>
  <c r="O97" i="1"/>
  <c r="N96" i="1"/>
  <c r="N94" i="1"/>
  <c r="O93" i="1"/>
  <c r="O91" i="1"/>
  <c r="N90" i="1"/>
  <c r="O89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1" i="1"/>
  <c r="N26" i="1"/>
  <c r="M100" i="1"/>
  <c r="O100" i="1" s="1"/>
  <c r="O128" i="1"/>
  <c r="O122" i="1"/>
  <c r="N234" i="1"/>
  <c r="O216" i="1"/>
  <c r="O165" i="1"/>
  <c r="N29" i="1"/>
  <c r="N28" i="1"/>
  <c r="O28" i="1"/>
  <c r="O15" i="1"/>
  <c r="O251" i="1"/>
  <c r="O196" i="1"/>
  <c r="O117" i="1"/>
  <c r="O215" i="1"/>
  <c r="O177" i="1"/>
  <c r="N87" i="1"/>
  <c r="O49" i="1"/>
  <c r="G259" i="1"/>
  <c r="O259" i="1" s="1"/>
  <c r="G258" i="1"/>
  <c r="O258" i="1" s="1"/>
  <c r="N257" i="1"/>
  <c r="N255" i="1"/>
  <c r="G253" i="1"/>
  <c r="O253" i="1" s="1"/>
  <c r="N252" i="1"/>
  <c r="N251" i="1"/>
  <c r="G250" i="1"/>
  <c r="O250" i="1" s="1"/>
  <c r="G249" i="1"/>
  <c r="O249" i="1" s="1"/>
  <c r="G248" i="1"/>
  <c r="O248" i="1" s="1"/>
  <c r="N247" i="1"/>
  <c r="G246" i="1"/>
  <c r="O246" i="1" s="1"/>
  <c r="G245" i="1"/>
  <c r="O245" i="1" s="1"/>
  <c r="G244" i="1"/>
  <c r="O244" i="1" s="1"/>
  <c r="N243" i="1"/>
  <c r="G242" i="1"/>
  <c r="O242" i="1" s="1"/>
  <c r="G241" i="1"/>
  <c r="O241" i="1" s="1"/>
  <c r="N239" i="1"/>
  <c r="G238" i="1"/>
  <c r="O238" i="1" s="1"/>
  <c r="N237" i="1"/>
  <c r="G236" i="1"/>
  <c r="O236" i="1" s="1"/>
  <c r="N235" i="1"/>
  <c r="G234" i="1"/>
  <c r="O234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G225" i="1"/>
  <c r="O225" i="1" s="1"/>
  <c r="G224" i="1"/>
  <c r="O224" i="1" s="1"/>
  <c r="N223" i="1"/>
  <c r="G222" i="1"/>
  <c r="O222" i="1" s="1"/>
  <c r="G221" i="1"/>
  <c r="O221" i="1" s="1"/>
  <c r="G220" i="1"/>
  <c r="O220" i="1" s="1"/>
  <c r="N219" i="1"/>
  <c r="G218" i="1"/>
  <c r="O218" i="1" s="1"/>
  <c r="N217" i="1"/>
  <c r="N216" i="1"/>
  <c r="N215" i="1"/>
  <c r="G213" i="1"/>
  <c r="O213" i="1" s="1"/>
  <c r="G211" i="1"/>
  <c r="O211" i="1" s="1"/>
  <c r="N210" i="1"/>
  <c r="G209" i="1"/>
  <c r="O209" i="1" s="1"/>
  <c r="N208" i="1"/>
  <c r="G207" i="1"/>
  <c r="O207" i="1" s="1"/>
  <c r="N206" i="1"/>
  <c r="G205" i="1"/>
  <c r="O205" i="1" s="1"/>
  <c r="N203" i="1"/>
  <c r="N202" i="1"/>
  <c r="G197" i="1"/>
  <c r="O197" i="1" s="1"/>
  <c r="N196" i="1"/>
  <c r="G195" i="1"/>
  <c r="O195" i="1" s="1"/>
  <c r="N194" i="1"/>
  <c r="G193" i="1"/>
  <c r="O193" i="1" s="1"/>
  <c r="N192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1" i="1"/>
  <c r="G180" i="1"/>
  <c r="O180" i="1" s="1"/>
  <c r="N179" i="1"/>
  <c r="G178" i="1"/>
  <c r="O178" i="1" s="1"/>
  <c r="N177" i="1"/>
  <c r="G176" i="1"/>
  <c r="O176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G152" i="1"/>
  <c r="O152" i="1" s="1"/>
  <c r="G151" i="1"/>
  <c r="O151" i="1" s="1"/>
  <c r="N150" i="1"/>
  <c r="G149" i="1"/>
  <c r="O149" i="1" s="1"/>
  <c r="G147" i="1"/>
  <c r="O147" i="1" s="1"/>
  <c r="N145" i="1"/>
  <c r="G144" i="1"/>
  <c r="O144" i="1" s="1"/>
  <c r="N143" i="1"/>
  <c r="G142" i="1"/>
  <c r="O142" i="1" s="1"/>
  <c r="N141" i="1"/>
  <c r="G140" i="1"/>
  <c r="O140" i="1" s="1"/>
  <c r="G139" i="1"/>
  <c r="O139" i="1" s="1"/>
  <c r="G138" i="1"/>
  <c r="O138" i="1" s="1"/>
  <c r="N137" i="1"/>
  <c r="G136" i="1"/>
  <c r="O136" i="1" s="1"/>
  <c r="G134" i="1"/>
  <c r="O134" i="1" s="1"/>
  <c r="G133" i="1"/>
  <c r="O133" i="1" s="1"/>
  <c r="G131" i="1"/>
  <c r="O131" i="1" s="1"/>
  <c r="N130" i="1"/>
  <c r="G129" i="1"/>
  <c r="O129" i="1" s="1"/>
  <c r="N128" i="1"/>
  <c r="G127" i="1"/>
  <c r="O127" i="1" s="1"/>
  <c r="N126" i="1"/>
  <c r="G125" i="1"/>
  <c r="O125" i="1" s="1"/>
  <c r="N124" i="1"/>
  <c r="G123" i="1"/>
  <c r="O123" i="1" s="1"/>
  <c r="N122" i="1"/>
  <c r="G121" i="1"/>
  <c r="O121" i="1" s="1"/>
  <c r="N120" i="1"/>
  <c r="G119" i="1"/>
  <c r="O119" i="1" s="1"/>
  <c r="N117" i="1"/>
  <c r="G116" i="1"/>
  <c r="O116" i="1" s="1"/>
  <c r="G113" i="1"/>
  <c r="O113" i="1" s="1"/>
  <c r="G112" i="1"/>
  <c r="O112" i="1" s="1"/>
  <c r="N111" i="1"/>
  <c r="G109" i="1"/>
  <c r="O109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99" i="1"/>
  <c r="O99" i="1" s="1"/>
  <c r="G98" i="1"/>
  <c r="O98" i="1" s="1"/>
  <c r="N97" i="1"/>
  <c r="G96" i="1"/>
  <c r="O96" i="1" s="1"/>
  <c r="G94" i="1"/>
  <c r="O94" i="1" s="1"/>
  <c r="N93" i="1"/>
  <c r="G92" i="1"/>
  <c r="O92" i="1" s="1"/>
  <c r="N91" i="1"/>
  <c r="G90" i="1"/>
  <c r="O90" i="1" s="1"/>
  <c r="N89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<sst xmlns="http://schemas.openxmlformats.org/spreadsheetml/2006/main" count="622" uniqueCount="455">
  <si>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</si>
  <si>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</si>
  <si>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</si>
  <si>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</si>
  <si>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</si>
  <si>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</si>
  <si>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</si>
  <si>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</si>
  <si>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</si>
  <si>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</si>
  <si>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</si>
  <si>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</si>
  <si>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</si>
  <si>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</si>
  <si>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</si>
  <si>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</si>
  <si>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</si>
  <si>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</si>
  <si>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</si>
  <si>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</si>
  <si>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</si>
  <si>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</si>
  <si>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</si>
  <si>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</si>
  <si>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</si>
  <si>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</si>
  <si>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</si>
  <si>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</si>
  <si>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</si>
  <si>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</si>
  <si>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</si>
  <si>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</si>
  <si>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</si>
  <si>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</si>
  <si>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</si>
  <si>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</si>
  <si>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</si>
  <si>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</si>
  <si>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</si>
  <si>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</si>
  <si>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</si>
  <si>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</si>
  <si>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</si>
  <si>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</si>
  <si>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</si>
  <si>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</si>
  <si>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</si>
  <si>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</si>
  <si>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</si>
  <si>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</si>
  <si>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</si>
  <si>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</si>
  <si>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</si>
  <si>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</si>
  <si>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</si>
  <si>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</si>
  <si>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</si>
  <si>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</si>
  <si>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</si>
  <si>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</si>
  <si>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</si>
  <si>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</si>
  <si>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</si>
  <si>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</si>
  <si>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</si>
  <si>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</si>
  <si>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</si>
  <si>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</si>
  <si>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</si>
  <si>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</si>
  <si>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</si>
  <si>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</si>
  <si>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</si>
  <si>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</si>
  <si>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</si>
  <si>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</si>
  <si>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</si>
  <si>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</si>
  <si>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</si>
  <si>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</si>
  <si>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</si>
  <si>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</si>
  <si>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</si>
  <si>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</si>
  <si>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</si>
  <si>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</si>
  <si>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</si>
  <si>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</si>
  <si>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</si>
  <si>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</si>
  <si>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</si>
  <si>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</si>
  <si>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</si>
  <si>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</si>
  <si>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</si>
  <si>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</si>
  <si>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</si>
  <si>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</si>
  <si>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</si>
  <si>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</si>
  <si>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</si>
  <si>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</si>
  <si>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</si>
  <si>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</si>
  <si>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</si>
  <si>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</si>
  <si>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</si>
  <si>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</si>
  <si>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</si>
  <si>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</si>
  <si>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</si>
  <si>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</si>
  <si>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</si>
  <si>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</si>
  <si>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</si>
  <si>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</si>
  <si>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</si>
  <si>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</si>
  <si>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</si>
  <si>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</si>
  <si>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</si>
  <si>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</si>
  <si>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</si>
  <si>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</si>
  <si>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</si>
  <si>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</si>
  <si>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</si>
  <si>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</si>
  <si>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</si>
  <si>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</si>
  <si>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</si>
  <si>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</si>
  <si>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</si>
  <si>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</si>
  <si>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</si>
  <si>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</si>
  <si>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</si>
  <si>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</si>
  <si>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</si>
  <si>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</si>
  <si>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</si>
  <si>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</si>
  <si>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</si>
  <si>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</si>
  <si>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</si>
  <si>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</si>
  <si>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</si>
  <si>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</si>
  <si>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</si>
  <si>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</si>
  <si>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</si>
  <si>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</si>
  <si>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</si>
  <si>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</si>
  <si>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</si>
  <si>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</si>
  <si>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</si>
  <si>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</si>
  <si>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</si>
  <si>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</si>
  <si>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</si>
  <si>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</si>
  <si>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</si>
  <si>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</si>
  <si>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</si>
  <si>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</si>
  <si>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</si>
  <si>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</si>
  <si>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</si>
  <si>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</si>
  <si>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</si>
  <si>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</si>
  <si>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</si>
  <si>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</si>
  <si>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</si>
  <si>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</si>
  <si>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</si>
  <si>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</si>
  <si>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</si>
  <si>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</si>
  <si>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</si>
  <si>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</si>
  <si>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</si>
  <si>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</si>
  <si>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</si>
  <si>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</si>
  <si>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</si>
  <si>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</si>
  <si>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</si>
  <si>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</si>
  <si>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</si>
  <si>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</si>
  <si>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</si>
  <si>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</si>
  <si>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</si>
  <si>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</si>
  <si>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</si>
  <si>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</si>
  <si>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</si>
  <si>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</si>
  <si>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</si>
  <si>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</si>
  <si>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</si>
  <si>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</si>
  <si>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</si>
  <si>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</si>
  <si>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</si>
  <si>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</si>
  <si>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</si>
  <si>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</si>
  <si>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</si>
  <si>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</si>
  <si>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</si>
  <si>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</si>
  <si>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</si>
  <si>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</si>
  <si>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</si>
  <si>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</si>
  <si>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</si>
  <si>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</si>
  <si>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</si>
  <si>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</si>
  <si>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</si>
  <si>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</si>
  <si>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</si>
  <si>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</si>
  <si>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</si>
  <si>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</si>
  <si>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</si>
  <si>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</si>
  <si>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</si>
  <si>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</si>
  <si>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</si>
  <si>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</si>
  <si>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</si>
  <si>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</si>
  <si>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</si>
  <si>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</si>
  <si>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</si>
  <si>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</si>
  <si>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</si>
  <si>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</si>
  <si>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</si>
  <si>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</si>
  <si>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</si>
  <si>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</si>
  <si>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</si>
  <si>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</si>
  <si>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</si>
  <si>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</si>
  <si>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</si>
  <si>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</si>
  <si>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</si>
  <si>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</si>
  <si>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</si>
  <si>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</si>
  <si>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</si>
  <si>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</si>
  <si>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</si>
  <si>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</si>
  <si>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</si>
  <si>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</si>
  <si>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</si>
  <si>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</si>
  <si>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</si>
  <si>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</si>
  <si>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</si>
  <si>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</si>
  <si>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</si>
  <si>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</si>
  <si>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</si>
  <si>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</si>
  <si>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</si>
  <si>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</si>
  <si>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</si>
  <si>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</si>
  <si>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</si>
  <si>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</si>
  <si>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</si>
  <si>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</si>
  <si>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</si>
  <si>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</si>
  <si>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</si>
  <si>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</si>
  <si>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</si>
  <si>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</si>
  <si>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</si>
  <si>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</si>
  <si>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</si>
  <si>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</si>
  <si>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</si>
  <si>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</si>
  <si>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</si>
  <si>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</si>
  <si>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</si>
  <si>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</si>
  <si>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</si>
  <si>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</si>
  <si>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</si>
  <si>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</si>
  <si>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</si>
  <si>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</si>
  <si>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</si>
  <si>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</si>
  <si>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</si>
  <si>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</si>
  <si>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</si>
  <si>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</si>
  <si>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</si>
  <si>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</si>
  <si>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</si>
  <si>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</si>
  <si>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</si>
  <si>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</si>
  <si>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</si>
  <si>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</si>
  <si>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</si>
  <si>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</si>
  <si>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</si>
  <si>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</si>
  <si>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</si>
  <si>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</si>
  <si>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</si>
  <si>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</si>
  <si>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</si>
  <si>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</si>
  <si>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</si>
  <si>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</si>
  <si>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</si>
  <si>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</si>
  <si>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</si>
  <si>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</si>
  <si>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</si>
  <si>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</si>
  <si>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</si>
  <si>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</si>
  <si>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</si>
  <si>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</si>
  <si>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</si>
  <si>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</si>
  <si>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</si>
  <si>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</si>
  <si>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</si>
  <si>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</si>
  <si>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</si>
  <si>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</si>
  <si>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</si>
  <si>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</si>
  <si>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</si>
  <si>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</si>
  <si>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</si>
  <si>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</si>
  <si>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</si>
  <si>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</si>
  <si>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</si>
  <si>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</si>
  <si>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</si>
  <si>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</si>
  <si>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</si>
  <si>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</si>
  <si>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</si>
  <si>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</si>
  <si>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</si>
  <si>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</si>
  <si>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</si>
  <si>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</si>
  <si>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</si>
  <si>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</si>
  <si>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</si>
  <si>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</si>
  <si>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</si>
  <si>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</si>
  <si>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</si>
  <si>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</si>
  <si>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</si>
  <si>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</si>
  <si>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</si>
  <si>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</si>
  <si>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</si>
  <si>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</si>
  <si>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</si>
  <si>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</si>
  <si>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</si>
  <si>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</si>
  <si>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</si>
  <si>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</si>
  <si>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</si>
  <si>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</si>
  <si>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</si>
  <si>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</si>
  <si>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</si>
  <si>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</si>
  <si>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</si>
  <si>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</si>
  <si>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</si>
  <si>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</si>
  <si>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</si>
  <si>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</si>
  <si>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</si>
  <si>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</si>
  <si>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</si>
  <si>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</si>
  <si>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</si>
  <si>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</si>
  <si>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</si>
  <si>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</si>
  <si>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</si>
  <si>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</si>
  <si>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</si>
  <si>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</si>
  <si>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</si>
  <si>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</si>
  <si>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</si>
  <si>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</si>
  <si>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</si>
  <si>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</si>
  <si>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</si>
  <si>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</si>
  <si>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</si>
  <si>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</si>
  <si>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</si>
  <si>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</si>
  <si>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</si>
  <si>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</si>
  <si>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</si>
  <si>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</si>
  <si>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</si>
  <si>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</si>
  <si>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</si>
  <si>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</si>
  <si>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</si>
  <si>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</si>
  <si>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</si>
  <si>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</si>
  <si>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</si>
  <si>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</si>
  <si>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</si>
  <si>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</si>
  <si>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</si>
  <si>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</si>
  <si>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</si>
  <si>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</si>
  <si>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</si>
  <si>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</si>
  <si>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</si>
  <si>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</si>
  <si>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</si>
  <si>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</si>
  <si>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</si>
  <si>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</si>
  <si>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</si>
  <si>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</si>
  <si>
    <t>GLC</t>
  </si>
  <si>
    <t>IOM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</si>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</sst>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9" totalsRowShown="0">
  <autoFilter ref="A2:R259" xr:uid="{00000000-0009-0000-0100-000002000000}"/>
  <sortState xmlns:xlrd2="http://schemas.microsoft.com/office/spreadsheetml/2017/richdata2" ref="A3:O259">
    <sortCondition ref="A2:A259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9"/>
  <sheetViews>
    <sheetView tabSelected="1" topLeftCell="A116" workbookViewId="0">
      <selection activeCell="P132" sqref="P132"/>
    </sheetView>
  </sheetViews>
  <sheetFormatPr defaultColWidth="9.140625"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 t="s">
        <v>269</v>
      </c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 t="s">
        <v>269</v>
      </c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 t="s">
        <v>269</v>
      </c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 t="s">
        <v>269</v>
      </c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 t="s">
        <v>269</v>
      </c>
      <c r="Q87">
        <v>1621</v>
      </c>
      <c r="R87">
        <v>1640</v>
      </c>
    </row>
    <row r="88" spans="1:18" x14ac:dyDescent="0.25">
      <c r="A88" t="s">
        <v>452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 t="s">
        <v>269</v>
      </c>
    </row>
    <row r="89" spans="1:18" x14ac:dyDescent="0.25">
      <c r="A89" t="s">
        <v>221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>
        <f>Taulukko2[[#This Row],[No of Gens 2]]-Taulukko2[[#This Row],[No of Gens 1]]</f>
        <v>1</v>
      </c>
      <c r="O89">
        <f>Taulukko2[[#This Row],[No of FMs 2]]-Taulukko2[[#This Row],[No of FMs 1]]</f>
        <v>1</v>
      </c>
      <c r="P89" s="1" t="s">
        <v>269</v>
      </c>
      <c r="Q89">
        <v>1641</v>
      </c>
      <c r="R89">
        <v>1660</v>
      </c>
    </row>
    <row r="90" spans="1:18" x14ac:dyDescent="0.25">
      <c r="A90" t="s">
        <v>222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 t="s">
        <v>269</v>
      </c>
      <c r="Q90">
        <v>1661</v>
      </c>
      <c r="R90">
        <v>1680</v>
      </c>
    </row>
    <row r="91" spans="1:18" x14ac:dyDescent="0.25">
      <c r="A91" t="s">
        <v>129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 t="s">
        <v>269</v>
      </c>
      <c r="Q91">
        <v>1681</v>
      </c>
      <c r="R91">
        <v>1700</v>
      </c>
    </row>
    <row r="92" spans="1:18" x14ac:dyDescent="0.25">
      <c r="A92" t="s">
        <v>19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 t="s">
        <v>269</v>
      </c>
      <c r="Q92">
        <v>1701</v>
      </c>
      <c r="R92">
        <v>1720</v>
      </c>
    </row>
    <row r="93" spans="1:18" x14ac:dyDescent="0.25">
      <c r="A93" t="s">
        <v>144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 t="s">
        <v>269</v>
      </c>
      <c r="Q93">
        <v>1721</v>
      </c>
      <c r="R93">
        <v>1740</v>
      </c>
    </row>
    <row r="94" spans="1:18" x14ac:dyDescent="0.25">
      <c r="A94" t="s">
        <v>177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 t="s">
        <v>269</v>
      </c>
      <c r="Q94">
        <v>1741</v>
      </c>
      <c r="R94">
        <v>1760</v>
      </c>
    </row>
    <row r="95" spans="1:18" x14ac:dyDescent="0.25">
      <c r="A95" t="s">
        <v>178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>
        <f>Taulukko2[[#This Row],[No of Gens 2]]-Taulukko2[[#This Row],[No of Gens 1]]</f>
        <v>1</v>
      </c>
      <c r="O95">
        <f>Taulukko2[[#This Row],[No of FMs 2]]-Taulukko2[[#This Row],[No of FMs 1]]</f>
        <v>1</v>
      </c>
      <c r="P95" s="1" t="s">
        <v>269</v>
      </c>
      <c r="Q95">
        <v>1761</v>
      </c>
      <c r="R95">
        <v>1780</v>
      </c>
    </row>
    <row r="96" spans="1:18" x14ac:dyDescent="0.25">
      <c r="A96" t="s">
        <v>145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 t="s">
        <v>269</v>
      </c>
      <c r="Q96">
        <v>1781</v>
      </c>
      <c r="R96">
        <v>1800</v>
      </c>
    </row>
    <row r="97" spans="1:18" x14ac:dyDescent="0.25">
      <c r="A97" t="s">
        <v>130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 t="s">
        <v>269</v>
      </c>
      <c r="Q97">
        <v>1801</v>
      </c>
      <c r="R97">
        <v>1820</v>
      </c>
    </row>
    <row r="98" spans="1:18" x14ac:dyDescent="0.25">
      <c r="A98" t="s">
        <v>223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 t="s">
        <v>269</v>
      </c>
      <c r="Q98">
        <v>1821</v>
      </c>
      <c r="R98">
        <v>1840</v>
      </c>
    </row>
    <row r="99" spans="1:18" x14ac:dyDescent="0.25">
      <c r="A99" t="s">
        <v>59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 t="s">
        <v>269</v>
      </c>
      <c r="Q99">
        <v>1841</v>
      </c>
      <c r="R99">
        <v>1860</v>
      </c>
    </row>
    <row r="100" spans="1:18" x14ac:dyDescent="0.25">
      <c r="A100" t="s">
        <v>224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>
        <f>Taulukko2[[#This Row],[No of Gens 2]]-Taulukko2[[#This Row],[No of Gens 1]]</f>
        <v>2</v>
      </c>
      <c r="O100">
        <f>Taulukko2[[#This Row],[No of FMs 2]]-Taulukko2[[#This Row],[No of FMs 1]]</f>
        <v>0</v>
      </c>
      <c r="P100" s="1" t="s">
        <v>269</v>
      </c>
      <c r="Q100">
        <v>1861</v>
      </c>
      <c r="R100">
        <v>1880</v>
      </c>
    </row>
    <row r="101" spans="1:18" x14ac:dyDescent="0.25">
      <c r="A101" t="s">
        <v>91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 t="s">
        <v>269</v>
      </c>
      <c r="Q101">
        <v>1881</v>
      </c>
      <c r="R101">
        <v>1900</v>
      </c>
    </row>
    <row r="102" spans="1:18" x14ac:dyDescent="0.25">
      <c r="A102" t="s">
        <v>25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 t="s">
        <v>269</v>
      </c>
      <c r="Q102">
        <v>1901</v>
      </c>
      <c r="R102">
        <v>1920</v>
      </c>
    </row>
    <row r="103" spans="1:18" x14ac:dyDescent="0.25">
      <c r="A103" t="s">
        <v>20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 t="s">
        <v>269</v>
      </c>
      <c r="Q103">
        <v>1921</v>
      </c>
      <c r="R103">
        <v>1940</v>
      </c>
    </row>
    <row r="104" spans="1:18" x14ac:dyDescent="0.25">
      <c r="A104" t="s">
        <v>146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 t="s">
        <v>269</v>
      </c>
      <c r="Q104">
        <v>1941</v>
      </c>
      <c r="R104">
        <v>1960</v>
      </c>
    </row>
    <row r="105" spans="1:18" x14ac:dyDescent="0.25">
      <c r="A105" t="s">
        <v>225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1</v>
      </c>
      <c r="O105">
        <f>Taulukko2[[#This Row],[No of FMs 2]]-Taulukko2[[#This Row],[No of FMs 1]]</f>
        <v>1</v>
      </c>
      <c r="P105" s="1" t="s">
        <v>269</v>
      </c>
      <c r="Q105">
        <v>1961</v>
      </c>
      <c r="R105">
        <v>1980</v>
      </c>
    </row>
    <row r="106" spans="1:18" x14ac:dyDescent="0.25">
      <c r="A106" t="s">
        <v>226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>
        <f>Taulukko2[[#This Row],[No of Gens 2]]-Taulukko2[[#This Row],[No of Gens 1]]</f>
        <v>2</v>
      </c>
      <c r="O106">
        <f>Taulukko2[[#This Row],[No of FMs 2]]-Taulukko2[[#This Row],[No of FMs 1]]</f>
        <v>1</v>
      </c>
      <c r="P106" s="1" t="s">
        <v>269</v>
      </c>
      <c r="Q106">
        <v>1981</v>
      </c>
      <c r="R106">
        <v>2000</v>
      </c>
    </row>
    <row r="107" spans="1:18" x14ac:dyDescent="0.25">
      <c r="A107" t="s">
        <v>21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 t="s">
        <v>269</v>
      </c>
      <c r="Q107">
        <v>2001</v>
      </c>
      <c r="R107">
        <v>2020</v>
      </c>
    </row>
    <row r="108" spans="1:18" x14ac:dyDescent="0.25">
      <c r="A108" t="s">
        <v>22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 t="s">
        <v>269</v>
      </c>
      <c r="Q108">
        <v>2021</v>
      </c>
      <c r="R108">
        <v>2040</v>
      </c>
    </row>
    <row r="109" spans="1:18" x14ac:dyDescent="0.25">
      <c r="A109" t="s">
        <v>92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 t="s">
        <v>269</v>
      </c>
      <c r="Q109">
        <v>2041</v>
      </c>
      <c r="R109">
        <v>2060</v>
      </c>
    </row>
    <row r="110" spans="1:18" x14ac:dyDescent="0.25">
      <c r="A110" t="s">
        <v>453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 t="s">
        <v>269</v>
      </c>
    </row>
    <row r="111" spans="1:18" x14ac:dyDescent="0.25">
      <c r="A111" t="s">
        <v>23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 t="s">
        <v>269</v>
      </c>
      <c r="Q111">
        <v>2061</v>
      </c>
      <c r="R111">
        <v>2080</v>
      </c>
    </row>
    <row r="112" spans="1:18" x14ac:dyDescent="0.25">
      <c r="A112" t="s">
        <v>60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 t="s">
        <v>269</v>
      </c>
      <c r="Q112">
        <v>2081</v>
      </c>
      <c r="R112">
        <v>2100</v>
      </c>
    </row>
    <row r="113" spans="1:18" x14ac:dyDescent="0.25">
      <c r="A113" t="s">
        <v>227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2</v>
      </c>
      <c r="O113">
        <f>Taulukko2[[#This Row],[No of FMs 2]]-Taulukko2[[#This Row],[No of FMs 1]]</f>
        <v>1</v>
      </c>
      <c r="P113" s="1" t="s">
        <v>269</v>
      </c>
      <c r="Q113">
        <v>2101</v>
      </c>
      <c r="R113">
        <v>2120</v>
      </c>
    </row>
    <row r="114" spans="1:18" x14ac:dyDescent="0.25">
      <c r="A114" t="s">
        <v>61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1</v>
      </c>
      <c r="O114">
        <f>Taulukko2[[#This Row],[No of FMs 2]]-Taulukko2[[#This Row],[No of FMs 1]]</f>
        <v>0</v>
      </c>
      <c r="P114" s="1" t="s">
        <v>269</v>
      </c>
      <c r="Q114">
        <v>2121</v>
      </c>
      <c r="R114">
        <v>2140</v>
      </c>
    </row>
    <row r="115" spans="1:18" x14ac:dyDescent="0.25">
      <c r="A115" t="s">
        <v>24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 t="s">
        <v>269</v>
      </c>
      <c r="Q115">
        <v>2141</v>
      </c>
      <c r="R115">
        <v>2160</v>
      </c>
    </row>
    <row r="116" spans="1:18" x14ac:dyDescent="0.25">
      <c r="A116" t="s">
        <v>131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 t="s">
        <v>269</v>
      </c>
      <c r="Q116">
        <v>2161</v>
      </c>
      <c r="R116">
        <v>2180</v>
      </c>
    </row>
    <row r="117" spans="1:18" x14ac:dyDescent="0.25">
      <c r="A117" t="s">
        <v>62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 t="s">
        <v>269</v>
      </c>
      <c r="Q117">
        <v>2181</v>
      </c>
      <c r="R117">
        <v>2200</v>
      </c>
    </row>
    <row r="118" spans="1:18" x14ac:dyDescent="0.25">
      <c r="A118" t="s">
        <v>63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 t="s">
        <v>269</v>
      </c>
      <c r="Q118">
        <v>2201</v>
      </c>
      <c r="R118">
        <v>2220</v>
      </c>
    </row>
    <row r="119" spans="1:18" x14ac:dyDescent="0.25">
      <c r="A119" t="s">
        <v>228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 t="s">
        <v>269</v>
      </c>
      <c r="Q119">
        <v>2221</v>
      </c>
      <c r="R119">
        <v>2240</v>
      </c>
    </row>
    <row r="120" spans="1:18" x14ac:dyDescent="0.25">
      <c r="A120" t="s">
        <v>93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>
        <f>Taulukko2[[#This Row],[No of Gens 2]]-Taulukko2[[#This Row],[No of Gens 1]]</f>
        <v>1</v>
      </c>
      <c r="O120">
        <f>Taulukko2[[#This Row],[No of FMs 2]]-Taulukko2[[#This Row],[No of FMs 1]]</f>
        <v>1</v>
      </c>
      <c r="P120" s="1" t="s">
        <v>269</v>
      </c>
      <c r="Q120">
        <v>2241</v>
      </c>
      <c r="R120">
        <v>2260</v>
      </c>
    </row>
    <row r="121" spans="1:18" x14ac:dyDescent="0.25">
      <c r="A121" t="s">
        <v>94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 t="s">
        <v>269</v>
      </c>
      <c r="Q121">
        <v>2261</v>
      </c>
      <c r="R121">
        <v>2280</v>
      </c>
    </row>
    <row r="122" spans="1:18" x14ac:dyDescent="0.25">
      <c r="A122" t="s">
        <v>64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 t="s">
        <v>269</v>
      </c>
      <c r="Q122">
        <v>2281</v>
      </c>
      <c r="R122">
        <v>2300</v>
      </c>
    </row>
    <row r="123" spans="1:18" x14ac:dyDescent="0.25">
      <c r="A123" t="s">
        <v>179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1</v>
      </c>
      <c r="O123">
        <f>Taulukko2[[#This Row],[No of FMs 2]]-Taulukko2[[#This Row],[No of FMs 1]]</f>
        <v>1</v>
      </c>
      <c r="P123" s="1" t="s">
        <v>269</v>
      </c>
      <c r="Q123">
        <v>2301</v>
      </c>
      <c r="R123">
        <v>2320</v>
      </c>
    </row>
    <row r="124" spans="1:18" x14ac:dyDescent="0.25">
      <c r="A124" t="s">
        <v>95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 t="s">
        <v>269</v>
      </c>
      <c r="Q124">
        <v>2321</v>
      </c>
      <c r="R124">
        <v>2340</v>
      </c>
    </row>
    <row r="125" spans="1:18" x14ac:dyDescent="0.25">
      <c r="A125" t="s">
        <v>26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 t="s">
        <v>269</v>
      </c>
      <c r="Q125">
        <v>2341</v>
      </c>
      <c r="R125">
        <v>2360</v>
      </c>
    </row>
    <row r="126" spans="1:18" x14ac:dyDescent="0.25">
      <c r="A126" t="s">
        <v>229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 t="s">
        <v>269</v>
      </c>
      <c r="Q126">
        <v>2361</v>
      </c>
      <c r="R126">
        <v>2380</v>
      </c>
    </row>
    <row r="127" spans="1:18" x14ac:dyDescent="0.25">
      <c r="A127" t="s">
        <v>65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 t="s">
        <v>269</v>
      </c>
      <c r="Q127">
        <v>2381</v>
      </c>
      <c r="R127">
        <v>2400</v>
      </c>
    </row>
    <row r="128" spans="1:18" x14ac:dyDescent="0.25">
      <c r="A128" t="s">
        <v>66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 t="s">
        <v>269</v>
      </c>
      <c r="Q128">
        <v>2401</v>
      </c>
      <c r="R128">
        <v>2420</v>
      </c>
    </row>
    <row r="129" spans="1:18" x14ac:dyDescent="0.25">
      <c r="A129" t="s">
        <v>96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>
        <f>Taulukko2[[#This Row],[No of Gens 2]]-Taulukko2[[#This Row],[No of Gens 1]]</f>
        <v>0</v>
      </c>
      <c r="O129">
        <f>Taulukko2[[#This Row],[No of FMs 2]]-Taulukko2[[#This Row],[No of FMs 1]]</f>
        <v>0</v>
      </c>
      <c r="P129" s="1" t="s">
        <v>269</v>
      </c>
      <c r="Q129">
        <v>2421</v>
      </c>
      <c r="R129">
        <v>2440</v>
      </c>
    </row>
    <row r="130" spans="1:18" x14ac:dyDescent="0.25">
      <c r="A130" t="s">
        <v>27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 t="s">
        <v>269</v>
      </c>
      <c r="Q130">
        <v>2441</v>
      </c>
      <c r="R130">
        <v>2460</v>
      </c>
    </row>
    <row r="131" spans="1:18" x14ac:dyDescent="0.25">
      <c r="A131" t="s">
        <v>180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-1</v>
      </c>
      <c r="O131">
        <f>Taulukko2[[#This Row],[No of FMs 2]]-Taulukko2[[#This Row],[No of FMs 1]]</f>
        <v>-1</v>
      </c>
      <c r="P131" s="1" t="s">
        <v>269</v>
      </c>
      <c r="Q131">
        <v>2461</v>
      </c>
      <c r="R131">
        <v>2480</v>
      </c>
    </row>
    <row r="132" spans="1:18" x14ac:dyDescent="0.25">
      <c r="A132" t="s">
        <v>67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>
        <f>Taulukko2[[#This Row],[No of Gens 2]]-Taulukko2[[#This Row],[No of Gens 1]]</f>
        <v>1</v>
      </c>
      <c r="O132">
        <f>Taulukko2[[#This Row],[No of FMs 2]]-Taulukko2[[#This Row],[No of FMs 1]]</f>
        <v>0</v>
      </c>
      <c r="P132" s="1"/>
      <c r="Q132">
        <v>2481</v>
      </c>
      <c r="R132">
        <v>2500</v>
      </c>
    </row>
    <row r="133" spans="1:18" x14ac:dyDescent="0.25">
      <c r="A133" t="s">
        <v>181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2501</v>
      </c>
      <c r="R133">
        <v>2520</v>
      </c>
    </row>
    <row r="134" spans="1:18" x14ac:dyDescent="0.25">
      <c r="A134" t="s">
        <v>182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-1</v>
      </c>
      <c r="O134">
        <f>Taulukko2[[#This Row],[No of FMs 2]]-Taulukko2[[#This Row],[No of FMs 1]]</f>
        <v>-1</v>
      </c>
      <c r="P134" s="1"/>
      <c r="Q134">
        <v>2521</v>
      </c>
      <c r="R134">
        <v>2540</v>
      </c>
    </row>
    <row r="135" spans="1:18" x14ac:dyDescent="0.25">
      <c r="A135" t="s">
        <v>454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</row>
    <row r="136" spans="1:18" x14ac:dyDescent="0.25">
      <c r="A136" t="s">
        <v>28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>
        <f>Taulukko2[[#This Row],[No of Gens 2]]-Taulukko2[[#This Row],[No of Gens 1]]</f>
        <v>1</v>
      </c>
      <c r="O136">
        <f>Taulukko2[[#This Row],[No of FMs 2]]-Taulukko2[[#This Row],[No of FMs 1]]</f>
        <v>1</v>
      </c>
      <c r="P136" s="1"/>
      <c r="Q136">
        <v>2541</v>
      </c>
      <c r="R136">
        <v>2560</v>
      </c>
    </row>
    <row r="137" spans="1:18" x14ac:dyDescent="0.25">
      <c r="A137" t="s">
        <v>231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2561</v>
      </c>
      <c r="R137">
        <v>2580</v>
      </c>
    </row>
    <row r="138" spans="1:18" x14ac:dyDescent="0.25">
      <c r="A138" t="s">
        <v>68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2581</v>
      </c>
      <c r="R138">
        <v>2600</v>
      </c>
    </row>
    <row r="139" spans="1:18" x14ac:dyDescent="0.25">
      <c r="A139" t="s">
        <v>230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>
        <f>Taulukko2[[#This Row],[No of Gens 2]]-Taulukko2[[#This Row],[No of Gens 1]]</f>
        <v>0</v>
      </c>
      <c r="O139">
        <f>Taulukko2[[#This Row],[No of FMs 2]]-Taulukko2[[#This Row],[No of FMs 1]]</f>
        <v>0</v>
      </c>
      <c r="P139" s="1"/>
      <c r="Q139">
        <v>2601</v>
      </c>
      <c r="R139">
        <v>2620</v>
      </c>
    </row>
    <row r="140" spans="1:18" x14ac:dyDescent="0.25">
      <c r="A140" t="s">
        <v>29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2621</v>
      </c>
      <c r="R140">
        <v>2640</v>
      </c>
    </row>
    <row r="141" spans="1:18" x14ac:dyDescent="0.25">
      <c r="A141" t="s">
        <v>183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>
        <f>Taulukko2[[#This Row],[No of Gens 2]]-Taulukko2[[#This Row],[No of Gens 1]]</f>
        <v>1</v>
      </c>
      <c r="O141">
        <f>Taulukko2[[#This Row],[No of FMs 2]]-Taulukko2[[#This Row],[No of FMs 1]]</f>
        <v>1</v>
      </c>
      <c r="P141" s="1"/>
      <c r="Q141">
        <v>2641</v>
      </c>
      <c r="R141">
        <v>2660</v>
      </c>
    </row>
    <row r="142" spans="1:18" x14ac:dyDescent="0.25">
      <c r="A142" t="s">
        <v>184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2661</v>
      </c>
      <c r="R142">
        <v>2680</v>
      </c>
    </row>
    <row r="143" spans="1:18" x14ac:dyDescent="0.25">
      <c r="A143" t="s">
        <v>185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>
        <f>Taulukko2[[#This Row],[No of Gens 2]]-Taulukko2[[#This Row],[No of Gens 1]]</f>
        <v>1</v>
      </c>
      <c r="O143">
        <f>Taulukko2[[#This Row],[No of FMs 2]]-Taulukko2[[#This Row],[No of FMs 1]]</f>
        <v>1</v>
      </c>
      <c r="P143" s="1"/>
      <c r="Q143">
        <v>2681</v>
      </c>
      <c r="R143">
        <v>2700</v>
      </c>
    </row>
    <row r="144" spans="1:18" x14ac:dyDescent="0.25">
      <c r="A144" t="s">
        <v>97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2701</v>
      </c>
      <c r="R144">
        <v>2720</v>
      </c>
    </row>
    <row r="145" spans="1:18" x14ac:dyDescent="0.25">
      <c r="A145" t="s">
        <v>120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>
        <f>Taulukko2[[#This Row],[No of Gens 2]]-Taulukko2[[#This Row],[No of Gens 1]]</f>
        <v>-2</v>
      </c>
      <c r="O145">
        <f>Taulukko2[[#This Row],[No of FMs 2]]-Taulukko2[[#This Row],[No of FMs 1]]</f>
        <v>-1</v>
      </c>
      <c r="P145" s="1"/>
      <c r="Q145">
        <v>2721</v>
      </c>
      <c r="R145">
        <v>2740</v>
      </c>
    </row>
    <row r="146" spans="1:18" x14ac:dyDescent="0.25">
      <c r="A146" t="s">
        <v>114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2741</v>
      </c>
      <c r="R146">
        <v>2760</v>
      </c>
    </row>
    <row r="147" spans="1:18" x14ac:dyDescent="0.25">
      <c r="A147" t="s">
        <v>232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2761</v>
      </c>
      <c r="R147">
        <v>2780</v>
      </c>
    </row>
    <row r="148" spans="1:18" x14ac:dyDescent="0.25">
      <c r="A148" t="s">
        <v>98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2781</v>
      </c>
      <c r="R148">
        <v>2800</v>
      </c>
    </row>
    <row r="149" spans="1:18" x14ac:dyDescent="0.25">
      <c r="A149" t="s">
        <v>30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2801</v>
      </c>
      <c r="R149">
        <v>2820</v>
      </c>
    </row>
    <row r="150" spans="1:18" x14ac:dyDescent="0.25">
      <c r="A150" t="s">
        <v>186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2821</v>
      </c>
      <c r="R150">
        <v>2840</v>
      </c>
    </row>
    <row r="151" spans="1:18" x14ac:dyDescent="0.25">
      <c r="A151" t="s">
        <v>31</v>
      </c>
      <c r="B151">
        <v>4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 t="s">
        <v>269</v>
      </c>
      <c r="Q151">
        <v>2841</v>
      </c>
      <c r="R151">
        <v>2860</v>
      </c>
    </row>
    <row r="152" spans="1:18" x14ac:dyDescent="0.25">
      <c r="A152" t="s">
        <v>32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2861</v>
      </c>
      <c r="R152">
        <v>2880</v>
      </c>
    </row>
    <row r="153" spans="1:18" x14ac:dyDescent="0.25">
      <c r="A153" t="s">
        <v>99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3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 t="s">
        <v>269</v>
      </c>
      <c r="Q153">
        <v>2881</v>
      </c>
      <c r="R153">
        <v>2900</v>
      </c>
    </row>
    <row r="154" spans="1:18" x14ac:dyDescent="0.25">
      <c r="A154" t="s">
        <v>187</v>
      </c>
      <c r="B154">
        <v>27</v>
      </c>
      <c r="F154">
        <f>ROUND(Taulukko2[[#This Row],[Units 1]]/15,0)+1+Taulukko2[[#This Row],[Is Major 1]]+Taulukko2[[#This Row],[Is in Faction 1]]+Taulukko2[[#This Row],[Is Nato 1]]</f>
        <v>3</v>
      </c>
      <c r="G154">
        <f>ROUND(Taulukko2[[#This Row],[No of Gens 1]]/3,0)</f>
        <v>1</v>
      </c>
      <c r="H154">
        <v>29</v>
      </c>
      <c r="L154">
        <f>ROUND(Taulukko2[[#This Row],[Units 2]]/15,0)+1+Taulukko2[[#This Row],[Is Major 2]]+Taulukko2[[#This Row],[Is in Faction 2]]+Taulukko2[[#This Row],[Is Nato 2]]</f>
        <v>3</v>
      </c>
      <c r="M154">
        <f>ROUND(Taulukko2[[#This Row],[No of Gens 2]]/3,0)</f>
        <v>1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2901</v>
      </c>
      <c r="R154">
        <v>2920</v>
      </c>
    </row>
    <row r="155" spans="1:18" x14ac:dyDescent="0.25">
      <c r="A155" t="s">
        <v>188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7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2921</v>
      </c>
      <c r="R155">
        <v>2940</v>
      </c>
    </row>
    <row r="156" spans="1:18" x14ac:dyDescent="0.25">
      <c r="A156" t="s">
        <v>189</v>
      </c>
      <c r="B156">
        <v>1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1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2941</v>
      </c>
      <c r="R156">
        <v>2960</v>
      </c>
    </row>
    <row r="157" spans="1:18" x14ac:dyDescent="0.25">
      <c r="A157" t="s">
        <v>190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4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2961</v>
      </c>
      <c r="R157">
        <v>2980</v>
      </c>
    </row>
    <row r="158" spans="1:18" x14ac:dyDescent="0.25">
      <c r="A158" t="s">
        <v>33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2981</v>
      </c>
      <c r="R158">
        <v>3000</v>
      </c>
    </row>
    <row r="159" spans="1:18" x14ac:dyDescent="0.25">
      <c r="A159" t="s">
        <v>69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0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3001</v>
      </c>
      <c r="R159">
        <v>3020</v>
      </c>
    </row>
    <row r="160" spans="1:18" x14ac:dyDescent="0.25">
      <c r="A160" t="s">
        <v>100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5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3021</v>
      </c>
      <c r="R160">
        <v>3040</v>
      </c>
    </row>
    <row r="161" spans="1:18" x14ac:dyDescent="0.25">
      <c r="A161" t="s">
        <v>191</v>
      </c>
      <c r="B161">
        <v>3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2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3041</v>
      </c>
      <c r="R161">
        <v>3060</v>
      </c>
    </row>
    <row r="162" spans="1:18" x14ac:dyDescent="0.25">
      <c r="A162" t="s">
        <v>147</v>
      </c>
      <c r="B162">
        <v>5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9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1</v>
      </c>
      <c r="O162">
        <f>Taulukko2[[#This Row],[No of FMs 2]]-Taulukko2[[#This Row],[No of FMs 1]]</f>
        <v>1</v>
      </c>
      <c r="P162" s="1"/>
      <c r="Q162">
        <v>3061</v>
      </c>
      <c r="R162">
        <v>3080</v>
      </c>
    </row>
    <row r="163" spans="1:18" x14ac:dyDescent="0.25">
      <c r="A163" t="s">
        <v>192</v>
      </c>
      <c r="B163">
        <v>9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12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3081</v>
      </c>
      <c r="R163">
        <v>3100</v>
      </c>
    </row>
    <row r="164" spans="1:18" x14ac:dyDescent="0.25">
      <c r="A164" t="s">
        <v>101</v>
      </c>
      <c r="B164">
        <v>75</v>
      </c>
      <c r="F164">
        <f>ROUND(Taulukko2[[#This Row],[Units 1]]/15,0)+1+Taulukko2[[#This Row],[Is Major 1]]+Taulukko2[[#This Row],[Is in Faction 1]]+Taulukko2[[#This Row],[Is Nato 1]]</f>
        <v>6</v>
      </c>
      <c r="G164">
        <f>ROUND(Taulukko2[[#This Row],[No of Gens 1]]/3,0)</f>
        <v>2</v>
      </c>
      <c r="H164">
        <v>75</v>
      </c>
      <c r="L164">
        <f>ROUND(Taulukko2[[#This Row],[Units 2]]/15,0)+1+Taulukko2[[#This Row],[Is Major 2]]+Taulukko2[[#This Row],[Is in Faction 2]]+Taulukko2[[#This Row],[Is Nato 2]]</f>
        <v>6</v>
      </c>
      <c r="M164">
        <f>ROUND(Taulukko2[[#This Row],[No of Gens 2]]/3,0)</f>
        <v>2</v>
      </c>
      <c r="N164">
        <f>Taulukko2[[#This Row],[No of Gens 2]]-Taulukko2[[#This Row],[No of Gens 1]]</f>
        <v>0</v>
      </c>
      <c r="O164">
        <f>Taulukko2[[#This Row],[No of FMs 2]]-Taulukko2[[#This Row],[No of FMs 1]]</f>
        <v>0</v>
      </c>
      <c r="P164" s="1"/>
      <c r="Q164">
        <v>3101</v>
      </c>
      <c r="R164">
        <v>3120</v>
      </c>
    </row>
    <row r="165" spans="1:18" x14ac:dyDescent="0.25">
      <c r="A165" t="s">
        <v>70</v>
      </c>
      <c r="B165">
        <v>3</v>
      </c>
      <c r="D165">
        <v>1</v>
      </c>
      <c r="F165">
        <f>ROUND(Taulukko2[[#This Row],[Units 1]]/15,0)+1+Taulukko2[[#This Row],[Is Major 1]]+Taulukko2[[#This Row],[Is in Faction 1]]+Taulukko2[[#This Row],[Is Nato 1]]</f>
        <v>2</v>
      </c>
      <c r="G165">
        <f>ROUND(Taulukko2[[#This Row],[No of Gens 1]]/3,0)</f>
        <v>1</v>
      </c>
      <c r="H165">
        <v>3</v>
      </c>
      <c r="J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3121</v>
      </c>
      <c r="R165">
        <v>3140</v>
      </c>
    </row>
    <row r="166" spans="1:18" x14ac:dyDescent="0.25">
      <c r="A166" t="s">
        <v>34</v>
      </c>
      <c r="B166">
        <v>10</v>
      </c>
      <c r="E166">
        <v>1</v>
      </c>
      <c r="F166">
        <f>ROUND(Taulukko2[[#This Row],[Units 1]]/15,0)+1+Taulukko2[[#This Row],[Is Major 1]]+Taulukko2[[#This Row],[Is in Faction 1]]+Taulukko2[[#This Row],[Is Nato 1]]</f>
        <v>3</v>
      </c>
      <c r="G166">
        <f>ROUND(Taulukko2[[#This Row],[No of Gens 1]]/3,0)</f>
        <v>1</v>
      </c>
      <c r="H166">
        <v>6</v>
      </c>
      <c r="K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-1</v>
      </c>
      <c r="O166">
        <f>Taulukko2[[#This Row],[No of FMs 2]]-Taulukko2[[#This Row],[No of FMs 1]]</f>
        <v>0</v>
      </c>
      <c r="P166" s="1"/>
      <c r="Q166">
        <v>3141</v>
      </c>
      <c r="R166">
        <v>3160</v>
      </c>
    </row>
    <row r="167" spans="1:18" x14ac:dyDescent="0.25">
      <c r="A167" t="s">
        <v>233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15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>
        <f>Taulukko2[[#This Row],[No of Gens 2]]-Taulukko2[[#This Row],[No of Gens 1]]</f>
        <v>1</v>
      </c>
      <c r="O167">
        <f>Taulukko2[[#This Row],[No of FMs 2]]-Taulukko2[[#This Row],[No of FMs 1]]</f>
        <v>1</v>
      </c>
      <c r="P167" s="1"/>
      <c r="Q167">
        <v>3161</v>
      </c>
      <c r="R167">
        <v>3180</v>
      </c>
    </row>
    <row r="168" spans="1:18" x14ac:dyDescent="0.25">
      <c r="A168" t="s">
        <v>234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>
        <f>Taulukko2[[#This Row],[No of Gens 2]]-Taulukko2[[#This Row],[No of Gens 1]]</f>
        <v>1</v>
      </c>
      <c r="O168">
        <f>Taulukko2[[#This Row],[No of FMs 2]]-Taulukko2[[#This Row],[No of FMs 1]]</f>
        <v>1</v>
      </c>
      <c r="P168" s="1"/>
      <c r="Q168">
        <v>3181</v>
      </c>
      <c r="R168">
        <v>3200</v>
      </c>
    </row>
    <row r="169" spans="1:18" x14ac:dyDescent="0.25">
      <c r="A169" t="s">
        <v>115</v>
      </c>
      <c r="B169">
        <v>3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3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3201</v>
      </c>
      <c r="R169">
        <v>3220</v>
      </c>
    </row>
    <row r="170" spans="1:18" x14ac:dyDescent="0.25">
      <c r="A170" t="s">
        <v>71</v>
      </c>
      <c r="B170">
        <v>4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9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>
        <f>Taulukko2[[#This Row],[No of Gens 2]]-Taulukko2[[#This Row],[No of Gens 1]]</f>
        <v>1</v>
      </c>
      <c r="O170">
        <f>Taulukko2[[#This Row],[No of FMs 2]]-Taulukko2[[#This Row],[No of FMs 1]]</f>
        <v>1</v>
      </c>
      <c r="P170" s="1" t="s">
        <v>269</v>
      </c>
      <c r="Q170">
        <v>3221</v>
      </c>
      <c r="R170">
        <v>3240</v>
      </c>
    </row>
    <row r="171" spans="1:18" x14ac:dyDescent="0.25">
      <c r="A171" t="s">
        <v>72</v>
      </c>
      <c r="B171">
        <v>37</v>
      </c>
      <c r="F171">
        <f>ROUND(Taulukko2[[#This Row],[Units 1]]/15,0)+1+Taulukko2[[#This Row],[Is Major 1]]+Taulukko2[[#This Row],[Is in Faction 1]]+Taulukko2[[#This Row],[Is Nato 1]]</f>
        <v>3</v>
      </c>
      <c r="G171">
        <f>ROUND(Taulukko2[[#This Row],[No of Gens 1]]/3,0)</f>
        <v>1</v>
      </c>
      <c r="H171">
        <v>37</v>
      </c>
      <c r="L171">
        <f>ROUND(Taulukko2[[#This Row],[Units 2]]/15,0)+1+Taulukko2[[#This Row],[Is Major 2]]+Taulukko2[[#This Row],[Is in Faction 2]]+Taulukko2[[#This Row],[Is Nato 2]]</f>
        <v>3</v>
      </c>
      <c r="M171">
        <f>ROUND(Taulukko2[[#This Row],[No of Gens 2]]/3,0)</f>
        <v>1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 t="s">
        <v>269</v>
      </c>
      <c r="Q171">
        <v>3241</v>
      </c>
      <c r="R171">
        <v>3260</v>
      </c>
    </row>
    <row r="172" spans="1:18" x14ac:dyDescent="0.25">
      <c r="A172" t="s">
        <v>73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3261</v>
      </c>
      <c r="R172">
        <v>3280</v>
      </c>
    </row>
    <row r="173" spans="1:18" x14ac:dyDescent="0.25">
      <c r="A173" t="s">
        <v>148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5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3281</v>
      </c>
      <c r="R173">
        <v>3300</v>
      </c>
    </row>
    <row r="174" spans="1:18" x14ac:dyDescent="0.25">
      <c r="A174" t="s">
        <v>116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2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3301</v>
      </c>
      <c r="R174">
        <v>3320</v>
      </c>
    </row>
    <row r="175" spans="1:18" x14ac:dyDescent="0.25">
      <c r="A175" t="s">
        <v>149</v>
      </c>
      <c r="B175">
        <v>4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4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3321</v>
      </c>
      <c r="R175">
        <v>3340</v>
      </c>
    </row>
    <row r="176" spans="1:18" x14ac:dyDescent="0.25">
      <c r="A176" t="s">
        <v>150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3341</v>
      </c>
      <c r="R176">
        <v>3360</v>
      </c>
    </row>
    <row r="177" spans="1:18" x14ac:dyDescent="0.25">
      <c r="A177" t="s">
        <v>74</v>
      </c>
      <c r="B177">
        <v>57</v>
      </c>
      <c r="F177">
        <f>ROUND(Taulukko2[[#This Row],[Units 1]]/15,0)+1+Taulukko2[[#This Row],[Is Major 1]]+Taulukko2[[#This Row],[Is in Faction 1]]+Taulukko2[[#This Row],[Is Nato 1]]</f>
        <v>5</v>
      </c>
      <c r="G177">
        <f>ROUND(Taulukko2[[#This Row],[No of Gens 1]]/3,0)</f>
        <v>2</v>
      </c>
      <c r="H177">
        <v>82</v>
      </c>
      <c r="I177">
        <v>1</v>
      </c>
      <c r="J177">
        <v>1</v>
      </c>
      <c r="L177">
        <f>ROUND(Taulukko2[[#This Row],[Units 2]]/15,0)+1+Taulukko2[[#This Row],[Is Major 2]]+Taulukko2[[#This Row],[Is in Faction 2]]+Taulukko2[[#This Row],[Is Nato 2]]</f>
        <v>8</v>
      </c>
      <c r="M177">
        <f>ROUND(Taulukko2[[#This Row],[No of Gens 2]]/3,0)</f>
        <v>3</v>
      </c>
      <c r="N177">
        <f>Taulukko2[[#This Row],[No of Gens 2]]-Taulukko2[[#This Row],[No of Gens 1]]</f>
        <v>3</v>
      </c>
      <c r="O177">
        <f>Taulukko2[[#This Row],[No of FMs 2]]-Taulukko2[[#This Row],[No of FMs 1]]</f>
        <v>1</v>
      </c>
      <c r="P177" s="1" t="s">
        <v>269</v>
      </c>
      <c r="Q177">
        <v>3361</v>
      </c>
      <c r="R177">
        <v>3380</v>
      </c>
    </row>
    <row r="178" spans="1:18" x14ac:dyDescent="0.25">
      <c r="A178" t="s">
        <v>102</v>
      </c>
      <c r="B178">
        <v>13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16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3381</v>
      </c>
      <c r="R178">
        <v>3400</v>
      </c>
    </row>
    <row r="179" spans="1:18" x14ac:dyDescent="0.25">
      <c r="A179" t="s">
        <v>235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3401</v>
      </c>
      <c r="R179">
        <v>3420</v>
      </c>
    </row>
    <row r="180" spans="1:18" x14ac:dyDescent="0.25">
      <c r="A180" t="s">
        <v>117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3421</v>
      </c>
      <c r="R180">
        <v>3440</v>
      </c>
    </row>
    <row r="181" spans="1:18" x14ac:dyDescent="0.25">
      <c r="A181" t="s">
        <v>236</v>
      </c>
      <c r="B181">
        <v>5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5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3441</v>
      </c>
      <c r="R181">
        <v>3460</v>
      </c>
    </row>
    <row r="182" spans="1:18" x14ac:dyDescent="0.25">
      <c r="A182" t="s">
        <v>35</v>
      </c>
      <c r="B182">
        <v>18</v>
      </c>
      <c r="E182">
        <v>1</v>
      </c>
      <c r="F182">
        <f>ROUND(Taulukko2[[#This Row],[Units 1]]/15,0)+1+Taulukko2[[#This Row],[Is Major 1]]+Taulukko2[[#This Row],[Is in Faction 1]]+Taulukko2[[#This Row],[Is Nato 1]]</f>
        <v>3</v>
      </c>
      <c r="G182">
        <f>ROUND(Taulukko2[[#This Row],[No of Gens 1]]/3,0)</f>
        <v>1</v>
      </c>
      <c r="H182">
        <v>18</v>
      </c>
      <c r="K182">
        <v>1</v>
      </c>
      <c r="L182">
        <f>ROUND(Taulukko2[[#This Row],[Units 2]]/15,0)+1+Taulukko2[[#This Row],[Is Major 2]]+Taulukko2[[#This Row],[Is in Faction 2]]+Taulukko2[[#This Row],[Is Nato 2]]</f>
        <v>3</v>
      </c>
      <c r="M182">
        <f>ROUND(Taulukko2[[#This Row],[No of Gens 2]]/3,0)</f>
        <v>1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3461</v>
      </c>
      <c r="R182">
        <v>3480</v>
      </c>
    </row>
    <row r="183" spans="1:18" x14ac:dyDescent="0.25">
      <c r="A183" t="s">
        <v>36</v>
      </c>
      <c r="B183">
        <v>5</v>
      </c>
      <c r="E183">
        <v>1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5</v>
      </c>
      <c r="K183">
        <v>1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3481</v>
      </c>
      <c r="R183">
        <v>3500</v>
      </c>
    </row>
    <row r="184" spans="1:18" x14ac:dyDescent="0.25">
      <c r="A184" t="s">
        <v>151</v>
      </c>
      <c r="B184">
        <v>14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13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3501</v>
      </c>
      <c r="R184">
        <v>3520</v>
      </c>
    </row>
    <row r="185" spans="1:18" x14ac:dyDescent="0.25">
      <c r="A185" t="s">
        <v>237</v>
      </c>
      <c r="B185">
        <v>2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/>
      <c r="Q185">
        <v>3521</v>
      </c>
      <c r="R185">
        <v>3540</v>
      </c>
    </row>
    <row r="186" spans="1:18" x14ac:dyDescent="0.25">
      <c r="A186" t="s">
        <v>75</v>
      </c>
      <c r="B186">
        <v>4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4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 t="s">
        <v>269</v>
      </c>
      <c r="Q186">
        <v>3541</v>
      </c>
      <c r="R186">
        <v>3560</v>
      </c>
    </row>
    <row r="187" spans="1:18" x14ac:dyDescent="0.25">
      <c r="A187" t="s">
        <v>76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3561</v>
      </c>
      <c r="R187">
        <v>3580</v>
      </c>
    </row>
    <row r="188" spans="1:18" x14ac:dyDescent="0.25">
      <c r="A188" t="s">
        <v>250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3581</v>
      </c>
      <c r="R188">
        <v>3600</v>
      </c>
    </row>
    <row r="189" spans="1:18" x14ac:dyDescent="0.25">
      <c r="A189" t="s">
        <v>103</v>
      </c>
      <c r="B189">
        <v>65</v>
      </c>
      <c r="F189">
        <f>ROUND(Taulukko2[[#This Row],[Units 1]]/15,0)+1+Taulukko2[[#This Row],[Is Major 1]]+Taulukko2[[#This Row],[Is in Faction 1]]+Taulukko2[[#This Row],[Is Nato 1]]</f>
        <v>5</v>
      </c>
      <c r="G189">
        <f>ROUND(Taulukko2[[#This Row],[No of Gens 1]]/3,0)</f>
        <v>2</v>
      </c>
      <c r="H189">
        <v>70</v>
      </c>
      <c r="I189">
        <v>1</v>
      </c>
      <c r="L189">
        <f>ROUND(Taulukko2[[#This Row],[Units 2]]/15,0)+1+Taulukko2[[#This Row],[Is Major 2]]+Taulukko2[[#This Row],[Is in Faction 2]]+Taulukko2[[#This Row],[Is Nato 2]]</f>
        <v>7</v>
      </c>
      <c r="M189">
        <f>ROUND(Taulukko2[[#This Row],[No of Gens 2]]/3,0)</f>
        <v>2</v>
      </c>
      <c r="N189">
        <f>Taulukko2[[#This Row],[No of Gens 2]]-Taulukko2[[#This Row],[No of Gens 1]]</f>
        <v>2</v>
      </c>
      <c r="O189">
        <f>Taulukko2[[#This Row],[No of FMs 2]]-Taulukko2[[#This Row],[No of FMs 1]]</f>
        <v>0</v>
      </c>
      <c r="P189" s="1"/>
      <c r="Q189">
        <v>3601</v>
      </c>
      <c r="R189">
        <v>3620</v>
      </c>
    </row>
    <row r="190" spans="1:18" x14ac:dyDescent="0.25">
      <c r="A190" t="s">
        <v>238</v>
      </c>
      <c r="B190">
        <v>7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3621</v>
      </c>
      <c r="R190">
        <v>3640</v>
      </c>
    </row>
    <row r="191" spans="1:18" x14ac:dyDescent="0.25">
      <c r="A191" t="s">
        <v>239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26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>
        <f>Taulukko2[[#This Row],[No of Gens 2]]-Taulukko2[[#This Row],[No of Gens 1]]</f>
        <v>2</v>
      </c>
      <c r="O191">
        <f>Taulukko2[[#This Row],[No of FMs 2]]-Taulukko2[[#This Row],[No of FMs 1]]</f>
        <v>1</v>
      </c>
      <c r="P191" s="1"/>
      <c r="Q191">
        <v>3641</v>
      </c>
      <c r="R191">
        <v>3660</v>
      </c>
    </row>
    <row r="192" spans="1:18" x14ac:dyDescent="0.25">
      <c r="A192" t="s">
        <v>37</v>
      </c>
      <c r="B192">
        <v>9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11</v>
      </c>
      <c r="K192">
        <v>1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>
        <f>Taulukko2[[#This Row],[No of Gens 2]]-Taulukko2[[#This Row],[No of Gens 1]]</f>
        <v>1</v>
      </c>
      <c r="O192">
        <f>Taulukko2[[#This Row],[No of FMs 2]]-Taulukko2[[#This Row],[No of FMs 1]]</f>
        <v>0</v>
      </c>
      <c r="P192" s="1"/>
      <c r="Q192">
        <v>3661</v>
      </c>
      <c r="R192">
        <v>3680</v>
      </c>
    </row>
    <row r="193" spans="1:18" x14ac:dyDescent="0.25">
      <c r="A193" t="s">
        <v>193</v>
      </c>
      <c r="B193">
        <v>12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12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3681</v>
      </c>
      <c r="R193">
        <v>3700</v>
      </c>
    </row>
    <row r="194" spans="1:18" x14ac:dyDescent="0.25">
      <c r="A194" t="s">
        <v>194</v>
      </c>
      <c r="B194">
        <v>10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18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3701</v>
      </c>
      <c r="R194">
        <v>3720</v>
      </c>
    </row>
    <row r="195" spans="1:18" x14ac:dyDescent="0.25">
      <c r="A195" t="s">
        <v>195</v>
      </c>
      <c r="B195">
        <v>1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1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3721</v>
      </c>
      <c r="R195">
        <v>3740</v>
      </c>
    </row>
    <row r="196" spans="1:18" x14ac:dyDescent="0.25">
      <c r="A196" t="s">
        <v>77</v>
      </c>
      <c r="B196">
        <v>21</v>
      </c>
      <c r="C196">
        <v>1</v>
      </c>
      <c r="D196">
        <v>1</v>
      </c>
      <c r="F196">
        <f>ROUND(Taulukko2[[#This Row],[Units 1]]/15,0)+1+Taulukko2[[#This Row],[Is Major 1]]+Taulukko2[[#This Row],[Is in Faction 1]]+Taulukko2[[#This Row],[Is Nato 1]]</f>
        <v>4</v>
      </c>
      <c r="G196">
        <f>ROUND(Taulukko2[[#This Row],[No of Gens 1]]/3,0)</f>
        <v>1</v>
      </c>
      <c r="H196">
        <v>25</v>
      </c>
      <c r="I196">
        <v>1</v>
      </c>
      <c r="J196">
        <v>1</v>
      </c>
      <c r="L196">
        <f>ROUND(Taulukko2[[#This Row],[Units 2]]/15,0)+1+Taulukko2[[#This Row],[Is Major 2]]+Taulukko2[[#This Row],[Is in Faction 2]]+Taulukko2[[#This Row],[Is Nato 2]]</f>
        <v>5</v>
      </c>
      <c r="M196">
        <f>ROUND(Taulukko2[[#This Row],[No of Gens 2]]/3,0)</f>
        <v>2</v>
      </c>
      <c r="N196">
        <f>Taulukko2[[#This Row],[No of Gens 2]]-Taulukko2[[#This Row],[No of Gens 1]]</f>
        <v>1</v>
      </c>
      <c r="O196">
        <f>Taulukko2[[#This Row],[No of FMs 2]]-Taulukko2[[#This Row],[No of FMs 1]]</f>
        <v>1</v>
      </c>
      <c r="P196" s="1" t="s">
        <v>269</v>
      </c>
      <c r="Q196">
        <v>3741</v>
      </c>
      <c r="R196">
        <v>3760</v>
      </c>
    </row>
    <row r="197" spans="1:18" x14ac:dyDescent="0.25">
      <c r="A197" t="s">
        <v>38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3761</v>
      </c>
      <c r="R197">
        <v>3780</v>
      </c>
    </row>
    <row r="198" spans="1:18" x14ac:dyDescent="0.25">
      <c r="A198" t="s">
        <v>39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0</v>
      </c>
      <c r="O198">
        <f>Taulukko2[[#This Row],[No of FMs 2]]-Taulukko2[[#This Row],[No of FMs 1]]</f>
        <v>0</v>
      </c>
      <c r="P198" s="1"/>
      <c r="Q198">
        <v>3781</v>
      </c>
      <c r="R198">
        <v>3800</v>
      </c>
    </row>
    <row r="199" spans="1:18" x14ac:dyDescent="0.25">
      <c r="A199" t="s">
        <v>241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3801</v>
      </c>
      <c r="R199">
        <v>3820</v>
      </c>
    </row>
    <row r="200" spans="1:18" x14ac:dyDescent="0.25">
      <c r="A200" t="s">
        <v>196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11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1</v>
      </c>
      <c r="O200">
        <f>Taulukko2[[#This Row],[No of FMs 2]]-Taulukko2[[#This Row],[No of FMs 1]]</f>
        <v>1</v>
      </c>
      <c r="P200" s="1"/>
      <c r="Q200">
        <v>3821</v>
      </c>
      <c r="R200">
        <v>3840</v>
      </c>
    </row>
    <row r="201" spans="1:18" x14ac:dyDescent="0.25">
      <c r="A201" t="s">
        <v>40</v>
      </c>
      <c r="B201">
        <v>17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-1</v>
      </c>
      <c r="O201">
        <f>Taulukko2[[#This Row],[No of FMs 2]]-Taulukko2[[#This Row],[No of FMs 1]]</f>
        <v>-1</v>
      </c>
      <c r="P201" s="1"/>
      <c r="Q201">
        <v>3841</v>
      </c>
      <c r="R201">
        <v>3860</v>
      </c>
    </row>
    <row r="202" spans="1:18" x14ac:dyDescent="0.25">
      <c r="A202" t="s">
        <v>197</v>
      </c>
      <c r="B202">
        <v>1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0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3861</v>
      </c>
      <c r="R202">
        <v>3880</v>
      </c>
    </row>
    <row r="203" spans="1:18" x14ac:dyDescent="0.25">
      <c r="A203" t="s">
        <v>198</v>
      </c>
      <c r="B203">
        <v>5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3881</v>
      </c>
      <c r="R203">
        <v>3900</v>
      </c>
    </row>
    <row r="204" spans="1:18" x14ac:dyDescent="0.25">
      <c r="A204" t="s">
        <v>240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10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1</v>
      </c>
      <c r="O204">
        <f>Taulukko2[[#This Row],[No of FMs 2]]-Taulukko2[[#This Row],[No of FMs 1]]</f>
        <v>1</v>
      </c>
      <c r="P204" s="1"/>
      <c r="Q204">
        <v>3901</v>
      </c>
      <c r="R204">
        <v>3920</v>
      </c>
    </row>
    <row r="205" spans="1:18" x14ac:dyDescent="0.25">
      <c r="A205" t="s">
        <v>104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8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3921</v>
      </c>
      <c r="R205">
        <v>3940</v>
      </c>
    </row>
    <row r="206" spans="1:18" x14ac:dyDescent="0.25">
      <c r="A206" t="s">
        <v>265</v>
      </c>
      <c r="B206">
        <v>14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17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3941</v>
      </c>
      <c r="R206">
        <v>3960</v>
      </c>
    </row>
    <row r="207" spans="1:18" x14ac:dyDescent="0.25">
      <c r="A207" t="s">
        <v>199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3961</v>
      </c>
      <c r="R207">
        <v>3980</v>
      </c>
    </row>
    <row r="208" spans="1:18" x14ac:dyDescent="0.25">
      <c r="A208" t="s">
        <v>105</v>
      </c>
      <c r="B208">
        <v>5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3981</v>
      </c>
      <c r="R208">
        <v>4000</v>
      </c>
    </row>
    <row r="209" spans="1:18" x14ac:dyDescent="0.25">
      <c r="A209" t="s">
        <v>41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>
        <f>Taulukko2[[#This Row],[No of Gens 2]]-Taulukko2[[#This Row],[No of Gens 1]]</f>
        <v>1</v>
      </c>
      <c r="O209">
        <f>Taulukko2[[#This Row],[No of FMs 2]]-Taulukko2[[#This Row],[No of FMs 1]]</f>
        <v>1</v>
      </c>
      <c r="P209" s="1"/>
      <c r="Q209">
        <v>4001</v>
      </c>
      <c r="R209">
        <v>4020</v>
      </c>
    </row>
    <row r="210" spans="1:18" x14ac:dyDescent="0.25">
      <c r="A210" t="s">
        <v>42</v>
      </c>
      <c r="B210">
        <v>2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2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>
        <f>Taulukko2[[#This Row],[No of Gens 2]]-Taulukko2[[#This Row],[No of Gens 1]]</f>
        <v>1</v>
      </c>
      <c r="O210">
        <f>Taulukko2[[#This Row],[No of FMs 2]]-Taulukko2[[#This Row],[No of FMs 1]]</f>
        <v>1</v>
      </c>
      <c r="P210" s="1"/>
      <c r="Q210">
        <v>4021</v>
      </c>
      <c r="R210">
        <v>4040</v>
      </c>
    </row>
    <row r="211" spans="1:18" x14ac:dyDescent="0.25">
      <c r="A211" t="s">
        <v>200</v>
      </c>
      <c r="B211">
        <v>8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16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4041</v>
      </c>
      <c r="R211">
        <v>4060</v>
      </c>
    </row>
    <row r="212" spans="1:18" x14ac:dyDescent="0.25">
      <c r="A212" t="s">
        <v>242</v>
      </c>
      <c r="B212">
        <v>4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4061</v>
      </c>
      <c r="R212">
        <v>4080</v>
      </c>
    </row>
    <row r="213" spans="1:18" x14ac:dyDescent="0.25">
      <c r="A213" t="s">
        <v>118</v>
      </c>
      <c r="B213">
        <v>0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4081</v>
      </c>
      <c r="R213">
        <v>4100</v>
      </c>
    </row>
    <row r="214" spans="1:18" x14ac:dyDescent="0.25">
      <c r="A214" t="s">
        <v>201</v>
      </c>
      <c r="B214">
        <v>11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>
        <f>Taulukko2[[#This Row],[No of Gens 2]]-Taulukko2[[#This Row],[No of Gens 1]]</f>
        <v>-1</v>
      </c>
      <c r="O214">
        <f>Taulukko2[[#This Row],[No of FMs 2]]-Taulukko2[[#This Row],[No of FMs 1]]</f>
        <v>-1</v>
      </c>
      <c r="P214" s="1"/>
      <c r="Q214">
        <v>4101</v>
      </c>
      <c r="R214">
        <v>4120</v>
      </c>
    </row>
    <row r="215" spans="1:18" x14ac:dyDescent="0.25">
      <c r="A215" t="s">
        <v>243</v>
      </c>
      <c r="B215">
        <v>2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2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4121</v>
      </c>
      <c r="R215">
        <v>4140</v>
      </c>
    </row>
    <row r="216" spans="1:18" x14ac:dyDescent="0.25">
      <c r="A216" t="s">
        <v>43</v>
      </c>
      <c r="B216">
        <v>58</v>
      </c>
      <c r="C216">
        <v>1</v>
      </c>
      <c r="D216">
        <v>1</v>
      </c>
      <c r="F216">
        <f>ROUND(Taulukko2[[#This Row],[Units 1]]/15,0)+1+Taulukko2[[#This Row],[Is Major 1]]+Taulukko2[[#This Row],[Is in Faction 1]]+Taulukko2[[#This Row],[Is Nato 1]]</f>
        <v>7</v>
      </c>
      <c r="G216">
        <f>ROUND(Taulukko2[[#This Row],[No of Gens 1]]/3,0)</f>
        <v>2</v>
      </c>
      <c r="H216">
        <v>68</v>
      </c>
      <c r="I216">
        <v>1</v>
      </c>
      <c r="J216">
        <v>1</v>
      </c>
      <c r="L216">
        <f>ROUND(Taulukko2[[#This Row],[Units 2]]/15,0)+1+Taulukko2[[#This Row],[Is Major 2]]+Taulukko2[[#This Row],[Is in Faction 2]]+Taulukko2[[#This Row],[Is Nato 2]]</f>
        <v>8</v>
      </c>
      <c r="M216">
        <f>ROUND(Taulukko2[[#This Row],[No of Gens 2]]/3,0)</f>
        <v>3</v>
      </c>
      <c r="N216">
        <f>Taulukko2[[#This Row],[No of Gens 2]]-Taulukko2[[#This Row],[No of Gens 1]]</f>
        <v>1</v>
      </c>
      <c r="O216">
        <f>Taulukko2[[#This Row],[No of FMs 2]]-Taulukko2[[#This Row],[No of FMs 1]]</f>
        <v>1</v>
      </c>
      <c r="P216" s="1"/>
      <c r="Q216">
        <v>4141</v>
      </c>
      <c r="R216">
        <v>4160</v>
      </c>
    </row>
    <row r="217" spans="1:18" x14ac:dyDescent="0.25">
      <c r="A217" t="s">
        <v>44</v>
      </c>
      <c r="B217">
        <v>20</v>
      </c>
      <c r="E217">
        <v>1</v>
      </c>
      <c r="F217">
        <f>ROUND(Taulukko2[[#This Row],[Units 1]]/15,0)+1+Taulukko2[[#This Row],[Is Major 1]]+Taulukko2[[#This Row],[Is in Faction 1]]+Taulukko2[[#This Row],[Is Nato 1]]</f>
        <v>3</v>
      </c>
      <c r="G217">
        <f>ROUND(Taulukko2[[#This Row],[No of Gens 1]]/3,0)</f>
        <v>1</v>
      </c>
      <c r="H217">
        <v>16</v>
      </c>
      <c r="K217">
        <v>1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4161</v>
      </c>
      <c r="R217">
        <v>4180</v>
      </c>
    </row>
    <row r="218" spans="1:18" x14ac:dyDescent="0.25">
      <c r="A218" t="s">
        <v>244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7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4181</v>
      </c>
      <c r="R218">
        <v>4200</v>
      </c>
    </row>
    <row r="219" spans="1:18" x14ac:dyDescent="0.25">
      <c r="A219" t="s">
        <v>106</v>
      </c>
      <c r="B219">
        <v>11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11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4201</v>
      </c>
      <c r="R219">
        <v>4220</v>
      </c>
    </row>
    <row r="220" spans="1:18" x14ac:dyDescent="0.25">
      <c r="A220" t="s">
        <v>202</v>
      </c>
      <c r="B220">
        <v>14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24</v>
      </c>
      <c r="L220">
        <f>ROUND(Taulukko2[[#This Row],[Units 2]]/15,0)+1+Taulukko2[[#This Row],[Is Major 2]]+Taulukko2[[#This Row],[Is in Faction 2]]+Taulukko2[[#This Row],[Is Nato 2]]</f>
        <v>3</v>
      </c>
      <c r="M220">
        <f>ROUND(Taulukko2[[#This Row],[No of Gens 2]]/3,0)</f>
        <v>1</v>
      </c>
      <c r="N220">
        <f>Taulukko2[[#This Row],[No of Gens 2]]-Taulukko2[[#This Row],[No of Gens 1]]</f>
        <v>1</v>
      </c>
      <c r="O220">
        <f>Taulukko2[[#This Row],[No of FMs 2]]-Taulukko2[[#This Row],[No of FMs 1]]</f>
        <v>0</v>
      </c>
      <c r="P220" s="1"/>
      <c r="Q220">
        <v>4221</v>
      </c>
      <c r="R220">
        <v>4240</v>
      </c>
    </row>
    <row r="221" spans="1:18" x14ac:dyDescent="0.25">
      <c r="A221" t="s">
        <v>203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4241</v>
      </c>
      <c r="R221">
        <v>4260</v>
      </c>
    </row>
    <row r="222" spans="1:18" x14ac:dyDescent="0.25">
      <c r="A222" t="s">
        <v>132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4261</v>
      </c>
      <c r="R222">
        <v>4280</v>
      </c>
    </row>
    <row r="223" spans="1:18" x14ac:dyDescent="0.25">
      <c r="A223" t="s">
        <v>133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4281</v>
      </c>
      <c r="R223">
        <v>4300</v>
      </c>
    </row>
    <row r="224" spans="1:18" x14ac:dyDescent="0.25">
      <c r="A224" t="s">
        <v>134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4301</v>
      </c>
      <c r="R224">
        <v>4320</v>
      </c>
    </row>
    <row r="225" spans="1:18" x14ac:dyDescent="0.25">
      <c r="A225" t="s">
        <v>204</v>
      </c>
      <c r="B225">
        <v>25</v>
      </c>
      <c r="F225">
        <f>ROUND(Taulukko2[[#This Row],[Units 1]]/15,0)+1+Taulukko2[[#This Row],[Is Major 1]]+Taulukko2[[#This Row],[Is in Faction 1]]+Taulukko2[[#This Row],[Is Nato 1]]</f>
        <v>3</v>
      </c>
      <c r="G225">
        <f>ROUND(Taulukko2[[#This Row],[No of Gens 1]]/3,0)</f>
        <v>1</v>
      </c>
      <c r="H225">
        <v>22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-1</v>
      </c>
      <c r="O225">
        <f>Taulukko2[[#This Row],[No of FMs 2]]-Taulukko2[[#This Row],[No of FMs 1]]</f>
        <v>0</v>
      </c>
      <c r="P225" s="1"/>
      <c r="Q225">
        <v>4321</v>
      </c>
      <c r="R225">
        <v>4340</v>
      </c>
    </row>
    <row r="226" spans="1:18" x14ac:dyDescent="0.25">
      <c r="A226" t="s">
        <v>152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4341</v>
      </c>
      <c r="R226">
        <v>4360</v>
      </c>
    </row>
    <row r="227" spans="1:18" x14ac:dyDescent="0.25">
      <c r="A227" t="s">
        <v>205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4361</v>
      </c>
      <c r="R227">
        <v>4380</v>
      </c>
    </row>
    <row r="228" spans="1:18" x14ac:dyDescent="0.25">
      <c r="A228" t="s">
        <v>45</v>
      </c>
      <c r="B228">
        <v>10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 t="s">
        <v>269</v>
      </c>
      <c r="Q228">
        <v>4381</v>
      </c>
      <c r="R228">
        <v>4400</v>
      </c>
    </row>
    <row r="229" spans="1:18" x14ac:dyDescent="0.25">
      <c r="A229" t="s">
        <v>46</v>
      </c>
      <c r="B229">
        <v>9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8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 t="s">
        <v>269</v>
      </c>
      <c r="Q229">
        <v>4401</v>
      </c>
      <c r="R229">
        <v>4420</v>
      </c>
    </row>
    <row r="230" spans="1:18" x14ac:dyDescent="0.25">
      <c r="A230" t="s">
        <v>245</v>
      </c>
      <c r="B230">
        <v>3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4421</v>
      </c>
      <c r="R230">
        <v>4440</v>
      </c>
    </row>
    <row r="231" spans="1:18" x14ac:dyDescent="0.25">
      <c r="A231" t="s">
        <v>78</v>
      </c>
      <c r="B231">
        <v>21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52</v>
      </c>
      <c r="L231">
        <f>ROUND(Taulukko2[[#This Row],[Units 2]]/15,0)+1+Taulukko2[[#This Row],[Is Major 2]]+Taulukko2[[#This Row],[Is in Faction 2]]+Taulukko2[[#This Row],[Is Nato 2]]</f>
        <v>4</v>
      </c>
      <c r="M231">
        <f>ROUND(Taulukko2[[#This Row],[No of Gens 2]]/3,0)</f>
        <v>1</v>
      </c>
      <c r="N231">
        <f>Taulukko2[[#This Row],[No of Gens 2]]-Taulukko2[[#This Row],[No of Gens 1]]</f>
        <v>2</v>
      </c>
      <c r="O231">
        <f>Taulukko2[[#This Row],[No of FMs 2]]-Taulukko2[[#This Row],[No of FMs 1]]</f>
        <v>0</v>
      </c>
      <c r="P231" s="1" t="s">
        <v>269</v>
      </c>
      <c r="Q231">
        <v>4441</v>
      </c>
      <c r="R231">
        <v>4460</v>
      </c>
    </row>
    <row r="232" spans="1:18" x14ac:dyDescent="0.25">
      <c r="A232" t="s">
        <v>79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4461</v>
      </c>
      <c r="R232">
        <v>4480</v>
      </c>
    </row>
    <row r="233" spans="1:18" x14ac:dyDescent="0.25">
      <c r="A233" t="s">
        <v>107</v>
      </c>
      <c r="B233">
        <v>17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16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 t="s">
        <v>269</v>
      </c>
      <c r="Q233">
        <v>4481</v>
      </c>
      <c r="R233">
        <v>4500</v>
      </c>
    </row>
    <row r="234" spans="1:18" x14ac:dyDescent="0.25">
      <c r="A234" t="s">
        <v>80</v>
      </c>
      <c r="B234">
        <v>2</v>
      </c>
      <c r="D234">
        <v>1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4</v>
      </c>
      <c r="J234">
        <v>1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 t="s">
        <v>269</v>
      </c>
      <c r="Q234">
        <v>4501</v>
      </c>
      <c r="R234">
        <v>4520</v>
      </c>
    </row>
    <row r="235" spans="1:18" x14ac:dyDescent="0.25">
      <c r="A235" t="s">
        <v>246</v>
      </c>
      <c r="B235">
        <v>16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25</v>
      </c>
      <c r="L235">
        <f>ROUND(Taulukko2[[#This Row],[Units 2]]/15,0)+1+Taulukko2[[#This Row],[Is Major 2]]+Taulukko2[[#This Row],[Is in Faction 2]]+Taulukko2[[#This Row],[Is Nato 2]]</f>
        <v>3</v>
      </c>
      <c r="M235">
        <f>ROUND(Taulukko2[[#This Row],[No of Gens 2]]/3,0)</f>
        <v>1</v>
      </c>
      <c r="N235">
        <f>Taulukko2[[#This Row],[No of Gens 2]]-Taulukko2[[#This Row],[No of Gens 1]]</f>
        <v>1</v>
      </c>
      <c r="O235">
        <f>Taulukko2[[#This Row],[No of FMs 2]]-Taulukko2[[#This Row],[No of FMs 1]]</f>
        <v>0</v>
      </c>
      <c r="P235" s="1"/>
      <c r="Q235">
        <v>4521</v>
      </c>
      <c r="R235">
        <v>4540</v>
      </c>
    </row>
    <row r="236" spans="1:18" x14ac:dyDescent="0.25">
      <c r="A236" t="s">
        <v>108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 t="s">
        <v>269</v>
      </c>
      <c r="Q236">
        <v>4541</v>
      </c>
      <c r="R236">
        <v>4560</v>
      </c>
    </row>
    <row r="237" spans="1:18" x14ac:dyDescent="0.25">
      <c r="A237" t="s">
        <v>109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 t="s">
        <v>269</v>
      </c>
      <c r="Q237">
        <v>4561</v>
      </c>
      <c r="R237">
        <v>4580</v>
      </c>
    </row>
    <row r="238" spans="1:18" x14ac:dyDescent="0.25">
      <c r="A238" t="s">
        <v>206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 t="s">
        <v>269</v>
      </c>
      <c r="Q238">
        <v>4581</v>
      </c>
      <c r="R238">
        <v>4600</v>
      </c>
    </row>
    <row r="239" spans="1:18" x14ac:dyDescent="0.25">
      <c r="A239" t="s">
        <v>207</v>
      </c>
      <c r="B239">
        <v>4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2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 t="s">
        <v>269</v>
      </c>
      <c r="Q239">
        <v>4601</v>
      </c>
      <c r="R239">
        <v>4620</v>
      </c>
    </row>
    <row r="240" spans="1:18" x14ac:dyDescent="0.25">
      <c r="A240" t="s">
        <v>135</v>
      </c>
      <c r="B240">
        <v>1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3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 t="s">
        <v>269</v>
      </c>
      <c r="Q240">
        <v>4621</v>
      </c>
      <c r="R240">
        <v>4640</v>
      </c>
    </row>
    <row r="241" spans="1:18" x14ac:dyDescent="0.25">
      <c r="A241" t="s">
        <v>81</v>
      </c>
      <c r="B241">
        <v>7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 t="s">
        <v>269</v>
      </c>
      <c r="Q241">
        <v>4641</v>
      </c>
      <c r="R241">
        <v>4660</v>
      </c>
    </row>
    <row r="242" spans="1:18" x14ac:dyDescent="0.25">
      <c r="A242" t="s">
        <v>247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10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>
        <f>Taulukko2[[#This Row],[No of Gens 2]]-Taulukko2[[#This Row],[No of Gens 1]]</f>
        <v>1</v>
      </c>
      <c r="O242">
        <f>Taulukko2[[#This Row],[No of FMs 2]]-Taulukko2[[#This Row],[No of FMs 1]]</f>
        <v>1</v>
      </c>
      <c r="P242" s="1" t="s">
        <v>269</v>
      </c>
      <c r="Q242">
        <v>4661</v>
      </c>
      <c r="R242">
        <v>4680</v>
      </c>
    </row>
    <row r="243" spans="1:18" x14ac:dyDescent="0.25">
      <c r="A243" t="s">
        <v>248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 t="s">
        <v>269</v>
      </c>
      <c r="Q243">
        <v>4681</v>
      </c>
      <c r="R243">
        <v>4700</v>
      </c>
    </row>
    <row r="244" spans="1:18" x14ac:dyDescent="0.25">
      <c r="A244" t="s">
        <v>208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0</v>
      </c>
      <c r="O244">
        <f>Taulukko2[[#This Row],[No of FMs 2]]-Taulukko2[[#This Row],[No of FMs 1]]</f>
        <v>0</v>
      </c>
      <c r="P244" s="1" t="s">
        <v>269</v>
      </c>
      <c r="Q244">
        <v>4701</v>
      </c>
      <c r="R244">
        <v>4720</v>
      </c>
    </row>
    <row r="245" spans="1:18" x14ac:dyDescent="0.25">
      <c r="A245" t="s">
        <v>47</v>
      </c>
      <c r="B245">
        <v>49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45</v>
      </c>
      <c r="K245">
        <v>1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>
        <f>Taulukko2[[#This Row],[No of Gens 2]]-Taulukko2[[#This Row],[No of Gens 1]]</f>
        <v>0</v>
      </c>
      <c r="O245">
        <f>Taulukko2[[#This Row],[No of FMs 2]]-Taulukko2[[#This Row],[No of FMs 1]]</f>
        <v>0</v>
      </c>
      <c r="P245" s="1" t="s">
        <v>269</v>
      </c>
      <c r="Q245">
        <v>4721</v>
      </c>
      <c r="R245">
        <v>4740</v>
      </c>
    </row>
    <row r="246" spans="1:18" x14ac:dyDescent="0.25">
      <c r="A246" t="s">
        <v>82</v>
      </c>
      <c r="B246">
        <v>7</v>
      </c>
      <c r="D246">
        <v>1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J246">
        <v>1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>
        <f>Taulukko2[[#This Row],[No of Gens 2]]-Taulukko2[[#This Row],[No of Gens 1]]</f>
        <v>0</v>
      </c>
      <c r="O246">
        <f>Taulukko2[[#This Row],[No of FMs 2]]-Taulukko2[[#This Row],[No of FMs 1]]</f>
        <v>0</v>
      </c>
      <c r="P246" s="1" t="s">
        <v>269</v>
      </c>
      <c r="Q246">
        <v>4741</v>
      </c>
      <c r="R246">
        <v>4760</v>
      </c>
    </row>
    <row r="247" spans="1:18" x14ac:dyDescent="0.25">
      <c r="A247" t="s">
        <v>209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7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>
        <f>Taulukko2[[#This Row],[No of Gens 2]]-Taulukko2[[#This Row],[No of Gens 1]]</f>
        <v>-1</v>
      </c>
      <c r="O247">
        <f>Taulukko2[[#This Row],[No of FMs 2]]-Taulukko2[[#This Row],[No of FMs 1]]</f>
        <v>-1</v>
      </c>
      <c r="P247" s="1" t="s">
        <v>269</v>
      </c>
      <c r="Q247">
        <v>4761</v>
      </c>
      <c r="R247">
        <v>4780</v>
      </c>
    </row>
    <row r="248" spans="1:18" x14ac:dyDescent="0.25">
      <c r="A248" t="s">
        <v>48</v>
      </c>
      <c r="B248">
        <v>42</v>
      </c>
      <c r="F248">
        <f>ROUND(Taulukko2[[#This Row],[Units 1]]/15,0)+1+Taulukko2[[#This Row],[Is Major 1]]+Taulukko2[[#This Row],[Is in Faction 1]]+Taulukko2[[#This Row],[Is Nato 1]]</f>
        <v>4</v>
      </c>
      <c r="G248">
        <f>ROUND(Taulukko2[[#This Row],[No of Gens 1]]/3,0)</f>
        <v>1</v>
      </c>
      <c r="H248">
        <v>53</v>
      </c>
      <c r="L248">
        <f>ROUND(Taulukko2[[#This Row],[Units 2]]/15,0)+1+Taulukko2[[#This Row],[Is Major 2]]+Taulukko2[[#This Row],[Is in Faction 2]]+Taulukko2[[#This Row],[Is Nato 2]]</f>
        <v>5</v>
      </c>
      <c r="M248">
        <f>ROUND(Taulukko2[[#This Row],[No of Gens 2]]/3,0)</f>
        <v>2</v>
      </c>
      <c r="N248">
        <f>Taulukko2[[#This Row],[No of Gens 2]]-Taulukko2[[#This Row],[No of Gens 1]]</f>
        <v>1</v>
      </c>
      <c r="O248">
        <f>Taulukko2[[#This Row],[No of FMs 2]]-Taulukko2[[#This Row],[No of FMs 1]]</f>
        <v>1</v>
      </c>
      <c r="P248" s="1" t="s">
        <v>269</v>
      </c>
      <c r="Q248">
        <v>4781</v>
      </c>
      <c r="R248">
        <v>4800</v>
      </c>
    </row>
    <row r="249" spans="1:18" x14ac:dyDescent="0.25">
      <c r="A249" t="s">
        <v>249</v>
      </c>
      <c r="B249">
        <v>14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-1</v>
      </c>
      <c r="O249">
        <f>Taulukko2[[#This Row],[No of FMs 2]]-Taulukko2[[#This Row],[No of FMs 1]]</f>
        <v>-1</v>
      </c>
      <c r="P249" s="1" t="s">
        <v>269</v>
      </c>
      <c r="Q249">
        <v>4801</v>
      </c>
      <c r="R249">
        <v>4820</v>
      </c>
    </row>
    <row r="250" spans="1:18" x14ac:dyDescent="0.25">
      <c r="A250" t="s">
        <v>153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>
        <f>Taulukko2[[#This Row],[No of Gens 2]]-Taulukko2[[#This Row],[No of Gens 1]]</f>
        <v>-1</v>
      </c>
      <c r="O250">
        <f>Taulukko2[[#This Row],[No of FMs 2]]-Taulukko2[[#This Row],[No of FMs 1]]</f>
        <v>-1</v>
      </c>
      <c r="P250" s="1" t="s">
        <v>269</v>
      </c>
      <c r="Q250">
        <v>4821</v>
      </c>
      <c r="R250">
        <v>4840</v>
      </c>
    </row>
    <row r="251" spans="1:18" x14ac:dyDescent="0.25">
      <c r="A251" t="s">
        <v>121</v>
      </c>
      <c r="B251">
        <v>30</v>
      </c>
      <c r="C251">
        <v>1</v>
      </c>
      <c r="E251">
        <v>1</v>
      </c>
      <c r="F251">
        <f>ROUND(Taulukko2[[#This Row],[Units 1]]/15,0)+1+Taulukko2[[#This Row],[Is Major 1]]+Taulukko2[[#This Row],[Is in Faction 1]]+Taulukko2[[#This Row],[Is Nato 1]]</f>
        <v>5</v>
      </c>
      <c r="G251">
        <f>ROUND(Taulukko2[[#This Row],[No of Gens 1]]/3,0)</f>
        <v>2</v>
      </c>
      <c r="H251">
        <v>86</v>
      </c>
      <c r="I251">
        <v>1</v>
      </c>
      <c r="K251">
        <v>1</v>
      </c>
      <c r="L251">
        <f>ROUND(Taulukko2[[#This Row],[Units 2]]/15,0)+1+Taulukko2[[#This Row],[Is Major 2]]+Taulukko2[[#This Row],[Is in Faction 2]]+Taulukko2[[#This Row],[Is Nato 2]]</f>
        <v>9</v>
      </c>
      <c r="M251">
        <f>ROUND(Taulukko2[[#This Row],[No of Gens 2]]/3,0)</f>
        <v>3</v>
      </c>
      <c r="N251">
        <f>Taulukko2[[#This Row],[No of Gens 2]]-Taulukko2[[#This Row],[No of Gens 1]]</f>
        <v>4</v>
      </c>
      <c r="O251">
        <f>Taulukko2[[#This Row],[No of FMs 2]]-Taulukko2[[#This Row],[No of FMs 1]]</f>
        <v>1</v>
      </c>
      <c r="P251" s="1" t="s">
        <v>269</v>
      </c>
      <c r="Q251">
        <v>4841</v>
      </c>
      <c r="R251">
        <v>4860</v>
      </c>
    </row>
    <row r="252" spans="1:18" x14ac:dyDescent="0.25">
      <c r="A252" t="s">
        <v>83</v>
      </c>
      <c r="B252">
        <v>12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12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 t="s">
        <v>269</v>
      </c>
      <c r="Q252">
        <v>4861</v>
      </c>
      <c r="R252">
        <v>4880</v>
      </c>
    </row>
    <row r="253" spans="1:18" x14ac:dyDescent="0.25">
      <c r="A253" t="s">
        <v>111</v>
      </c>
      <c r="B253">
        <v>8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8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4881</v>
      </c>
      <c r="R253">
        <v>4900</v>
      </c>
    </row>
    <row r="254" spans="1:18" x14ac:dyDescent="0.25">
      <c r="A254" t="s">
        <v>154</v>
      </c>
      <c r="B254">
        <v>13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19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 t="s">
        <v>269</v>
      </c>
      <c r="Q254">
        <v>4901</v>
      </c>
      <c r="R254">
        <v>4920</v>
      </c>
    </row>
    <row r="255" spans="1:18" x14ac:dyDescent="0.25">
      <c r="A255" t="s">
        <v>210</v>
      </c>
      <c r="B255">
        <v>1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1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4921</v>
      </c>
      <c r="R255">
        <v>4940</v>
      </c>
    </row>
    <row r="256" spans="1:18" x14ac:dyDescent="0.25">
      <c r="A256" t="s">
        <v>110</v>
      </c>
      <c r="B256">
        <v>34</v>
      </c>
      <c r="F256">
        <f>ROUND(Taulukko2[[#This Row],[Units 1]]/15,0)+1+Taulukko2[[#This Row],[Is Major 1]]+Taulukko2[[#This Row],[Is in Faction 1]]+Taulukko2[[#This Row],[Is Nato 1]]</f>
        <v>3</v>
      </c>
      <c r="G256">
        <f>ROUND(Taulukko2[[#This Row],[No of Gens 1]]/3,0)</f>
        <v>1</v>
      </c>
      <c r="H256">
        <v>34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>
        <f>Taulukko2[[#This Row],[No of Gens 2]]-Taulukko2[[#This Row],[No of Gens 1]]</f>
        <v>0</v>
      </c>
      <c r="O256">
        <f>Taulukko2[[#This Row],[No of FMs 2]]-Taulukko2[[#This Row],[No of FMs 1]]</f>
        <v>0</v>
      </c>
      <c r="P256" s="1" t="s">
        <v>269</v>
      </c>
      <c r="Q256">
        <v>4941</v>
      </c>
      <c r="R256">
        <v>4960</v>
      </c>
    </row>
    <row r="257" spans="1:18" x14ac:dyDescent="0.25">
      <c r="A257" t="s">
        <v>84</v>
      </c>
      <c r="B257">
        <v>10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24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>
        <f>Taulukko2[[#This Row],[No of Gens 2]]-Taulukko2[[#This Row],[No of Gens 1]]</f>
        <v>1</v>
      </c>
      <c r="O257">
        <f>Taulukko2[[#This Row],[No of FMs 2]]-Taulukko2[[#This Row],[No of FMs 1]]</f>
        <v>0</v>
      </c>
      <c r="P257" s="1" t="s">
        <v>269</v>
      </c>
      <c r="Q257">
        <v>4961</v>
      </c>
      <c r="R257">
        <v>4980</v>
      </c>
    </row>
    <row r="258" spans="1:18" x14ac:dyDescent="0.25">
      <c r="A258" t="s">
        <v>211</v>
      </c>
      <c r="B258">
        <v>4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4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>
        <f>Taulukko2[[#This Row],[No of Gens 2]]-Taulukko2[[#This Row],[No of Gens 1]]</f>
        <v>0</v>
      </c>
      <c r="O258">
        <f>Taulukko2[[#This Row],[No of FMs 2]]-Taulukko2[[#This Row],[No of FMs 1]]</f>
        <v>0</v>
      </c>
      <c r="P258" s="1" t="s">
        <v>269</v>
      </c>
      <c r="Q258">
        <v>4981</v>
      </c>
      <c r="R258">
        <v>5000</v>
      </c>
    </row>
    <row r="259" spans="1:18" x14ac:dyDescent="0.25">
      <c r="A259" t="s">
        <v>212</v>
      </c>
      <c r="B259">
        <v>7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>
        <f>Taulukko2[[#This Row],[No of Gens 2]]-Taulukko2[[#This Row],[No of Gens 1]]</f>
        <v>0</v>
      </c>
      <c r="O259">
        <f>Taulukko2[[#This Row],[No of FMs 2]]-Taulukko2[[#This Row],[No of FMs 1]]</f>
        <v>0</v>
      </c>
      <c r="P259" s="1" t="s">
        <v>269</v>
      </c>
      <c r="Q259">
        <v>5001</v>
      </c>
      <c r="R259">
        <v>5020</v>
      </c>
    </row>
  </sheetData>
  <phoneticPr fontId="1" type="noConversion"/>
  <conditionalFormatting sqref="N3:O259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9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workbookViewId="0">
      <selection activeCell="B16" sqref="B16"/>
    </sheetView>
  </sheetViews>
  <sheetFormatPr defaultColWidth="9.140625"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2022-03-02T14:54:32Z</dcterms:modified>
</cp:coreProperties>
</file>