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3EBE22F9-61ED-4658-8312-8A443D3F6DF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L74" i="1"/>
  <c r="M74" i="1" s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M92" i="1" s="1"/>
  <c r="L93" i="1"/>
  <c r="M93" i="1" s="1"/>
  <c r="L94" i="1"/>
  <c r="M94" i="1" s="1"/>
  <c r="L95" i="1"/>
  <c r="M95" i="1" s="1"/>
  <c r="L96" i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L193" i="1"/>
  <c r="L194" i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N19" i="1" s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N38" i="1" s="1"/>
  <c r="F39" i="1"/>
  <c r="G39" i="1" s="1"/>
  <c r="F40" i="1"/>
  <c r="G40" i="1" s="1"/>
  <c r="F41" i="1"/>
  <c r="G41" i="1" s="1"/>
  <c r="F42" i="1"/>
  <c r="F43" i="1"/>
  <c r="N43" i="1" s="1"/>
  <c r="F44" i="1"/>
  <c r="G44" i="1" s="1"/>
  <c r="F45" i="1"/>
  <c r="F46" i="1"/>
  <c r="F47" i="1"/>
  <c r="G47" i="1" s="1"/>
  <c r="F48" i="1"/>
  <c r="G48" i="1" s="1"/>
  <c r="F49" i="1"/>
  <c r="F50" i="1"/>
  <c r="N50" i="1" s="1"/>
  <c r="F51" i="1"/>
  <c r="N51" i="1" s="1"/>
  <c r="F52" i="1"/>
  <c r="G52" i="1" s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G61" i="1" s="1"/>
  <c r="F62" i="1"/>
  <c r="G62" i="1" s="1"/>
  <c r="F63" i="1"/>
  <c r="F64" i="1"/>
  <c r="F65" i="1"/>
  <c r="F66" i="1"/>
  <c r="G66" i="1" s="1"/>
  <c r="F67" i="1"/>
  <c r="G67" i="1" s="1"/>
  <c r="F68" i="1"/>
  <c r="F69" i="1"/>
  <c r="G69" i="1" s="1"/>
  <c r="F70" i="1"/>
  <c r="F71" i="1"/>
  <c r="G71" i="1" s="1"/>
  <c r="F72" i="1"/>
  <c r="F73" i="1"/>
  <c r="G73" i="1" s="1"/>
  <c r="F74" i="1"/>
  <c r="N74" i="1" s="1"/>
  <c r="F75" i="1"/>
  <c r="G75" i="1" s="1"/>
  <c r="F76" i="1"/>
  <c r="F77" i="1"/>
  <c r="F78" i="1"/>
  <c r="G78" i="1" s="1"/>
  <c r="F79" i="1"/>
  <c r="G79" i="1" s="1"/>
  <c r="F80" i="1"/>
  <c r="F81" i="1"/>
  <c r="G81" i="1" s="1"/>
  <c r="F82" i="1"/>
  <c r="N82" i="1" s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G96" i="1" s="1"/>
  <c r="F97" i="1"/>
  <c r="F98" i="1"/>
  <c r="G98" i="1" s="1"/>
  <c r="F99" i="1"/>
  <c r="N99" i="1" s="1"/>
  <c r="F100" i="1"/>
  <c r="F101" i="1"/>
  <c r="F102" i="1"/>
  <c r="G102" i="1" s="1"/>
  <c r="F103" i="1"/>
  <c r="F104" i="1"/>
  <c r="F105" i="1"/>
  <c r="F106" i="1"/>
  <c r="G106" i="1" s="1"/>
  <c r="F107" i="1"/>
  <c r="F108" i="1"/>
  <c r="F109" i="1"/>
  <c r="G109" i="1" s="1"/>
  <c r="F110" i="1"/>
  <c r="G110" i="1" s="1"/>
  <c r="F111" i="1"/>
  <c r="N111" i="1" s="1"/>
  <c r="F112" i="1"/>
  <c r="G112" i="1" s="1"/>
  <c r="F113" i="1"/>
  <c r="G113" i="1" s="1"/>
  <c r="F114" i="1"/>
  <c r="N114" i="1" s="1"/>
  <c r="F115" i="1"/>
  <c r="G115" i="1" s="1"/>
  <c r="F116" i="1"/>
  <c r="F117" i="1"/>
  <c r="G117" i="1" s="1"/>
  <c r="F118" i="1"/>
  <c r="N118" i="1" s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N126" i="1" s="1"/>
  <c r="F127" i="1"/>
  <c r="G127" i="1" s="1"/>
  <c r="F128" i="1"/>
  <c r="F129" i="1"/>
  <c r="F130" i="1"/>
  <c r="F131" i="1"/>
  <c r="G131" i="1" s="1"/>
  <c r="F132" i="1"/>
  <c r="F133" i="1"/>
  <c r="F134" i="1"/>
  <c r="F135" i="1"/>
  <c r="G135" i="1" s="1"/>
  <c r="F136" i="1"/>
  <c r="F137" i="1"/>
  <c r="G137" i="1" s="1"/>
  <c r="F138" i="1"/>
  <c r="F139" i="1"/>
  <c r="G139" i="1" s="1"/>
  <c r="F140" i="1"/>
  <c r="G140" i="1" s="1"/>
  <c r="F141" i="1"/>
  <c r="F142" i="1"/>
  <c r="G142" i="1" s="1"/>
  <c r="F143" i="1"/>
  <c r="F144" i="1"/>
  <c r="G144" i="1" s="1"/>
  <c r="F145" i="1"/>
  <c r="F146" i="1"/>
  <c r="F147" i="1"/>
  <c r="G147" i="1" s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G176" i="1" s="1"/>
  <c r="F177" i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N187" i="1" s="1"/>
  <c r="F188" i="1"/>
  <c r="G188" i="1" s="1"/>
  <c r="F189" i="1"/>
  <c r="F190" i="1"/>
  <c r="G190" i="1" s="1"/>
  <c r="F191" i="1"/>
  <c r="N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N198" i="1" s="1"/>
  <c r="F199" i="1"/>
  <c r="F200" i="1"/>
  <c r="G200" i="1" s="1"/>
  <c r="F201" i="1"/>
  <c r="F202" i="1"/>
  <c r="G202" i="1" s="1"/>
  <c r="F203" i="1"/>
  <c r="N203" i="1" s="1"/>
  <c r="F204" i="1"/>
  <c r="G204" i="1" s="1"/>
  <c r="F205" i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F213" i="1"/>
  <c r="G213" i="1" s="1"/>
  <c r="F214" i="1"/>
  <c r="F215" i="1"/>
  <c r="F216" i="1"/>
  <c r="F217" i="1"/>
  <c r="G217" i="1" s="1"/>
  <c r="F218" i="1"/>
  <c r="F219" i="1"/>
  <c r="F220" i="1"/>
  <c r="F221" i="1"/>
  <c r="G221" i="1" s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N234" i="1" s="1"/>
  <c r="F235" i="1"/>
  <c r="F236" i="1"/>
  <c r="F237" i="1"/>
  <c r="G237" i="1" s="1"/>
  <c r="F238" i="1"/>
  <c r="N238" i="1" s="1"/>
  <c r="F239" i="1"/>
  <c r="N239" i="1" s="1"/>
  <c r="F240" i="1"/>
  <c r="F241" i="1"/>
  <c r="G241" i="1" s="1"/>
  <c r="F242" i="1"/>
  <c r="N242" i="1" s="1"/>
  <c r="F243" i="1"/>
  <c r="F244" i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F253" i="1"/>
  <c r="F3" i="1"/>
  <c r="G3" i="1" s="1"/>
  <c r="N91" i="1" l="1"/>
  <c r="N205" i="1"/>
  <c r="N189" i="1"/>
  <c r="N133" i="1"/>
  <c r="N105" i="1"/>
  <c r="N57" i="1"/>
  <c r="N53" i="1"/>
  <c r="N192" i="1"/>
  <c r="N96" i="1"/>
  <c r="N60" i="1"/>
  <c r="N240" i="1"/>
  <c r="N172" i="1"/>
  <c r="N168" i="1"/>
  <c r="N156" i="1"/>
  <c r="N136" i="1"/>
  <c r="N128" i="1"/>
  <c r="N120" i="1"/>
  <c r="N104" i="1"/>
  <c r="N88" i="1"/>
  <c r="N76" i="1"/>
  <c r="N64" i="1"/>
  <c r="G198" i="1"/>
  <c r="O198" i="1" s="1"/>
  <c r="G27" i="1"/>
  <c r="N194" i="1"/>
  <c r="N110" i="1"/>
  <c r="N78" i="1"/>
  <c r="N54" i="1"/>
  <c r="G53" i="1"/>
  <c r="O53" i="1" s="1"/>
  <c r="N193" i="1"/>
  <c r="N109" i="1"/>
  <c r="N73" i="1"/>
  <c r="G234" i="1"/>
  <c r="O234" i="1" s="1"/>
  <c r="M91" i="1"/>
  <c r="O91" i="1" s="1"/>
  <c r="N253" i="1"/>
  <c r="N252" i="1"/>
  <c r="O251" i="1"/>
  <c r="O250" i="1"/>
  <c r="N250" i="1"/>
  <c r="O249" i="1"/>
  <c r="N248" i="1"/>
  <c r="O248" i="1"/>
  <c r="N247" i="1"/>
  <c r="O246" i="1"/>
  <c r="N244" i="1"/>
  <c r="N243" i="1"/>
  <c r="O241" i="1"/>
  <c r="O237" i="1"/>
  <c r="N236" i="1"/>
  <c r="N235" i="1"/>
  <c r="O233" i="1"/>
  <c r="N232" i="1"/>
  <c r="O231" i="1"/>
  <c r="N230" i="1"/>
  <c r="O229" i="1"/>
  <c r="O227" i="1"/>
  <c r="N226" i="1"/>
  <c r="O225" i="1"/>
  <c r="N224" i="1"/>
  <c r="O223" i="1"/>
  <c r="N222" i="1"/>
  <c r="O221" i="1"/>
  <c r="N220" i="1"/>
  <c r="N219" i="1"/>
  <c r="N218" i="1"/>
  <c r="O217" i="1"/>
  <c r="N216" i="1"/>
  <c r="N215" i="1"/>
  <c r="N214" i="1"/>
  <c r="O213" i="1"/>
  <c r="N212" i="1"/>
  <c r="O211" i="1"/>
  <c r="O208" i="1"/>
  <c r="N208" i="1"/>
  <c r="N207" i="1"/>
  <c r="O206" i="1"/>
  <c r="N206" i="1"/>
  <c r="O204" i="1"/>
  <c r="O202" i="1"/>
  <c r="N201" i="1"/>
  <c r="O200" i="1"/>
  <c r="N199" i="1"/>
  <c r="O197" i="1"/>
  <c r="O196" i="1"/>
  <c r="N195" i="1"/>
  <c r="O195" i="1"/>
  <c r="M194" i="1"/>
  <c r="O194" i="1" s="1"/>
  <c r="M193" i="1"/>
  <c r="O193" i="1" s="1"/>
  <c r="M192" i="1"/>
  <c r="O192" i="1" s="1"/>
  <c r="O188" i="1"/>
  <c r="O186" i="1"/>
  <c r="N185" i="1"/>
  <c r="O184" i="1"/>
  <c r="N183" i="1"/>
  <c r="O182" i="1"/>
  <c r="N181" i="1"/>
  <c r="O180" i="1"/>
  <c r="N179" i="1"/>
  <c r="O178" i="1"/>
  <c r="N177" i="1"/>
  <c r="O176" i="1"/>
  <c r="N176" i="1"/>
  <c r="O175" i="1"/>
  <c r="N174" i="1"/>
  <c r="O173" i="1"/>
  <c r="N170" i="1"/>
  <c r="O169" i="1"/>
  <c r="O167" i="1"/>
  <c r="N166" i="1"/>
  <c r="O165" i="1"/>
  <c r="N164" i="1"/>
  <c r="O163" i="1"/>
  <c r="N162" i="1"/>
  <c r="O161" i="1"/>
  <c r="N160" i="1"/>
  <c r="N158" i="1"/>
  <c r="O157" i="1"/>
  <c r="O155" i="1"/>
  <c r="N154" i="1"/>
  <c r="O153" i="1"/>
  <c r="N152" i="1"/>
  <c r="O151" i="1"/>
  <c r="N150" i="1"/>
  <c r="O149" i="1"/>
  <c r="N148" i="1"/>
  <c r="N147" i="1"/>
  <c r="O147" i="1"/>
  <c r="N146" i="1"/>
  <c r="N145" i="1"/>
  <c r="O144" i="1"/>
  <c r="N143" i="1"/>
  <c r="N142" i="1"/>
  <c r="O142" i="1"/>
  <c r="N141" i="1"/>
  <c r="O140" i="1"/>
  <c r="N140" i="1"/>
  <c r="O139" i="1"/>
  <c r="N138" i="1"/>
  <c r="O137" i="1"/>
  <c r="O135" i="1"/>
  <c r="N134" i="1"/>
  <c r="N132" i="1"/>
  <c r="O131" i="1"/>
  <c r="N130" i="1"/>
  <c r="N129" i="1"/>
  <c r="O127" i="1"/>
  <c r="N127" i="1"/>
  <c r="O125" i="1"/>
  <c r="N124" i="1"/>
  <c r="N122" i="1"/>
  <c r="O121" i="1"/>
  <c r="O119" i="1"/>
  <c r="N116" i="1"/>
  <c r="O115" i="1"/>
  <c r="O113" i="1"/>
  <c r="N113" i="1"/>
  <c r="M110" i="1"/>
  <c r="O110" i="1" s="1"/>
  <c r="M109" i="1"/>
  <c r="O109" i="1" s="1"/>
  <c r="N108" i="1"/>
  <c r="N107" i="1"/>
  <c r="O106" i="1"/>
  <c r="N103" i="1"/>
  <c r="O102" i="1"/>
  <c r="N101" i="1"/>
  <c r="N100" i="1"/>
  <c r="O98" i="1"/>
  <c r="N95" i="1"/>
  <c r="N94" i="1"/>
  <c r="O93" i="1"/>
  <c r="N92" i="1"/>
  <c r="N90" i="1"/>
  <c r="O89" i="1"/>
  <c r="O87" i="1"/>
  <c r="N86" i="1"/>
  <c r="O85" i="1"/>
  <c r="O83" i="1"/>
  <c r="O81" i="1"/>
  <c r="N80" i="1"/>
  <c r="N79" i="1"/>
  <c r="O79" i="1"/>
  <c r="M78" i="1"/>
  <c r="O78" i="1" s="1"/>
  <c r="N77" i="1"/>
  <c r="O75" i="1"/>
  <c r="M73" i="1"/>
  <c r="O73" i="1" s="1"/>
  <c r="N72" i="1"/>
  <c r="O71" i="1"/>
  <c r="N70" i="1"/>
  <c r="O69" i="1"/>
  <c r="N68" i="1"/>
  <c r="N67" i="1"/>
  <c r="O67" i="1"/>
  <c r="O66" i="1"/>
  <c r="N65" i="1"/>
  <c r="N63" i="1"/>
  <c r="O62" i="1"/>
  <c r="O61" i="1"/>
  <c r="M60" i="1"/>
  <c r="O60" i="1" s="1"/>
  <c r="N59" i="1"/>
  <c r="O58" i="1"/>
  <c r="N56" i="1"/>
  <c r="O56" i="1"/>
  <c r="N55" i="1"/>
  <c r="M54" i="1"/>
  <c r="O54" i="1" s="1"/>
  <c r="O52" i="1"/>
  <c r="N49" i="1"/>
  <c r="O48" i="1"/>
  <c r="N46" i="1"/>
  <c r="N45" i="1"/>
  <c r="O44" i="1"/>
  <c r="N42" i="1"/>
  <c r="O41" i="1"/>
  <c r="N41" i="1"/>
  <c r="O40" i="1"/>
  <c r="O39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7" i="1"/>
  <c r="N26" i="1"/>
  <c r="M96" i="1"/>
  <c r="O96" i="1" s="1"/>
  <c r="O123" i="1"/>
  <c r="O117" i="1"/>
  <c r="N228" i="1"/>
  <c r="O210" i="1"/>
  <c r="O159" i="1"/>
  <c r="N29" i="1"/>
  <c r="N28" i="1"/>
  <c r="O28" i="1"/>
  <c r="O15" i="1"/>
  <c r="O245" i="1"/>
  <c r="O190" i="1"/>
  <c r="O112" i="1"/>
  <c r="O209" i="1"/>
  <c r="O171" i="1"/>
  <c r="N84" i="1"/>
  <c r="O47" i="1"/>
  <c r="G253" i="1"/>
  <c r="O253" i="1" s="1"/>
  <c r="G252" i="1"/>
  <c r="O252" i="1" s="1"/>
  <c r="N251" i="1"/>
  <c r="N249" i="1"/>
  <c r="G247" i="1"/>
  <c r="O247" i="1" s="1"/>
  <c r="N246" i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G238" i="1"/>
  <c r="O238" i="1" s="1"/>
  <c r="N237" i="1"/>
  <c r="G236" i="1"/>
  <c r="O236" i="1" s="1"/>
  <c r="G235" i="1"/>
  <c r="O235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G215" i="1"/>
  <c r="O215" i="1" s="1"/>
  <c r="G214" i="1"/>
  <c r="O214" i="1" s="1"/>
  <c r="N213" i="1"/>
  <c r="G212" i="1"/>
  <c r="O212" i="1" s="1"/>
  <c r="N211" i="1"/>
  <c r="N210" i="1"/>
  <c r="N209" i="1"/>
  <c r="G207" i="1"/>
  <c r="O207" i="1" s="1"/>
  <c r="G205" i="1"/>
  <c r="O205" i="1" s="1"/>
  <c r="N204" i="1"/>
  <c r="G203" i="1"/>
  <c r="O203" i="1" s="1"/>
  <c r="N202" i="1"/>
  <c r="G201" i="1"/>
  <c r="O201" i="1" s="1"/>
  <c r="N200" i="1"/>
  <c r="G199" i="1"/>
  <c r="O199" i="1" s="1"/>
  <c r="N197" i="1"/>
  <c r="N196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8" i="1"/>
  <c r="G177" i="1"/>
  <c r="O177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N149" i="1"/>
  <c r="G148" i="1"/>
  <c r="O148" i="1" s="1"/>
  <c r="G146" i="1"/>
  <c r="O146" i="1" s="1"/>
  <c r="G145" i="1"/>
  <c r="O145" i="1" s="1"/>
  <c r="N144" i="1"/>
  <c r="G143" i="1"/>
  <c r="O143" i="1" s="1"/>
  <c r="G141" i="1"/>
  <c r="O141" i="1" s="1"/>
  <c r="N139" i="1"/>
  <c r="G138" i="1"/>
  <c r="O138" i="1" s="1"/>
  <c r="N137" i="1"/>
  <c r="G136" i="1"/>
  <c r="O136" i="1" s="1"/>
  <c r="N135" i="1"/>
  <c r="G134" i="1"/>
  <c r="O134" i="1" s="1"/>
  <c r="G133" i="1"/>
  <c r="O133" i="1" s="1"/>
  <c r="G132" i="1"/>
  <c r="O132" i="1" s="1"/>
  <c r="N131" i="1"/>
  <c r="G130" i="1"/>
  <c r="O130" i="1" s="1"/>
  <c r="G129" i="1"/>
  <c r="O129" i="1" s="1"/>
  <c r="G128" i="1"/>
  <c r="O128" i="1" s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5" i="1"/>
  <c r="G114" i="1"/>
  <c r="O114" i="1" s="1"/>
  <c r="N112" i="1"/>
  <c r="G111" i="1"/>
  <c r="O111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100" i="1"/>
  <c r="O100" i="1" s="1"/>
  <c r="G99" i="1"/>
  <c r="O99" i="1" s="1"/>
  <c r="N98" i="1"/>
  <c r="G97" i="1"/>
  <c r="O97" i="1" s="1"/>
  <c r="G95" i="1"/>
  <c r="O95" i="1" s="1"/>
  <c r="G94" i="1"/>
  <c r="O94" i="1" s="1"/>
  <c r="N93" i="1"/>
  <c r="G92" i="1"/>
  <c r="O92" i="1" s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N81" i="1"/>
  <c r="G80" i="1"/>
  <c r="O80" i="1" s="1"/>
  <c r="G77" i="1"/>
  <c r="O77" i="1" s="1"/>
  <c r="G76" i="1"/>
  <c r="O76" i="1" s="1"/>
  <c r="N75" i="1"/>
  <c r="G74" i="1"/>
  <c r="O74" i="1" s="1"/>
  <c r="G72" i="1"/>
  <c r="O72" i="1" s="1"/>
  <c r="N71" i="1"/>
  <c r="G70" i="1"/>
  <c r="O70" i="1" s="1"/>
  <c r="N69" i="1"/>
  <c r="G68" i="1"/>
  <c r="O68" i="1" s="1"/>
  <c r="N66" i="1"/>
  <c r="G65" i="1"/>
  <c r="O65" i="1" s="1"/>
  <c r="G64" i="1"/>
  <c r="O64" i="1" s="1"/>
  <c r="G63" i="1"/>
  <c r="O63" i="1" s="1"/>
  <c r="N62" i="1"/>
  <c r="N61" i="1"/>
  <c r="G59" i="1"/>
  <c r="O59" i="1" s="1"/>
  <c r="N58" i="1"/>
  <c r="G57" i="1"/>
  <c r="O57" i="1" s="1"/>
  <c r="G55" i="1"/>
  <c r="O55" i="1" s="1"/>
  <c r="N52" i="1"/>
  <c r="G51" i="1"/>
  <c r="O51" i="1" s="1"/>
  <c r="G50" i="1"/>
  <c r="O50" i="1" s="1"/>
  <c r="G49" i="1"/>
  <c r="O49" i="1" s="1"/>
  <c r="N48" i="1"/>
  <c r="N47" i="1"/>
  <c r="G46" i="1"/>
  <c r="O46" i="1" s="1"/>
  <c r="G45" i="1"/>
  <c r="O45" i="1" s="1"/>
  <c r="N44" i="1"/>
  <c r="G43" i="1"/>
  <c r="O43" i="1" s="1"/>
  <c r="G42" i="1"/>
  <c r="O42" i="1" s="1"/>
  <c r="N40" i="1"/>
  <c r="N39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<sst xmlns="http://schemas.openxmlformats.org/spreadsheetml/2006/main" count="292" uniqueCount="270">
  <si>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</si>
  <si>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</si>
  <si>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</si>
  <si>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</si>
  <si>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</si>
  <si>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</si>
  <si>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</si>
  <si>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</si>
  <si>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</si>
  <si>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</si>
  <si>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</si>
  <si>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</si>
  <si>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</si>
  <si>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</si>
  <si>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</si>
  <si>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</si>
  <si>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</si>
  <si>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</si>
  <si>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</si>
  <si>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</si>
  <si>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</si>
  <si>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</si>
  <si>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</si>
  <si>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</si>
  <si>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</si>
  <si>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</si>
  <si>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</si>
  <si>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</si>
  <si>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</si>
  <si>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</si>
  <si>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</si>
  <si>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</si>
  <si>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</si>
  <si>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</si>
  <si>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</si>
  <si>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</si>
  <si>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</si>
  <si>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</si>
  <si>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</si>
  <si>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</si>
  <si>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</si>
  <si>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</si>
  <si>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</si>
  <si>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</si>
  <si>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</si>
  <si>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</si>
  <si>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</si>
  <si>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</si>
  <si>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</si>
  <si>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</si>
  <si>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</si>
  <si>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</si>
  <si>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</si>
  <si>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</si>
  <si>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</si>
  <si>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</si>
  <si>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</si>
  <si>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</si>
  <si>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</si>
  <si>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</si>
  <si>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</si>
  <si>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</si>
  <si>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</si>
  <si>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</si>
  <si>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</si>
  <si>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</si>
  <si>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</si>
  <si>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</si>
  <si>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</si>
  <si>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</si>
  <si>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</si>
  <si>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</si>
  <si>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</si>
  <si>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</si>
  <si>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</si>
  <si>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</si>
  <si>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</si>
  <si>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</si>
  <si>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</si>
  <si>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</si>
  <si>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</si>
  <si>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</si>
  <si>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</si>
  <si>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</si>
  <si>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</si>
  <si>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</si>
  <si>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</si>
  <si>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</si>
  <si>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</si>
  <si>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</si>
  <si>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</si>
  <si>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</si>
  <si>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</si>
  <si>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</si>
  <si>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</si>
  <si>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</si>
  <si>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</si>
  <si>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</si>
  <si>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</si>
  <si>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</si>
  <si>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</si>
  <si>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</si>
  <si>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</si>
  <si>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</si>
  <si>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</si>
  <si>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</si>
  <si>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</si>
  <si>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</si>
  <si>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</si>
  <si>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</si>
  <si>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</si>
  <si>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</si>
  <si>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</si>
  <si>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</si>
  <si>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</si>
  <si>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</si>
  <si>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</si>
  <si>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</si>
  <si>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</si>
  <si>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</si>
  <si>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</si>
  <si>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</si>
  <si>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</si>
  <si>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</si>
  <si>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</si>
  <si>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</si>
  <si>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</si>
  <si>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</si>
  <si>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</si>
  <si>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</si>
  <si>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</si>
  <si>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</si>
  <si>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</si>
  <si>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</si>
  <si>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</si>
  <si>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</si>
  <si>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</si>
  <si>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</si>
  <si>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</si>
  <si>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</si>
  <si>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</si>
  <si>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</si>
  <si>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</si>
  <si>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</si>
  <si>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</si>
  <si>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</si>
  <si>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</si>
  <si>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</si>
  <si>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</si>
  <si>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</si>
  <si>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</si>
  <si>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</si>
  <si>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</si>
  <si>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</si>
  <si>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</si>
  <si>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</si>
  <si>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</si>
  <si>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</si>
  <si>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</si>
  <si>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</si>
  <si>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</si>
  <si>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</si>
  <si>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</si>
  <si>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</si>
  <si>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</si>
  <si>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</si>
  <si>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</si>
  <si>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</si>
  <si>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</si>
  <si>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</si>
  <si>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</si>
  <si>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</si>
  <si>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</si>
  <si>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</si>
  <si>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</si>
  <si>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</si>
  <si>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</si>
  <si>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</si>
  <si>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</si>
  <si>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</si>
  <si>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</si>
  <si>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</si>
  <si>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</si>
  <si>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</si>
  <si>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</si>
  <si>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</si>
  <si>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</si>
  <si>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</si>
  <si>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</si>
  <si>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</si>
  <si>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</si>
  <si>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</si>
  <si>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</si>
  <si>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</si>
  <si>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</si>
  <si>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</si>
  <si>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</si>
  <si>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</si>
  <si>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</si>
  <si>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</si>
  <si>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</si>
  <si>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</si>
  <si>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</si>
  <si>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</si>
  <si>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</si>
  <si>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</si>
  <si>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</si>
  <si>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</si>
  <si>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</si>
  <si>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</si>
  <si>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</si>
  <si>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</si>
  <si>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</si>
  <si>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</si>
  <si>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</si>
  <si>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</si>
  <si>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</si>
  <si>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</si>
  <si>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</si>
  <si>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</si>
  <si>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</si>
  <si>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</si>
  <si>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</si>
  <si>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</si>
  <si>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</si>
  <si>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</si>
  <si>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</si>
  <si>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</si>
  <si>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</si>
  <si>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</si>
  <si>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</si>
  <si>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</si>
  <si>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</si>
  <si>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</si>
  <si>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</si>
  <si>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</si>
  <si>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</si>
  <si>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</si>
  <si>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</si>
  <si>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</si>
  <si>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</si>
  <si>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</si>
  <si>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</si>
  <si>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</si>
  <si>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</si>
  <si>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</si>
  <si>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</si>
  <si>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</si>
  <si>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</si>
  <si>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</si>
  <si>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</si>
  <si>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</si>
  <si>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</si>
  <si>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</si>
  <si>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</si>
  <si>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</si>
  <si>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</si>
  <si>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</si>
  <si>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</si>
  <si>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</si>
  <si>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</si>
  <si>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</si>
  <si>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</si>
  <si>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</si>
  <si>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</si>
  <si>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</si>
  <si>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</si>
  <si>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x</t>
  </si>
  <si>
    <t>ID min</t>
  </si>
  <si>
    <t>ID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</si>
</sst>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3" totalsRowShown="0">
  <autoFilter ref="A2:R253" xr:uid="{6DDEF623-4240-4F7B-A4DC-C137388F3BBA}"/>
  <sortState xmlns:xlrd2="http://schemas.microsoft.com/office/spreadsheetml/2017/richdata2" ref="A3:O253">
    <sortCondition ref="A2:A253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3"/>
  <sheetViews>
    <sheetView tabSelected="1" workbookViewId="0">
      <selection activeCell="P26" sqref="P26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268</v>
      </c>
      <c r="R2" t="s">
        <v>269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267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267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267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267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267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267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267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267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267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267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267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267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267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267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267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267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267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267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267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267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267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267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267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D26">
        <v>1</v>
      </c>
      <c r="F26">
        <f>ROUND(Taulukko2[[#This Row],[Units 1]]/15,0)+1+Taulukko2[[#This Row],[Is Major 1]]+Taulukko2[[#This Row],[Is in Faction 1]]+Taulukko2[[#This Row],[Is Nato 1]]</f>
        <v>2</v>
      </c>
      <c r="G26">
        <f>ROUND(Taulukko2[[#This Row],[No of Gens 1]]/3,0)</f>
        <v>1</v>
      </c>
      <c r="H26">
        <v>3</v>
      </c>
      <c r="J26">
        <v>1</v>
      </c>
      <c r="L26">
        <f>ROUND(Taulukko2[[#This Row],[Units 2]]/15,0)+1+Taulukko2[[#This Row],[Is Major 2]]+Taulukko2[[#This Row],[Is in Faction 2]]+Taulukko2[[#This Row],[Is Nato 2]]</f>
        <v>2</v>
      </c>
      <c r="M26">
        <f>ROUND(Taulukko2[[#This Row],[No of Gens 2]]/3,0)</f>
        <v>1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/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/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/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/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/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/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/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/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/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/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/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/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/>
      <c r="Q38">
        <v>701</v>
      </c>
      <c r="R38">
        <v>720</v>
      </c>
    </row>
    <row r="39" spans="1:18" x14ac:dyDescent="0.25">
      <c r="A39" t="s">
        <v>161</v>
      </c>
      <c r="B39">
        <v>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H39">
        <v>8</v>
      </c>
      <c r="L39">
        <f>ROUND(Taulukko2[[#This Row],[Units 2]]/15,0)+1+Taulukko2[[#This Row],[Is Major 2]]+Taulukko2[[#This Row],[Is in Faction 2]]+Taulukko2[[#This Row],[Is Nato 2]]</f>
        <v>2</v>
      </c>
      <c r="M39">
        <f>ROUND(Taulukko2[[#This Row],[No of Gens 2]]/3,0)</f>
        <v>1</v>
      </c>
      <c r="N39">
        <f>Taulukko2[[#This Row],[No of Gens 2]]-Taulukko2[[#This Row],[No of Gens 1]]</f>
        <v>1</v>
      </c>
      <c r="O39">
        <f>Taulukko2[[#This Row],[No of FMs 2]]-Taulukko2[[#This Row],[No of FMs 1]]</f>
        <v>1</v>
      </c>
      <c r="P39" s="1"/>
      <c r="Q39">
        <v>721</v>
      </c>
      <c r="R39">
        <v>740</v>
      </c>
    </row>
    <row r="40" spans="1:18" x14ac:dyDescent="0.25">
      <c r="A40" t="s">
        <v>119</v>
      </c>
      <c r="B40">
        <v>13</v>
      </c>
      <c r="E40">
        <v>1</v>
      </c>
      <c r="F40">
        <f>ROUND(Taulukko2[[#This Row],[Units 1]]/15,0)+1+Taulukko2[[#This Row],[Is Major 1]]+Taulukko2[[#This Row],[Is in Faction 1]]+Taulukko2[[#This Row],[Is Nato 1]]</f>
        <v>3</v>
      </c>
      <c r="G40">
        <f>ROUND(Taulukko2[[#This Row],[No of Gens 1]]/3,0)</f>
        <v>1</v>
      </c>
      <c r="H40">
        <v>17</v>
      </c>
      <c r="K40">
        <v>1</v>
      </c>
      <c r="L40">
        <f>ROUND(Taulukko2[[#This Row],[Units 2]]/15,0)+1+Taulukko2[[#This Row],[Is Major 2]]+Taulukko2[[#This Row],[Is in Faction 2]]+Taulukko2[[#This Row],[Is Nato 2]]</f>
        <v>3</v>
      </c>
      <c r="M40">
        <f>ROUND(Taulukko2[[#This Row],[No of Gens 2]]/3,0)</f>
        <v>1</v>
      </c>
      <c r="N40">
        <f>Taulukko2[[#This Row],[No of Gens 2]]-Taulukko2[[#This Row],[No of Gens 1]]</f>
        <v>0</v>
      </c>
      <c r="O40">
        <f>Taulukko2[[#This Row],[No of FMs 2]]-Taulukko2[[#This Row],[No of FMs 1]]</f>
        <v>0</v>
      </c>
      <c r="P40" s="1"/>
      <c r="Q40">
        <v>741</v>
      </c>
      <c r="R40">
        <v>760</v>
      </c>
    </row>
    <row r="41" spans="1:18" x14ac:dyDescent="0.25">
      <c r="A41" t="s">
        <v>162</v>
      </c>
      <c r="B41">
        <v>1</v>
      </c>
      <c r="F41">
        <f>ROUND(Taulukko2[[#This Row],[Units 1]]/15,0)+1+Taulukko2[[#This Row],[Is Major 1]]+Taulukko2[[#This Row],[Is in Faction 1]]+Taulukko2[[#This Row],[Is Nato 1]]</f>
        <v>1</v>
      </c>
      <c r="G41">
        <f>ROUND(Taulukko2[[#This Row],[No of Gens 1]]/3,0)</f>
        <v>0</v>
      </c>
      <c r="H41">
        <v>5</v>
      </c>
      <c r="L41">
        <f>ROUND(Taulukko2[[#This Row],[Units 2]]/15,0)+1+Taulukko2[[#This Row],[Is Major 2]]+Taulukko2[[#This Row],[Is in Faction 2]]+Taulukko2[[#This Row],[Is Nato 2]]</f>
        <v>1</v>
      </c>
      <c r="M41">
        <f>ROUND(Taulukko2[[#This Row],[No of Gens 2]]/3,0)</f>
        <v>0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/>
      <c r="Q41">
        <v>761</v>
      </c>
      <c r="R41">
        <v>780</v>
      </c>
    </row>
    <row r="42" spans="1:18" x14ac:dyDescent="0.25">
      <c r="A42" t="s">
        <v>7</v>
      </c>
      <c r="B42">
        <v>0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0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/>
      <c r="Q42">
        <v>781</v>
      </c>
      <c r="R42">
        <v>800</v>
      </c>
    </row>
    <row r="43" spans="1:18" x14ac:dyDescent="0.25">
      <c r="A43" t="s">
        <v>89</v>
      </c>
      <c r="B43">
        <v>11</v>
      </c>
      <c r="F43">
        <f>ROUND(Taulukko2[[#This Row],[Units 1]]/15,0)+1+Taulukko2[[#This Row],[Is Major 1]]+Taulukko2[[#This Row],[Is in Faction 1]]+Taulukko2[[#This Row],[Is Nato 1]]</f>
        <v>2</v>
      </c>
      <c r="G43">
        <f>ROUND(Taulukko2[[#This Row],[No of Gens 1]]/3,0)</f>
        <v>1</v>
      </c>
      <c r="H43">
        <v>14</v>
      </c>
      <c r="L43">
        <f>ROUND(Taulukko2[[#This Row],[Units 2]]/15,0)+1+Taulukko2[[#This Row],[Is Major 2]]+Taulukko2[[#This Row],[Is in Faction 2]]+Taulukko2[[#This Row],[Is Nato 2]]</f>
        <v>2</v>
      </c>
      <c r="M43">
        <f>ROUND(Taulukko2[[#This Row],[No of Gens 2]]/3,0)</f>
        <v>1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/>
      <c r="Q43">
        <v>801</v>
      </c>
      <c r="R43">
        <v>820</v>
      </c>
    </row>
    <row r="44" spans="1:18" x14ac:dyDescent="0.25">
      <c r="A44" t="s">
        <v>163</v>
      </c>
      <c r="B44">
        <v>3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6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/>
      <c r="Q44">
        <v>821</v>
      </c>
      <c r="R44">
        <v>840</v>
      </c>
    </row>
    <row r="45" spans="1:18" x14ac:dyDescent="0.25">
      <c r="A45" t="s">
        <v>164</v>
      </c>
      <c r="B45">
        <v>3</v>
      </c>
      <c r="F45">
        <f>ROUND(Taulukko2[[#This Row],[Units 1]]/15,0)+1+Taulukko2[[#This Row],[Is Major 1]]+Taulukko2[[#This Row],[Is in Faction 1]]+Taulukko2[[#This Row],[Is Nato 1]]</f>
        <v>1</v>
      </c>
      <c r="G45">
        <f>ROUND(Taulukko2[[#This Row],[No of Gens 1]]/3,0)</f>
        <v>0</v>
      </c>
      <c r="H45">
        <v>8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1</v>
      </c>
      <c r="O45">
        <f>Taulukko2[[#This Row],[No of FMs 2]]-Taulukko2[[#This Row],[No of FMs 1]]</f>
        <v>1</v>
      </c>
      <c r="P45" s="1"/>
      <c r="Q45">
        <v>841</v>
      </c>
      <c r="R45">
        <v>860</v>
      </c>
    </row>
    <row r="46" spans="1:18" x14ac:dyDescent="0.25">
      <c r="A46" t="s">
        <v>49</v>
      </c>
      <c r="B46">
        <v>8</v>
      </c>
      <c r="F46">
        <f>ROUND(Taulukko2[[#This Row],[Units 1]]/15,0)+1+Taulukko2[[#This Row],[Is Major 1]]+Taulukko2[[#This Row],[Is in Faction 1]]+Taulukko2[[#This Row],[Is Nato 1]]</f>
        <v>2</v>
      </c>
      <c r="G46">
        <f>ROUND(Taulukko2[[#This Row],[No of Gens 1]]/3,0)</f>
        <v>1</v>
      </c>
      <c r="H46">
        <v>0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-1</v>
      </c>
      <c r="O46">
        <f>Taulukko2[[#This Row],[No of FMs 2]]-Taulukko2[[#This Row],[No of FMs 1]]</f>
        <v>-1</v>
      </c>
      <c r="P46" s="1"/>
      <c r="Q46">
        <v>861</v>
      </c>
      <c r="R46">
        <v>880</v>
      </c>
    </row>
    <row r="47" spans="1:18" x14ac:dyDescent="0.25">
      <c r="A47" t="s">
        <v>90</v>
      </c>
      <c r="B47">
        <v>90</v>
      </c>
      <c r="C47">
        <v>1</v>
      </c>
      <c r="D47">
        <v>1</v>
      </c>
      <c r="F47">
        <f>ROUND(Taulukko2[[#This Row],[Units 1]]/15,0)+1+Taulukko2[[#This Row],[Is Major 1]]+Taulukko2[[#This Row],[Is in Faction 1]]+Taulukko2[[#This Row],[Is Nato 1]]</f>
        <v>9</v>
      </c>
      <c r="G47">
        <f>ROUND(Taulukko2[[#This Row],[No of Gens 1]]/3,0)</f>
        <v>3</v>
      </c>
      <c r="H47">
        <v>111</v>
      </c>
      <c r="I47">
        <v>1</v>
      </c>
      <c r="J47">
        <v>1</v>
      </c>
      <c r="L47">
        <f>ROUND(Taulukko2[[#This Row],[Units 2]]/15,0)+1+Taulukko2[[#This Row],[Is Major 2]]+Taulukko2[[#This Row],[Is in Faction 2]]+Taulukko2[[#This Row],[Is Nato 2]]</f>
        <v>10</v>
      </c>
      <c r="M47">
        <f>ROUND(Taulukko2[[#This Row],[No of Gens 2]]/3,0)</f>
        <v>3</v>
      </c>
      <c r="N47">
        <f>Taulukko2[[#This Row],[No of Gens 2]]-Taulukko2[[#This Row],[No of Gens 1]]</f>
        <v>1</v>
      </c>
      <c r="O47">
        <f>Taulukko2[[#This Row],[No of FMs 2]]-Taulukko2[[#This Row],[No of FMs 1]]</f>
        <v>0</v>
      </c>
      <c r="P47" s="1"/>
      <c r="Q47">
        <v>881</v>
      </c>
      <c r="R47">
        <v>900</v>
      </c>
    </row>
    <row r="48" spans="1:18" x14ac:dyDescent="0.25">
      <c r="A48" t="s">
        <v>139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18</v>
      </c>
      <c r="L48">
        <f>ROUND(Taulukko2[[#This Row],[Units 2]]/15,0)+1+Taulukko2[[#This Row],[Is Major 2]]+Taulukko2[[#This Row],[Is in Faction 2]]+Taulukko2[[#This Row],[Is Nato 2]]</f>
        <v>2</v>
      </c>
      <c r="M48">
        <f>ROUND(Taulukko2[[#This Row],[No of Gens 2]]/3,0)</f>
        <v>1</v>
      </c>
      <c r="N48">
        <f>Taulukko2[[#This Row],[No of Gens 2]]-Taulukko2[[#This Row],[No of Gens 1]]</f>
        <v>0</v>
      </c>
      <c r="O48">
        <f>Taulukko2[[#This Row],[No of FMs 2]]-Taulukko2[[#This Row],[No of FMs 1]]</f>
        <v>0</v>
      </c>
      <c r="P48" s="1"/>
      <c r="Q48">
        <v>901</v>
      </c>
      <c r="R48">
        <v>920</v>
      </c>
    </row>
    <row r="49" spans="1:18" x14ac:dyDescent="0.25">
      <c r="A49" t="s">
        <v>165</v>
      </c>
      <c r="B49">
        <v>4</v>
      </c>
      <c r="F49">
        <f>ROUND(Taulukko2[[#This Row],[Units 1]]/15,0)+1+Taulukko2[[#This Row],[Is Major 1]]+Taulukko2[[#This Row],[Is in Faction 1]]+Taulukko2[[#This Row],[Is Nato 1]]</f>
        <v>1</v>
      </c>
      <c r="G49">
        <f>ROUND(Taulukko2[[#This Row],[No of Gens 1]]/3,0)</f>
        <v>0</v>
      </c>
      <c r="H49">
        <v>5</v>
      </c>
      <c r="L49">
        <f>ROUND(Taulukko2[[#This Row],[Units 2]]/15,0)+1+Taulukko2[[#This Row],[Is Major 2]]+Taulukko2[[#This Row],[Is in Faction 2]]+Taulukko2[[#This Row],[Is Nato 2]]</f>
        <v>1</v>
      </c>
      <c r="M49">
        <f>ROUND(Taulukko2[[#This Row],[No of Gens 2]]/3,0)</f>
        <v>0</v>
      </c>
      <c r="N49">
        <f>Taulukko2[[#This Row],[No of Gens 2]]-Taulukko2[[#This Row],[No of Gens 1]]</f>
        <v>0</v>
      </c>
      <c r="O49">
        <f>Taulukko2[[#This Row],[No of FMs 2]]-Taulukko2[[#This Row],[No of FMs 1]]</f>
        <v>0</v>
      </c>
      <c r="P49" s="1"/>
      <c r="Q49">
        <v>921</v>
      </c>
      <c r="R49">
        <v>940</v>
      </c>
    </row>
    <row r="50" spans="1:18" x14ac:dyDescent="0.25">
      <c r="A50" t="s">
        <v>166</v>
      </c>
      <c r="B50">
        <v>0</v>
      </c>
      <c r="F50">
        <f>ROUND(Taulukko2[[#This Row],[Units 1]]/15,0)+1+Taulukko2[[#This Row],[Is Major 1]]+Taulukko2[[#This Row],[Is in Faction 1]]+Taulukko2[[#This Row],[Is Nato 1]]</f>
        <v>1</v>
      </c>
      <c r="G50">
        <f>ROUND(Taulukko2[[#This Row],[No of Gens 1]]/3,0)</f>
        <v>0</v>
      </c>
      <c r="H50">
        <v>0</v>
      </c>
      <c r="L50">
        <f>ROUND(Taulukko2[[#This Row],[Units 2]]/15,0)+1+Taulukko2[[#This Row],[Is Major 2]]+Taulukko2[[#This Row],[Is in Faction 2]]+Taulukko2[[#This Row],[Is Nato 2]]</f>
        <v>1</v>
      </c>
      <c r="M50">
        <f>ROUND(Taulukko2[[#This Row],[No of Gens 2]]/3,0)</f>
        <v>0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941</v>
      </c>
      <c r="R50">
        <v>960</v>
      </c>
    </row>
    <row r="51" spans="1:18" x14ac:dyDescent="0.25">
      <c r="A51" t="s">
        <v>140</v>
      </c>
      <c r="B51">
        <v>14</v>
      </c>
      <c r="F51">
        <f>ROUND(Taulukko2[[#This Row],[Units 1]]/15,0)+1+Taulukko2[[#This Row],[Is Major 1]]+Taulukko2[[#This Row],[Is in Faction 1]]+Taulukko2[[#This Row],[Is Nato 1]]</f>
        <v>2</v>
      </c>
      <c r="G51">
        <f>ROUND(Taulukko2[[#This Row],[No of Gens 1]]/3,0)</f>
        <v>1</v>
      </c>
      <c r="H51">
        <v>8</v>
      </c>
      <c r="L51">
        <f>ROUND(Taulukko2[[#This Row],[Units 2]]/15,0)+1+Taulukko2[[#This Row],[Is Major 2]]+Taulukko2[[#This Row],[Is in Faction 2]]+Taulukko2[[#This Row],[Is Nato 2]]</f>
        <v>2</v>
      </c>
      <c r="M51">
        <f>ROUND(Taulukko2[[#This Row],[No of Gens 2]]/3,0)</f>
        <v>1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961</v>
      </c>
      <c r="R51">
        <v>980</v>
      </c>
    </row>
    <row r="52" spans="1:18" x14ac:dyDescent="0.25">
      <c r="A52" t="s">
        <v>167</v>
      </c>
      <c r="B52">
        <v>1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1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981</v>
      </c>
      <c r="R52">
        <v>1000</v>
      </c>
    </row>
    <row r="53" spans="1:18" x14ac:dyDescent="0.25">
      <c r="A53" t="s">
        <v>141</v>
      </c>
      <c r="B53">
        <v>0</v>
      </c>
      <c r="F53">
        <f>ROUND(Taulukko2[[#This Row],[Units 1]]/15,0)+1+Taulukko2[[#This Row],[Is Major 1]]+Taulukko2[[#This Row],[Is in Faction 1]]+Taulukko2[[#This Row],[Is Nato 1]]</f>
        <v>1</v>
      </c>
      <c r="G53">
        <f>ROUND(Taulukko2[[#This Row],[No of Gens 1]]/3,0)</f>
        <v>0</v>
      </c>
      <c r="H53">
        <v>0</v>
      </c>
      <c r="L53">
        <f>ROUND(Taulukko2[[#This Row],[Units 2]]/15,0)+1+Taulukko2[[#This Row],[Is Major 2]]+Taulukko2[[#This Row],[Is in Faction 2]]+Taulukko2[[#This Row],[Is Nato 2]]</f>
        <v>1</v>
      </c>
      <c r="M53">
        <f>ROUND(Taulukko2[[#This Row],[No of Gens 2]]/3,0)</f>
        <v>0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1001</v>
      </c>
      <c r="R53">
        <v>1020</v>
      </c>
    </row>
    <row r="54" spans="1:18" x14ac:dyDescent="0.25">
      <c r="A54" t="s">
        <v>8</v>
      </c>
      <c r="B54">
        <v>0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0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1021</v>
      </c>
      <c r="R54">
        <v>1040</v>
      </c>
    </row>
    <row r="55" spans="1:18" x14ac:dyDescent="0.25">
      <c r="A55" t="s">
        <v>9</v>
      </c>
      <c r="B55">
        <v>10</v>
      </c>
      <c r="F55">
        <f>ROUND(Taulukko2[[#This Row],[Units 1]]/15,0)+1+Taulukko2[[#This Row],[Is Major 1]]+Taulukko2[[#This Row],[Is in Faction 1]]+Taulukko2[[#This Row],[Is Nato 1]]</f>
        <v>2</v>
      </c>
      <c r="G55">
        <f>ROUND(Taulukko2[[#This Row],[No of Gens 1]]/3,0)</f>
        <v>1</v>
      </c>
      <c r="H55">
        <v>2</v>
      </c>
      <c r="K55">
        <v>1</v>
      </c>
      <c r="L55">
        <f>ROUND(Taulukko2[[#This Row],[Units 2]]/15,0)+1+Taulukko2[[#This Row],[Is Major 2]]+Taulukko2[[#This Row],[Is in Faction 2]]+Taulukko2[[#This Row],[Is Nato 2]]</f>
        <v>2</v>
      </c>
      <c r="M55">
        <f>ROUND(Taulukko2[[#This Row],[No of Gens 2]]/3,0)</f>
        <v>1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1041</v>
      </c>
      <c r="R55">
        <v>1060</v>
      </c>
    </row>
    <row r="56" spans="1:18" x14ac:dyDescent="0.25">
      <c r="A56" t="s">
        <v>122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1061</v>
      </c>
      <c r="R56">
        <v>1080</v>
      </c>
    </row>
    <row r="57" spans="1:18" x14ac:dyDescent="0.25">
      <c r="A57" t="s">
        <v>126</v>
      </c>
      <c r="B57">
        <v>12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15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1081</v>
      </c>
      <c r="R57">
        <v>1100</v>
      </c>
    </row>
    <row r="58" spans="1:18" x14ac:dyDescent="0.25">
      <c r="A58" t="s">
        <v>10</v>
      </c>
      <c r="B58">
        <v>3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5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1101</v>
      </c>
      <c r="R58">
        <v>1120</v>
      </c>
    </row>
    <row r="59" spans="1:18" x14ac:dyDescent="0.25">
      <c r="A59" t="s">
        <v>11</v>
      </c>
      <c r="B59">
        <v>4</v>
      </c>
      <c r="E59">
        <v>1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2</v>
      </c>
      <c r="K59">
        <v>1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1121</v>
      </c>
      <c r="R59">
        <v>1140</v>
      </c>
    </row>
    <row r="60" spans="1:18" x14ac:dyDescent="0.25">
      <c r="A60" t="s">
        <v>219</v>
      </c>
      <c r="B60">
        <v>0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1141</v>
      </c>
      <c r="R60">
        <v>1160</v>
      </c>
    </row>
    <row r="61" spans="1:18" x14ac:dyDescent="0.25">
      <c r="A61" t="s">
        <v>12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/>
      <c r="Q61">
        <v>1161</v>
      </c>
      <c r="R61">
        <v>1180</v>
      </c>
    </row>
    <row r="62" spans="1:18" x14ac:dyDescent="0.25">
      <c r="A62" t="s">
        <v>168</v>
      </c>
      <c r="B62">
        <v>3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2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1181</v>
      </c>
      <c r="R62">
        <v>1200</v>
      </c>
    </row>
    <row r="63" spans="1:18" x14ac:dyDescent="0.25">
      <c r="A63" t="s">
        <v>127</v>
      </c>
      <c r="B63">
        <v>0</v>
      </c>
      <c r="F63">
        <f>ROUND(Taulukko2[[#This Row],[Units 1]]/15,0)+1+Taulukko2[[#This Row],[Is Major 1]]+Taulukko2[[#This Row],[Is in Faction 1]]+Taulukko2[[#This Row],[Is Nato 1]]</f>
        <v>1</v>
      </c>
      <c r="G63">
        <f>ROUND(Taulukko2[[#This Row],[No of Gens 1]]/3,0)</f>
        <v>0</v>
      </c>
      <c r="H63">
        <v>0</v>
      </c>
      <c r="L63">
        <f>ROUND(Taulukko2[[#This Row],[Units 2]]/15,0)+1+Taulukko2[[#This Row],[Is Major 2]]+Taulukko2[[#This Row],[Is in Faction 2]]+Taulukko2[[#This Row],[Is Nato 2]]</f>
        <v>1</v>
      </c>
      <c r="M63">
        <f>ROUND(Taulukko2[[#This Row],[No of Gens 2]]/3,0)</f>
        <v>0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/>
      <c r="Q63">
        <v>1201</v>
      </c>
      <c r="R63">
        <v>1220</v>
      </c>
    </row>
    <row r="64" spans="1:18" x14ac:dyDescent="0.25">
      <c r="A64" t="s">
        <v>128</v>
      </c>
      <c r="B64">
        <v>4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7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1221</v>
      </c>
      <c r="R64">
        <v>1240</v>
      </c>
    </row>
    <row r="65" spans="1:18" x14ac:dyDescent="0.25">
      <c r="A65" t="s">
        <v>169</v>
      </c>
      <c r="B65">
        <v>22</v>
      </c>
      <c r="F65">
        <f>ROUND(Taulukko2[[#This Row],[Units 1]]/15,0)+1+Taulukko2[[#This Row],[Is Major 1]]+Taulukko2[[#This Row],[Is in Faction 1]]+Taulukko2[[#This Row],[Is Nato 1]]</f>
        <v>2</v>
      </c>
      <c r="G65">
        <f>ROUND(Taulukko2[[#This Row],[No of Gens 1]]/3,0)</f>
        <v>1</v>
      </c>
      <c r="H65">
        <v>18</v>
      </c>
      <c r="L65">
        <f>ROUND(Taulukko2[[#This Row],[Units 2]]/15,0)+1+Taulukko2[[#This Row],[Is Major 2]]+Taulukko2[[#This Row],[Is in Faction 2]]+Taulukko2[[#This Row],[Is Nato 2]]</f>
        <v>2</v>
      </c>
      <c r="M65">
        <f>ROUND(Taulukko2[[#This Row],[No of Gens 2]]/3,0)</f>
        <v>1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1241</v>
      </c>
      <c r="R65">
        <v>1260</v>
      </c>
    </row>
    <row r="66" spans="1:18" x14ac:dyDescent="0.25">
      <c r="A66" t="s">
        <v>57</v>
      </c>
      <c r="B66">
        <v>0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0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1261</v>
      </c>
      <c r="R66">
        <v>1280</v>
      </c>
    </row>
    <row r="67" spans="1:18" x14ac:dyDescent="0.25">
      <c r="A67" t="s">
        <v>142</v>
      </c>
      <c r="B67">
        <v>10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11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1281</v>
      </c>
      <c r="R67">
        <v>1300</v>
      </c>
    </row>
    <row r="68" spans="1:18" x14ac:dyDescent="0.25">
      <c r="A68" t="s">
        <v>170</v>
      </c>
      <c r="B68">
        <v>3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2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1301</v>
      </c>
      <c r="R68">
        <v>1320</v>
      </c>
    </row>
    <row r="69" spans="1:18" x14ac:dyDescent="0.25">
      <c r="A69" t="s">
        <v>171</v>
      </c>
      <c r="B69">
        <v>33</v>
      </c>
      <c r="F69">
        <f>ROUND(Taulukko2[[#This Row],[Units 1]]/15,0)+1+Taulukko2[[#This Row],[Is Major 1]]+Taulukko2[[#This Row],[Is in Faction 1]]+Taulukko2[[#This Row],[Is Nato 1]]</f>
        <v>3</v>
      </c>
      <c r="G69">
        <f>ROUND(Taulukko2[[#This Row],[No of Gens 1]]/3,0)</f>
        <v>1</v>
      </c>
      <c r="H69">
        <v>33</v>
      </c>
      <c r="L69">
        <f>ROUND(Taulukko2[[#This Row],[Units 2]]/15,0)+1+Taulukko2[[#This Row],[Is Major 2]]+Taulukko2[[#This Row],[Is in Faction 2]]+Taulukko2[[#This Row],[Is Nato 2]]</f>
        <v>3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1321</v>
      </c>
      <c r="R69">
        <v>1340</v>
      </c>
    </row>
    <row r="70" spans="1:18" x14ac:dyDescent="0.25">
      <c r="A70" t="s">
        <v>143</v>
      </c>
      <c r="B70">
        <v>8</v>
      </c>
      <c r="F70">
        <f>ROUND(Taulukko2[[#This Row],[Units 1]]/15,0)+1+Taulukko2[[#This Row],[Is Major 1]]+Taulukko2[[#This Row],[Is in Faction 1]]+Taulukko2[[#This Row],[Is Nato 1]]</f>
        <v>2</v>
      </c>
      <c r="G70">
        <f>ROUND(Taulukko2[[#This Row],[No of Gens 1]]/3,0)</f>
        <v>1</v>
      </c>
      <c r="H70">
        <v>8</v>
      </c>
      <c r="L70">
        <f>ROUND(Taulukko2[[#This Row],[Units 2]]/15,0)+1+Taulukko2[[#This Row],[Is Major 2]]+Taulukko2[[#This Row],[Is in Faction 2]]+Taulukko2[[#This Row],[Is Nato 2]]</f>
        <v>2</v>
      </c>
      <c r="M70">
        <f>ROUND(Taulukko2[[#This Row],[No of Gens 2]]/3,0)</f>
        <v>1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1341</v>
      </c>
      <c r="R70">
        <v>1360</v>
      </c>
    </row>
    <row r="71" spans="1:18" x14ac:dyDescent="0.25">
      <c r="A71" t="s">
        <v>13</v>
      </c>
      <c r="B71">
        <v>17</v>
      </c>
      <c r="E71">
        <v>1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21</v>
      </c>
      <c r="I71">
        <v>1</v>
      </c>
      <c r="K71">
        <v>1</v>
      </c>
      <c r="L71">
        <f>ROUND(Taulukko2[[#This Row],[Units 2]]/15,0)+1+Taulukko2[[#This Row],[Is Major 2]]+Taulukko2[[#This Row],[Is in Faction 2]]+Taulukko2[[#This Row],[Is Nato 2]]</f>
        <v>4</v>
      </c>
      <c r="M71">
        <f>ROUND(Taulukko2[[#This Row],[No of Gens 2]]/3,0)</f>
        <v>1</v>
      </c>
      <c r="N71">
        <f>Taulukko2[[#This Row],[No of Gens 2]]-Taulukko2[[#This Row],[No of Gens 1]]</f>
        <v>1</v>
      </c>
      <c r="O71">
        <f>Taulukko2[[#This Row],[No of FMs 2]]-Taulukko2[[#This Row],[No of FMs 1]]</f>
        <v>0</v>
      </c>
      <c r="P71" s="1"/>
      <c r="Q71">
        <v>1361</v>
      </c>
      <c r="R71">
        <v>1380</v>
      </c>
    </row>
    <row r="72" spans="1:18" x14ac:dyDescent="0.25">
      <c r="A72" t="s">
        <v>172</v>
      </c>
      <c r="B72">
        <v>9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22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1381</v>
      </c>
      <c r="R72">
        <v>1400</v>
      </c>
    </row>
    <row r="73" spans="1:18" x14ac:dyDescent="0.25">
      <c r="A73" t="s">
        <v>14</v>
      </c>
      <c r="B73">
        <v>2</v>
      </c>
      <c r="F73">
        <f>ROUND(Taulukko2[[#This Row],[Units 1]]/15,0)+1+Taulukko2[[#This Row],[Is Major 1]]+Taulukko2[[#This Row],[Is in Faction 1]]+Taulukko2[[#This Row],[Is Nato 1]]</f>
        <v>1</v>
      </c>
      <c r="G73">
        <f>ROUND(Taulukko2[[#This Row],[No of Gens 1]]/3,0)</f>
        <v>0</v>
      </c>
      <c r="H73">
        <v>2</v>
      </c>
      <c r="K73">
        <v>1</v>
      </c>
      <c r="L73">
        <f>ROUND(Taulukko2[[#This Row],[Units 2]]/15,0)+1+Taulukko2[[#This Row],[Is Major 2]]+Taulukko2[[#This Row],[Is in Faction 2]]+Taulukko2[[#This Row],[Is Nato 2]]</f>
        <v>2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1</v>
      </c>
      <c r="P73" s="1"/>
      <c r="Q73">
        <v>1401</v>
      </c>
      <c r="R73">
        <v>1420</v>
      </c>
    </row>
    <row r="74" spans="1:18" x14ac:dyDescent="0.25">
      <c r="A74" t="s">
        <v>173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23</v>
      </c>
      <c r="L74">
        <f>ROUND(Taulukko2[[#This Row],[Units 2]]/15,0)+1+Taulukko2[[#This Row],[Is Major 2]]+Taulukko2[[#This Row],[Is in Faction 2]]+Taulukko2[[#This Row],[Is Nato 2]]</f>
        <v>3</v>
      </c>
      <c r="M74">
        <f>ROUND(Taulukko2[[#This Row],[No of Gens 2]]/3,0)</f>
        <v>1</v>
      </c>
      <c r="N74">
        <f>Taulukko2[[#This Row],[No of Gens 2]]-Taulukko2[[#This Row],[No of Gens 1]]</f>
        <v>1</v>
      </c>
      <c r="O74">
        <f>Taulukko2[[#This Row],[No of FMs 2]]-Taulukko2[[#This Row],[No of FMs 1]]</f>
        <v>0</v>
      </c>
      <c r="P74" s="1"/>
      <c r="Q74">
        <v>1421</v>
      </c>
      <c r="R74">
        <v>1440</v>
      </c>
    </row>
    <row r="75" spans="1:18" x14ac:dyDescent="0.25">
      <c r="A75" t="s">
        <v>113</v>
      </c>
      <c r="B75">
        <v>4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L75">
        <f>ROUND(Taulukko2[[#This Row],[Units 2]]/15,0)+1+Taulukko2[[#This Row],[Is Major 2]]+Taulukko2[[#This Row],[Is in Faction 2]]+Taulukko2[[#This Row],[Is Nato 2]]</f>
        <v>1</v>
      </c>
      <c r="M75">
        <f>ROUND(Taulukko2[[#This Row],[No of Gens 2]]/3,0)</f>
        <v>0</v>
      </c>
      <c r="N75">
        <f>Taulukko2[[#This Row],[No of Gens 2]]-Taulukko2[[#This Row],[No of Gens 1]]</f>
        <v>0</v>
      </c>
      <c r="O75">
        <f>Taulukko2[[#This Row],[No of FMs 2]]-Taulukko2[[#This Row],[No of FMs 1]]</f>
        <v>0</v>
      </c>
      <c r="P75" s="1"/>
      <c r="Q75">
        <v>1441</v>
      </c>
      <c r="R75">
        <v>1460</v>
      </c>
    </row>
    <row r="76" spans="1:18" x14ac:dyDescent="0.25">
      <c r="A76" t="s">
        <v>15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8</v>
      </c>
      <c r="L76">
        <f>ROUND(Taulukko2[[#This Row],[Units 2]]/15,0)+1+Taulukko2[[#This Row],[Is Major 2]]+Taulukko2[[#This Row],[Is in Faction 2]]+Taulukko2[[#This Row],[Is Nato 2]]</f>
        <v>2</v>
      </c>
      <c r="M76">
        <f>ROUND(Taulukko2[[#This Row],[No of Gens 2]]/3,0)</f>
        <v>1</v>
      </c>
      <c r="N76">
        <f>Taulukko2[[#This Row],[No of Gens 2]]-Taulukko2[[#This Row],[No of Gens 1]]</f>
        <v>0</v>
      </c>
      <c r="O76">
        <f>Taulukko2[[#This Row],[No of FMs 2]]-Taulukko2[[#This Row],[No of FMs 1]]</f>
        <v>0</v>
      </c>
      <c r="P76" s="1"/>
      <c r="Q76">
        <v>1461</v>
      </c>
      <c r="R76">
        <v>1480</v>
      </c>
    </row>
    <row r="77" spans="1:18" x14ac:dyDescent="0.25">
      <c r="A77" t="s">
        <v>16</v>
      </c>
      <c r="B77">
        <v>12</v>
      </c>
      <c r="E77">
        <v>1</v>
      </c>
      <c r="F77">
        <f>ROUND(Taulukko2[[#This Row],[Units 1]]/15,0)+1+Taulukko2[[#This Row],[Is Major 1]]+Taulukko2[[#This Row],[Is in Faction 1]]+Taulukko2[[#This Row],[Is Nato 1]]</f>
        <v>3</v>
      </c>
      <c r="G77">
        <f>ROUND(Taulukko2[[#This Row],[No of Gens 1]]/3,0)</f>
        <v>1</v>
      </c>
      <c r="H77">
        <v>11</v>
      </c>
      <c r="K77">
        <v>1</v>
      </c>
      <c r="L77">
        <f>ROUND(Taulukko2[[#This Row],[Units 2]]/15,0)+1+Taulukko2[[#This Row],[Is Major 2]]+Taulukko2[[#This Row],[Is in Faction 2]]+Taulukko2[[#This Row],[Is Nato 2]]</f>
        <v>3</v>
      </c>
      <c r="M77">
        <f>ROUND(Taulukko2[[#This Row],[No of Gens 2]]/3,0)</f>
        <v>1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1481</v>
      </c>
      <c r="R77">
        <v>1500</v>
      </c>
    </row>
    <row r="78" spans="1:18" x14ac:dyDescent="0.25">
      <c r="A78" t="s">
        <v>220</v>
      </c>
      <c r="B78">
        <v>0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28</v>
      </c>
      <c r="L78">
        <f>ROUND(Taulukko2[[#This Row],[Units 2]]/15,0)+1+Taulukko2[[#This Row],[Is Major 2]]+Taulukko2[[#This Row],[Is in Faction 2]]+Taulukko2[[#This Row],[Is Nato 2]]</f>
        <v>3</v>
      </c>
      <c r="M78">
        <f>ROUND(Taulukko2[[#This Row],[No of Gens 2]]/3,0)</f>
        <v>1</v>
      </c>
      <c r="N78">
        <f>Taulukko2[[#This Row],[No of Gens 2]]-Taulukko2[[#This Row],[No of Gens 1]]</f>
        <v>2</v>
      </c>
      <c r="O78">
        <f>Taulukko2[[#This Row],[No of FMs 2]]-Taulukko2[[#This Row],[No of FMs 1]]</f>
        <v>1</v>
      </c>
      <c r="P78" s="1"/>
      <c r="Q78">
        <v>1501</v>
      </c>
      <c r="R78">
        <v>1520</v>
      </c>
    </row>
    <row r="79" spans="1:18" x14ac:dyDescent="0.25">
      <c r="A79" t="s">
        <v>17</v>
      </c>
      <c r="B79">
        <v>3</v>
      </c>
      <c r="F79">
        <f>ROUND(Taulukko2[[#This Row],[Units 1]]/15,0)+1+Taulukko2[[#This Row],[Is Major 1]]+Taulukko2[[#This Row],[Is in Faction 1]]+Taulukko2[[#This Row],[Is Nato 1]]</f>
        <v>1</v>
      </c>
      <c r="G79">
        <f>ROUND(Taulukko2[[#This Row],[No of Gens 1]]/3,0)</f>
        <v>0</v>
      </c>
      <c r="H79">
        <v>2</v>
      </c>
      <c r="L79">
        <f>ROUND(Taulukko2[[#This Row],[Units 2]]/15,0)+1+Taulukko2[[#This Row],[Is Major 2]]+Taulukko2[[#This Row],[Is in Faction 2]]+Taulukko2[[#This Row],[Is Nato 2]]</f>
        <v>1</v>
      </c>
      <c r="M79">
        <f>ROUND(Taulukko2[[#This Row],[No of Gens 2]]/3,0)</f>
        <v>0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1521</v>
      </c>
      <c r="R79">
        <v>1540</v>
      </c>
    </row>
    <row r="80" spans="1:18" x14ac:dyDescent="0.25">
      <c r="A80" t="s">
        <v>174</v>
      </c>
      <c r="B80">
        <v>5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5</v>
      </c>
      <c r="L80">
        <f>ROUND(Taulukko2[[#This Row],[Units 2]]/15,0)+1+Taulukko2[[#This Row],[Is Major 2]]+Taulukko2[[#This Row],[Is in Faction 2]]+Taulukko2[[#This Row],[Is Nato 2]]</f>
        <v>1</v>
      </c>
      <c r="M80">
        <f>ROUND(Taulukko2[[#This Row],[No of Gens 2]]/3,0)</f>
        <v>0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1541</v>
      </c>
      <c r="R80">
        <v>1560</v>
      </c>
    </row>
    <row r="81" spans="1:18" x14ac:dyDescent="0.25">
      <c r="A81" t="s">
        <v>175</v>
      </c>
      <c r="B81">
        <v>4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8</v>
      </c>
      <c r="L81">
        <f>ROUND(Taulukko2[[#This Row],[Units 2]]/15,0)+1+Taulukko2[[#This Row],[Is Major 2]]+Taulukko2[[#This Row],[Is in Faction 2]]+Taulukko2[[#This Row],[Is Nato 2]]</f>
        <v>2</v>
      </c>
      <c r="M81">
        <f>ROUND(Taulukko2[[#This Row],[No of Gens 2]]/3,0)</f>
        <v>1</v>
      </c>
      <c r="N81">
        <f>Taulukko2[[#This Row],[No of Gens 2]]-Taulukko2[[#This Row],[No of Gens 1]]</f>
        <v>1</v>
      </c>
      <c r="O81">
        <f>Taulukko2[[#This Row],[No of FMs 2]]-Taulukko2[[#This Row],[No of FMs 1]]</f>
        <v>1</v>
      </c>
      <c r="P81" s="1"/>
      <c r="Q81">
        <v>1561</v>
      </c>
      <c r="R81">
        <v>1580</v>
      </c>
    </row>
    <row r="82" spans="1:18" x14ac:dyDescent="0.25">
      <c r="A82" t="s">
        <v>176</v>
      </c>
      <c r="B82">
        <v>1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1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1581</v>
      </c>
      <c r="R82">
        <v>1600</v>
      </c>
    </row>
    <row r="83" spans="1:18" x14ac:dyDescent="0.25">
      <c r="A83" t="s">
        <v>58</v>
      </c>
      <c r="B83">
        <v>7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7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1601</v>
      </c>
      <c r="R83">
        <v>1620</v>
      </c>
    </row>
    <row r="84" spans="1:18" x14ac:dyDescent="0.25">
      <c r="A84" t="s">
        <v>18</v>
      </c>
      <c r="B84">
        <v>13</v>
      </c>
      <c r="C84">
        <v>1</v>
      </c>
      <c r="E84">
        <v>1</v>
      </c>
      <c r="F84">
        <f>ROUND(Taulukko2[[#This Row],[Units 1]]/15,0)+1+Taulukko2[[#This Row],[Is Major 1]]+Taulukko2[[#This Row],[Is in Faction 1]]+Taulukko2[[#This Row],[Is Nato 1]]</f>
        <v>4</v>
      </c>
      <c r="G84">
        <f>ROUND(Taulukko2[[#This Row],[No of Gens 1]]/3,0)</f>
        <v>1</v>
      </c>
      <c r="H84">
        <v>9</v>
      </c>
      <c r="I84">
        <v>1</v>
      </c>
      <c r="K84">
        <v>1</v>
      </c>
      <c r="L84">
        <f>ROUND(Taulukko2[[#This Row],[Units 2]]/15,0)+1+Taulukko2[[#This Row],[Is Major 2]]+Taulukko2[[#This Row],[Is in Faction 2]]+Taulukko2[[#This Row],[Is Nato 2]]</f>
        <v>4</v>
      </c>
      <c r="M84">
        <f>ROUND(Taulukko2[[#This Row],[No of Gens 2]]/3,0)</f>
        <v>1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1621</v>
      </c>
      <c r="R84">
        <v>1640</v>
      </c>
    </row>
    <row r="85" spans="1:18" x14ac:dyDescent="0.25">
      <c r="A85" t="s">
        <v>221</v>
      </c>
      <c r="B85">
        <v>0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18</v>
      </c>
      <c r="L85">
        <f>ROUND(Taulukko2[[#This Row],[Units 2]]/15,0)+1+Taulukko2[[#This Row],[Is Major 2]]+Taulukko2[[#This Row],[Is in Faction 2]]+Taulukko2[[#This Row],[Is Nato 2]]</f>
        <v>2</v>
      </c>
      <c r="M85">
        <f>ROUND(Taulukko2[[#This Row],[No of Gens 2]]/3,0)</f>
        <v>1</v>
      </c>
      <c r="N85">
        <f>Taulukko2[[#This Row],[No of Gens 2]]-Taulukko2[[#This Row],[No of Gens 1]]</f>
        <v>1</v>
      </c>
      <c r="O85">
        <f>Taulukko2[[#This Row],[No of FMs 2]]-Taulukko2[[#This Row],[No of FMs 1]]</f>
        <v>1</v>
      </c>
      <c r="P85" s="1"/>
      <c r="Q85">
        <v>1641</v>
      </c>
      <c r="R85">
        <v>1660</v>
      </c>
    </row>
    <row r="86" spans="1:18" x14ac:dyDescent="0.25">
      <c r="A86" t="s">
        <v>222</v>
      </c>
      <c r="B86">
        <v>0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6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1661</v>
      </c>
      <c r="R86">
        <v>1680</v>
      </c>
    </row>
    <row r="87" spans="1:18" x14ac:dyDescent="0.25">
      <c r="A87" t="s">
        <v>129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0</v>
      </c>
      <c r="L87">
        <f>ROUND(Taulukko2[[#This Row],[Units 2]]/15,0)+1+Taulukko2[[#This Row],[Is Major 2]]+Taulukko2[[#This Row],[Is in Faction 2]]+Taulukko2[[#This Row],[Is Nato 2]]</f>
        <v>1</v>
      </c>
      <c r="M87">
        <f>ROUND(Taulukko2[[#This Row],[No of Gens 2]]/3,0)</f>
        <v>0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1681</v>
      </c>
      <c r="R87">
        <v>1700</v>
      </c>
    </row>
    <row r="88" spans="1:18" x14ac:dyDescent="0.25">
      <c r="A88" t="s">
        <v>19</v>
      </c>
      <c r="B88">
        <v>28</v>
      </c>
      <c r="E88">
        <v>1</v>
      </c>
      <c r="F88">
        <f>ROUND(Taulukko2[[#This Row],[Units 1]]/15,0)+1+Taulukko2[[#This Row],[Is Major 1]]+Taulukko2[[#This Row],[Is in Faction 1]]+Taulukko2[[#This Row],[Is Nato 1]]</f>
        <v>4</v>
      </c>
      <c r="G88">
        <f>ROUND(Taulukko2[[#This Row],[No of Gens 1]]/3,0)</f>
        <v>1</v>
      </c>
      <c r="H88">
        <v>27</v>
      </c>
      <c r="K88">
        <v>1</v>
      </c>
      <c r="L88">
        <f>ROUND(Taulukko2[[#This Row],[Units 2]]/15,0)+1+Taulukko2[[#This Row],[Is Major 2]]+Taulukko2[[#This Row],[Is in Faction 2]]+Taulukko2[[#This Row],[Is Nato 2]]</f>
        <v>4</v>
      </c>
      <c r="M88">
        <f>ROUND(Taulukko2[[#This Row],[No of Gens 2]]/3,0)</f>
        <v>1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1701</v>
      </c>
      <c r="R88">
        <v>1720</v>
      </c>
    </row>
    <row r="89" spans="1:18" x14ac:dyDescent="0.25">
      <c r="A89" t="s">
        <v>144</v>
      </c>
      <c r="B89">
        <v>6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3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1721</v>
      </c>
      <c r="R89">
        <v>1740</v>
      </c>
    </row>
    <row r="90" spans="1:18" x14ac:dyDescent="0.25">
      <c r="A90" t="s">
        <v>177</v>
      </c>
      <c r="B90">
        <v>3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3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1741</v>
      </c>
      <c r="R90">
        <v>1760</v>
      </c>
    </row>
    <row r="91" spans="1:18" x14ac:dyDescent="0.25">
      <c r="A91" t="s">
        <v>178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9</v>
      </c>
      <c r="L91">
        <f>ROUND(Taulukko2[[#This Row],[Units 2]]/15,0)+1+Taulukko2[[#This Row],[Is Major 2]]+Taulukko2[[#This Row],[Is in Faction 2]]+Taulukko2[[#This Row],[Is Nato 2]]</f>
        <v>2</v>
      </c>
      <c r="M91">
        <f>ROUND(Taulukko2[[#This Row],[No of Gens 2]]/3,0)</f>
        <v>1</v>
      </c>
      <c r="N91">
        <f>Taulukko2[[#This Row],[No of Gens 2]]-Taulukko2[[#This Row],[No of Gens 1]]</f>
        <v>1</v>
      </c>
      <c r="O91">
        <f>Taulukko2[[#This Row],[No of FMs 2]]-Taulukko2[[#This Row],[No of FMs 1]]</f>
        <v>1</v>
      </c>
      <c r="P91" s="1"/>
      <c r="Q91">
        <v>1761</v>
      </c>
      <c r="R91">
        <v>1780</v>
      </c>
    </row>
    <row r="92" spans="1:18" x14ac:dyDescent="0.25">
      <c r="A92" t="s">
        <v>145</v>
      </c>
      <c r="B92">
        <v>2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2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1781</v>
      </c>
      <c r="R92">
        <v>1800</v>
      </c>
    </row>
    <row r="93" spans="1:18" x14ac:dyDescent="0.25">
      <c r="A93" t="s">
        <v>130</v>
      </c>
      <c r="B93">
        <v>0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0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1801</v>
      </c>
      <c r="R93">
        <v>1820</v>
      </c>
    </row>
    <row r="94" spans="1:18" x14ac:dyDescent="0.25">
      <c r="A94" t="s">
        <v>223</v>
      </c>
      <c r="B94">
        <v>0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1821</v>
      </c>
      <c r="R94">
        <v>1840</v>
      </c>
    </row>
    <row r="95" spans="1:18" x14ac:dyDescent="0.25">
      <c r="A95" t="s">
        <v>59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1841</v>
      </c>
      <c r="R95">
        <v>1860</v>
      </c>
    </row>
    <row r="96" spans="1:18" x14ac:dyDescent="0.25">
      <c r="A96" t="s">
        <v>224</v>
      </c>
      <c r="B96">
        <v>8</v>
      </c>
      <c r="F96">
        <f>ROUND(Taulukko2[[#This Row],[Units 1]]/15,0)+1+Taulukko2[[#This Row],[Is Major 1]]+Taulukko2[[#This Row],[Is in Faction 1]]+Taulukko2[[#This Row],[Is Nato 1]]</f>
        <v>2</v>
      </c>
      <c r="G96">
        <f>ROUND(Taulukko2[[#This Row],[No of Gens 1]]/3,0)</f>
        <v>1</v>
      </c>
      <c r="H96">
        <v>24</v>
      </c>
      <c r="J96">
        <v>1</v>
      </c>
      <c r="L96">
        <f>ROUND(Taulukko2[[#This Row],[Units 2]]/15,0)+1+Taulukko2[[#This Row],[Is Major 2]]+Taulukko2[[#This Row],[Is in Faction 2]]+Taulukko2[[#This Row],[Is Nato 2]]</f>
        <v>4</v>
      </c>
      <c r="M96">
        <f>ROUND(Taulukko2[[#This Row],[No of Gens 2]]/3,0)</f>
        <v>1</v>
      </c>
      <c r="N96">
        <f>Taulukko2[[#This Row],[No of Gens 2]]-Taulukko2[[#This Row],[No of Gens 1]]</f>
        <v>2</v>
      </c>
      <c r="O96">
        <f>Taulukko2[[#This Row],[No of FMs 2]]-Taulukko2[[#This Row],[No of FMs 1]]</f>
        <v>0</v>
      </c>
      <c r="P96" s="1"/>
      <c r="Q96">
        <v>1861</v>
      </c>
      <c r="R96">
        <v>1880</v>
      </c>
    </row>
    <row r="97" spans="1:18" x14ac:dyDescent="0.25">
      <c r="A97" t="s">
        <v>91</v>
      </c>
      <c r="B97">
        <v>0</v>
      </c>
      <c r="D97">
        <v>1</v>
      </c>
      <c r="F97">
        <f>ROUND(Taulukko2[[#This Row],[Units 1]]/15,0)+1+Taulukko2[[#This Row],[Is Major 1]]+Taulukko2[[#This Row],[Is in Faction 1]]+Taulukko2[[#This Row],[Is Nato 1]]</f>
        <v>2</v>
      </c>
      <c r="G97">
        <f>ROUND(Taulukko2[[#This Row],[No of Gens 1]]/3,0)</f>
        <v>1</v>
      </c>
      <c r="H97">
        <v>0</v>
      </c>
      <c r="J97">
        <v>1</v>
      </c>
      <c r="L97">
        <f>ROUND(Taulukko2[[#This Row],[Units 2]]/15,0)+1+Taulukko2[[#This Row],[Is Major 2]]+Taulukko2[[#This Row],[Is in Faction 2]]+Taulukko2[[#This Row],[Is Nato 2]]</f>
        <v>2</v>
      </c>
      <c r="M97">
        <f>ROUND(Taulukko2[[#This Row],[No of Gens 2]]/3,0)</f>
        <v>1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1881</v>
      </c>
      <c r="R97">
        <v>1900</v>
      </c>
    </row>
    <row r="98" spans="1:18" x14ac:dyDescent="0.25">
      <c r="A98" t="s">
        <v>25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1901</v>
      </c>
      <c r="R98">
        <v>1920</v>
      </c>
    </row>
    <row r="99" spans="1:18" x14ac:dyDescent="0.25">
      <c r="A99" t="s">
        <v>20</v>
      </c>
      <c r="B99">
        <v>6</v>
      </c>
      <c r="E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6</v>
      </c>
      <c r="K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1921</v>
      </c>
      <c r="R99">
        <v>1940</v>
      </c>
    </row>
    <row r="100" spans="1:18" x14ac:dyDescent="0.25">
      <c r="A100" t="s">
        <v>146</v>
      </c>
      <c r="B100">
        <v>7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3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1941</v>
      </c>
      <c r="R100">
        <v>1960</v>
      </c>
    </row>
    <row r="101" spans="1:18" x14ac:dyDescent="0.25">
      <c r="A101" t="s">
        <v>225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19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1</v>
      </c>
      <c r="O101">
        <f>Taulukko2[[#This Row],[No of FMs 2]]-Taulukko2[[#This Row],[No of FMs 1]]</f>
        <v>1</v>
      </c>
      <c r="P101" s="1"/>
      <c r="Q101">
        <v>1961</v>
      </c>
      <c r="R101">
        <v>1980</v>
      </c>
    </row>
    <row r="102" spans="1:18" x14ac:dyDescent="0.25">
      <c r="A102" t="s">
        <v>226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25</v>
      </c>
      <c r="L102">
        <f>ROUND(Taulukko2[[#This Row],[Units 2]]/15,0)+1+Taulukko2[[#This Row],[Is Major 2]]+Taulukko2[[#This Row],[Is in Faction 2]]+Taulukko2[[#This Row],[Is Nato 2]]</f>
        <v>3</v>
      </c>
      <c r="M102">
        <f>ROUND(Taulukko2[[#This Row],[No of Gens 2]]/3,0)</f>
        <v>1</v>
      </c>
      <c r="N102">
        <f>Taulukko2[[#This Row],[No of Gens 2]]-Taulukko2[[#This Row],[No of Gens 1]]</f>
        <v>2</v>
      </c>
      <c r="O102">
        <f>Taulukko2[[#This Row],[No of FMs 2]]-Taulukko2[[#This Row],[No of FMs 1]]</f>
        <v>1</v>
      </c>
      <c r="P102" s="1"/>
      <c r="Q102">
        <v>1981</v>
      </c>
      <c r="R102">
        <v>2000</v>
      </c>
    </row>
    <row r="103" spans="1:18" x14ac:dyDescent="0.25">
      <c r="A103" t="s">
        <v>21</v>
      </c>
      <c r="B103">
        <v>3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4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2001</v>
      </c>
      <c r="R103">
        <v>2020</v>
      </c>
    </row>
    <row r="104" spans="1:18" x14ac:dyDescent="0.25">
      <c r="A104" t="s">
        <v>22</v>
      </c>
      <c r="B104">
        <v>0</v>
      </c>
      <c r="E104">
        <v>1</v>
      </c>
      <c r="F104">
        <f>ROUND(Taulukko2[[#This Row],[Units 1]]/15,0)+1+Taulukko2[[#This Row],[Is Major 1]]+Taulukko2[[#This Row],[Is in Faction 1]]+Taulukko2[[#This Row],[Is Nato 1]]</f>
        <v>2</v>
      </c>
      <c r="G104">
        <f>ROUND(Taulukko2[[#This Row],[No of Gens 1]]/3,0)</f>
        <v>1</v>
      </c>
      <c r="H104">
        <v>0</v>
      </c>
      <c r="K104">
        <v>1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/>
      <c r="Q104">
        <v>2021</v>
      </c>
      <c r="R104">
        <v>2040</v>
      </c>
    </row>
    <row r="105" spans="1:18" x14ac:dyDescent="0.25">
      <c r="A105" t="s">
        <v>92</v>
      </c>
      <c r="B105">
        <v>30</v>
      </c>
      <c r="F105">
        <f>ROUND(Taulukko2[[#This Row],[Units 1]]/15,0)+1+Taulukko2[[#This Row],[Is Major 1]]+Taulukko2[[#This Row],[Is in Faction 1]]+Taulukko2[[#This Row],[Is Nato 1]]</f>
        <v>3</v>
      </c>
      <c r="G105">
        <f>ROUND(Taulukko2[[#This Row],[No of Gens 1]]/3,0)</f>
        <v>1</v>
      </c>
      <c r="H105">
        <v>32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2041</v>
      </c>
      <c r="R105">
        <v>2060</v>
      </c>
    </row>
    <row r="106" spans="1:18" x14ac:dyDescent="0.25">
      <c r="A106" t="s">
        <v>23</v>
      </c>
      <c r="B106">
        <v>3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</v>
      </c>
      <c r="L106">
        <f>ROUND(Taulukko2[[#This Row],[Units 2]]/15,0)+1+Taulukko2[[#This Row],[Is Major 2]]+Taulukko2[[#This Row],[Is in Faction 2]]+Taulukko2[[#This Row],[Is Nato 2]]</f>
        <v>1</v>
      </c>
      <c r="M106">
        <f>ROUND(Taulukko2[[#This Row],[No of Gens 2]]/3,0)</f>
        <v>0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2061</v>
      </c>
      <c r="R106">
        <v>2080</v>
      </c>
    </row>
    <row r="107" spans="1:18" x14ac:dyDescent="0.25">
      <c r="A107" t="s">
        <v>60</v>
      </c>
      <c r="B107">
        <v>26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26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2081</v>
      </c>
      <c r="R107">
        <v>2100</v>
      </c>
    </row>
    <row r="108" spans="1:18" x14ac:dyDescent="0.25">
      <c r="A108" t="s">
        <v>227</v>
      </c>
      <c r="B108">
        <v>0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26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2</v>
      </c>
      <c r="O108">
        <f>Taulukko2[[#This Row],[No of FMs 2]]-Taulukko2[[#This Row],[No of FMs 1]]</f>
        <v>1</v>
      </c>
      <c r="P108" s="1"/>
      <c r="Q108">
        <v>2101</v>
      </c>
      <c r="R108">
        <v>2120</v>
      </c>
    </row>
    <row r="109" spans="1:18" x14ac:dyDescent="0.25">
      <c r="A109" t="s">
        <v>61</v>
      </c>
      <c r="B109">
        <v>11</v>
      </c>
      <c r="F109">
        <f>ROUND(Taulukko2[[#This Row],[Units 1]]/15,0)+1+Taulukko2[[#This Row],[Is Major 1]]+Taulukko2[[#This Row],[Is in Faction 1]]+Taulukko2[[#This Row],[Is Nato 1]]</f>
        <v>2</v>
      </c>
      <c r="G109">
        <f>ROUND(Taulukko2[[#This Row],[No of Gens 1]]/3,0)</f>
        <v>1</v>
      </c>
      <c r="H109">
        <v>34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1</v>
      </c>
      <c r="O109">
        <f>Taulukko2[[#This Row],[No of FMs 2]]-Taulukko2[[#This Row],[No of FMs 1]]</f>
        <v>0</v>
      </c>
      <c r="P109" s="1"/>
      <c r="Q109">
        <v>2121</v>
      </c>
      <c r="R109">
        <v>2140</v>
      </c>
    </row>
    <row r="110" spans="1:18" x14ac:dyDescent="0.25">
      <c r="A110" t="s">
        <v>24</v>
      </c>
      <c r="B110">
        <v>11</v>
      </c>
      <c r="E110">
        <v>1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12</v>
      </c>
      <c r="K110">
        <v>1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2141</v>
      </c>
      <c r="R110">
        <v>2160</v>
      </c>
    </row>
    <row r="111" spans="1:18" x14ac:dyDescent="0.25">
      <c r="A111" t="s">
        <v>131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3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/>
      <c r="Q111">
        <v>2161</v>
      </c>
      <c r="R111">
        <v>2180</v>
      </c>
    </row>
    <row r="112" spans="1:18" x14ac:dyDescent="0.25">
      <c r="A112" t="s">
        <v>62</v>
      </c>
      <c r="B112">
        <v>15</v>
      </c>
      <c r="C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16</v>
      </c>
      <c r="I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2181</v>
      </c>
      <c r="R112">
        <v>2200</v>
      </c>
    </row>
    <row r="113" spans="1:18" x14ac:dyDescent="0.25">
      <c r="A113" t="s">
        <v>63</v>
      </c>
      <c r="B113">
        <v>8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21</v>
      </c>
      <c r="L113">
        <f>ROUND(Taulukko2[[#This Row],[Units 2]]/15,0)+1+Taulukko2[[#This Row],[Is Major 2]]+Taulukko2[[#This Row],[Is in Faction 2]]+Taulukko2[[#This Row],[Is Nato 2]]</f>
        <v>2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2201</v>
      </c>
      <c r="R113">
        <v>2220</v>
      </c>
    </row>
    <row r="114" spans="1:18" x14ac:dyDescent="0.25">
      <c r="A114" t="s">
        <v>228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0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2221</v>
      </c>
      <c r="R114">
        <v>2240</v>
      </c>
    </row>
    <row r="115" spans="1:18" x14ac:dyDescent="0.25">
      <c r="A115" t="s">
        <v>93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8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1</v>
      </c>
      <c r="O115">
        <f>Taulukko2[[#This Row],[No of FMs 2]]-Taulukko2[[#This Row],[No of FMs 1]]</f>
        <v>1</v>
      </c>
      <c r="P115" s="1"/>
      <c r="Q115">
        <v>2241</v>
      </c>
      <c r="R115">
        <v>2260</v>
      </c>
    </row>
    <row r="116" spans="1:18" x14ac:dyDescent="0.25">
      <c r="A116" t="s">
        <v>94</v>
      </c>
      <c r="B116">
        <v>7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7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2261</v>
      </c>
      <c r="R116">
        <v>2280</v>
      </c>
    </row>
    <row r="117" spans="1:18" x14ac:dyDescent="0.25">
      <c r="A117" t="s">
        <v>64</v>
      </c>
      <c r="B117">
        <v>11</v>
      </c>
      <c r="D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14</v>
      </c>
      <c r="J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2281</v>
      </c>
      <c r="R117">
        <v>2300</v>
      </c>
    </row>
    <row r="118" spans="1:18" x14ac:dyDescent="0.25">
      <c r="A118" t="s">
        <v>179</v>
      </c>
      <c r="B118">
        <v>5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2301</v>
      </c>
      <c r="R118">
        <v>2320</v>
      </c>
    </row>
    <row r="119" spans="1:18" x14ac:dyDescent="0.25">
      <c r="A119" t="s">
        <v>95</v>
      </c>
      <c r="B119">
        <v>49</v>
      </c>
      <c r="F119">
        <f>ROUND(Taulukko2[[#This Row],[Units 1]]/15,0)+1+Taulukko2[[#This Row],[Is Major 1]]+Taulukko2[[#This Row],[Is in Faction 1]]+Taulukko2[[#This Row],[Is Nato 1]]</f>
        <v>4</v>
      </c>
      <c r="G119">
        <f>ROUND(Taulukko2[[#This Row],[No of Gens 1]]/3,0)</f>
        <v>1</v>
      </c>
      <c r="H119">
        <v>49</v>
      </c>
      <c r="L119">
        <f>ROUND(Taulukko2[[#This Row],[Units 2]]/15,0)+1+Taulukko2[[#This Row],[Is Major 2]]+Taulukko2[[#This Row],[Is in Faction 2]]+Taulukko2[[#This Row],[Is Nato 2]]</f>
        <v>4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2321</v>
      </c>
      <c r="R119">
        <v>2340</v>
      </c>
    </row>
    <row r="120" spans="1:18" x14ac:dyDescent="0.25">
      <c r="A120" t="s">
        <v>26</v>
      </c>
      <c r="B120">
        <v>0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1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2341</v>
      </c>
      <c r="R120">
        <v>2360</v>
      </c>
    </row>
    <row r="121" spans="1:18" x14ac:dyDescent="0.25">
      <c r="A121" t="s">
        <v>229</v>
      </c>
      <c r="B121">
        <v>15</v>
      </c>
      <c r="F121">
        <f>ROUND(Taulukko2[[#This Row],[Units 1]]/15,0)+1+Taulukko2[[#This Row],[Is Major 1]]+Taulukko2[[#This Row],[Is in Faction 1]]+Taulukko2[[#This Row],[Is Nato 1]]</f>
        <v>2</v>
      </c>
      <c r="G121">
        <f>ROUND(Taulukko2[[#This Row],[No of Gens 1]]/3,0)</f>
        <v>1</v>
      </c>
      <c r="H121">
        <v>20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2361</v>
      </c>
      <c r="R121">
        <v>2380</v>
      </c>
    </row>
    <row r="122" spans="1:18" x14ac:dyDescent="0.25">
      <c r="A122" t="s">
        <v>65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6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2381</v>
      </c>
      <c r="R122">
        <v>2400</v>
      </c>
    </row>
    <row r="123" spans="1:18" x14ac:dyDescent="0.25">
      <c r="A123" t="s">
        <v>66</v>
      </c>
      <c r="B123">
        <v>3</v>
      </c>
      <c r="D123">
        <v>1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3</v>
      </c>
      <c r="J123">
        <v>1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2401</v>
      </c>
      <c r="R123">
        <v>2420</v>
      </c>
    </row>
    <row r="124" spans="1:18" x14ac:dyDescent="0.25">
      <c r="A124" t="s">
        <v>96</v>
      </c>
      <c r="B124">
        <v>8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8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2421</v>
      </c>
      <c r="R124">
        <v>2440</v>
      </c>
    </row>
    <row r="125" spans="1:18" x14ac:dyDescent="0.25">
      <c r="A125" t="s">
        <v>27</v>
      </c>
      <c r="B125">
        <v>1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K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1</v>
      </c>
      <c r="O125">
        <f>Taulukko2[[#This Row],[No of FMs 2]]-Taulukko2[[#This Row],[No of FMs 1]]</f>
        <v>1</v>
      </c>
      <c r="P125" s="1"/>
      <c r="Q125">
        <v>2441</v>
      </c>
      <c r="R125">
        <v>2460</v>
      </c>
    </row>
    <row r="126" spans="1:18" x14ac:dyDescent="0.25">
      <c r="A126" t="s">
        <v>180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0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-1</v>
      </c>
      <c r="O126">
        <f>Taulukko2[[#This Row],[No of FMs 2]]-Taulukko2[[#This Row],[No of FMs 1]]</f>
        <v>-1</v>
      </c>
      <c r="P126" s="1"/>
      <c r="Q126">
        <v>2461</v>
      </c>
      <c r="R126">
        <v>2480</v>
      </c>
    </row>
    <row r="127" spans="1:18" x14ac:dyDescent="0.25">
      <c r="A127" t="s">
        <v>67</v>
      </c>
      <c r="B127">
        <v>13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24</v>
      </c>
      <c r="L127">
        <f>ROUND(Taulukko2[[#This Row],[Units 2]]/15,0)+1+Taulukko2[[#This Row],[Is Major 2]]+Taulukko2[[#This Row],[Is in Faction 2]]+Taulukko2[[#This Row],[Is Nato 2]]</f>
        <v>3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0</v>
      </c>
      <c r="P127" s="1"/>
      <c r="Q127">
        <v>2481</v>
      </c>
      <c r="R127">
        <v>2500</v>
      </c>
    </row>
    <row r="128" spans="1:18" x14ac:dyDescent="0.25">
      <c r="A128" t="s">
        <v>181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2501</v>
      </c>
      <c r="R128">
        <v>2520</v>
      </c>
    </row>
    <row r="129" spans="1:18" x14ac:dyDescent="0.25">
      <c r="A129" t="s">
        <v>182</v>
      </c>
      <c r="B129">
        <v>11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1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2521</v>
      </c>
      <c r="R129">
        <v>2540</v>
      </c>
    </row>
    <row r="130" spans="1:18" x14ac:dyDescent="0.25">
      <c r="A130" t="s">
        <v>28</v>
      </c>
      <c r="B130">
        <v>3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3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2541</v>
      </c>
      <c r="R130">
        <v>2560</v>
      </c>
    </row>
    <row r="131" spans="1:18" x14ac:dyDescent="0.25">
      <c r="A131" t="s">
        <v>231</v>
      </c>
      <c r="B131">
        <v>0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5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2561</v>
      </c>
      <c r="R131">
        <v>2580</v>
      </c>
    </row>
    <row r="132" spans="1:18" x14ac:dyDescent="0.25">
      <c r="A132" t="s">
        <v>68</v>
      </c>
      <c r="B132">
        <v>0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0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2581</v>
      </c>
      <c r="R132">
        <v>2600</v>
      </c>
    </row>
    <row r="133" spans="1:18" x14ac:dyDescent="0.25">
      <c r="A133" t="s">
        <v>230</v>
      </c>
      <c r="B133">
        <v>4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0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2601</v>
      </c>
      <c r="R133">
        <v>2620</v>
      </c>
    </row>
    <row r="134" spans="1:18" x14ac:dyDescent="0.25">
      <c r="A134" t="s">
        <v>29</v>
      </c>
      <c r="B134">
        <v>1</v>
      </c>
      <c r="E134">
        <v>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2621</v>
      </c>
      <c r="R134">
        <v>2640</v>
      </c>
    </row>
    <row r="135" spans="1:18" x14ac:dyDescent="0.25">
      <c r="A135" t="s">
        <v>183</v>
      </c>
      <c r="B135">
        <v>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9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2641</v>
      </c>
      <c r="R135">
        <v>2660</v>
      </c>
    </row>
    <row r="136" spans="1:18" x14ac:dyDescent="0.25">
      <c r="A136" t="s">
        <v>184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7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2661</v>
      </c>
      <c r="R136">
        <v>2680</v>
      </c>
    </row>
    <row r="137" spans="1:18" x14ac:dyDescent="0.25">
      <c r="A137" t="s">
        <v>185</v>
      </c>
      <c r="B137">
        <v>7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8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2681</v>
      </c>
      <c r="R137">
        <v>2700</v>
      </c>
    </row>
    <row r="138" spans="1:18" x14ac:dyDescent="0.25">
      <c r="A138" t="s">
        <v>97</v>
      </c>
      <c r="B138">
        <v>12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13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2701</v>
      </c>
      <c r="R138">
        <v>2720</v>
      </c>
    </row>
    <row r="139" spans="1:18" x14ac:dyDescent="0.25">
      <c r="A139" t="s">
        <v>120</v>
      </c>
      <c r="B139">
        <v>55</v>
      </c>
      <c r="F139">
        <f>ROUND(Taulukko2[[#This Row],[Units 1]]/15,0)+1+Taulukko2[[#This Row],[Is Major 1]]+Taulukko2[[#This Row],[Is in Faction 1]]+Taulukko2[[#This Row],[Is Nato 1]]</f>
        <v>5</v>
      </c>
      <c r="G139">
        <f>ROUND(Taulukko2[[#This Row],[No of Gens 1]]/3,0)</f>
        <v>2</v>
      </c>
      <c r="H139">
        <v>31</v>
      </c>
      <c r="L139">
        <f>ROUND(Taulukko2[[#This Row],[Units 2]]/15,0)+1+Taulukko2[[#This Row],[Is Major 2]]+Taulukko2[[#This Row],[Is in Faction 2]]+Taulukko2[[#This Row],[Is Nato 2]]</f>
        <v>3</v>
      </c>
      <c r="M139">
        <f>ROUND(Taulukko2[[#This Row],[No of Gens 2]]/3,0)</f>
        <v>1</v>
      </c>
      <c r="N139">
        <f>Taulukko2[[#This Row],[No of Gens 2]]-Taulukko2[[#This Row],[No of Gens 1]]</f>
        <v>-2</v>
      </c>
      <c r="O139">
        <f>Taulukko2[[#This Row],[No of FMs 2]]-Taulukko2[[#This Row],[No of FMs 1]]</f>
        <v>-1</v>
      </c>
      <c r="P139" s="1"/>
      <c r="Q139">
        <v>2721</v>
      </c>
      <c r="R139">
        <v>2740</v>
      </c>
    </row>
    <row r="140" spans="1:18" x14ac:dyDescent="0.25">
      <c r="A140" t="s">
        <v>114</v>
      </c>
      <c r="B140">
        <v>0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0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2741</v>
      </c>
      <c r="R140">
        <v>2760</v>
      </c>
    </row>
    <row r="141" spans="1:18" x14ac:dyDescent="0.25">
      <c r="A141" t="s">
        <v>232</v>
      </c>
      <c r="B141">
        <v>5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0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2761</v>
      </c>
      <c r="R141">
        <v>2780</v>
      </c>
    </row>
    <row r="142" spans="1:18" x14ac:dyDescent="0.25">
      <c r="A142" t="s">
        <v>98</v>
      </c>
      <c r="B142">
        <v>1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1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2781</v>
      </c>
      <c r="R142">
        <v>2800</v>
      </c>
    </row>
    <row r="143" spans="1:18" x14ac:dyDescent="0.25">
      <c r="A143" t="s">
        <v>30</v>
      </c>
      <c r="B143">
        <v>1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1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2801</v>
      </c>
      <c r="R143">
        <v>2820</v>
      </c>
    </row>
    <row r="144" spans="1:18" x14ac:dyDescent="0.25">
      <c r="A144" t="s">
        <v>186</v>
      </c>
      <c r="B144">
        <v>3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3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2821</v>
      </c>
      <c r="R144">
        <v>2840</v>
      </c>
    </row>
    <row r="145" spans="1:18" x14ac:dyDescent="0.25">
      <c r="A145" t="s">
        <v>31</v>
      </c>
      <c r="B145">
        <v>4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4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2841</v>
      </c>
      <c r="R145">
        <v>2860</v>
      </c>
    </row>
    <row r="146" spans="1:18" x14ac:dyDescent="0.25">
      <c r="A146" t="s">
        <v>32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2861</v>
      </c>
      <c r="R146">
        <v>2880</v>
      </c>
    </row>
    <row r="147" spans="1:18" x14ac:dyDescent="0.25">
      <c r="A147" t="s">
        <v>99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2881</v>
      </c>
      <c r="R147">
        <v>2900</v>
      </c>
    </row>
    <row r="148" spans="1:18" x14ac:dyDescent="0.25">
      <c r="A148" t="s">
        <v>187</v>
      </c>
      <c r="B148">
        <v>27</v>
      </c>
      <c r="F148">
        <f>ROUND(Taulukko2[[#This Row],[Units 1]]/15,0)+1+Taulukko2[[#This Row],[Is Major 1]]+Taulukko2[[#This Row],[Is in Faction 1]]+Taulukko2[[#This Row],[Is Nato 1]]</f>
        <v>3</v>
      </c>
      <c r="G148">
        <f>ROUND(Taulukko2[[#This Row],[No of Gens 1]]/3,0)</f>
        <v>1</v>
      </c>
      <c r="H148">
        <v>29</v>
      </c>
      <c r="L148">
        <f>ROUND(Taulukko2[[#This Row],[Units 2]]/15,0)+1+Taulukko2[[#This Row],[Is Major 2]]+Taulukko2[[#This Row],[Is in Faction 2]]+Taulukko2[[#This Row],[Is Nato 2]]</f>
        <v>3</v>
      </c>
      <c r="M148">
        <f>ROUND(Taulukko2[[#This Row],[No of Gens 2]]/3,0)</f>
        <v>1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2901</v>
      </c>
      <c r="R148">
        <v>2920</v>
      </c>
    </row>
    <row r="149" spans="1:18" x14ac:dyDescent="0.25">
      <c r="A149" t="s">
        <v>188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7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2921</v>
      </c>
      <c r="R149">
        <v>2940</v>
      </c>
    </row>
    <row r="150" spans="1:18" x14ac:dyDescent="0.25">
      <c r="A150" t="s">
        <v>189</v>
      </c>
      <c r="B150">
        <v>1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2941</v>
      </c>
      <c r="R150">
        <v>2960</v>
      </c>
    </row>
    <row r="151" spans="1:18" x14ac:dyDescent="0.25">
      <c r="A151" t="s">
        <v>190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2961</v>
      </c>
      <c r="R151">
        <v>2980</v>
      </c>
    </row>
    <row r="152" spans="1:18" x14ac:dyDescent="0.25">
      <c r="A152" t="s">
        <v>33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2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2981</v>
      </c>
      <c r="R152">
        <v>3000</v>
      </c>
    </row>
    <row r="153" spans="1:18" x14ac:dyDescent="0.25">
      <c r="A153" t="s">
        <v>69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0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3001</v>
      </c>
      <c r="R153">
        <v>3020</v>
      </c>
    </row>
    <row r="154" spans="1:18" x14ac:dyDescent="0.25">
      <c r="A154" t="s">
        <v>100</v>
      </c>
      <c r="B154">
        <v>5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5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3021</v>
      </c>
      <c r="R154">
        <v>3040</v>
      </c>
    </row>
    <row r="155" spans="1:18" x14ac:dyDescent="0.25">
      <c r="A155" t="s">
        <v>191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3041</v>
      </c>
      <c r="R155">
        <v>3060</v>
      </c>
    </row>
    <row r="156" spans="1:18" x14ac:dyDescent="0.25">
      <c r="A156" t="s">
        <v>147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9</v>
      </c>
      <c r="L156">
        <f>ROUND(Taulukko2[[#This Row],[Units 2]]/15,0)+1+Taulukko2[[#This Row],[Is Major 2]]+Taulukko2[[#This Row],[Is in Faction 2]]+Taulukko2[[#This Row],[Is Nato 2]]</f>
        <v>2</v>
      </c>
      <c r="M156">
        <f>ROUND(Taulukko2[[#This Row],[No of Gens 2]]/3,0)</f>
        <v>1</v>
      </c>
      <c r="N156">
        <f>Taulukko2[[#This Row],[No of Gens 2]]-Taulukko2[[#This Row],[No of Gens 1]]</f>
        <v>1</v>
      </c>
      <c r="O156">
        <f>Taulukko2[[#This Row],[No of FMs 2]]-Taulukko2[[#This Row],[No of FMs 1]]</f>
        <v>1</v>
      </c>
      <c r="P156" s="1"/>
      <c r="Q156">
        <v>3061</v>
      </c>
      <c r="R156">
        <v>3080</v>
      </c>
    </row>
    <row r="157" spans="1:18" x14ac:dyDescent="0.25">
      <c r="A157" t="s">
        <v>192</v>
      </c>
      <c r="B157">
        <v>9</v>
      </c>
      <c r="F157">
        <f>ROUND(Taulukko2[[#This Row],[Units 1]]/15,0)+1+Taulukko2[[#This Row],[Is Major 1]]+Taulukko2[[#This Row],[Is in Faction 1]]+Taulukko2[[#This Row],[Is Nato 1]]</f>
        <v>2</v>
      </c>
      <c r="G157">
        <f>ROUND(Taulukko2[[#This Row],[No of Gens 1]]/3,0)</f>
        <v>1</v>
      </c>
      <c r="H157">
        <v>12</v>
      </c>
      <c r="L157">
        <f>ROUND(Taulukko2[[#This Row],[Units 2]]/15,0)+1+Taulukko2[[#This Row],[Is Major 2]]+Taulukko2[[#This Row],[Is in Faction 2]]+Taulukko2[[#This Row],[Is Nato 2]]</f>
        <v>2</v>
      </c>
      <c r="M157">
        <f>ROUND(Taulukko2[[#This Row],[No of Gens 2]]/3,0)</f>
        <v>1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3081</v>
      </c>
      <c r="R157">
        <v>3100</v>
      </c>
    </row>
    <row r="158" spans="1:18" x14ac:dyDescent="0.25">
      <c r="A158" t="s">
        <v>101</v>
      </c>
      <c r="B158">
        <v>75</v>
      </c>
      <c r="F158">
        <f>ROUND(Taulukko2[[#This Row],[Units 1]]/15,0)+1+Taulukko2[[#This Row],[Is Major 1]]+Taulukko2[[#This Row],[Is in Faction 1]]+Taulukko2[[#This Row],[Is Nato 1]]</f>
        <v>6</v>
      </c>
      <c r="G158">
        <f>ROUND(Taulukko2[[#This Row],[No of Gens 1]]/3,0)</f>
        <v>2</v>
      </c>
      <c r="H158">
        <v>75</v>
      </c>
      <c r="L158">
        <f>ROUND(Taulukko2[[#This Row],[Units 2]]/15,0)+1+Taulukko2[[#This Row],[Is Major 2]]+Taulukko2[[#This Row],[Is in Faction 2]]+Taulukko2[[#This Row],[Is Nato 2]]</f>
        <v>6</v>
      </c>
      <c r="M158">
        <f>ROUND(Taulukko2[[#This Row],[No of Gens 2]]/3,0)</f>
        <v>2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3101</v>
      </c>
      <c r="R158">
        <v>3120</v>
      </c>
    </row>
    <row r="159" spans="1:18" x14ac:dyDescent="0.25">
      <c r="A159" t="s">
        <v>70</v>
      </c>
      <c r="B159">
        <v>3</v>
      </c>
      <c r="D159">
        <v>1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3</v>
      </c>
      <c r="J159">
        <v>1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3121</v>
      </c>
      <c r="R159">
        <v>3140</v>
      </c>
    </row>
    <row r="160" spans="1:18" x14ac:dyDescent="0.25">
      <c r="A160" t="s">
        <v>34</v>
      </c>
      <c r="B160">
        <v>10</v>
      </c>
      <c r="E160">
        <v>1</v>
      </c>
      <c r="F160">
        <f>ROUND(Taulukko2[[#This Row],[Units 1]]/15,0)+1+Taulukko2[[#This Row],[Is Major 1]]+Taulukko2[[#This Row],[Is in Faction 1]]+Taulukko2[[#This Row],[Is Nato 1]]</f>
        <v>3</v>
      </c>
      <c r="G160">
        <f>ROUND(Taulukko2[[#This Row],[No of Gens 1]]/3,0)</f>
        <v>1</v>
      </c>
      <c r="H160">
        <v>6</v>
      </c>
      <c r="K160">
        <v>1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-1</v>
      </c>
      <c r="O160">
        <f>Taulukko2[[#This Row],[No of FMs 2]]-Taulukko2[[#This Row],[No of FMs 1]]</f>
        <v>0</v>
      </c>
      <c r="P160" s="1"/>
      <c r="Q160">
        <v>3141</v>
      </c>
      <c r="R160">
        <v>3160</v>
      </c>
    </row>
    <row r="161" spans="1:18" x14ac:dyDescent="0.25">
      <c r="A161" t="s">
        <v>233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15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3161</v>
      </c>
      <c r="R161">
        <v>3180</v>
      </c>
    </row>
    <row r="162" spans="1:18" x14ac:dyDescent="0.25">
      <c r="A162" t="s">
        <v>234</v>
      </c>
      <c r="B162">
        <v>0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1</v>
      </c>
      <c r="O162">
        <f>Taulukko2[[#This Row],[No of FMs 2]]-Taulukko2[[#This Row],[No of FMs 1]]</f>
        <v>1</v>
      </c>
      <c r="P162" s="1"/>
      <c r="Q162">
        <v>3181</v>
      </c>
      <c r="R162">
        <v>3200</v>
      </c>
    </row>
    <row r="163" spans="1:18" x14ac:dyDescent="0.25">
      <c r="A163" t="s">
        <v>115</v>
      </c>
      <c r="B163">
        <v>3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3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3201</v>
      </c>
      <c r="R163">
        <v>3220</v>
      </c>
    </row>
    <row r="164" spans="1:18" x14ac:dyDescent="0.25">
      <c r="A164" t="s">
        <v>71</v>
      </c>
      <c r="B164">
        <v>4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9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3221</v>
      </c>
      <c r="R164">
        <v>3240</v>
      </c>
    </row>
    <row r="165" spans="1:18" x14ac:dyDescent="0.25">
      <c r="A165" t="s">
        <v>72</v>
      </c>
      <c r="B165">
        <v>37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37</v>
      </c>
      <c r="L165">
        <f>ROUND(Taulukko2[[#This Row],[Units 2]]/15,0)+1+Taulukko2[[#This Row],[Is Major 2]]+Taulukko2[[#This Row],[Is in Faction 2]]+Taulukko2[[#This Row],[Is Nato 2]]</f>
        <v>3</v>
      </c>
      <c r="M165">
        <f>ROUND(Taulukko2[[#This Row],[No of Gens 2]]/3,0)</f>
        <v>1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3241</v>
      </c>
      <c r="R165">
        <v>3260</v>
      </c>
    </row>
    <row r="166" spans="1:18" x14ac:dyDescent="0.25">
      <c r="A166" t="s">
        <v>73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0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3261</v>
      </c>
      <c r="R166">
        <v>3280</v>
      </c>
    </row>
    <row r="167" spans="1:18" x14ac:dyDescent="0.25">
      <c r="A167" t="s">
        <v>148</v>
      </c>
      <c r="B167">
        <v>2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5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3281</v>
      </c>
      <c r="R167">
        <v>3300</v>
      </c>
    </row>
    <row r="168" spans="1:18" x14ac:dyDescent="0.25">
      <c r="A168" t="s">
        <v>116</v>
      </c>
      <c r="B168">
        <v>2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3301</v>
      </c>
      <c r="R168">
        <v>3320</v>
      </c>
    </row>
    <row r="169" spans="1:18" x14ac:dyDescent="0.25">
      <c r="A169" t="s">
        <v>149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4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3321</v>
      </c>
      <c r="R169">
        <v>3340</v>
      </c>
    </row>
    <row r="170" spans="1:18" x14ac:dyDescent="0.25">
      <c r="A170" t="s">
        <v>150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3341</v>
      </c>
      <c r="R170">
        <v>3360</v>
      </c>
    </row>
    <row r="171" spans="1:18" x14ac:dyDescent="0.25">
      <c r="A171" t="s">
        <v>74</v>
      </c>
      <c r="B171">
        <v>57</v>
      </c>
      <c r="F171">
        <f>ROUND(Taulukko2[[#This Row],[Units 1]]/15,0)+1+Taulukko2[[#This Row],[Is Major 1]]+Taulukko2[[#This Row],[Is in Faction 1]]+Taulukko2[[#This Row],[Is Nato 1]]</f>
        <v>5</v>
      </c>
      <c r="G171">
        <f>ROUND(Taulukko2[[#This Row],[No of Gens 1]]/3,0)</f>
        <v>2</v>
      </c>
      <c r="H171">
        <v>82</v>
      </c>
      <c r="I171">
        <v>1</v>
      </c>
      <c r="J171">
        <v>1</v>
      </c>
      <c r="L171">
        <f>ROUND(Taulukko2[[#This Row],[Units 2]]/15,0)+1+Taulukko2[[#This Row],[Is Major 2]]+Taulukko2[[#This Row],[Is in Faction 2]]+Taulukko2[[#This Row],[Is Nato 2]]</f>
        <v>8</v>
      </c>
      <c r="M171">
        <f>ROUND(Taulukko2[[#This Row],[No of Gens 2]]/3,0)</f>
        <v>3</v>
      </c>
      <c r="N171">
        <f>Taulukko2[[#This Row],[No of Gens 2]]-Taulukko2[[#This Row],[No of Gens 1]]</f>
        <v>3</v>
      </c>
      <c r="O171">
        <f>Taulukko2[[#This Row],[No of FMs 2]]-Taulukko2[[#This Row],[No of FMs 1]]</f>
        <v>1</v>
      </c>
      <c r="P171" s="1"/>
      <c r="Q171">
        <v>3361</v>
      </c>
      <c r="R171">
        <v>3380</v>
      </c>
    </row>
    <row r="172" spans="1:18" x14ac:dyDescent="0.25">
      <c r="A172" t="s">
        <v>102</v>
      </c>
      <c r="B172">
        <v>13</v>
      </c>
      <c r="F172">
        <f>ROUND(Taulukko2[[#This Row],[Units 1]]/15,0)+1+Taulukko2[[#This Row],[Is Major 1]]+Taulukko2[[#This Row],[Is in Faction 1]]+Taulukko2[[#This Row],[Is Nato 1]]</f>
        <v>2</v>
      </c>
      <c r="G172">
        <f>ROUND(Taulukko2[[#This Row],[No of Gens 1]]/3,0)</f>
        <v>1</v>
      </c>
      <c r="H172">
        <v>16</v>
      </c>
      <c r="L172">
        <f>ROUND(Taulukko2[[#This Row],[Units 2]]/15,0)+1+Taulukko2[[#This Row],[Is Major 2]]+Taulukko2[[#This Row],[Is in Faction 2]]+Taulukko2[[#This Row],[Is Nato 2]]</f>
        <v>2</v>
      </c>
      <c r="M172">
        <f>ROUND(Taulukko2[[#This Row],[No of Gens 2]]/3,0)</f>
        <v>1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3381</v>
      </c>
      <c r="R172">
        <v>3400</v>
      </c>
    </row>
    <row r="173" spans="1:18" x14ac:dyDescent="0.25">
      <c r="A173" t="s">
        <v>235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3401</v>
      </c>
      <c r="R173">
        <v>3420</v>
      </c>
    </row>
    <row r="174" spans="1:18" x14ac:dyDescent="0.25">
      <c r="A174" t="s">
        <v>117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3421</v>
      </c>
      <c r="R174">
        <v>3440</v>
      </c>
    </row>
    <row r="175" spans="1:18" x14ac:dyDescent="0.25">
      <c r="A175" t="s">
        <v>236</v>
      </c>
      <c r="B175">
        <v>5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5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3441</v>
      </c>
      <c r="R175">
        <v>3460</v>
      </c>
    </row>
    <row r="176" spans="1:18" x14ac:dyDescent="0.25">
      <c r="A176" t="s">
        <v>35</v>
      </c>
      <c r="B176">
        <v>18</v>
      </c>
      <c r="E176">
        <v>1</v>
      </c>
      <c r="F176">
        <f>ROUND(Taulukko2[[#This Row],[Units 1]]/15,0)+1+Taulukko2[[#This Row],[Is Major 1]]+Taulukko2[[#This Row],[Is in Faction 1]]+Taulukko2[[#This Row],[Is Nato 1]]</f>
        <v>3</v>
      </c>
      <c r="G176">
        <f>ROUND(Taulukko2[[#This Row],[No of Gens 1]]/3,0)</f>
        <v>1</v>
      </c>
      <c r="H176">
        <v>18</v>
      </c>
      <c r="K176">
        <v>1</v>
      </c>
      <c r="L176">
        <f>ROUND(Taulukko2[[#This Row],[Units 2]]/15,0)+1+Taulukko2[[#This Row],[Is Major 2]]+Taulukko2[[#This Row],[Is in Faction 2]]+Taulukko2[[#This Row],[Is Nato 2]]</f>
        <v>3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3461</v>
      </c>
      <c r="R176">
        <v>3480</v>
      </c>
    </row>
    <row r="177" spans="1:18" x14ac:dyDescent="0.25">
      <c r="A177" t="s">
        <v>36</v>
      </c>
      <c r="B177">
        <v>5</v>
      </c>
      <c r="E177">
        <v>1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5</v>
      </c>
      <c r="K177">
        <v>1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3481</v>
      </c>
      <c r="R177">
        <v>3500</v>
      </c>
    </row>
    <row r="178" spans="1:18" x14ac:dyDescent="0.25">
      <c r="A178" t="s">
        <v>151</v>
      </c>
      <c r="B178">
        <v>14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13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3501</v>
      </c>
      <c r="R178">
        <v>3520</v>
      </c>
    </row>
    <row r="179" spans="1:18" x14ac:dyDescent="0.25">
      <c r="A179" t="s">
        <v>237</v>
      </c>
      <c r="B179">
        <v>2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3521</v>
      </c>
      <c r="R179">
        <v>3540</v>
      </c>
    </row>
    <row r="180" spans="1:18" x14ac:dyDescent="0.25">
      <c r="A180" t="s">
        <v>75</v>
      </c>
      <c r="B180">
        <v>4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4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3541</v>
      </c>
      <c r="R180">
        <v>3560</v>
      </c>
    </row>
    <row r="181" spans="1:18" x14ac:dyDescent="0.25">
      <c r="A181" t="s">
        <v>76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3561</v>
      </c>
      <c r="R181">
        <v>3580</v>
      </c>
    </row>
    <row r="182" spans="1:18" x14ac:dyDescent="0.25">
      <c r="A182" t="s">
        <v>250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3581</v>
      </c>
      <c r="R182">
        <v>3600</v>
      </c>
    </row>
    <row r="183" spans="1:18" x14ac:dyDescent="0.25">
      <c r="A183" t="s">
        <v>103</v>
      </c>
      <c r="B183">
        <v>65</v>
      </c>
      <c r="F183">
        <f>ROUND(Taulukko2[[#This Row],[Units 1]]/15,0)+1+Taulukko2[[#This Row],[Is Major 1]]+Taulukko2[[#This Row],[Is in Faction 1]]+Taulukko2[[#This Row],[Is Nato 1]]</f>
        <v>5</v>
      </c>
      <c r="G183">
        <f>ROUND(Taulukko2[[#This Row],[No of Gens 1]]/3,0)</f>
        <v>2</v>
      </c>
      <c r="H183">
        <v>70</v>
      </c>
      <c r="I183">
        <v>1</v>
      </c>
      <c r="L183">
        <f>ROUND(Taulukko2[[#This Row],[Units 2]]/15,0)+1+Taulukko2[[#This Row],[Is Major 2]]+Taulukko2[[#This Row],[Is in Faction 2]]+Taulukko2[[#This Row],[Is Nato 2]]</f>
        <v>7</v>
      </c>
      <c r="M183">
        <f>ROUND(Taulukko2[[#This Row],[No of Gens 2]]/3,0)</f>
        <v>2</v>
      </c>
      <c r="N183">
        <f>Taulukko2[[#This Row],[No of Gens 2]]-Taulukko2[[#This Row],[No of Gens 1]]</f>
        <v>2</v>
      </c>
      <c r="O183">
        <f>Taulukko2[[#This Row],[No of FMs 2]]-Taulukko2[[#This Row],[No of FMs 1]]</f>
        <v>0</v>
      </c>
      <c r="P183" s="1"/>
      <c r="Q183">
        <v>3601</v>
      </c>
      <c r="R183">
        <v>3620</v>
      </c>
    </row>
    <row r="184" spans="1:18" x14ac:dyDescent="0.25">
      <c r="A184" t="s">
        <v>238</v>
      </c>
      <c r="B184">
        <v>7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3621</v>
      </c>
      <c r="R184">
        <v>3640</v>
      </c>
    </row>
    <row r="185" spans="1:18" x14ac:dyDescent="0.25">
      <c r="A185" t="s">
        <v>239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26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>
        <f>Taulukko2[[#This Row],[No of Gens 2]]-Taulukko2[[#This Row],[No of Gens 1]]</f>
        <v>2</v>
      </c>
      <c r="O185">
        <f>Taulukko2[[#This Row],[No of FMs 2]]-Taulukko2[[#This Row],[No of FMs 1]]</f>
        <v>1</v>
      </c>
      <c r="P185" s="1"/>
      <c r="Q185">
        <v>3641</v>
      </c>
      <c r="R185">
        <v>3660</v>
      </c>
    </row>
    <row r="186" spans="1:18" x14ac:dyDescent="0.25">
      <c r="A186" t="s">
        <v>37</v>
      </c>
      <c r="B186">
        <v>9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11</v>
      </c>
      <c r="K186">
        <v>1</v>
      </c>
      <c r="L186">
        <f>ROUND(Taulukko2[[#This Row],[Units 2]]/15,0)+1+Taulukko2[[#This Row],[Is Major 2]]+Taulukko2[[#This Row],[Is in Faction 2]]+Taulukko2[[#This Row],[Is Nato 2]]</f>
        <v>3</v>
      </c>
      <c r="M186">
        <f>ROUND(Taulukko2[[#This Row],[No of Gens 2]]/3,0)</f>
        <v>1</v>
      </c>
      <c r="N186">
        <f>Taulukko2[[#This Row],[No of Gens 2]]-Taulukko2[[#This Row],[No of Gens 1]]</f>
        <v>1</v>
      </c>
      <c r="O186">
        <f>Taulukko2[[#This Row],[No of FMs 2]]-Taulukko2[[#This Row],[No of FMs 1]]</f>
        <v>0</v>
      </c>
      <c r="P186" s="1"/>
      <c r="Q186">
        <v>3661</v>
      </c>
      <c r="R186">
        <v>3680</v>
      </c>
    </row>
    <row r="187" spans="1:18" x14ac:dyDescent="0.25">
      <c r="A187" t="s">
        <v>193</v>
      </c>
      <c r="B187">
        <v>12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12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3681</v>
      </c>
      <c r="R187">
        <v>3700</v>
      </c>
    </row>
    <row r="188" spans="1:18" x14ac:dyDescent="0.25">
      <c r="A188" t="s">
        <v>194</v>
      </c>
      <c r="B188">
        <v>10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18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3701</v>
      </c>
      <c r="R188">
        <v>3720</v>
      </c>
    </row>
    <row r="189" spans="1:18" x14ac:dyDescent="0.25">
      <c r="A189" t="s">
        <v>195</v>
      </c>
      <c r="B189">
        <v>1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1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3721</v>
      </c>
      <c r="R189">
        <v>3740</v>
      </c>
    </row>
    <row r="190" spans="1:18" x14ac:dyDescent="0.25">
      <c r="A190" t="s">
        <v>77</v>
      </c>
      <c r="B190">
        <v>21</v>
      </c>
      <c r="C190">
        <v>1</v>
      </c>
      <c r="D190">
        <v>1</v>
      </c>
      <c r="F190">
        <f>ROUND(Taulukko2[[#This Row],[Units 1]]/15,0)+1+Taulukko2[[#This Row],[Is Major 1]]+Taulukko2[[#This Row],[Is in Faction 1]]+Taulukko2[[#This Row],[Is Nato 1]]</f>
        <v>4</v>
      </c>
      <c r="G190">
        <f>ROUND(Taulukko2[[#This Row],[No of Gens 1]]/3,0)</f>
        <v>1</v>
      </c>
      <c r="H190">
        <v>25</v>
      </c>
      <c r="I190">
        <v>1</v>
      </c>
      <c r="J190">
        <v>1</v>
      </c>
      <c r="L190">
        <f>ROUND(Taulukko2[[#This Row],[Units 2]]/15,0)+1+Taulukko2[[#This Row],[Is Major 2]]+Taulukko2[[#This Row],[Is in Faction 2]]+Taulukko2[[#This Row],[Is Nato 2]]</f>
        <v>5</v>
      </c>
      <c r="M190">
        <f>ROUND(Taulukko2[[#This Row],[No of Gens 2]]/3,0)</f>
        <v>2</v>
      </c>
      <c r="N190">
        <f>Taulukko2[[#This Row],[No of Gens 2]]-Taulukko2[[#This Row],[No of Gens 1]]</f>
        <v>1</v>
      </c>
      <c r="O190">
        <f>Taulukko2[[#This Row],[No of FMs 2]]-Taulukko2[[#This Row],[No of FMs 1]]</f>
        <v>1</v>
      </c>
      <c r="P190" s="1"/>
      <c r="Q190">
        <v>3741</v>
      </c>
      <c r="R190">
        <v>3760</v>
      </c>
    </row>
    <row r="191" spans="1:18" x14ac:dyDescent="0.25">
      <c r="A191" t="s">
        <v>38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3761</v>
      </c>
      <c r="R191">
        <v>3780</v>
      </c>
    </row>
    <row r="192" spans="1:18" x14ac:dyDescent="0.25">
      <c r="A192" t="s">
        <v>39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3781</v>
      </c>
      <c r="R192">
        <v>3800</v>
      </c>
    </row>
    <row r="193" spans="1:18" x14ac:dyDescent="0.25">
      <c r="A193" t="s">
        <v>241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5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3801</v>
      </c>
      <c r="R193">
        <v>3820</v>
      </c>
    </row>
    <row r="194" spans="1:18" x14ac:dyDescent="0.25">
      <c r="A194" t="s">
        <v>196</v>
      </c>
      <c r="B194">
        <v>5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11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/>
      <c r="Q194">
        <v>3821</v>
      </c>
      <c r="R194">
        <v>3840</v>
      </c>
    </row>
    <row r="195" spans="1:18" x14ac:dyDescent="0.25">
      <c r="A195" t="s">
        <v>40</v>
      </c>
      <c r="B195">
        <v>17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-1</v>
      </c>
      <c r="O195">
        <f>Taulukko2[[#This Row],[No of FMs 2]]-Taulukko2[[#This Row],[No of FMs 1]]</f>
        <v>-1</v>
      </c>
      <c r="P195" s="1"/>
      <c r="Q195">
        <v>3841</v>
      </c>
      <c r="R195">
        <v>3860</v>
      </c>
    </row>
    <row r="196" spans="1:18" x14ac:dyDescent="0.25">
      <c r="A196" t="s">
        <v>197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3861</v>
      </c>
      <c r="R196">
        <v>3880</v>
      </c>
    </row>
    <row r="197" spans="1:18" x14ac:dyDescent="0.25">
      <c r="A197" t="s">
        <v>198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3881</v>
      </c>
      <c r="R197">
        <v>3900</v>
      </c>
    </row>
    <row r="198" spans="1:18" x14ac:dyDescent="0.25">
      <c r="A198" t="s">
        <v>240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10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3901</v>
      </c>
      <c r="R198">
        <v>3920</v>
      </c>
    </row>
    <row r="199" spans="1:18" x14ac:dyDescent="0.25">
      <c r="A199" t="s">
        <v>104</v>
      </c>
      <c r="B199">
        <v>8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3921</v>
      </c>
      <c r="R199">
        <v>3940</v>
      </c>
    </row>
    <row r="200" spans="1:18" x14ac:dyDescent="0.25">
      <c r="A200" t="s">
        <v>265</v>
      </c>
      <c r="B200">
        <v>14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17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3941</v>
      </c>
      <c r="R200">
        <v>3960</v>
      </c>
    </row>
    <row r="201" spans="1:18" x14ac:dyDescent="0.25">
      <c r="A201" t="s">
        <v>199</v>
      </c>
      <c r="B201">
        <v>3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3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3961</v>
      </c>
      <c r="R201">
        <v>3980</v>
      </c>
    </row>
    <row r="202" spans="1:18" x14ac:dyDescent="0.25">
      <c r="A202" t="s">
        <v>105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3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3981</v>
      </c>
      <c r="R202">
        <v>4000</v>
      </c>
    </row>
    <row r="203" spans="1:18" x14ac:dyDescent="0.25">
      <c r="A203" t="s">
        <v>41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K203">
        <v>1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4001</v>
      </c>
      <c r="R203">
        <v>4020</v>
      </c>
    </row>
    <row r="204" spans="1:18" x14ac:dyDescent="0.25">
      <c r="A204" t="s">
        <v>42</v>
      </c>
      <c r="B204">
        <v>2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2</v>
      </c>
      <c r="K204">
        <v>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1</v>
      </c>
      <c r="O204">
        <f>Taulukko2[[#This Row],[No of FMs 2]]-Taulukko2[[#This Row],[No of FMs 1]]</f>
        <v>1</v>
      </c>
      <c r="P204" s="1"/>
      <c r="Q204">
        <v>4021</v>
      </c>
      <c r="R204">
        <v>4040</v>
      </c>
    </row>
    <row r="205" spans="1:18" x14ac:dyDescent="0.25">
      <c r="A205" t="s">
        <v>200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16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4041</v>
      </c>
      <c r="R205">
        <v>4060</v>
      </c>
    </row>
    <row r="206" spans="1:18" x14ac:dyDescent="0.25">
      <c r="A206" t="s">
        <v>242</v>
      </c>
      <c r="B206">
        <v>4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4061</v>
      </c>
      <c r="R206">
        <v>4080</v>
      </c>
    </row>
    <row r="207" spans="1:18" x14ac:dyDescent="0.25">
      <c r="A207" t="s">
        <v>118</v>
      </c>
      <c r="B207">
        <v>0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0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4081</v>
      </c>
      <c r="R207">
        <v>4100</v>
      </c>
    </row>
    <row r="208" spans="1:18" x14ac:dyDescent="0.25">
      <c r="A208" t="s">
        <v>201</v>
      </c>
      <c r="B208">
        <v>11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7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-1</v>
      </c>
      <c r="O208">
        <f>Taulukko2[[#This Row],[No of FMs 2]]-Taulukko2[[#This Row],[No of FMs 1]]</f>
        <v>-1</v>
      </c>
      <c r="P208" s="1"/>
      <c r="Q208">
        <v>4101</v>
      </c>
      <c r="R208">
        <v>4120</v>
      </c>
    </row>
    <row r="209" spans="1:18" x14ac:dyDescent="0.25">
      <c r="A209" t="s">
        <v>243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4121</v>
      </c>
      <c r="R209">
        <v>4140</v>
      </c>
    </row>
    <row r="210" spans="1:18" x14ac:dyDescent="0.25">
      <c r="A210" t="s">
        <v>43</v>
      </c>
      <c r="B210">
        <v>58</v>
      </c>
      <c r="C210">
        <v>1</v>
      </c>
      <c r="D210">
        <v>1</v>
      </c>
      <c r="F210">
        <f>ROUND(Taulukko2[[#This Row],[Units 1]]/15,0)+1+Taulukko2[[#This Row],[Is Major 1]]+Taulukko2[[#This Row],[Is in Faction 1]]+Taulukko2[[#This Row],[Is Nato 1]]</f>
        <v>7</v>
      </c>
      <c r="G210">
        <f>ROUND(Taulukko2[[#This Row],[No of Gens 1]]/3,0)</f>
        <v>2</v>
      </c>
      <c r="H210">
        <v>68</v>
      </c>
      <c r="I210">
        <v>1</v>
      </c>
      <c r="J210">
        <v>1</v>
      </c>
      <c r="L210">
        <f>ROUND(Taulukko2[[#This Row],[Units 2]]/15,0)+1+Taulukko2[[#This Row],[Is Major 2]]+Taulukko2[[#This Row],[Is in Faction 2]]+Taulukko2[[#This Row],[Is Nato 2]]</f>
        <v>8</v>
      </c>
      <c r="M210">
        <f>ROUND(Taulukko2[[#This Row],[No of Gens 2]]/3,0)</f>
        <v>3</v>
      </c>
      <c r="N210">
        <f>Taulukko2[[#This Row],[No of Gens 2]]-Taulukko2[[#This Row],[No of Gens 1]]</f>
        <v>1</v>
      </c>
      <c r="O210">
        <f>Taulukko2[[#This Row],[No of FMs 2]]-Taulukko2[[#This Row],[No of FMs 1]]</f>
        <v>1</v>
      </c>
      <c r="P210" s="1"/>
      <c r="Q210">
        <v>4141</v>
      </c>
      <c r="R210">
        <v>4160</v>
      </c>
    </row>
    <row r="211" spans="1:18" x14ac:dyDescent="0.25">
      <c r="A211" t="s">
        <v>44</v>
      </c>
      <c r="B211">
        <v>20</v>
      </c>
      <c r="E211">
        <v>1</v>
      </c>
      <c r="F211">
        <f>ROUND(Taulukko2[[#This Row],[Units 1]]/15,0)+1+Taulukko2[[#This Row],[Is Major 1]]+Taulukko2[[#This Row],[Is in Faction 1]]+Taulukko2[[#This Row],[Is Nato 1]]</f>
        <v>3</v>
      </c>
      <c r="G211">
        <f>ROUND(Taulukko2[[#This Row],[No of Gens 1]]/3,0)</f>
        <v>1</v>
      </c>
      <c r="H211">
        <v>16</v>
      </c>
      <c r="K211">
        <v>1</v>
      </c>
      <c r="L211">
        <f>ROUND(Taulukko2[[#This Row],[Units 2]]/15,0)+1+Taulukko2[[#This Row],[Is Major 2]]+Taulukko2[[#This Row],[Is in Faction 2]]+Taulukko2[[#This Row],[Is Nato 2]]</f>
        <v>3</v>
      </c>
      <c r="M211">
        <f>ROUND(Taulukko2[[#This Row],[No of Gens 2]]/3,0)</f>
        <v>1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4161</v>
      </c>
      <c r="R211">
        <v>4180</v>
      </c>
    </row>
    <row r="212" spans="1:18" x14ac:dyDescent="0.25">
      <c r="A212" t="s">
        <v>244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4181</v>
      </c>
      <c r="R212">
        <v>4200</v>
      </c>
    </row>
    <row r="213" spans="1:18" x14ac:dyDescent="0.25">
      <c r="A213" t="s">
        <v>106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11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4201</v>
      </c>
      <c r="R213">
        <v>4220</v>
      </c>
    </row>
    <row r="214" spans="1:18" x14ac:dyDescent="0.25">
      <c r="A214" t="s">
        <v>202</v>
      </c>
      <c r="B214">
        <v>14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24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1</v>
      </c>
      <c r="O214">
        <f>Taulukko2[[#This Row],[No of FMs 2]]-Taulukko2[[#This Row],[No of FMs 1]]</f>
        <v>0</v>
      </c>
      <c r="P214" s="1"/>
      <c r="Q214">
        <v>4221</v>
      </c>
      <c r="R214">
        <v>4240</v>
      </c>
    </row>
    <row r="215" spans="1:18" x14ac:dyDescent="0.25">
      <c r="A215" t="s">
        <v>203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0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4241</v>
      </c>
      <c r="R215">
        <v>4260</v>
      </c>
    </row>
    <row r="216" spans="1:18" x14ac:dyDescent="0.25">
      <c r="A216" t="s">
        <v>132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0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4261</v>
      </c>
      <c r="R216">
        <v>4280</v>
      </c>
    </row>
    <row r="217" spans="1:18" x14ac:dyDescent="0.25">
      <c r="A217" t="s">
        <v>133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4281</v>
      </c>
      <c r="R217">
        <v>4300</v>
      </c>
    </row>
    <row r="218" spans="1:18" x14ac:dyDescent="0.25">
      <c r="A218" t="s">
        <v>134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4301</v>
      </c>
      <c r="R218">
        <v>4320</v>
      </c>
    </row>
    <row r="219" spans="1:18" x14ac:dyDescent="0.25">
      <c r="A219" t="s">
        <v>204</v>
      </c>
      <c r="B219">
        <v>25</v>
      </c>
      <c r="F219">
        <f>ROUND(Taulukko2[[#This Row],[Units 1]]/15,0)+1+Taulukko2[[#This Row],[Is Major 1]]+Taulukko2[[#This Row],[Is in Faction 1]]+Taulukko2[[#This Row],[Is Nato 1]]</f>
        <v>3</v>
      </c>
      <c r="G219">
        <f>ROUND(Taulukko2[[#This Row],[No of Gens 1]]/3,0)</f>
        <v>1</v>
      </c>
      <c r="H219">
        <v>22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>
        <f>Taulukko2[[#This Row],[No of Gens 2]]-Taulukko2[[#This Row],[No of Gens 1]]</f>
        <v>-1</v>
      </c>
      <c r="O219">
        <f>Taulukko2[[#This Row],[No of FMs 2]]-Taulukko2[[#This Row],[No of FMs 1]]</f>
        <v>0</v>
      </c>
      <c r="P219" s="1"/>
      <c r="Q219">
        <v>4321</v>
      </c>
      <c r="R219">
        <v>4340</v>
      </c>
    </row>
    <row r="220" spans="1:18" x14ac:dyDescent="0.25">
      <c r="A220" t="s">
        <v>152</v>
      </c>
      <c r="B220">
        <v>1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1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4341</v>
      </c>
      <c r="R220">
        <v>4360</v>
      </c>
    </row>
    <row r="221" spans="1:18" x14ac:dyDescent="0.25">
      <c r="A221" t="s">
        <v>205</v>
      </c>
      <c r="B221">
        <v>1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1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4361</v>
      </c>
      <c r="R221">
        <v>4380</v>
      </c>
    </row>
    <row r="222" spans="1:18" x14ac:dyDescent="0.25">
      <c r="A222" t="s">
        <v>45</v>
      </c>
      <c r="B222">
        <v>10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11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4381</v>
      </c>
      <c r="R222">
        <v>4400</v>
      </c>
    </row>
    <row r="223" spans="1:18" x14ac:dyDescent="0.25">
      <c r="A223" t="s">
        <v>46</v>
      </c>
      <c r="B223">
        <v>9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8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4401</v>
      </c>
      <c r="R223">
        <v>4420</v>
      </c>
    </row>
    <row r="224" spans="1:18" x14ac:dyDescent="0.25">
      <c r="A224" t="s">
        <v>245</v>
      </c>
      <c r="B224">
        <v>3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4421</v>
      </c>
      <c r="R224">
        <v>4440</v>
      </c>
    </row>
    <row r="225" spans="1:18" x14ac:dyDescent="0.25">
      <c r="A225" t="s">
        <v>78</v>
      </c>
      <c r="B225">
        <v>21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52</v>
      </c>
      <c r="L225">
        <f>ROUND(Taulukko2[[#This Row],[Units 2]]/15,0)+1+Taulukko2[[#This Row],[Is Major 2]]+Taulukko2[[#This Row],[Is in Faction 2]]+Taulukko2[[#This Row],[Is Nato 2]]</f>
        <v>4</v>
      </c>
      <c r="M225">
        <f>ROUND(Taulukko2[[#This Row],[No of Gens 2]]/3,0)</f>
        <v>1</v>
      </c>
      <c r="N225">
        <f>Taulukko2[[#This Row],[No of Gens 2]]-Taulukko2[[#This Row],[No of Gens 1]]</f>
        <v>2</v>
      </c>
      <c r="O225">
        <f>Taulukko2[[#This Row],[No of FMs 2]]-Taulukko2[[#This Row],[No of FMs 1]]</f>
        <v>0</v>
      </c>
      <c r="P225" s="1"/>
      <c r="Q225">
        <v>4441</v>
      </c>
      <c r="R225">
        <v>4460</v>
      </c>
    </row>
    <row r="226" spans="1:18" x14ac:dyDescent="0.25">
      <c r="A226" t="s">
        <v>79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4461</v>
      </c>
      <c r="R226">
        <v>4480</v>
      </c>
    </row>
    <row r="227" spans="1:18" x14ac:dyDescent="0.25">
      <c r="A227" t="s">
        <v>107</v>
      </c>
      <c r="B227">
        <v>17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16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4481</v>
      </c>
      <c r="R227">
        <v>4500</v>
      </c>
    </row>
    <row r="228" spans="1:18" x14ac:dyDescent="0.25">
      <c r="A228" t="s">
        <v>80</v>
      </c>
      <c r="B228">
        <v>2</v>
      </c>
      <c r="D228">
        <v>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4</v>
      </c>
      <c r="J228">
        <v>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4501</v>
      </c>
      <c r="R228">
        <v>4520</v>
      </c>
    </row>
    <row r="229" spans="1:18" x14ac:dyDescent="0.25">
      <c r="A229" t="s">
        <v>246</v>
      </c>
      <c r="B229">
        <v>16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25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>
        <f>Taulukko2[[#This Row],[No of Gens 2]]-Taulukko2[[#This Row],[No of Gens 1]]</f>
        <v>1</v>
      </c>
      <c r="O229">
        <f>Taulukko2[[#This Row],[No of FMs 2]]-Taulukko2[[#This Row],[No of FMs 1]]</f>
        <v>0</v>
      </c>
      <c r="P229" s="1"/>
      <c r="Q229">
        <v>4521</v>
      </c>
      <c r="R229">
        <v>4540</v>
      </c>
    </row>
    <row r="230" spans="1:18" x14ac:dyDescent="0.25">
      <c r="A230" t="s">
        <v>108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4541</v>
      </c>
      <c r="R230">
        <v>4560</v>
      </c>
    </row>
    <row r="231" spans="1:18" x14ac:dyDescent="0.25">
      <c r="A231" t="s">
        <v>109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1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4561</v>
      </c>
      <c r="R231">
        <v>4580</v>
      </c>
    </row>
    <row r="232" spans="1:18" x14ac:dyDescent="0.25">
      <c r="A232" t="s">
        <v>206</v>
      </c>
      <c r="B232">
        <v>5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5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4581</v>
      </c>
      <c r="R232">
        <v>4600</v>
      </c>
    </row>
    <row r="233" spans="1:18" x14ac:dyDescent="0.25">
      <c r="A233" t="s">
        <v>207</v>
      </c>
      <c r="B233">
        <v>4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2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4601</v>
      </c>
      <c r="R233">
        <v>4620</v>
      </c>
    </row>
    <row r="234" spans="1:18" x14ac:dyDescent="0.25">
      <c r="A234" t="s">
        <v>135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3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4621</v>
      </c>
      <c r="R234">
        <v>4640</v>
      </c>
    </row>
    <row r="235" spans="1:18" x14ac:dyDescent="0.25">
      <c r="A235" t="s">
        <v>81</v>
      </c>
      <c r="B235">
        <v>7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7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4641</v>
      </c>
      <c r="R235">
        <v>4660</v>
      </c>
    </row>
    <row r="236" spans="1:18" x14ac:dyDescent="0.25">
      <c r="A236" t="s">
        <v>247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10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>
        <f>Taulukko2[[#This Row],[No of Gens 2]]-Taulukko2[[#This Row],[No of Gens 1]]</f>
        <v>1</v>
      </c>
      <c r="O236">
        <f>Taulukko2[[#This Row],[No of FMs 2]]-Taulukko2[[#This Row],[No of FMs 1]]</f>
        <v>1</v>
      </c>
      <c r="P236" s="1"/>
      <c r="Q236">
        <v>4661</v>
      </c>
      <c r="R236">
        <v>4680</v>
      </c>
    </row>
    <row r="237" spans="1:18" x14ac:dyDescent="0.25">
      <c r="A237" t="s">
        <v>248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4681</v>
      </c>
      <c r="R237">
        <v>4700</v>
      </c>
    </row>
    <row r="238" spans="1:18" x14ac:dyDescent="0.25">
      <c r="A238" t="s">
        <v>208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4701</v>
      </c>
      <c r="R238">
        <v>4720</v>
      </c>
    </row>
    <row r="239" spans="1:18" x14ac:dyDescent="0.25">
      <c r="A239" t="s">
        <v>47</v>
      </c>
      <c r="B239">
        <v>49</v>
      </c>
      <c r="E239">
        <v>1</v>
      </c>
      <c r="F239">
        <f>ROUND(Taulukko2[[#This Row],[Units 1]]/15,0)+1+Taulukko2[[#This Row],[Is Major 1]]+Taulukko2[[#This Row],[Is in Faction 1]]+Taulukko2[[#This Row],[Is Nato 1]]</f>
        <v>5</v>
      </c>
      <c r="G239">
        <f>ROUND(Taulukko2[[#This Row],[No of Gens 1]]/3,0)</f>
        <v>2</v>
      </c>
      <c r="H239">
        <v>45</v>
      </c>
      <c r="K239">
        <v>1</v>
      </c>
      <c r="L239">
        <f>ROUND(Taulukko2[[#This Row],[Units 2]]/15,0)+1+Taulukko2[[#This Row],[Is Major 2]]+Taulukko2[[#This Row],[Is in Faction 2]]+Taulukko2[[#This Row],[Is Nato 2]]</f>
        <v>5</v>
      </c>
      <c r="M239">
        <f>ROUND(Taulukko2[[#This Row],[No of Gens 2]]/3,0)</f>
        <v>2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4721</v>
      </c>
      <c r="R239">
        <v>4740</v>
      </c>
    </row>
    <row r="240" spans="1:18" x14ac:dyDescent="0.25">
      <c r="A240" t="s">
        <v>82</v>
      </c>
      <c r="B240">
        <v>7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4741</v>
      </c>
      <c r="R240">
        <v>4760</v>
      </c>
    </row>
    <row r="241" spans="1:18" x14ac:dyDescent="0.25">
      <c r="A241" t="s">
        <v>209</v>
      </c>
      <c r="B241">
        <v>14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-1</v>
      </c>
      <c r="O241">
        <f>Taulukko2[[#This Row],[No of FMs 2]]-Taulukko2[[#This Row],[No of FMs 1]]</f>
        <v>-1</v>
      </c>
      <c r="P241" s="1"/>
      <c r="Q241">
        <v>4761</v>
      </c>
      <c r="R241">
        <v>4780</v>
      </c>
    </row>
    <row r="242" spans="1:18" x14ac:dyDescent="0.25">
      <c r="A242" t="s">
        <v>48</v>
      </c>
      <c r="B242">
        <v>42</v>
      </c>
      <c r="F242">
        <f>ROUND(Taulukko2[[#This Row],[Units 1]]/15,0)+1+Taulukko2[[#This Row],[Is Major 1]]+Taulukko2[[#This Row],[Is in Faction 1]]+Taulukko2[[#This Row],[Is Nato 1]]</f>
        <v>4</v>
      </c>
      <c r="G242">
        <f>ROUND(Taulukko2[[#This Row],[No of Gens 1]]/3,0)</f>
        <v>1</v>
      </c>
      <c r="H242">
        <v>53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1</v>
      </c>
      <c r="O242">
        <f>Taulukko2[[#This Row],[No of FMs 2]]-Taulukko2[[#This Row],[No of FMs 1]]</f>
        <v>1</v>
      </c>
      <c r="P242" s="1"/>
      <c r="Q242">
        <v>4781</v>
      </c>
      <c r="R242">
        <v>4800</v>
      </c>
    </row>
    <row r="243" spans="1:18" x14ac:dyDescent="0.25">
      <c r="A243" t="s">
        <v>249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4801</v>
      </c>
      <c r="R243">
        <v>4820</v>
      </c>
    </row>
    <row r="244" spans="1:18" x14ac:dyDescent="0.25">
      <c r="A244" t="s">
        <v>153</v>
      </c>
      <c r="B244">
        <v>8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4821</v>
      </c>
      <c r="R244">
        <v>4840</v>
      </c>
    </row>
    <row r="245" spans="1:18" x14ac:dyDescent="0.25">
      <c r="A245" t="s">
        <v>121</v>
      </c>
      <c r="B245">
        <v>30</v>
      </c>
      <c r="C245">
        <v>1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86</v>
      </c>
      <c r="I245">
        <v>1</v>
      </c>
      <c r="K245">
        <v>1</v>
      </c>
      <c r="L245">
        <f>ROUND(Taulukko2[[#This Row],[Units 2]]/15,0)+1+Taulukko2[[#This Row],[Is Major 2]]+Taulukko2[[#This Row],[Is in Faction 2]]+Taulukko2[[#This Row],[Is Nato 2]]</f>
        <v>9</v>
      </c>
      <c r="M245">
        <f>ROUND(Taulukko2[[#This Row],[No of Gens 2]]/3,0)</f>
        <v>3</v>
      </c>
      <c r="N245">
        <f>Taulukko2[[#This Row],[No of Gens 2]]-Taulukko2[[#This Row],[No of Gens 1]]</f>
        <v>4</v>
      </c>
      <c r="O245">
        <f>Taulukko2[[#This Row],[No of FMs 2]]-Taulukko2[[#This Row],[No of FMs 1]]</f>
        <v>1</v>
      </c>
      <c r="P245" s="1"/>
      <c r="Q245">
        <v>4841</v>
      </c>
      <c r="R245">
        <v>4860</v>
      </c>
    </row>
    <row r="246" spans="1:18" x14ac:dyDescent="0.25">
      <c r="A246" t="s">
        <v>83</v>
      </c>
      <c r="B246">
        <v>12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12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>
        <f>Taulukko2[[#This Row],[No of Gens 2]]-Taulukko2[[#This Row],[No of Gens 1]]</f>
        <v>0</v>
      </c>
      <c r="O246">
        <f>Taulukko2[[#This Row],[No of FMs 2]]-Taulukko2[[#This Row],[No of FMs 1]]</f>
        <v>0</v>
      </c>
      <c r="P246" s="1"/>
      <c r="Q246">
        <v>4861</v>
      </c>
      <c r="R246">
        <v>4880</v>
      </c>
    </row>
    <row r="247" spans="1:18" x14ac:dyDescent="0.25">
      <c r="A247" t="s">
        <v>111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8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>
        <f>Taulukko2[[#This Row],[No of Gens 2]]-Taulukko2[[#This Row],[No of Gens 1]]</f>
        <v>0</v>
      </c>
      <c r="O247">
        <f>Taulukko2[[#This Row],[No of FMs 2]]-Taulukko2[[#This Row],[No of FMs 1]]</f>
        <v>0</v>
      </c>
      <c r="P247" s="1"/>
      <c r="Q247">
        <v>4881</v>
      </c>
      <c r="R247">
        <v>4900</v>
      </c>
    </row>
    <row r="248" spans="1:18" x14ac:dyDescent="0.25">
      <c r="A248" t="s">
        <v>154</v>
      </c>
      <c r="B248">
        <v>13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19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4901</v>
      </c>
      <c r="R248">
        <v>4920</v>
      </c>
    </row>
    <row r="249" spans="1:18" x14ac:dyDescent="0.25">
      <c r="A249" t="s">
        <v>210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1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4921</v>
      </c>
      <c r="R249">
        <v>4940</v>
      </c>
    </row>
    <row r="250" spans="1:18" x14ac:dyDescent="0.25">
      <c r="A250" t="s">
        <v>110</v>
      </c>
      <c r="B250">
        <v>34</v>
      </c>
      <c r="F250">
        <f>ROUND(Taulukko2[[#This Row],[Units 1]]/15,0)+1+Taulukko2[[#This Row],[Is Major 1]]+Taulukko2[[#This Row],[Is in Faction 1]]+Taulukko2[[#This Row],[Is Nato 1]]</f>
        <v>3</v>
      </c>
      <c r="G250">
        <f>ROUND(Taulukko2[[#This Row],[No of Gens 1]]/3,0)</f>
        <v>1</v>
      </c>
      <c r="H250">
        <v>34</v>
      </c>
      <c r="L250">
        <f>ROUND(Taulukko2[[#This Row],[Units 2]]/15,0)+1+Taulukko2[[#This Row],[Is Major 2]]+Taulukko2[[#This Row],[Is in Faction 2]]+Taulukko2[[#This Row],[Is Nato 2]]</f>
        <v>3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4941</v>
      </c>
      <c r="R250">
        <v>4960</v>
      </c>
    </row>
    <row r="251" spans="1:18" x14ac:dyDescent="0.25">
      <c r="A251" t="s">
        <v>84</v>
      </c>
      <c r="B251">
        <v>10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24</v>
      </c>
      <c r="L251">
        <f>ROUND(Taulukko2[[#This Row],[Units 2]]/15,0)+1+Taulukko2[[#This Row],[Is Major 2]]+Taulukko2[[#This Row],[Is in Faction 2]]+Taulukko2[[#This Row],[Is Nato 2]]</f>
        <v>3</v>
      </c>
      <c r="M251">
        <f>ROUND(Taulukko2[[#This Row],[No of Gens 2]]/3,0)</f>
        <v>1</v>
      </c>
      <c r="N251">
        <f>Taulukko2[[#This Row],[No of Gens 2]]-Taulukko2[[#This Row],[No of Gens 1]]</f>
        <v>1</v>
      </c>
      <c r="O251">
        <f>Taulukko2[[#This Row],[No of FMs 2]]-Taulukko2[[#This Row],[No of FMs 1]]</f>
        <v>0</v>
      </c>
      <c r="P251" s="1"/>
      <c r="Q251">
        <v>4961</v>
      </c>
      <c r="R251">
        <v>4980</v>
      </c>
    </row>
    <row r="252" spans="1:18" x14ac:dyDescent="0.25">
      <c r="A252" t="s">
        <v>211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4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4981</v>
      </c>
      <c r="R252">
        <v>5000</v>
      </c>
    </row>
    <row r="253" spans="1:18" x14ac:dyDescent="0.25">
      <c r="A253" t="s">
        <v>212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/>
      <c r="Q253">
        <v>5001</v>
      </c>
      <c r="R253">
        <v>5020</v>
      </c>
    </row>
  </sheetData>
  <phoneticPr fontId="1" type="noConversion"/>
  <conditionalFormatting sqref="N3:O253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3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2020-04-16T09:52:24Z</dcterms:modified>
</cp:coreProperties>
</file>