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C2D6664D-CC43-4A92-AEF2-EBAF08EFAD65}" xr6:coauthVersionLast="45" xr6:coauthVersionMax="47" xr10:uidLastSave="{00000000-0000-0000-0000-000000000000}"/>
  <bookViews>
    <workbookView xWindow="585" yWindow="840" windowWidth="27255" windowHeight="11385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0" i="1" l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8" i="1"/>
  <c r="M248" i="1" s="1"/>
  <c r="F248" i="1"/>
  <c r="G248" i="1" s="1"/>
  <c r="L247" i="1"/>
  <c r="F247" i="1"/>
  <c r="G247" i="1" s="1"/>
  <c r="L246" i="1"/>
  <c r="M246" i="1" s="1"/>
  <c r="F246" i="1"/>
  <c r="G246" i="1" s="1"/>
  <c r="L245" i="1"/>
  <c r="M245" i="1" s="1"/>
  <c r="F245" i="1"/>
  <c r="G245" i="1" s="1"/>
  <c r="L244" i="1"/>
  <c r="M244" i="1" s="1"/>
  <c r="O244" i="1" s="1"/>
  <c r="F244" i="1"/>
  <c r="G244" i="1" s="1"/>
  <c r="L243" i="1"/>
  <c r="M243" i="1" s="1"/>
  <c r="F243" i="1"/>
  <c r="G243" i="1" s="1"/>
  <c r="L242" i="1"/>
  <c r="M242" i="1" s="1"/>
  <c r="F242" i="1"/>
  <c r="L241" i="1"/>
  <c r="M241" i="1" s="1"/>
  <c r="O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O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O224" i="1" s="1"/>
  <c r="F224" i="1"/>
  <c r="G224" i="1" s="1"/>
  <c r="L223" i="1"/>
  <c r="F223" i="1"/>
  <c r="G223" i="1" s="1"/>
  <c r="L222" i="1"/>
  <c r="M222" i="1" s="1"/>
  <c r="F222" i="1"/>
  <c r="G222" i="1" s="1"/>
  <c r="N221" i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O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N197" i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O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O182" i="1" s="1"/>
  <c r="F182" i="1"/>
  <c r="G182" i="1" s="1"/>
  <c r="L181" i="1"/>
  <c r="M181" i="1" s="1"/>
  <c r="O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O166" i="1" s="1"/>
  <c r="L165" i="1"/>
  <c r="F165" i="1"/>
  <c r="G165" i="1" s="1"/>
  <c r="L164" i="1"/>
  <c r="M164" i="1" s="1"/>
  <c r="G164" i="1"/>
  <c r="F164" i="1"/>
  <c r="L163" i="1"/>
  <c r="M163" i="1" s="1"/>
  <c r="F163" i="1"/>
  <c r="G163" i="1" s="1"/>
  <c r="L162" i="1"/>
  <c r="M162" i="1" s="1"/>
  <c r="F162" i="1"/>
  <c r="G162" i="1" s="1"/>
  <c r="L161" i="1"/>
  <c r="N161" i="1" s="1"/>
  <c r="F161" i="1"/>
  <c r="G161" i="1" s="1"/>
  <c r="L160" i="1"/>
  <c r="M160" i="1" s="1"/>
  <c r="F160" i="1"/>
  <c r="L159" i="1"/>
  <c r="M159" i="1" s="1"/>
  <c r="O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N155" i="1" s="1"/>
  <c r="F155" i="1"/>
  <c r="G155" i="1" s="1"/>
  <c r="L154" i="1"/>
  <c r="M154" i="1" s="1"/>
  <c r="F154" i="1"/>
  <c r="G154" i="1" s="1"/>
  <c r="L153" i="1"/>
  <c r="N153" i="1" s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M130" i="1"/>
  <c r="L130" i="1"/>
  <c r="F130" i="1"/>
  <c r="G130" i="1" s="1"/>
  <c r="L129" i="1"/>
  <c r="M129" i="1" s="1"/>
  <c r="F129" i="1"/>
  <c r="L128" i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L124" i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M82" i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L55" i="1"/>
  <c r="N55" i="1" s="1"/>
  <c r="F55" i="1"/>
  <c r="G55" i="1" s="1"/>
  <c r="L54" i="1"/>
  <c r="F54" i="1"/>
  <c r="G54" i="1" s="1"/>
  <c r="L53" i="1"/>
  <c r="M53" i="1" s="1"/>
  <c r="F53" i="1"/>
  <c r="N53" i="1" s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N49" i="1" s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N59" i="1" l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0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N200" i="1"/>
  <c r="N224" i="1"/>
  <c r="N177" i="1"/>
  <c r="N181" i="1"/>
  <c r="N205" i="1"/>
  <c r="O220" i="1"/>
  <c r="N229" i="1"/>
  <c r="N244" i="1"/>
  <c r="M51" i="1"/>
  <c r="N27" i="1"/>
  <c r="N43" i="1"/>
  <c r="N120" i="1"/>
  <c r="M142" i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0" i="1"/>
  <c r="O245" i="1"/>
  <c r="O25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2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9" i="1"/>
  <c r="O174" i="1"/>
  <c r="O179" i="1"/>
  <c r="G188" i="1"/>
  <c r="N193" i="1"/>
  <c r="N212" i="1"/>
  <c r="O217" i="1"/>
  <c r="N236" i="1"/>
  <c r="N241" i="1"/>
  <c r="N252" i="1"/>
  <c r="O15" i="1"/>
  <c r="O74" i="1"/>
  <c r="O86" i="1"/>
  <c r="N100" i="1"/>
  <c r="N127" i="1"/>
  <c r="G141" i="1"/>
  <c r="O141" i="1" s="1"/>
  <c r="N183" i="1"/>
  <c r="O194" i="1"/>
  <c r="N208" i="1"/>
  <c r="N232" i="1"/>
  <c r="O237" i="1"/>
  <c r="O253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48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3" i="1"/>
  <c r="O254" i="1"/>
  <c r="N260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2" i="1"/>
  <c r="N242" i="1"/>
  <c r="M175" i="1"/>
  <c r="O175" i="1" s="1"/>
  <c r="N175" i="1"/>
  <c r="M239" i="1"/>
  <c r="O239" i="1" s="1"/>
  <c r="N239" i="1"/>
  <c r="G250" i="1"/>
  <c r="O250" i="1" s="1"/>
  <c r="N25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58" i="1"/>
  <c r="N258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47" i="1"/>
  <c r="O247" i="1" s="1"/>
  <c r="N247" i="1"/>
  <c r="O97" i="1"/>
  <c r="N173" i="1"/>
  <c r="M173" i="1"/>
  <c r="O173" i="1" s="1"/>
  <c r="M192" i="1"/>
  <c r="O192" i="1" s="1"/>
  <c r="N192" i="1"/>
  <c r="M255" i="1"/>
  <c r="O255" i="1" s="1"/>
  <c r="N255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33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5" i="1"/>
  <c r="O196" i="1"/>
  <c r="N249" i="1"/>
  <c r="N257" i="1"/>
  <c r="O188" i="1"/>
  <c r="O202" i="1"/>
  <c r="O210" i="1"/>
  <c r="O218" i="1"/>
  <c r="O226" i="1"/>
  <c r="O234" i="1"/>
  <c r="O242" i="1"/>
  <c r="O258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7" i="1"/>
  <c r="N245" i="1"/>
  <c r="N253" i="1"/>
  <c r="O256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48" i="1"/>
  <c r="N256" i="1"/>
  <c r="O259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38" i="1"/>
  <c r="N243" i="1"/>
  <c r="O246" i="1"/>
  <c r="N251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38" i="1"/>
  <c r="N246" i="1"/>
  <c r="O249" i="1"/>
  <c r="N254" i="1"/>
  <c r="O257" i="1"/>
  <c r="N259" i="1"/>
  <c r="M260" i="1"/>
  <c r="O260" i="1" s="1"/>
</calcChain>
</file>

<file path=xl/sharedStrings.xml><?xml version="1.0" encoding="utf-8"?>
<sst xmlns="http://schemas.openxmlformats.org/spreadsheetml/2006/main" count="653" uniqueCount="456">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</sst>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0" totalsRowShown="0">
  <autoFilter ref="A2:R260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0"/>
  <sheetViews>
    <sheetView tabSelected="1" topLeftCell="A146" zoomScaleNormal="100" workbookViewId="0">
      <selection activeCell="P154" sqref="P154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/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/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/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x14ac:dyDescent="0.25">
      <c r="A237" t="s">
        <v>252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0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4541</v>
      </c>
      <c r="R237">
        <v>4560</v>
      </c>
    </row>
    <row r="238" spans="1:18" x14ac:dyDescent="0.25">
      <c r="A238" t="s">
        <v>253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4561</v>
      </c>
      <c r="R238">
        <v>4580</v>
      </c>
    </row>
    <row r="239" spans="1:18" x14ac:dyDescent="0.25">
      <c r="A239" t="s">
        <v>254</v>
      </c>
      <c r="B239">
        <v>5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4581</v>
      </c>
      <c r="R239">
        <v>4600</v>
      </c>
    </row>
    <row r="240" spans="1:18" x14ac:dyDescent="0.25">
      <c r="A240" t="s">
        <v>255</v>
      </c>
      <c r="B240">
        <v>4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2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4601</v>
      </c>
      <c r="R240">
        <v>4620</v>
      </c>
    </row>
    <row r="241" spans="1:18" x14ac:dyDescent="0.25">
      <c r="A241" t="s">
        <v>256</v>
      </c>
      <c r="B241">
        <v>1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3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4621</v>
      </c>
      <c r="R241">
        <v>4640</v>
      </c>
    </row>
    <row r="242" spans="1:18" x14ac:dyDescent="0.25">
      <c r="A242" t="s">
        <v>257</v>
      </c>
      <c r="B242">
        <v>7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7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4641</v>
      </c>
      <c r="R242">
        <v>4660</v>
      </c>
    </row>
    <row r="243" spans="1:18" x14ac:dyDescent="0.25">
      <c r="A243" t="s">
        <v>258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10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1</v>
      </c>
      <c r="P243" s="3" t="s">
        <v>19</v>
      </c>
      <c r="Q243">
        <v>4661</v>
      </c>
      <c r="R243">
        <v>4680</v>
      </c>
    </row>
    <row r="244" spans="1:18" x14ac:dyDescent="0.25">
      <c r="A244" t="s">
        <v>259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4681</v>
      </c>
      <c r="R244">
        <v>4700</v>
      </c>
    </row>
    <row r="245" spans="1:18" x14ac:dyDescent="0.25">
      <c r="A245" t="s">
        <v>260</v>
      </c>
      <c r="B245">
        <v>5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5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4701</v>
      </c>
      <c r="R245">
        <v>4720</v>
      </c>
    </row>
    <row r="246" spans="1:18" x14ac:dyDescent="0.25">
      <c r="A246" t="s">
        <v>261</v>
      </c>
      <c r="B246">
        <v>49</v>
      </c>
      <c r="E246">
        <v>1</v>
      </c>
      <c r="F246">
        <f>ROUND(Taulukko2[[#This Row],[Units 1]]/15,0)+1+Taulukko2[[#This Row],[Is Major 1]]+Taulukko2[[#This Row],[Is in Faction 1]]+Taulukko2[[#This Row],[Is Nato 1]]</f>
        <v>5</v>
      </c>
      <c r="G246">
        <f>ROUND(Taulukko2[[#This Row],[No of Gens 1]]/3,0)</f>
        <v>2</v>
      </c>
      <c r="H246">
        <v>45</v>
      </c>
      <c r="K246">
        <v>1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4721</v>
      </c>
      <c r="R246">
        <v>4740</v>
      </c>
    </row>
    <row r="247" spans="1:18" x14ac:dyDescent="0.25">
      <c r="A247" t="s">
        <v>262</v>
      </c>
      <c r="B247">
        <v>7</v>
      </c>
      <c r="D247">
        <v>1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5</v>
      </c>
      <c r="J247">
        <v>1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4741</v>
      </c>
      <c r="R247">
        <v>4760</v>
      </c>
    </row>
    <row r="248" spans="1:18" x14ac:dyDescent="0.25">
      <c r="A248" t="s">
        <v>263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7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-1</v>
      </c>
      <c r="O248" s="2">
        <f>Taulukko2[[#This Row],[No of FMs 2]]-Taulukko2[[#This Row],[No of FMs 1]]</f>
        <v>-1</v>
      </c>
      <c r="P248" s="3" t="s">
        <v>19</v>
      </c>
      <c r="Q248">
        <v>4761</v>
      </c>
      <c r="R248">
        <v>4780</v>
      </c>
    </row>
    <row r="249" spans="1:18" x14ac:dyDescent="0.25">
      <c r="A249" t="s">
        <v>264</v>
      </c>
      <c r="B249">
        <v>42</v>
      </c>
      <c r="F249">
        <f>ROUND(Taulukko2[[#This Row],[Units 1]]/15,0)+1+Taulukko2[[#This Row],[Is Major 1]]+Taulukko2[[#This Row],[Is in Faction 1]]+Taulukko2[[#This Row],[Is Nato 1]]</f>
        <v>4</v>
      </c>
      <c r="G249">
        <f>ROUND(Taulukko2[[#This Row],[No of Gens 1]]/3,0)</f>
        <v>1</v>
      </c>
      <c r="H249">
        <v>53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1</v>
      </c>
      <c r="O249" s="2">
        <f>Taulukko2[[#This Row],[No of FMs 2]]-Taulukko2[[#This Row],[No of FMs 1]]</f>
        <v>1</v>
      </c>
      <c r="P249" s="3" t="s">
        <v>19</v>
      </c>
      <c r="Q249">
        <v>4781</v>
      </c>
      <c r="R249">
        <v>4800</v>
      </c>
    </row>
    <row r="250" spans="1:18" x14ac:dyDescent="0.25">
      <c r="A250" t="s">
        <v>265</v>
      </c>
      <c r="B250">
        <v>14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0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4801</v>
      </c>
      <c r="R250">
        <v>4820</v>
      </c>
    </row>
    <row r="251" spans="1:18" x14ac:dyDescent="0.25">
      <c r="A251" t="s">
        <v>266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4821</v>
      </c>
      <c r="R251">
        <v>4840</v>
      </c>
    </row>
    <row r="252" spans="1:18" x14ac:dyDescent="0.25">
      <c r="A252" t="s">
        <v>267</v>
      </c>
      <c r="B252">
        <v>30</v>
      </c>
      <c r="C252">
        <v>1</v>
      </c>
      <c r="E252">
        <v>1</v>
      </c>
      <c r="F252">
        <f>ROUND(Taulukko2[[#This Row],[Units 1]]/15,0)+1+Taulukko2[[#This Row],[Is Major 1]]+Taulukko2[[#This Row],[Is in Faction 1]]+Taulukko2[[#This Row],[Is Nato 1]]</f>
        <v>5</v>
      </c>
      <c r="G252">
        <f>ROUND(Taulukko2[[#This Row],[No of Gens 1]]/3,0)</f>
        <v>2</v>
      </c>
      <c r="H252">
        <v>86</v>
      </c>
      <c r="I252">
        <v>1</v>
      </c>
      <c r="K252">
        <v>1</v>
      </c>
      <c r="L252">
        <f>ROUND(Taulukko2[[#This Row],[Units 2]]/15,0)+1+Taulukko2[[#This Row],[Is Major 2]]+Taulukko2[[#This Row],[Is in Faction 2]]+Taulukko2[[#This Row],[Is Nato 2]]</f>
        <v>9</v>
      </c>
      <c r="M252">
        <f>ROUND(Taulukko2[[#This Row],[No of Gens 2]]/3,0)</f>
        <v>3</v>
      </c>
      <c r="N252" s="2">
        <f>Taulukko2[[#This Row],[No of Gens 2]]-Taulukko2[[#This Row],[No of Gens 1]]</f>
        <v>4</v>
      </c>
      <c r="O252" s="2">
        <f>Taulukko2[[#This Row],[No of FMs 2]]-Taulukko2[[#This Row],[No of FMs 1]]</f>
        <v>1</v>
      </c>
      <c r="P252" s="3" t="s">
        <v>19</v>
      </c>
      <c r="Q252">
        <v>4841</v>
      </c>
      <c r="R252">
        <v>4860</v>
      </c>
    </row>
    <row r="253" spans="1:18" x14ac:dyDescent="0.25">
      <c r="A253" t="s">
        <v>268</v>
      </c>
      <c r="B253">
        <v>12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12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4861</v>
      </c>
      <c r="R253">
        <v>4880</v>
      </c>
    </row>
    <row r="254" spans="1:18" x14ac:dyDescent="0.25">
      <c r="A254" t="s">
        <v>269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8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4881</v>
      </c>
      <c r="R254">
        <v>4900</v>
      </c>
    </row>
    <row r="255" spans="1:18" x14ac:dyDescent="0.25">
      <c r="A255" t="s">
        <v>270</v>
      </c>
      <c r="B255">
        <v>13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19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4901</v>
      </c>
      <c r="R255">
        <v>4920</v>
      </c>
    </row>
    <row r="256" spans="1:18" x14ac:dyDescent="0.25">
      <c r="A256" t="s">
        <v>271</v>
      </c>
      <c r="B256">
        <v>1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4921</v>
      </c>
      <c r="R256">
        <v>4940</v>
      </c>
    </row>
    <row r="257" spans="1:18" x14ac:dyDescent="0.25">
      <c r="A257" t="s">
        <v>272</v>
      </c>
      <c r="B257">
        <v>34</v>
      </c>
      <c r="F257">
        <f>ROUND(Taulukko2[[#This Row],[Units 1]]/15,0)+1+Taulukko2[[#This Row],[Is Major 1]]+Taulukko2[[#This Row],[Is in Faction 1]]+Taulukko2[[#This Row],[Is Nato 1]]</f>
        <v>3</v>
      </c>
      <c r="G257">
        <f>ROUND(Taulukko2[[#This Row],[No of Gens 1]]/3,0)</f>
        <v>1</v>
      </c>
      <c r="H257">
        <v>34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4941</v>
      </c>
      <c r="R257">
        <v>4960</v>
      </c>
    </row>
    <row r="258" spans="1:18" x14ac:dyDescent="0.25">
      <c r="A258" t="s">
        <v>273</v>
      </c>
      <c r="B258">
        <v>10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24</v>
      </c>
      <c r="L258">
        <f>ROUND(Taulukko2[[#This Row],[Units 2]]/15,0)+1+Taulukko2[[#This Row],[Is Major 2]]+Taulukko2[[#This Row],[Is in Faction 2]]+Taulukko2[[#This Row],[Is Nato 2]]</f>
        <v>3</v>
      </c>
      <c r="M258">
        <f>ROUND(Taulukko2[[#This Row],[No of Gens 2]]/3,0)</f>
        <v>1</v>
      </c>
      <c r="N258" s="2">
        <f>Taulukko2[[#This Row],[No of Gens 2]]-Taulukko2[[#This Row],[No of Gens 1]]</f>
        <v>1</v>
      </c>
      <c r="O258" s="2">
        <f>Taulukko2[[#This Row],[No of FMs 2]]-Taulukko2[[#This Row],[No of FMs 1]]</f>
        <v>0</v>
      </c>
      <c r="P258" s="3" t="s">
        <v>19</v>
      </c>
      <c r="Q258">
        <v>4961</v>
      </c>
      <c r="R258">
        <v>4980</v>
      </c>
    </row>
    <row r="259" spans="1:18" x14ac:dyDescent="0.25">
      <c r="A259" t="s">
        <v>274</v>
      </c>
      <c r="B259">
        <v>4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4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4981</v>
      </c>
      <c r="R259">
        <v>5000</v>
      </c>
    </row>
    <row r="260" spans="1:18" x14ac:dyDescent="0.25">
      <c r="A260" t="s">
        <v>275</v>
      </c>
      <c r="B260">
        <v>7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7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5001</v>
      </c>
      <c r="R260">
        <v>5020</v>
      </c>
    </row>
  </sheetData>
  <conditionalFormatting sqref="N3:O260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0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F3" sqref="F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Admin</cp:lastModifiedBy>
  <cp:revision>1</cp:revision>
  <dcterms:created xsi:type="dcterms:W3CDTF">2015-06-05T18:19:34Z</dcterms:created>
  <dcterms:modified xsi:type="dcterms:W3CDTF">2022-03-24T12:00:30Z</dcterms:modified>
  <dc:language>it-IT</dc:language>
</cp:coreProperties>
</file>