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8FAD44BB-A7C3-47DF-ADFD-016316E73A0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3" i="1" l="1"/>
  <c r="F273" i="1"/>
  <c r="G273" i="1" s="1"/>
  <c r="L271" i="1"/>
  <c r="M271" i="1" s="1"/>
  <c r="F271" i="1"/>
  <c r="G271" i="1" s="1"/>
  <c r="L269" i="1"/>
  <c r="M269" i="1" s="1"/>
  <c r="F269" i="1"/>
  <c r="L268" i="1"/>
  <c r="M268" i="1" s="1"/>
  <c r="F268" i="1"/>
  <c r="G268" i="1" s="1"/>
  <c r="L267" i="1"/>
  <c r="M267" i="1" s="1"/>
  <c r="F267" i="1"/>
  <c r="G267" i="1" s="1"/>
  <c r="L266" i="1"/>
  <c r="F266" i="1"/>
  <c r="G266" i="1" s="1"/>
  <c r="L264" i="1"/>
  <c r="M264" i="1" s="1"/>
  <c r="F264" i="1"/>
  <c r="G264" i="1" s="1"/>
  <c r="L263" i="1"/>
  <c r="M263" i="1" s="1"/>
  <c r="F263" i="1"/>
  <c r="G263" i="1" s="1"/>
  <c r="L262" i="1"/>
  <c r="M262" i="1" s="1"/>
  <c r="F262" i="1"/>
  <c r="G262" i="1" s="1"/>
  <c r="L261" i="1"/>
  <c r="M261" i="1" s="1"/>
  <c r="F261" i="1"/>
  <c r="G261" i="1" s="1"/>
  <c r="L260" i="1"/>
  <c r="M260" i="1" s="1"/>
  <c r="F260" i="1"/>
  <c r="L259" i="1"/>
  <c r="M259" i="1" s="1"/>
  <c r="F259" i="1"/>
  <c r="G259" i="1" s="1"/>
  <c r="L258" i="1"/>
  <c r="M258" i="1" s="1"/>
  <c r="F258" i="1"/>
  <c r="G258" i="1" s="1"/>
  <c r="L257" i="1"/>
  <c r="F257" i="1"/>
  <c r="G257" i="1" s="1"/>
  <c r="L256" i="1"/>
  <c r="M256" i="1" s="1"/>
  <c r="F256" i="1"/>
  <c r="G256" i="1" s="1"/>
  <c r="L255" i="1"/>
  <c r="M255" i="1" s="1"/>
  <c r="F255" i="1"/>
  <c r="G255" i="1" s="1"/>
  <c r="L254" i="1"/>
  <c r="M254" i="1" s="1"/>
  <c r="F254" i="1"/>
  <c r="G254" i="1" s="1"/>
  <c r="L253" i="1"/>
  <c r="M253" i="1" s="1"/>
  <c r="F253" i="1"/>
  <c r="G253" i="1" s="1"/>
  <c r="L252" i="1"/>
  <c r="M252" i="1" s="1"/>
  <c r="F252" i="1"/>
  <c r="L251" i="1"/>
  <c r="M251" i="1" s="1"/>
  <c r="F251" i="1"/>
  <c r="G251" i="1" s="1"/>
  <c r="L249" i="1"/>
  <c r="M249" i="1" s="1"/>
  <c r="F249" i="1"/>
  <c r="G249" i="1" s="1"/>
  <c r="L248" i="1"/>
  <c r="F248" i="1"/>
  <c r="G248" i="1" s="1"/>
  <c r="L247" i="1"/>
  <c r="M247" i="1" s="1"/>
  <c r="F247" i="1"/>
  <c r="G247" i="1" s="1"/>
  <c r="L246" i="1"/>
  <c r="M246" i="1" s="1"/>
  <c r="F246" i="1"/>
  <c r="G246" i="1" s="1"/>
  <c r="L243" i="1"/>
  <c r="M243" i="1" s="1"/>
  <c r="F243" i="1"/>
  <c r="G243" i="1" s="1"/>
  <c r="L242" i="1"/>
  <c r="M242" i="1" s="1"/>
  <c r="F242" i="1"/>
  <c r="G242" i="1" s="1"/>
  <c r="L241" i="1"/>
  <c r="M241" i="1" s="1"/>
  <c r="F241" i="1"/>
  <c r="G241" i="1" s="1"/>
  <c r="L240" i="1"/>
  <c r="M240" i="1" s="1"/>
  <c r="F240" i="1"/>
  <c r="G240" i="1" s="1"/>
  <c r="L239" i="1"/>
  <c r="M239" i="1" s="1"/>
  <c r="F239" i="1"/>
  <c r="G239" i="1" s="1"/>
  <c r="L238" i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M231" i="1" s="1"/>
  <c r="F231" i="1"/>
  <c r="G231" i="1" s="1"/>
  <c r="L230" i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3" i="1"/>
  <c r="M223" i="1" s="1"/>
  <c r="F223" i="1"/>
  <c r="G223" i="1" s="1"/>
  <c r="L222" i="1"/>
  <c r="M222" i="1" s="1"/>
  <c r="F222" i="1"/>
  <c r="G222" i="1" s="1"/>
  <c r="L221" i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4" i="1"/>
  <c r="M214" i="1" s="1"/>
  <c r="F214" i="1"/>
  <c r="G214" i="1" s="1"/>
  <c r="L213" i="1"/>
  <c r="M213" i="1" s="1"/>
  <c r="F213" i="1"/>
  <c r="G213" i="1" s="1"/>
  <c r="L212" i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M207" i="1" s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F204" i="1"/>
  <c r="G204" i="1" s="1"/>
  <c r="L203" i="1"/>
  <c r="M203" i="1" s="1"/>
  <c r="F203" i="1"/>
  <c r="G203" i="1" s="1"/>
  <c r="L202" i="1"/>
  <c r="M202" i="1" s="1"/>
  <c r="F202" i="1"/>
  <c r="G202" i="1" s="1"/>
  <c r="L200" i="1"/>
  <c r="M200" i="1" s="1"/>
  <c r="F200" i="1"/>
  <c r="G200" i="1" s="1"/>
  <c r="L199" i="1"/>
  <c r="M199" i="1" s="1"/>
  <c r="F199" i="1"/>
  <c r="G199" i="1" s="1"/>
  <c r="L198" i="1"/>
  <c r="M198" i="1" s="1"/>
  <c r="F198" i="1"/>
  <c r="G198" i="1" s="1"/>
  <c r="L197" i="1"/>
  <c r="F197" i="1"/>
  <c r="G197" i="1" s="1"/>
  <c r="L196" i="1"/>
  <c r="F196" i="1"/>
  <c r="G196" i="1" s="1"/>
  <c r="L195" i="1"/>
  <c r="M195" i="1" s="1"/>
  <c r="F195" i="1"/>
  <c r="G195" i="1" s="1"/>
  <c r="L194" i="1"/>
  <c r="F194" i="1"/>
  <c r="G194" i="1" s="1"/>
  <c r="L193" i="1"/>
  <c r="F193" i="1"/>
  <c r="G193" i="1" s="1"/>
  <c r="L192" i="1"/>
  <c r="M192" i="1" s="1"/>
  <c r="F192" i="1"/>
  <c r="L191" i="1"/>
  <c r="M191" i="1" s="1"/>
  <c r="F191" i="1"/>
  <c r="G191" i="1" s="1"/>
  <c r="L190" i="1"/>
  <c r="M190" i="1" s="1"/>
  <c r="F190" i="1"/>
  <c r="G190" i="1" s="1"/>
  <c r="L189" i="1"/>
  <c r="M189" i="1" s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G184" i="1" s="1"/>
  <c r="L183" i="1"/>
  <c r="M183" i="1" s="1"/>
  <c r="F183" i="1"/>
  <c r="G183" i="1" s="1"/>
  <c r="L182" i="1"/>
  <c r="M182" i="1" s="1"/>
  <c r="F182" i="1"/>
  <c r="G182" i="1" s="1"/>
  <c r="L181" i="1"/>
  <c r="F181" i="1"/>
  <c r="G181" i="1" s="1"/>
  <c r="L179" i="1"/>
  <c r="M179" i="1" s="1"/>
  <c r="F179" i="1"/>
  <c r="G179" i="1" s="1"/>
  <c r="L178" i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3" i="1"/>
  <c r="M173" i="1" s="1"/>
  <c r="F173" i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F167" i="1"/>
  <c r="G167" i="1" s="1"/>
  <c r="L166" i="1"/>
  <c r="M166" i="1" s="1"/>
  <c r="F166" i="1"/>
  <c r="G166" i="1" s="1"/>
  <c r="L165" i="1"/>
  <c r="M165" i="1" s="1"/>
  <c r="F165" i="1"/>
  <c r="G165" i="1" s="1"/>
  <c r="L164" i="1"/>
  <c r="M164" i="1" s="1"/>
  <c r="F164" i="1"/>
  <c r="G164" i="1" s="1"/>
  <c r="L163" i="1"/>
  <c r="F163" i="1"/>
  <c r="G163" i="1" s="1"/>
  <c r="L161" i="1"/>
  <c r="M161" i="1" s="1"/>
  <c r="F161" i="1"/>
  <c r="L160" i="1"/>
  <c r="M160" i="1" s="1"/>
  <c r="F160" i="1"/>
  <c r="G160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54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28" i="1"/>
  <c r="O234" i="1"/>
  <c r="O123" i="1"/>
  <c r="N153" i="1"/>
  <c r="N83" i="1"/>
  <c r="O168" i="1"/>
  <c r="N55" i="1"/>
  <c r="N142" i="1"/>
  <c r="N155" i="1"/>
  <c r="N163" i="1"/>
  <c r="O190" i="1"/>
  <c r="N202" i="1"/>
  <c r="O208" i="1"/>
  <c r="O127" i="1"/>
  <c r="O185" i="1"/>
  <c r="O186" i="1"/>
  <c r="O251" i="1"/>
  <c r="O87" i="1"/>
  <c r="O160" i="1"/>
  <c r="O100" i="1"/>
  <c r="N118" i="1"/>
  <c r="N141" i="1"/>
  <c r="O231" i="1"/>
  <c r="N59" i="1"/>
  <c r="N65" i="1"/>
  <c r="O82" i="1"/>
  <c r="O99" i="1"/>
  <c r="N133" i="1"/>
  <c r="O152" i="1"/>
  <c r="O158" i="1"/>
  <c r="N183" i="1"/>
  <c r="N82" i="1"/>
  <c r="O43" i="1"/>
  <c r="M55" i="1"/>
  <c r="O55" i="1" s="1"/>
  <c r="N128" i="1"/>
  <c r="N214" i="1"/>
  <c r="O239" i="1"/>
  <c r="N8" i="1"/>
  <c r="N32" i="1"/>
  <c r="N50" i="1"/>
  <c r="N129" i="1"/>
  <c r="N51" i="1"/>
  <c r="O79" i="1"/>
  <c r="O95" i="1"/>
  <c r="O119" i="1"/>
  <c r="N124" i="1"/>
  <c r="O172" i="1"/>
  <c r="N240" i="1"/>
  <c r="N101" i="1"/>
  <c r="N125" i="1"/>
  <c r="O205" i="1"/>
  <c r="N223" i="1"/>
  <c r="O249" i="1"/>
  <c r="N16" i="1"/>
  <c r="N52" i="1"/>
  <c r="N68" i="1"/>
  <c r="O96" i="1"/>
  <c r="N63" i="1"/>
  <c r="N102" i="1"/>
  <c r="O114" i="1"/>
  <c r="M163" i="1"/>
  <c r="O163" i="1" s="1"/>
  <c r="O199" i="1"/>
  <c r="O218" i="1"/>
  <c r="N40" i="1"/>
  <c r="O11" i="1"/>
  <c r="N47" i="1"/>
  <c r="M63" i="1"/>
  <c r="N121" i="1"/>
  <c r="O131" i="1"/>
  <c r="N76" i="1"/>
  <c r="N98" i="1"/>
  <c r="O213" i="1"/>
  <c r="O226" i="1"/>
  <c r="O243" i="1"/>
  <c r="O31" i="1"/>
  <c r="N64" i="1"/>
  <c r="N48" i="1"/>
  <c r="G133" i="1"/>
  <c r="O133" i="1" s="1"/>
  <c r="N205" i="1"/>
  <c r="N231" i="1"/>
  <c r="N181" i="1"/>
  <c r="N185" i="1"/>
  <c r="N210" i="1"/>
  <c r="O227" i="1"/>
  <c r="N236" i="1"/>
  <c r="N254" i="1"/>
  <c r="M51" i="1"/>
  <c r="N27" i="1"/>
  <c r="N43" i="1"/>
  <c r="N120" i="1"/>
  <c r="M142" i="1"/>
  <c r="O142" i="1" s="1"/>
  <c r="M153" i="1"/>
  <c r="O153" i="1" s="1"/>
  <c r="O12" i="1"/>
  <c r="M102" i="1"/>
  <c r="O102" i="1" s="1"/>
  <c r="M181" i="1"/>
  <c r="O181" i="1" s="1"/>
  <c r="N58" i="1"/>
  <c r="M76" i="1"/>
  <c r="O76" i="1" s="1"/>
  <c r="N84" i="1"/>
  <c r="N94" i="1"/>
  <c r="N134" i="1"/>
  <c r="N206" i="1"/>
  <c r="O217" i="1"/>
  <c r="O222" i="1"/>
  <c r="N232" i="1"/>
  <c r="O242" i="1"/>
  <c r="N249" i="1"/>
  <c r="O255" i="1"/>
  <c r="O261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6" i="1"/>
  <c r="O232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5" i="1"/>
  <c r="O182" i="1"/>
  <c r="N186" i="1"/>
  <c r="N222" i="1"/>
  <c r="N22" i="1"/>
  <c r="N75" i="1"/>
  <c r="O111" i="1"/>
  <c r="N66" i="1"/>
  <c r="G129" i="1"/>
  <c r="O129" i="1" s="1"/>
  <c r="N62" i="1"/>
  <c r="O107" i="1"/>
  <c r="N200" i="1"/>
  <c r="N227" i="1"/>
  <c r="N67" i="1"/>
  <c r="O113" i="1"/>
  <c r="O122" i="1"/>
  <c r="O126" i="1"/>
  <c r="O130" i="1"/>
  <c r="N145" i="1"/>
  <c r="N154" i="1"/>
  <c r="O165" i="1"/>
  <c r="N170" i="1"/>
  <c r="N192" i="1"/>
  <c r="O262" i="1"/>
  <c r="O20" i="1"/>
  <c r="N6" i="1"/>
  <c r="N38" i="1"/>
  <c r="O106" i="1"/>
  <c r="O189" i="1"/>
  <c r="O236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60" i="1"/>
  <c r="O177" i="1"/>
  <c r="O183" i="1"/>
  <c r="G192" i="1"/>
  <c r="O192" i="1" s="1"/>
  <c r="N197" i="1"/>
  <c r="N218" i="1"/>
  <c r="O223" i="1"/>
  <c r="N243" i="1"/>
  <c r="N251" i="1"/>
  <c r="N262" i="1"/>
  <c r="O15" i="1"/>
  <c r="O74" i="1"/>
  <c r="O86" i="1"/>
  <c r="N100" i="1"/>
  <c r="N127" i="1"/>
  <c r="G141" i="1"/>
  <c r="O141" i="1" s="1"/>
  <c r="N187" i="1"/>
  <c r="O198" i="1"/>
  <c r="N213" i="1"/>
  <c r="N239" i="1"/>
  <c r="O246" i="1"/>
  <c r="O263" i="1"/>
  <c r="O77" i="1"/>
  <c r="O91" i="1"/>
  <c r="N109" i="1"/>
  <c r="N123" i="1"/>
  <c r="N136" i="1"/>
  <c r="O166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93" i="1"/>
  <c r="N198" i="1"/>
  <c r="O209" i="1"/>
  <c r="N219" i="1"/>
  <c r="O235" i="1"/>
  <c r="O258" i="1"/>
  <c r="N56" i="1"/>
  <c r="N61" i="1"/>
  <c r="N110" i="1"/>
  <c r="N119" i="1"/>
  <c r="N132" i="1"/>
  <c r="G137" i="1"/>
  <c r="O137" i="1" s="1"/>
  <c r="M146" i="1"/>
  <c r="O146" i="1" s="1"/>
  <c r="N152" i="1"/>
  <c r="N209" i="1"/>
  <c r="O214" i="1"/>
  <c r="N235" i="1"/>
  <c r="O240" i="1"/>
  <c r="O253" i="1"/>
  <c r="O264" i="1"/>
  <c r="N273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3" i="1"/>
  <c r="O173" i="1" s="1"/>
  <c r="N173" i="1"/>
  <c r="M194" i="1"/>
  <c r="O194" i="1" s="1"/>
  <c r="N194" i="1"/>
  <c r="G252" i="1"/>
  <c r="O252" i="1" s="1"/>
  <c r="N252" i="1"/>
  <c r="M178" i="1"/>
  <c r="O178" i="1" s="1"/>
  <c r="N178" i="1"/>
  <c r="M248" i="1"/>
  <c r="O248" i="1" s="1"/>
  <c r="N248" i="1"/>
  <c r="G260" i="1"/>
  <c r="O260" i="1" s="1"/>
  <c r="N260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8" i="1"/>
  <c r="G188" i="1"/>
  <c r="O188" i="1" s="1"/>
  <c r="M212" i="1"/>
  <c r="O212" i="1" s="1"/>
  <c r="N212" i="1"/>
  <c r="M230" i="1"/>
  <c r="O230" i="1" s="1"/>
  <c r="N230" i="1"/>
  <c r="G269" i="1"/>
  <c r="O269" i="1" s="1"/>
  <c r="N269" i="1"/>
  <c r="M72" i="1"/>
  <c r="O72" i="1" s="1"/>
  <c r="O88" i="1"/>
  <c r="M90" i="1"/>
  <c r="O90" i="1" s="1"/>
  <c r="N92" i="1"/>
  <c r="O105" i="1"/>
  <c r="N107" i="1"/>
  <c r="N116" i="1"/>
  <c r="M116" i="1"/>
  <c r="O116" i="1" s="1"/>
  <c r="M156" i="1"/>
  <c r="O156" i="1" s="1"/>
  <c r="N156" i="1"/>
  <c r="O164" i="1"/>
  <c r="N167" i="1"/>
  <c r="M167" i="1"/>
  <c r="O167" i="1" s="1"/>
  <c r="G171" i="1"/>
  <c r="O171" i="1" s="1"/>
  <c r="N171" i="1"/>
  <c r="N69" i="1"/>
  <c r="O84" i="1"/>
  <c r="N88" i="1"/>
  <c r="O101" i="1"/>
  <c r="N103" i="1"/>
  <c r="N105" i="1"/>
  <c r="N114" i="1"/>
  <c r="O138" i="1"/>
  <c r="N161" i="1"/>
  <c r="G161" i="1"/>
  <c r="O161" i="1" s="1"/>
  <c r="M257" i="1"/>
  <c r="O257" i="1" s="1"/>
  <c r="N257" i="1"/>
  <c r="O97" i="1"/>
  <c r="N176" i="1"/>
  <c r="M176" i="1"/>
  <c r="O176" i="1" s="1"/>
  <c r="M196" i="1"/>
  <c r="O196" i="1" s="1"/>
  <c r="N196" i="1"/>
  <c r="M266" i="1"/>
  <c r="O266" i="1" s="1"/>
  <c r="N266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9" i="1"/>
  <c r="O169" i="1" s="1"/>
  <c r="N169" i="1"/>
  <c r="M204" i="1"/>
  <c r="O204" i="1" s="1"/>
  <c r="N204" i="1"/>
  <c r="M221" i="1"/>
  <c r="O221" i="1" s="1"/>
  <c r="N221" i="1"/>
  <c r="M238" i="1"/>
  <c r="O238" i="1" s="1"/>
  <c r="N238" i="1"/>
  <c r="O89" i="1"/>
  <c r="N91" i="1"/>
  <c r="N93" i="1"/>
  <c r="O104" i="1"/>
  <c r="N108" i="1"/>
  <c r="O125" i="1"/>
  <c r="N148" i="1"/>
  <c r="M148" i="1"/>
  <c r="O148" i="1" s="1"/>
  <c r="N131" i="1"/>
  <c r="N135" i="1"/>
  <c r="N139" i="1"/>
  <c r="N143" i="1"/>
  <c r="N189" i="1"/>
  <c r="O200" i="1"/>
  <c r="N259" i="1"/>
  <c r="N268" i="1"/>
  <c r="O207" i="1"/>
  <c r="O216" i="1"/>
  <c r="O225" i="1"/>
  <c r="O233" i="1"/>
  <c r="O241" i="1"/>
  <c r="N158" i="1"/>
  <c r="N190" i="1"/>
  <c r="O202" i="1"/>
  <c r="N207" i="1"/>
  <c r="O210" i="1"/>
  <c r="N216" i="1"/>
  <c r="O219" i="1"/>
  <c r="N225" i="1"/>
  <c r="O228" i="1"/>
  <c r="N233" i="1"/>
  <c r="N241" i="1"/>
  <c r="O184" i="1"/>
  <c r="N246" i="1"/>
  <c r="N255" i="1"/>
  <c r="N263" i="1"/>
  <c r="O267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4" i="1"/>
  <c r="O179" i="1"/>
  <c r="N182" i="1"/>
  <c r="N184" i="1"/>
  <c r="O195" i="1"/>
  <c r="M197" i="1"/>
  <c r="O197" i="1" s="1"/>
  <c r="N199" i="1"/>
  <c r="N258" i="1"/>
  <c r="N267" i="1"/>
  <c r="O271" i="1"/>
  <c r="N147" i="1"/>
  <c r="M157" i="1"/>
  <c r="O157" i="1" s="1"/>
  <c r="N166" i="1"/>
  <c r="O175" i="1"/>
  <c r="N177" i="1"/>
  <c r="N179" i="1"/>
  <c r="O191" i="1"/>
  <c r="M193" i="1"/>
  <c r="O193" i="1" s="1"/>
  <c r="N195" i="1"/>
  <c r="O203" i="1"/>
  <c r="N208" i="1"/>
  <c r="O211" i="1"/>
  <c r="N217" i="1"/>
  <c r="O220" i="1"/>
  <c r="N226" i="1"/>
  <c r="O229" i="1"/>
  <c r="N234" i="1"/>
  <c r="O237" i="1"/>
  <c r="N242" i="1"/>
  <c r="O247" i="1"/>
  <c r="N253" i="1"/>
  <c r="O256" i="1"/>
  <c r="N261" i="1"/>
  <c r="N149" i="1"/>
  <c r="N168" i="1"/>
  <c r="O170" i="1"/>
  <c r="N172" i="1"/>
  <c r="N175" i="1"/>
  <c r="O187" i="1"/>
  <c r="N191" i="1"/>
  <c r="N203" i="1"/>
  <c r="N211" i="1"/>
  <c r="N220" i="1"/>
  <c r="N229" i="1"/>
  <c r="N237" i="1"/>
  <c r="N247" i="1"/>
  <c r="N256" i="1"/>
  <c r="O259" i="1"/>
  <c r="N264" i="1"/>
  <c r="O268" i="1"/>
  <c r="N271" i="1"/>
  <c r="M273" i="1"/>
  <c r="O273" i="1" s="1"/>
</calcChain>
</file>

<file path=xl/sharedStrings.xml><?xml version="1.0" encoding="utf-8"?>
<sst xmlns="http://schemas.openxmlformats.org/spreadsheetml/2006/main" count="700" uniqueCount="469">
  <si>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</si>
  <si>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</si>
  <si>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</si>
  <si>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</si>
  <si>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</si>
  <si>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</si>
  <si>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</si>
  <si>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</si>
  <si>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</si>
  <si>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</si>
  <si>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</si>
  <si>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</si>
  <si>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</si>
  <si>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</si>
  <si>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</si>
  <si>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</si>
  <si>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</si>
  <si>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</si>
  <si>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</si>
  <si>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</si>
  <si>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</si>
  <si>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</si>
  <si>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</si>
  <si>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</si>
  <si>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</si>
  <si>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</si>
  <si>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</si>
  <si>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</si>
  <si>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</si>
  <si>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</si>
  <si>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</si>
  <si>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</si>
  <si>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</si>
  <si>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</si>
  <si>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</si>
  <si>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</si>
  <si>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</si>
  <si>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</si>
  <si>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</si>
  <si>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</si>
  <si>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</si>
  <si>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</si>
  <si>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</si>
  <si>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</si>
  <si>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</si>
  <si>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</si>
  <si>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</si>
  <si>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</si>
  <si>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</si>
  <si>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</si>
  <si>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</si>
  <si>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</si>
  <si>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</si>
  <si>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</si>
  <si>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</si>
  <si>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</si>
  <si>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</si>
  <si>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</si>
  <si>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</si>
  <si>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</si>
  <si>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</si>
  <si>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</si>
  <si>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</si>
  <si>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</si>
  <si>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</si>
  <si>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</si>
  <si>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</si>
  <si>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</si>
  <si>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</si>
  <si>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</si>
  <si>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</si>
  <si>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</si>
  <si>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</si>
  <si>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</si>
  <si>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</si>
  <si>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</si>
  <si>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</si>
  <si>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</si>
  <si>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</si>
  <si>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</si>
  <si>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</si>
  <si>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</si>
  <si>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</si>
  <si>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</si>
  <si>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</si>
  <si>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</si>
  <si>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</si>
  <si>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</si>
  <si>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</si>
  <si>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</si>
  <si>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</si>
  <si>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</si>
  <si>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</si>
  <si>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</si>
  <si>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</si>
  <si>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</si>
  <si>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</si>
  <si>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</si>
  <si>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</si>
  <si>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</si>
  <si>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</si>
  <si>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</si>
  <si>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</si>
  <si>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</si>
  <si>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</si>
  <si>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</si>
  <si>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</si>
  <si>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</si>
  <si>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</si>
  <si>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</si>
  <si>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</si>
  <si>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</si>
  <si>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</si>
  <si>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</si>
  <si>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</si>
  <si>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</si>
  <si>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</si>
  <si>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</si>
  <si>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</si>
  <si>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</si>
  <si>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</si>
  <si>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</si>
  <si>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</si>
  <si>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</si>
  <si>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</si>
  <si>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</si>
  <si>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</si>
  <si>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</si>
  <si>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</si>
  <si>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</si>
  <si>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</si>
  <si>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</si>
  <si>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</si>
  <si>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</si>
  <si>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</si>
  <si>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</si>
  <si>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</si>
  <si>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</si>
  <si>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</si>
  <si>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</si>
  <si>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</si>
  <si>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</si>
  <si>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</si>
  <si>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</si>
  <si>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</si>
  <si>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</si>
  <si>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</si>
  <si>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</si>
  <si>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</si>
  <si>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</si>
  <si>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</si>
  <si>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</si>
  <si>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</si>
  <si>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</si>
  <si>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</si>
  <si>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</si>
  <si>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</si>
  <si>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</si>
  <si>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</si>
  <si>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</si>
  <si>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</si>
  <si>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</si>
  <si>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</si>
  <si>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</si>
  <si>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</si>
  <si>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</si>
  <si>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</si>
  <si>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</si>
  <si>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</si>
  <si>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</si>
  <si>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</si>
  <si>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</si>
  <si>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</si>
  <si>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</si>
  <si>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</si>
  <si>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</si>
  <si>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</si>
  <si>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</si>
  <si>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</si>
  <si>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</si>
  <si>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</si>
  <si>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</si>
  <si>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</si>
  <si>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</si>
  <si>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</si>
  <si>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</si>
  <si>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</si>
  <si>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</si>
  <si>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</si>
  <si>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</si>
  <si>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</si>
  <si>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</si>
  <si>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</si>
  <si>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</si>
  <si>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</si>
  <si>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</si>
  <si>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</si>
  <si>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</si>
  <si>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</si>
  <si>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</si>
  <si>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</si>
  <si>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</si>
  <si>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</si>
  <si>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</si>
  <si>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</si>
  <si>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</si>
  <si>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</si>
  <si>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</si>
  <si>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</si>
  <si>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</si>
  <si>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</si>
  <si>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</si>
  <si>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</si>
  <si>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</si>
  <si>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</si>
  <si>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</si>
  <si>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</si>
  <si>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</si>
  <si>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</si>
  <si>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</si>
  <si>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</si>
  <si>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</si>
  <si>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</si>
  <si>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</si>
  <si>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</si>
  <si>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</si>
  <si>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</si>
  <si>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</si>
  <si>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</si>
  <si>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</si>
  <si>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</si>
  <si>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</si>
  <si>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</si>
  <si>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</si>
  <si>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</si>
  <si>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</si>
  <si>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</si>
  <si>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</si>
  <si>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</si>
  <si>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</si>
  <si>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</si>
  <si>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</si>
  <si>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</si>
  <si>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</si>
  <si>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</si>
  <si>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</si>
  <si>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</si>
  <si>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</si>
  <si>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</si>
  <si>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</si>
  <si>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</si>
  <si>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</si>
  <si>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</si>
  <si>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</si>
  <si>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</si>
  <si>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</si>
  <si>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</si>
  <si>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</si>
  <si>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</si>
  <si>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</si>
  <si>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</si>
  <si>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</si>
  <si>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</si>
  <si>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</si>
  <si>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</si>
  <si>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</si>
  <si>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</si>
  <si>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</si>
  <si>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</si>
  <si>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</si>
  <si>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</si>
  <si>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</si>
  <si>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</si>
  <si>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</si>
  <si>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</si>
  <si>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</si>
  <si>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</si>
  <si>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</si>
  <si>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</si>
  <si>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</si>
  <si>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</si>
  <si>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</si>
  <si>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</si>
  <si>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</si>
  <si>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</si>
  <si>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</si>
  <si>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</si>
  <si>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</si>
  <si>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</si>
  <si>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</si>
  <si>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</si>
  <si>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</si>
  <si>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</si>
  <si>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</si>
  <si>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</si>
  <si>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</si>
  <si>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</si>
  <si>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</si>
  <si>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</si>
  <si>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</si>
  <si>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</si>
  <si>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</si>
  <si>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</si>
  <si>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</si>
  <si>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</si>
  <si>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</si>
  <si>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</si>
  <si>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</si>
  <si>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</si>
  <si>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</si>
  <si>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</si>
  <si>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</si>
  <si>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</si>
  <si>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</si>
  <si>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</si>
  <si>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</si>
  <si>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</si>
  <si>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</si>
  <si>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</si>
  <si>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</si>
  <si>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</si>
  <si>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</si>
  <si>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</si>
  <si>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</si>
  <si>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</si>
  <si>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</si>
  <si>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</si>
  <si>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</si>
  <si>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</si>
  <si>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</si>
  <si>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</si>
  <si>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</si>
  <si>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</si>
  <si>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</si>
  <si>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</si>
  <si>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</si>
  <si>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</si>
  <si>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</si>
  <si>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</si>
  <si>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</si>
  <si>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</si>
  <si>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</si>
  <si>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</si>
  <si>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</si>
  <si>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</si>
  <si>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</si>
  <si>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</si>
  <si>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</si>
  <si>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</si>
  <si>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</si>
  <si>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</si>
  <si>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</si>
  <si>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</si>
  <si>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</si>
  <si>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</si>
  <si>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</si>
  <si>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</si>
  <si>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</si>
  <si>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</si>
  <si>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</si>
  <si>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</si>
  <si>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</si>
  <si>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</si>
  <si>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</si>
  <si>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</si>
  <si>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</si>
  <si>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</si>
  <si>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</si>
  <si>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</si>
  <si>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</si>
  <si>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</si>
  <si>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</si>
  <si>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</si>
  <si>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</si>
  <si>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</si>
  <si>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</si>
  <si>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</si>
  <si>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</si>
  <si>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</si>
  <si>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</si>
  <si>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</si>
  <si>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</si>
  <si>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</si>
  <si>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</si>
  <si>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</si>
  <si>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</si>
  <si>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</si>
  <si>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</si>
  <si>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</si>
  <si>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</si>
  <si>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</si>
  <si>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</si>
  <si>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</si>
  <si>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</si>
  <si>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</si>
  <si>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</si>
  <si>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</si>
  <si>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</si>
  <si>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</si>
  <si>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</si>
  <si>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</si>
  <si>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</si>
  <si>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</si>
  <si>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</si>
  <si>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</si>
  <si>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</si>
  <si>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</si>
  <si>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</si>
  <si>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</si>
  <si>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</si>
  <si>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</si>
  <si>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</si>
  <si>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</si>
  <si>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</si>
  <si>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</si>
  <si>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</si>
  <si>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</si>
  <si>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</si>
  <si>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</si>
  <si>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</si>
  <si>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</si>
  <si>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</si>
  <si>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</si>
  <si>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</si>
  <si>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</si>
  <si>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</si>
  <si>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</si>
  <si>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</si>
  <si>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</si>
  <si>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</si>
  <si>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</si>
  <si>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</si>
  <si>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</si>
  <si>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</si>
  <si>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</si>
  <si>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</si>
  <si>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</si>
  <si>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</si>
  <si>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</si>
  <si>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</si>
  <si>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</si>
  <si>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</si>
  <si>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</si>
  <si>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</si>
  <si>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</si>
  <si>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</si>
  <si>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</si>
  <si>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</si>
  <si>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</si>
  <si>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</si>
  <si>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</si>
  <si>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</si>
  <si>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</si>
  <si>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</si>
  <si>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</si>
  <si>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</si>
  <si>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</si>
  <si>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</si>
  <si>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</si>
  <si>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</si>
  <si>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</si>
  <si>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</si>
  <si>
    <t>SPL</t>
  </si>
  <si>
    <t>SLA</t>
  </si>
  <si>
    <t>SAR</t>
  </si>
  <si>
    <t>NAV</t>
  </si>
  <si>
    <t>NEN</t>
  </si>
  <si>
    <t>PAD</t>
  </si>
  <si>
    <t>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</si>
</sst>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73" totalsRowShown="0">
  <autoFilter ref="A2:R273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3"/>
  <sheetViews>
    <sheetView tabSelected="1" topLeftCell="A172" zoomScaleNormal="100" workbookViewId="0">
      <selection activeCell="P174" sqref="P174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 t="s">
        <v>19</v>
      </c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s="2" customFormat="1" x14ac:dyDescent="0.25">
      <c r="A159" s="2" t="s">
        <v>465</v>
      </c>
      <c r="P159" s="3" t="s">
        <v>19</v>
      </c>
    </row>
    <row r="160" spans="1:18" x14ac:dyDescent="0.25">
      <c r="A160" t="s">
        <v>174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 t="s">
        <v>19</v>
      </c>
      <c r="Q160">
        <v>2981</v>
      </c>
      <c r="R160">
        <v>3000</v>
      </c>
    </row>
    <row r="161" spans="1:18" x14ac:dyDescent="0.25">
      <c r="A161" t="s">
        <v>175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0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3001</v>
      </c>
      <c r="R161">
        <v>3020</v>
      </c>
    </row>
    <row r="162" spans="1:18" s="2" customFormat="1" x14ac:dyDescent="0.25">
      <c r="A162" s="2" t="s">
        <v>466</v>
      </c>
      <c r="P162" s="3" t="s">
        <v>19</v>
      </c>
    </row>
    <row r="163" spans="1:18" x14ac:dyDescent="0.25">
      <c r="A163" t="s">
        <v>176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5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 t="s">
        <v>19</v>
      </c>
      <c r="Q163">
        <v>3021</v>
      </c>
      <c r="R163">
        <v>3040</v>
      </c>
    </row>
    <row r="164" spans="1:18" x14ac:dyDescent="0.25">
      <c r="A164" t="s">
        <v>177</v>
      </c>
      <c r="B164">
        <v>3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</v>
      </c>
      <c r="L164">
        <f>ROUND(Taulukko2[[#This Row],[Units 2]]/15,0)+1+Taulukko2[[#This Row],[Is Major 2]]+Taulukko2[[#This Row],[Is in Faction 2]]+Taulukko2[[#This Row],[Is Nato 2]]</f>
        <v>1</v>
      </c>
      <c r="M164">
        <f>ROUND(Taulukko2[[#This Row],[No of Gens 2]]/3,0)</f>
        <v>0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3041</v>
      </c>
      <c r="R164">
        <v>3060</v>
      </c>
    </row>
    <row r="165" spans="1:18" x14ac:dyDescent="0.25">
      <c r="A165" t="s">
        <v>178</v>
      </c>
      <c r="B165">
        <v>5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9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1</v>
      </c>
      <c r="O165" s="2">
        <f>Taulukko2[[#This Row],[No of FMs 2]]-Taulukko2[[#This Row],[No of FMs 1]]</f>
        <v>1</v>
      </c>
      <c r="P165" s="3" t="s">
        <v>19</v>
      </c>
      <c r="Q165">
        <v>3061</v>
      </c>
      <c r="R165">
        <v>3080</v>
      </c>
    </row>
    <row r="166" spans="1:18" x14ac:dyDescent="0.25">
      <c r="A166" t="s">
        <v>179</v>
      </c>
      <c r="B166">
        <v>9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12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3081</v>
      </c>
      <c r="R166">
        <v>3100</v>
      </c>
    </row>
    <row r="167" spans="1:18" x14ac:dyDescent="0.25">
      <c r="A167" t="s">
        <v>180</v>
      </c>
      <c r="B167">
        <v>75</v>
      </c>
      <c r="F167">
        <f>ROUND(Taulukko2[[#This Row],[Units 1]]/15,0)+1+Taulukko2[[#This Row],[Is Major 1]]+Taulukko2[[#This Row],[Is in Faction 1]]+Taulukko2[[#This Row],[Is Nato 1]]</f>
        <v>6</v>
      </c>
      <c r="G167">
        <f>ROUND(Taulukko2[[#This Row],[No of Gens 1]]/3,0)</f>
        <v>2</v>
      </c>
      <c r="H167">
        <v>75</v>
      </c>
      <c r="L167">
        <f>ROUND(Taulukko2[[#This Row],[Units 2]]/15,0)+1+Taulukko2[[#This Row],[Is Major 2]]+Taulukko2[[#This Row],[Is in Faction 2]]+Taulukko2[[#This Row],[Is Nato 2]]</f>
        <v>6</v>
      </c>
      <c r="M167">
        <f>ROUND(Taulukko2[[#This Row],[No of Gens 2]]/3,0)</f>
        <v>2</v>
      </c>
      <c r="N167" s="2">
        <f>Taulukko2[[#This Row],[No of Gens 2]]-Taulukko2[[#This Row],[No of Gens 1]]</f>
        <v>0</v>
      </c>
      <c r="O167" s="2">
        <f>Taulukko2[[#This Row],[No of FMs 2]]-Taulukko2[[#This Row],[No of FMs 1]]</f>
        <v>0</v>
      </c>
      <c r="P167" s="3" t="s">
        <v>19</v>
      </c>
      <c r="Q167">
        <v>3101</v>
      </c>
      <c r="R167">
        <v>3120</v>
      </c>
    </row>
    <row r="168" spans="1:18" x14ac:dyDescent="0.25">
      <c r="A168" t="s">
        <v>181</v>
      </c>
      <c r="B168">
        <v>3</v>
      </c>
      <c r="D168">
        <v>1</v>
      </c>
      <c r="F168">
        <f>ROUND(Taulukko2[[#This Row],[Units 1]]/15,0)+1+Taulukko2[[#This Row],[Is Major 1]]+Taulukko2[[#This Row],[Is in Faction 1]]+Taulukko2[[#This Row],[Is Nato 1]]</f>
        <v>2</v>
      </c>
      <c r="G168">
        <f>ROUND(Taulukko2[[#This Row],[No of Gens 1]]/3,0)</f>
        <v>1</v>
      </c>
      <c r="H168">
        <v>3</v>
      </c>
      <c r="J168">
        <v>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0</v>
      </c>
      <c r="O168" s="2">
        <f>Taulukko2[[#This Row],[No of FMs 2]]-Taulukko2[[#This Row],[No of FMs 1]]</f>
        <v>0</v>
      </c>
      <c r="P168" s="3" t="s">
        <v>19</v>
      </c>
      <c r="Q168">
        <v>3121</v>
      </c>
      <c r="R168">
        <v>3140</v>
      </c>
    </row>
    <row r="169" spans="1:18" x14ac:dyDescent="0.25">
      <c r="A169" t="s">
        <v>182</v>
      </c>
      <c r="B169">
        <v>10</v>
      </c>
      <c r="E169">
        <v>1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6</v>
      </c>
      <c r="K169">
        <v>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-1</v>
      </c>
      <c r="O169" s="2">
        <f>Taulukko2[[#This Row],[No of FMs 2]]-Taulukko2[[#This Row],[No of FMs 1]]</f>
        <v>0</v>
      </c>
      <c r="P169" s="3" t="s">
        <v>19</v>
      </c>
      <c r="Q169">
        <v>3141</v>
      </c>
      <c r="R169">
        <v>3160</v>
      </c>
    </row>
    <row r="170" spans="1:18" x14ac:dyDescent="0.25">
      <c r="A170" t="s">
        <v>183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15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3161</v>
      </c>
      <c r="R170">
        <v>3180</v>
      </c>
    </row>
    <row r="171" spans="1:18" x14ac:dyDescent="0.25">
      <c r="A171" t="s">
        <v>184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21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3181</v>
      </c>
      <c r="R171">
        <v>3200</v>
      </c>
    </row>
    <row r="172" spans="1:18" x14ac:dyDescent="0.25">
      <c r="A172" t="s">
        <v>185</v>
      </c>
      <c r="B172">
        <v>3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3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3201</v>
      </c>
      <c r="R172">
        <v>3220</v>
      </c>
    </row>
    <row r="173" spans="1:18" x14ac:dyDescent="0.25">
      <c r="A173" t="s">
        <v>186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9</v>
      </c>
      <c r="L173">
        <f>ROUND(Taulukko2[[#This Row],[Units 2]]/15,0)+1+Taulukko2[[#This Row],[Is Major 2]]+Taulukko2[[#This Row],[Is in Faction 2]]+Taulukko2[[#This Row],[Is Nato 2]]</f>
        <v>2</v>
      </c>
      <c r="M173">
        <f>ROUND(Taulukko2[[#This Row],[No of Gens 2]]/3,0)</f>
        <v>1</v>
      </c>
      <c r="N173" s="2">
        <f>Taulukko2[[#This Row],[No of Gens 2]]-Taulukko2[[#This Row],[No of Gens 1]]</f>
        <v>1</v>
      </c>
      <c r="O173" s="2">
        <f>Taulukko2[[#This Row],[No of FMs 2]]-Taulukko2[[#This Row],[No of FMs 1]]</f>
        <v>1</v>
      </c>
      <c r="P173" s="3" t="s">
        <v>19</v>
      </c>
      <c r="Q173">
        <v>3221</v>
      </c>
      <c r="R173">
        <v>3240</v>
      </c>
    </row>
    <row r="174" spans="1:18" s="2" customFormat="1" x14ac:dyDescent="0.25">
      <c r="A174" s="2" t="s">
        <v>467</v>
      </c>
      <c r="P174" s="3"/>
    </row>
    <row r="175" spans="1:18" x14ac:dyDescent="0.25">
      <c r="A175" t="s">
        <v>187</v>
      </c>
      <c r="B175">
        <v>37</v>
      </c>
      <c r="F175">
        <f>ROUND(Taulukko2[[#This Row],[Units 1]]/15,0)+1+Taulukko2[[#This Row],[Is Major 1]]+Taulukko2[[#This Row],[Is in Faction 1]]+Taulukko2[[#This Row],[Is Nato 1]]</f>
        <v>3</v>
      </c>
      <c r="G175">
        <f>ROUND(Taulukko2[[#This Row],[No of Gens 1]]/3,0)</f>
        <v>1</v>
      </c>
      <c r="H175">
        <v>37</v>
      </c>
      <c r="L175">
        <f>ROUND(Taulukko2[[#This Row],[Units 2]]/15,0)+1+Taulukko2[[#This Row],[Is Major 2]]+Taulukko2[[#This Row],[Is in Faction 2]]+Taulukko2[[#This Row],[Is Nato 2]]</f>
        <v>3</v>
      </c>
      <c r="M175">
        <f>ROUND(Taulukko2[[#This Row],[No of Gens 2]]/3,0)</f>
        <v>1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3241</v>
      </c>
      <c r="R175">
        <v>3260</v>
      </c>
    </row>
    <row r="176" spans="1:18" x14ac:dyDescent="0.25">
      <c r="A176" t="s">
        <v>188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3261</v>
      </c>
      <c r="R176">
        <v>3280</v>
      </c>
    </row>
    <row r="177" spans="1:18" x14ac:dyDescent="0.25">
      <c r="A177" t="s">
        <v>189</v>
      </c>
      <c r="B177">
        <v>2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5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 t="s">
        <v>19</v>
      </c>
      <c r="Q177">
        <v>3281</v>
      </c>
      <c r="R177">
        <v>3300</v>
      </c>
    </row>
    <row r="178" spans="1:18" x14ac:dyDescent="0.25">
      <c r="A178" t="s">
        <v>190</v>
      </c>
      <c r="B178">
        <v>2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2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 t="s">
        <v>19</v>
      </c>
      <c r="Q178">
        <v>3301</v>
      </c>
      <c r="R178">
        <v>3320</v>
      </c>
    </row>
    <row r="179" spans="1:18" x14ac:dyDescent="0.25">
      <c r="A179" t="s">
        <v>191</v>
      </c>
      <c r="B179">
        <v>4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4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3321</v>
      </c>
      <c r="R179">
        <v>3340</v>
      </c>
    </row>
    <row r="180" spans="1:18" s="2" customFormat="1" x14ac:dyDescent="0.25">
      <c r="A180" s="2" t="s">
        <v>468</v>
      </c>
      <c r="P180" s="3"/>
    </row>
    <row r="181" spans="1:18" x14ac:dyDescent="0.25">
      <c r="A181" t="s">
        <v>192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3341</v>
      </c>
      <c r="R181">
        <v>3360</v>
      </c>
    </row>
    <row r="182" spans="1:18" x14ac:dyDescent="0.25">
      <c r="A182" t="s">
        <v>193</v>
      </c>
      <c r="B182">
        <v>57</v>
      </c>
      <c r="F182">
        <f>ROUND(Taulukko2[[#This Row],[Units 1]]/15,0)+1+Taulukko2[[#This Row],[Is Major 1]]+Taulukko2[[#This Row],[Is in Faction 1]]+Taulukko2[[#This Row],[Is Nato 1]]</f>
        <v>5</v>
      </c>
      <c r="G182">
        <f>ROUND(Taulukko2[[#This Row],[No of Gens 1]]/3,0)</f>
        <v>2</v>
      </c>
      <c r="H182">
        <v>82</v>
      </c>
      <c r="I182">
        <v>1</v>
      </c>
      <c r="J182">
        <v>1</v>
      </c>
      <c r="L182">
        <f>ROUND(Taulukko2[[#This Row],[Units 2]]/15,0)+1+Taulukko2[[#This Row],[Is Major 2]]+Taulukko2[[#This Row],[Is in Faction 2]]+Taulukko2[[#This Row],[Is Nato 2]]</f>
        <v>8</v>
      </c>
      <c r="M182">
        <f>ROUND(Taulukko2[[#This Row],[No of Gens 2]]/3,0)</f>
        <v>3</v>
      </c>
      <c r="N182" s="2">
        <f>Taulukko2[[#This Row],[No of Gens 2]]-Taulukko2[[#This Row],[No of Gens 1]]</f>
        <v>3</v>
      </c>
      <c r="O182" s="2">
        <f>Taulukko2[[#This Row],[No of FMs 2]]-Taulukko2[[#This Row],[No of FMs 1]]</f>
        <v>1</v>
      </c>
      <c r="P182" s="3" t="s">
        <v>19</v>
      </c>
      <c r="Q182">
        <v>3361</v>
      </c>
      <c r="R182">
        <v>3380</v>
      </c>
    </row>
    <row r="183" spans="1:18" x14ac:dyDescent="0.25">
      <c r="A183" t="s">
        <v>194</v>
      </c>
      <c r="B183">
        <v>13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16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 t="s">
        <v>19</v>
      </c>
      <c r="Q183">
        <v>3381</v>
      </c>
      <c r="R183">
        <v>3400</v>
      </c>
    </row>
    <row r="184" spans="1:18" x14ac:dyDescent="0.25">
      <c r="A184" t="s">
        <v>195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3401</v>
      </c>
      <c r="R184">
        <v>3420</v>
      </c>
    </row>
    <row r="185" spans="1:18" x14ac:dyDescent="0.25">
      <c r="A185" t="s">
        <v>196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/>
      <c r="Q185">
        <v>3421</v>
      </c>
      <c r="R185">
        <v>3440</v>
      </c>
    </row>
    <row r="186" spans="1:18" x14ac:dyDescent="0.25">
      <c r="A186" t="s">
        <v>197</v>
      </c>
      <c r="B186">
        <v>5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5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/>
      <c r="Q186">
        <v>3441</v>
      </c>
      <c r="R186">
        <v>3460</v>
      </c>
    </row>
    <row r="187" spans="1:18" x14ac:dyDescent="0.25">
      <c r="A187" t="s">
        <v>198</v>
      </c>
      <c r="B187">
        <v>18</v>
      </c>
      <c r="E187">
        <v>1</v>
      </c>
      <c r="F187">
        <f>ROUND(Taulukko2[[#This Row],[Units 1]]/15,0)+1+Taulukko2[[#This Row],[Is Major 1]]+Taulukko2[[#This Row],[Is in Faction 1]]+Taulukko2[[#This Row],[Is Nato 1]]</f>
        <v>3</v>
      </c>
      <c r="G187">
        <f>ROUND(Taulukko2[[#This Row],[No of Gens 1]]/3,0)</f>
        <v>1</v>
      </c>
      <c r="H187">
        <v>18</v>
      </c>
      <c r="K187">
        <v>1</v>
      </c>
      <c r="L187">
        <f>ROUND(Taulukko2[[#This Row],[Units 2]]/15,0)+1+Taulukko2[[#This Row],[Is Major 2]]+Taulukko2[[#This Row],[Is in Faction 2]]+Taulukko2[[#This Row],[Is Nato 2]]</f>
        <v>3</v>
      </c>
      <c r="M187">
        <f>ROUND(Taulukko2[[#This Row],[No of Gens 2]]/3,0)</f>
        <v>1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/>
      <c r="Q187">
        <v>3461</v>
      </c>
      <c r="R187">
        <v>3480</v>
      </c>
    </row>
    <row r="188" spans="1:18" x14ac:dyDescent="0.25">
      <c r="A188" t="s">
        <v>199</v>
      </c>
      <c r="B188">
        <v>5</v>
      </c>
      <c r="E188">
        <v>1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5</v>
      </c>
      <c r="K188">
        <v>1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3481</v>
      </c>
      <c r="R188">
        <v>3500</v>
      </c>
    </row>
    <row r="189" spans="1:18" x14ac:dyDescent="0.25">
      <c r="A189" t="s">
        <v>200</v>
      </c>
      <c r="B189">
        <v>14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13</v>
      </c>
      <c r="L189">
        <f>ROUND(Taulukko2[[#This Row],[Units 2]]/15,0)+1+Taulukko2[[#This Row],[Is Major 2]]+Taulukko2[[#This Row],[Is in Faction 2]]+Taulukko2[[#This Row],[Is Nato 2]]</f>
        <v>2</v>
      </c>
      <c r="M189">
        <f>ROUND(Taulukko2[[#This Row],[No of Gens 2]]/3,0)</f>
        <v>1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 t="s">
        <v>19</v>
      </c>
      <c r="Q189">
        <v>3501</v>
      </c>
      <c r="R189">
        <v>3520</v>
      </c>
    </row>
    <row r="190" spans="1:18" x14ac:dyDescent="0.25">
      <c r="A190" t="s">
        <v>201</v>
      </c>
      <c r="B190">
        <v>2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/>
      <c r="Q190">
        <v>3521</v>
      </c>
      <c r="R190">
        <v>3540</v>
      </c>
    </row>
    <row r="191" spans="1:18" x14ac:dyDescent="0.25">
      <c r="A191" t="s">
        <v>202</v>
      </c>
      <c r="B191">
        <v>4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4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 t="s">
        <v>19</v>
      </c>
      <c r="Q191">
        <v>3541</v>
      </c>
      <c r="R191">
        <v>3560</v>
      </c>
    </row>
    <row r="192" spans="1:18" x14ac:dyDescent="0.25">
      <c r="A192" t="s">
        <v>203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 s="2">
        <f>Taulukko2[[#This Row],[No of Gens 2]]-Taulukko2[[#This Row],[No of Gens 1]]</f>
        <v>0</v>
      </c>
      <c r="O192" s="2">
        <f>Taulukko2[[#This Row],[No of FMs 2]]-Taulukko2[[#This Row],[No of FMs 1]]</f>
        <v>0</v>
      </c>
      <c r="P192" s="3"/>
      <c r="Q192">
        <v>3561</v>
      </c>
      <c r="R192">
        <v>3580</v>
      </c>
    </row>
    <row r="193" spans="1:18" x14ac:dyDescent="0.25">
      <c r="A193" t="s">
        <v>204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/>
      <c r="Q193">
        <v>3581</v>
      </c>
      <c r="R193">
        <v>3600</v>
      </c>
    </row>
    <row r="194" spans="1:18" x14ac:dyDescent="0.25">
      <c r="A194" t="s">
        <v>205</v>
      </c>
      <c r="B194">
        <v>65</v>
      </c>
      <c r="F194">
        <f>ROUND(Taulukko2[[#This Row],[Units 1]]/15,0)+1+Taulukko2[[#This Row],[Is Major 1]]+Taulukko2[[#This Row],[Is in Faction 1]]+Taulukko2[[#This Row],[Is Nato 1]]</f>
        <v>5</v>
      </c>
      <c r="G194">
        <f>ROUND(Taulukko2[[#This Row],[No of Gens 1]]/3,0)</f>
        <v>2</v>
      </c>
      <c r="H194">
        <v>70</v>
      </c>
      <c r="I194">
        <v>1</v>
      </c>
      <c r="L194">
        <f>ROUND(Taulukko2[[#This Row],[Units 2]]/15,0)+1+Taulukko2[[#This Row],[Is Major 2]]+Taulukko2[[#This Row],[Is in Faction 2]]+Taulukko2[[#This Row],[Is Nato 2]]</f>
        <v>7</v>
      </c>
      <c r="M194">
        <f>ROUND(Taulukko2[[#This Row],[No of Gens 2]]/3,0)</f>
        <v>2</v>
      </c>
      <c r="N194" s="2">
        <f>Taulukko2[[#This Row],[No of Gens 2]]-Taulukko2[[#This Row],[No of Gens 1]]</f>
        <v>2</v>
      </c>
      <c r="O194" s="2">
        <f>Taulukko2[[#This Row],[No of FMs 2]]-Taulukko2[[#This Row],[No of FMs 1]]</f>
        <v>0</v>
      </c>
      <c r="P194" s="3"/>
      <c r="Q194">
        <v>3601</v>
      </c>
      <c r="R194">
        <v>3620</v>
      </c>
    </row>
    <row r="195" spans="1:18" x14ac:dyDescent="0.25">
      <c r="A195" t="s">
        <v>206</v>
      </c>
      <c r="B195">
        <v>7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3621</v>
      </c>
      <c r="R195">
        <v>3640</v>
      </c>
    </row>
    <row r="196" spans="1:18" x14ac:dyDescent="0.25">
      <c r="A196" t="s">
        <v>207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26</v>
      </c>
      <c r="L196">
        <f>ROUND(Taulukko2[[#This Row],[Units 2]]/15,0)+1+Taulukko2[[#This Row],[Is Major 2]]+Taulukko2[[#This Row],[Is in Faction 2]]+Taulukko2[[#This Row],[Is Nato 2]]</f>
        <v>3</v>
      </c>
      <c r="M196">
        <f>ROUND(Taulukko2[[#This Row],[No of Gens 2]]/3,0)</f>
        <v>1</v>
      </c>
      <c r="N196" s="2">
        <f>Taulukko2[[#This Row],[No of Gens 2]]-Taulukko2[[#This Row],[No of Gens 1]]</f>
        <v>2</v>
      </c>
      <c r="O196" s="2">
        <f>Taulukko2[[#This Row],[No of FMs 2]]-Taulukko2[[#This Row],[No of FMs 1]]</f>
        <v>1</v>
      </c>
      <c r="P196" s="3"/>
      <c r="Q196">
        <v>3641</v>
      </c>
      <c r="R196">
        <v>3660</v>
      </c>
    </row>
    <row r="197" spans="1:18" x14ac:dyDescent="0.25">
      <c r="A197" t="s">
        <v>208</v>
      </c>
      <c r="B197">
        <v>9</v>
      </c>
      <c r="F197">
        <f>ROUND(Taulukko2[[#This Row],[Units 1]]/15,0)+1+Taulukko2[[#This Row],[Is Major 1]]+Taulukko2[[#This Row],[Is in Faction 1]]+Taulukko2[[#This Row],[Is Nato 1]]</f>
        <v>2</v>
      </c>
      <c r="G197">
        <f>ROUND(Taulukko2[[#This Row],[No of Gens 1]]/3,0)</f>
        <v>1</v>
      </c>
      <c r="H197">
        <v>11</v>
      </c>
      <c r="K197">
        <v>1</v>
      </c>
      <c r="L197">
        <f>ROUND(Taulukko2[[#This Row],[Units 2]]/15,0)+1+Taulukko2[[#This Row],[Is Major 2]]+Taulukko2[[#This Row],[Is in Faction 2]]+Taulukko2[[#This Row],[Is Nato 2]]</f>
        <v>3</v>
      </c>
      <c r="M197">
        <f>ROUND(Taulukko2[[#This Row],[No of Gens 2]]/3,0)</f>
        <v>1</v>
      </c>
      <c r="N197" s="2">
        <f>Taulukko2[[#This Row],[No of Gens 2]]-Taulukko2[[#This Row],[No of Gens 1]]</f>
        <v>1</v>
      </c>
      <c r="O197" s="2">
        <f>Taulukko2[[#This Row],[No of FMs 2]]-Taulukko2[[#This Row],[No of FMs 1]]</f>
        <v>0</v>
      </c>
      <c r="P197" s="3" t="s">
        <v>19</v>
      </c>
      <c r="Q197">
        <v>3661</v>
      </c>
      <c r="R197">
        <v>3680</v>
      </c>
    </row>
    <row r="198" spans="1:18" x14ac:dyDescent="0.25">
      <c r="A198" t="s">
        <v>209</v>
      </c>
      <c r="B198">
        <v>12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12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3681</v>
      </c>
      <c r="R198">
        <v>3700</v>
      </c>
    </row>
    <row r="199" spans="1:18" x14ac:dyDescent="0.25">
      <c r="A199" t="s">
        <v>210</v>
      </c>
      <c r="B199">
        <v>10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18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3701</v>
      </c>
      <c r="R199">
        <v>3720</v>
      </c>
    </row>
    <row r="200" spans="1:18" x14ac:dyDescent="0.25">
      <c r="A200" t="s">
        <v>211</v>
      </c>
      <c r="B200">
        <v>1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1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/>
      <c r="Q200">
        <v>3721</v>
      </c>
      <c r="R200">
        <v>3740</v>
      </c>
    </row>
    <row r="201" spans="1:18" s="2" customFormat="1" x14ac:dyDescent="0.25">
      <c r="A201" s="2" t="s">
        <v>464</v>
      </c>
      <c r="P201" s="3"/>
    </row>
    <row r="202" spans="1:18" x14ac:dyDescent="0.25">
      <c r="A202" t="s">
        <v>212</v>
      </c>
      <c r="B202">
        <v>21</v>
      </c>
      <c r="C202">
        <v>1</v>
      </c>
      <c r="D202">
        <v>1</v>
      </c>
      <c r="F202">
        <f>ROUND(Taulukko2[[#This Row],[Units 1]]/15,0)+1+Taulukko2[[#This Row],[Is Major 1]]+Taulukko2[[#This Row],[Is in Faction 1]]+Taulukko2[[#This Row],[Is Nato 1]]</f>
        <v>4</v>
      </c>
      <c r="G202">
        <f>ROUND(Taulukko2[[#This Row],[No of Gens 1]]/3,0)</f>
        <v>1</v>
      </c>
      <c r="H202">
        <v>25</v>
      </c>
      <c r="I202">
        <v>1</v>
      </c>
      <c r="J202">
        <v>1</v>
      </c>
      <c r="L202">
        <f>ROUND(Taulukko2[[#This Row],[Units 2]]/15,0)+1+Taulukko2[[#This Row],[Is Major 2]]+Taulukko2[[#This Row],[Is in Faction 2]]+Taulukko2[[#This Row],[Is Nato 2]]</f>
        <v>5</v>
      </c>
      <c r="M202">
        <f>ROUND(Taulukko2[[#This Row],[No of Gens 2]]/3,0)</f>
        <v>2</v>
      </c>
      <c r="N202" s="2">
        <f>Taulukko2[[#This Row],[No of Gens 2]]-Taulukko2[[#This Row],[No of Gens 1]]</f>
        <v>1</v>
      </c>
      <c r="O202" s="2">
        <f>Taulukko2[[#This Row],[No of FMs 2]]-Taulukko2[[#This Row],[No of FMs 1]]</f>
        <v>1</v>
      </c>
      <c r="P202" s="3" t="s">
        <v>19</v>
      </c>
      <c r="Q202">
        <v>3741</v>
      </c>
      <c r="R202">
        <v>3760</v>
      </c>
    </row>
    <row r="203" spans="1:18" x14ac:dyDescent="0.25">
      <c r="A203" t="s">
        <v>213</v>
      </c>
      <c r="B203">
        <v>0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0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3761</v>
      </c>
      <c r="R203">
        <v>3780</v>
      </c>
    </row>
    <row r="204" spans="1:18" x14ac:dyDescent="0.25">
      <c r="A204" t="s">
        <v>214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0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3781</v>
      </c>
      <c r="R204">
        <v>3800</v>
      </c>
    </row>
    <row r="205" spans="1:18" x14ac:dyDescent="0.25">
      <c r="A205" t="s">
        <v>215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5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3801</v>
      </c>
      <c r="R205">
        <v>3820</v>
      </c>
    </row>
    <row r="206" spans="1:18" x14ac:dyDescent="0.25">
      <c r="A206" t="s">
        <v>216</v>
      </c>
      <c r="B206">
        <v>5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11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1</v>
      </c>
      <c r="O206" s="2">
        <f>Taulukko2[[#This Row],[No of FMs 2]]-Taulukko2[[#This Row],[No of FMs 1]]</f>
        <v>1</v>
      </c>
      <c r="P206" s="3"/>
      <c r="Q206">
        <v>3821</v>
      </c>
      <c r="R206">
        <v>3840</v>
      </c>
    </row>
    <row r="207" spans="1:18" x14ac:dyDescent="0.25">
      <c r="A207" t="s">
        <v>217</v>
      </c>
      <c r="B207">
        <v>17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5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 s="2">
        <f>Taulukko2[[#This Row],[No of Gens 2]]-Taulukko2[[#This Row],[No of Gens 1]]</f>
        <v>-1</v>
      </c>
      <c r="O207" s="2">
        <f>Taulukko2[[#This Row],[No of FMs 2]]-Taulukko2[[#This Row],[No of FMs 1]]</f>
        <v>-1</v>
      </c>
      <c r="P207" s="3"/>
      <c r="Q207">
        <v>3841</v>
      </c>
      <c r="R207">
        <v>3860</v>
      </c>
    </row>
    <row r="208" spans="1:18" x14ac:dyDescent="0.25">
      <c r="A208" t="s">
        <v>218</v>
      </c>
      <c r="B208">
        <v>1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0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3861</v>
      </c>
      <c r="R208">
        <v>3880</v>
      </c>
    </row>
    <row r="209" spans="1:18" x14ac:dyDescent="0.25">
      <c r="A209" t="s">
        <v>219</v>
      </c>
      <c r="B209">
        <v>5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5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3881</v>
      </c>
      <c r="R209">
        <v>3900</v>
      </c>
    </row>
    <row r="210" spans="1:18" x14ac:dyDescent="0.25">
      <c r="A210" t="s">
        <v>220</v>
      </c>
      <c r="B210">
        <v>0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10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3901</v>
      </c>
      <c r="R210">
        <v>3920</v>
      </c>
    </row>
    <row r="211" spans="1:18" x14ac:dyDescent="0.25">
      <c r="A211" t="s">
        <v>221</v>
      </c>
      <c r="B211">
        <v>8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8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0</v>
      </c>
      <c r="O211" s="2">
        <f>Taulukko2[[#This Row],[No of FMs 2]]-Taulukko2[[#This Row],[No of FMs 1]]</f>
        <v>0</v>
      </c>
      <c r="P211" s="3"/>
      <c r="Q211">
        <v>3921</v>
      </c>
      <c r="R211">
        <v>3940</v>
      </c>
    </row>
    <row r="212" spans="1:18" x14ac:dyDescent="0.25">
      <c r="A212" t="s">
        <v>222</v>
      </c>
      <c r="B212">
        <v>14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17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3941</v>
      </c>
      <c r="R212">
        <v>3960</v>
      </c>
    </row>
    <row r="213" spans="1:18" x14ac:dyDescent="0.25">
      <c r="A213" t="s">
        <v>223</v>
      </c>
      <c r="B213">
        <v>3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3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3961</v>
      </c>
      <c r="R213">
        <v>3980</v>
      </c>
    </row>
    <row r="214" spans="1:18" x14ac:dyDescent="0.25">
      <c r="A214" t="s">
        <v>224</v>
      </c>
      <c r="B214">
        <v>5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3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3981</v>
      </c>
      <c r="R214">
        <v>4000</v>
      </c>
    </row>
    <row r="215" spans="1:18" s="2" customFormat="1" x14ac:dyDescent="0.25">
      <c r="A215" s="2" t="s">
        <v>463</v>
      </c>
      <c r="P215" s="3"/>
    </row>
    <row r="216" spans="1:18" x14ac:dyDescent="0.25">
      <c r="A216" t="s">
        <v>225</v>
      </c>
      <c r="B216">
        <v>5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3</v>
      </c>
      <c r="K216">
        <v>1</v>
      </c>
      <c r="L216">
        <f>ROUND(Taulukko2[[#This Row],[Units 2]]/15,0)+1+Taulukko2[[#This Row],[Is Major 2]]+Taulukko2[[#This Row],[Is in Faction 2]]+Taulukko2[[#This Row],[Is Nato 2]]</f>
        <v>2</v>
      </c>
      <c r="M216">
        <f>ROUND(Taulukko2[[#This Row],[No of Gens 2]]/3,0)</f>
        <v>1</v>
      </c>
      <c r="N216" s="2">
        <f>Taulukko2[[#This Row],[No of Gens 2]]-Taulukko2[[#This Row],[No of Gens 1]]</f>
        <v>1</v>
      </c>
      <c r="O216" s="2">
        <f>Taulukko2[[#This Row],[No of FMs 2]]-Taulukko2[[#This Row],[No of FMs 1]]</f>
        <v>1</v>
      </c>
      <c r="P216" s="3" t="s">
        <v>19</v>
      </c>
      <c r="Q216">
        <v>4001</v>
      </c>
      <c r="R216">
        <v>4020</v>
      </c>
    </row>
    <row r="217" spans="1:18" x14ac:dyDescent="0.25">
      <c r="A217" t="s">
        <v>226</v>
      </c>
      <c r="B217">
        <v>2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2</v>
      </c>
      <c r="K217">
        <v>1</v>
      </c>
      <c r="L217">
        <f>ROUND(Taulukko2[[#This Row],[Units 2]]/15,0)+1+Taulukko2[[#This Row],[Is Major 2]]+Taulukko2[[#This Row],[Is in Faction 2]]+Taulukko2[[#This Row],[Is Nato 2]]</f>
        <v>2</v>
      </c>
      <c r="M217">
        <f>ROUND(Taulukko2[[#This Row],[No of Gens 2]]/3,0)</f>
        <v>1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/>
      <c r="Q217">
        <v>4021</v>
      </c>
      <c r="R217">
        <v>4040</v>
      </c>
    </row>
    <row r="218" spans="1:18" x14ac:dyDescent="0.25">
      <c r="A218" t="s">
        <v>227</v>
      </c>
      <c r="B218">
        <v>8</v>
      </c>
      <c r="F218">
        <f>ROUND(Taulukko2[[#This Row],[Units 1]]/15,0)+1+Taulukko2[[#This Row],[Is Major 1]]+Taulukko2[[#This Row],[Is in Faction 1]]+Taulukko2[[#This Row],[Is Nato 1]]</f>
        <v>2</v>
      </c>
      <c r="G218">
        <f>ROUND(Taulukko2[[#This Row],[No of Gens 1]]/3,0)</f>
        <v>1</v>
      </c>
      <c r="H218">
        <v>16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/>
      <c r="Q218">
        <v>4041</v>
      </c>
      <c r="R218">
        <v>4060</v>
      </c>
    </row>
    <row r="219" spans="1:18" x14ac:dyDescent="0.25">
      <c r="A219" t="s">
        <v>228</v>
      </c>
      <c r="B219">
        <v>4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4061</v>
      </c>
      <c r="R219">
        <v>4080</v>
      </c>
    </row>
    <row r="220" spans="1:18" x14ac:dyDescent="0.25">
      <c r="A220" t="s">
        <v>229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/>
      <c r="Q220">
        <v>4081</v>
      </c>
      <c r="R220">
        <v>4100</v>
      </c>
    </row>
    <row r="221" spans="1:18" x14ac:dyDescent="0.25">
      <c r="A221" t="s">
        <v>230</v>
      </c>
      <c r="B221">
        <v>11</v>
      </c>
      <c r="F221">
        <f>ROUND(Taulukko2[[#This Row],[Units 1]]/15,0)+1+Taulukko2[[#This Row],[Is Major 1]]+Taulukko2[[#This Row],[Is in Faction 1]]+Taulukko2[[#This Row],[Is Nato 1]]</f>
        <v>2</v>
      </c>
      <c r="G221">
        <f>ROUND(Taulukko2[[#This Row],[No of Gens 1]]/3,0)</f>
        <v>1</v>
      </c>
      <c r="H221">
        <v>7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-1</v>
      </c>
      <c r="O221" s="2">
        <f>Taulukko2[[#This Row],[No of FMs 2]]-Taulukko2[[#This Row],[No of FMs 1]]</f>
        <v>-1</v>
      </c>
      <c r="P221" s="3" t="s">
        <v>19</v>
      </c>
      <c r="Q221">
        <v>4101</v>
      </c>
      <c r="R221">
        <v>4120</v>
      </c>
    </row>
    <row r="222" spans="1:18" x14ac:dyDescent="0.25">
      <c r="A222" t="s">
        <v>231</v>
      </c>
      <c r="B222">
        <v>2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2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 t="s">
        <v>19</v>
      </c>
      <c r="Q222">
        <v>4121</v>
      </c>
      <c r="R222">
        <v>4140</v>
      </c>
    </row>
    <row r="223" spans="1:18" x14ac:dyDescent="0.25">
      <c r="A223" t="s">
        <v>232</v>
      </c>
      <c r="B223">
        <v>58</v>
      </c>
      <c r="C223">
        <v>1</v>
      </c>
      <c r="D223">
        <v>1</v>
      </c>
      <c r="F223">
        <f>ROUND(Taulukko2[[#This Row],[Units 1]]/15,0)+1+Taulukko2[[#This Row],[Is Major 1]]+Taulukko2[[#This Row],[Is in Faction 1]]+Taulukko2[[#This Row],[Is Nato 1]]</f>
        <v>7</v>
      </c>
      <c r="G223">
        <f>ROUND(Taulukko2[[#This Row],[No of Gens 1]]/3,0)</f>
        <v>2</v>
      </c>
      <c r="H223">
        <v>68</v>
      </c>
      <c r="I223">
        <v>1</v>
      </c>
      <c r="J223">
        <v>1</v>
      </c>
      <c r="L223">
        <f>ROUND(Taulukko2[[#This Row],[Units 2]]/15,0)+1+Taulukko2[[#This Row],[Is Major 2]]+Taulukko2[[#This Row],[Is in Faction 2]]+Taulukko2[[#This Row],[Is Nato 2]]</f>
        <v>8</v>
      </c>
      <c r="M223">
        <f>ROUND(Taulukko2[[#This Row],[No of Gens 2]]/3,0)</f>
        <v>3</v>
      </c>
      <c r="N223" s="2">
        <f>Taulukko2[[#This Row],[No of Gens 2]]-Taulukko2[[#This Row],[No of Gens 1]]</f>
        <v>1</v>
      </c>
      <c r="O223" s="2">
        <f>Taulukko2[[#This Row],[No of FMs 2]]-Taulukko2[[#This Row],[No of FMs 1]]</f>
        <v>1</v>
      </c>
      <c r="P223" s="3" t="s">
        <v>19</v>
      </c>
      <c r="Q223">
        <v>4141</v>
      </c>
      <c r="R223">
        <v>4160</v>
      </c>
    </row>
    <row r="224" spans="1:18" s="2" customFormat="1" x14ac:dyDescent="0.25">
      <c r="A224" s="2" t="s">
        <v>462</v>
      </c>
      <c r="P224" s="3"/>
    </row>
    <row r="225" spans="1:18" x14ac:dyDescent="0.25">
      <c r="A225" t="s">
        <v>233</v>
      </c>
      <c r="B225">
        <v>20</v>
      </c>
      <c r="E225">
        <v>1</v>
      </c>
      <c r="F225">
        <f>ROUND(Taulukko2[[#This Row],[Units 1]]/15,0)+1+Taulukko2[[#This Row],[Is Major 1]]+Taulukko2[[#This Row],[Is in Faction 1]]+Taulukko2[[#This Row],[Is Nato 1]]</f>
        <v>3</v>
      </c>
      <c r="G225">
        <f>ROUND(Taulukko2[[#This Row],[No of Gens 1]]/3,0)</f>
        <v>1</v>
      </c>
      <c r="H225">
        <v>16</v>
      </c>
      <c r="K225">
        <v>1</v>
      </c>
      <c r="L225">
        <f>ROUND(Taulukko2[[#This Row],[Units 2]]/15,0)+1+Taulukko2[[#This Row],[Is Major 2]]+Taulukko2[[#This Row],[Is in Faction 2]]+Taulukko2[[#This Row],[Is Nato 2]]</f>
        <v>3</v>
      </c>
      <c r="M225">
        <f>ROUND(Taulukko2[[#This Row],[No of Gens 2]]/3,0)</f>
        <v>1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 t="s">
        <v>19</v>
      </c>
      <c r="Q225">
        <v>4161</v>
      </c>
      <c r="R225">
        <v>4180</v>
      </c>
    </row>
    <row r="226" spans="1:18" x14ac:dyDescent="0.25">
      <c r="A226" t="s">
        <v>234</v>
      </c>
      <c r="B226">
        <v>0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7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 s="2">
        <f>Taulukko2[[#This Row],[No of Gens 2]]-Taulukko2[[#This Row],[No of Gens 1]]</f>
        <v>0</v>
      </c>
      <c r="O226" s="2">
        <f>Taulukko2[[#This Row],[No of FMs 2]]-Taulukko2[[#This Row],[No of FMs 1]]</f>
        <v>0</v>
      </c>
      <c r="P226" s="3"/>
      <c r="Q226">
        <v>4181</v>
      </c>
      <c r="R226">
        <v>4200</v>
      </c>
    </row>
    <row r="227" spans="1:18" x14ac:dyDescent="0.25">
      <c r="A227" t="s">
        <v>235</v>
      </c>
      <c r="B227">
        <v>11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11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 t="s">
        <v>19</v>
      </c>
      <c r="Q227">
        <v>4201</v>
      </c>
      <c r="R227">
        <v>4220</v>
      </c>
    </row>
    <row r="228" spans="1:18" x14ac:dyDescent="0.25">
      <c r="A228" t="s">
        <v>236</v>
      </c>
      <c r="B228">
        <v>14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24</v>
      </c>
      <c r="L228">
        <f>ROUND(Taulukko2[[#This Row],[Units 2]]/15,0)+1+Taulukko2[[#This Row],[Is Major 2]]+Taulukko2[[#This Row],[Is in Faction 2]]+Taulukko2[[#This Row],[Is Nato 2]]</f>
        <v>3</v>
      </c>
      <c r="M228">
        <f>ROUND(Taulukko2[[#This Row],[No of Gens 2]]/3,0)</f>
        <v>1</v>
      </c>
      <c r="N228" s="2">
        <f>Taulukko2[[#This Row],[No of Gens 2]]-Taulukko2[[#This Row],[No of Gens 1]]</f>
        <v>1</v>
      </c>
      <c r="O228" s="2">
        <f>Taulukko2[[#This Row],[No of FMs 2]]-Taulukko2[[#This Row],[No of FMs 1]]</f>
        <v>0</v>
      </c>
      <c r="P228" s="3"/>
      <c r="Q228">
        <v>4221</v>
      </c>
      <c r="R228">
        <v>4240</v>
      </c>
    </row>
    <row r="229" spans="1:18" x14ac:dyDescent="0.25">
      <c r="A229" t="s">
        <v>237</v>
      </c>
      <c r="B229">
        <v>0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/>
      <c r="Q229">
        <v>4241</v>
      </c>
      <c r="R229">
        <v>4260</v>
      </c>
    </row>
    <row r="230" spans="1:18" x14ac:dyDescent="0.25">
      <c r="A230" t="s">
        <v>238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/>
      <c r="Q230">
        <v>4261</v>
      </c>
      <c r="R230">
        <v>4280</v>
      </c>
    </row>
    <row r="231" spans="1:18" x14ac:dyDescent="0.25">
      <c r="A231" t="s">
        <v>239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4281</v>
      </c>
      <c r="R231">
        <v>4300</v>
      </c>
    </row>
    <row r="232" spans="1:18" x14ac:dyDescent="0.25">
      <c r="A232" t="s">
        <v>240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/>
      <c r="Q232">
        <v>4301</v>
      </c>
      <c r="R232">
        <v>4320</v>
      </c>
    </row>
    <row r="233" spans="1:18" x14ac:dyDescent="0.25">
      <c r="A233" t="s">
        <v>241</v>
      </c>
      <c r="B233">
        <v>25</v>
      </c>
      <c r="F233">
        <f>ROUND(Taulukko2[[#This Row],[Units 1]]/15,0)+1+Taulukko2[[#This Row],[Is Major 1]]+Taulukko2[[#This Row],[Is in Faction 1]]+Taulukko2[[#This Row],[Is Nato 1]]</f>
        <v>3</v>
      </c>
      <c r="G233">
        <f>ROUND(Taulukko2[[#This Row],[No of Gens 1]]/3,0)</f>
        <v>1</v>
      </c>
      <c r="H233">
        <v>22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 s="2">
        <f>Taulukko2[[#This Row],[No of Gens 2]]-Taulukko2[[#This Row],[No of Gens 1]]</f>
        <v>-1</v>
      </c>
      <c r="O233" s="2">
        <f>Taulukko2[[#This Row],[No of FMs 2]]-Taulukko2[[#This Row],[No of FMs 1]]</f>
        <v>0</v>
      </c>
      <c r="P233" s="3"/>
      <c r="Q233">
        <v>4321</v>
      </c>
      <c r="R233">
        <v>4340</v>
      </c>
    </row>
    <row r="234" spans="1:18" x14ac:dyDescent="0.25">
      <c r="A234" t="s">
        <v>242</v>
      </c>
      <c r="B234">
        <v>1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1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4341</v>
      </c>
      <c r="R234">
        <v>4360</v>
      </c>
    </row>
    <row r="235" spans="1:18" x14ac:dyDescent="0.25">
      <c r="A235" t="s">
        <v>243</v>
      </c>
      <c r="B235">
        <v>1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1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4361</v>
      </c>
      <c r="R235">
        <v>4380</v>
      </c>
    </row>
    <row r="236" spans="1:18" x14ac:dyDescent="0.25">
      <c r="A236" t="s">
        <v>244</v>
      </c>
      <c r="B236">
        <v>10</v>
      </c>
      <c r="F236">
        <f>ROUND(Taulukko2[[#This Row],[Units 1]]/15,0)+1+Taulukko2[[#This Row],[Is Major 1]]+Taulukko2[[#This Row],[Is in Faction 1]]+Taulukko2[[#This Row],[Is Nato 1]]</f>
        <v>2</v>
      </c>
      <c r="G236">
        <f>ROUND(Taulukko2[[#This Row],[No of Gens 1]]/3,0)</f>
        <v>1</v>
      </c>
      <c r="H236">
        <v>11</v>
      </c>
      <c r="L236">
        <f>ROUND(Taulukko2[[#This Row],[Units 2]]/15,0)+1+Taulukko2[[#This Row],[Is Major 2]]+Taulukko2[[#This Row],[Is in Faction 2]]+Taulukko2[[#This Row],[Is Nato 2]]</f>
        <v>2</v>
      </c>
      <c r="M236">
        <f>ROUND(Taulukko2[[#This Row],[No of Gens 2]]/3,0)</f>
        <v>1</v>
      </c>
      <c r="N236" s="2">
        <f>Taulukko2[[#This Row],[No of Gens 2]]-Taulukko2[[#This Row],[No of Gens 1]]</f>
        <v>0</v>
      </c>
      <c r="O236" s="2">
        <f>Taulukko2[[#This Row],[No of FMs 2]]-Taulukko2[[#This Row],[No of FMs 1]]</f>
        <v>0</v>
      </c>
      <c r="P236" s="3" t="s">
        <v>19</v>
      </c>
      <c r="Q236">
        <v>4381</v>
      </c>
      <c r="R236">
        <v>4400</v>
      </c>
    </row>
    <row r="237" spans="1:18" x14ac:dyDescent="0.25">
      <c r="A237" t="s">
        <v>245</v>
      </c>
      <c r="B237">
        <v>9</v>
      </c>
      <c r="F237">
        <f>ROUND(Taulukko2[[#This Row],[Units 1]]/15,0)+1+Taulukko2[[#This Row],[Is Major 1]]+Taulukko2[[#This Row],[Is in Faction 1]]+Taulukko2[[#This Row],[Is Nato 1]]</f>
        <v>2</v>
      </c>
      <c r="G237">
        <f>ROUND(Taulukko2[[#This Row],[No of Gens 1]]/3,0)</f>
        <v>1</v>
      </c>
      <c r="H237">
        <v>8</v>
      </c>
      <c r="L237">
        <f>ROUND(Taulukko2[[#This Row],[Units 2]]/15,0)+1+Taulukko2[[#This Row],[Is Major 2]]+Taulukko2[[#This Row],[Is in Faction 2]]+Taulukko2[[#This Row],[Is Nato 2]]</f>
        <v>2</v>
      </c>
      <c r="M237">
        <f>ROUND(Taulukko2[[#This Row],[No of Gens 2]]/3,0)</f>
        <v>1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4401</v>
      </c>
      <c r="R237">
        <v>4420</v>
      </c>
    </row>
    <row r="238" spans="1:18" x14ac:dyDescent="0.25">
      <c r="A238" t="s">
        <v>246</v>
      </c>
      <c r="B238">
        <v>3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0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4421</v>
      </c>
      <c r="R238">
        <v>4440</v>
      </c>
    </row>
    <row r="239" spans="1:18" x14ac:dyDescent="0.25">
      <c r="A239" t="s">
        <v>247</v>
      </c>
      <c r="B239">
        <v>21</v>
      </c>
      <c r="F239">
        <f>ROUND(Taulukko2[[#This Row],[Units 1]]/15,0)+1+Taulukko2[[#This Row],[Is Major 1]]+Taulukko2[[#This Row],[Is in Faction 1]]+Taulukko2[[#This Row],[Is Nato 1]]</f>
        <v>2</v>
      </c>
      <c r="G239">
        <f>ROUND(Taulukko2[[#This Row],[No of Gens 1]]/3,0)</f>
        <v>1</v>
      </c>
      <c r="H239">
        <v>52</v>
      </c>
      <c r="L239">
        <f>ROUND(Taulukko2[[#This Row],[Units 2]]/15,0)+1+Taulukko2[[#This Row],[Is Major 2]]+Taulukko2[[#This Row],[Is in Faction 2]]+Taulukko2[[#This Row],[Is Nato 2]]</f>
        <v>4</v>
      </c>
      <c r="M239">
        <f>ROUND(Taulukko2[[#This Row],[No of Gens 2]]/3,0)</f>
        <v>1</v>
      </c>
      <c r="N239" s="2">
        <f>Taulukko2[[#This Row],[No of Gens 2]]-Taulukko2[[#This Row],[No of Gens 1]]</f>
        <v>2</v>
      </c>
      <c r="O239" s="2">
        <f>Taulukko2[[#This Row],[No of FMs 2]]-Taulukko2[[#This Row],[No of FMs 1]]</f>
        <v>0</v>
      </c>
      <c r="P239" s="3" t="s">
        <v>19</v>
      </c>
      <c r="Q239">
        <v>4441</v>
      </c>
      <c r="R239">
        <v>4460</v>
      </c>
    </row>
    <row r="240" spans="1:18" x14ac:dyDescent="0.25">
      <c r="A240" t="s">
        <v>248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0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4461</v>
      </c>
      <c r="R240">
        <v>4480</v>
      </c>
    </row>
    <row r="241" spans="1:18" x14ac:dyDescent="0.25">
      <c r="A241" t="s">
        <v>249</v>
      </c>
      <c r="B241">
        <v>17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16</v>
      </c>
      <c r="L241">
        <f>ROUND(Taulukko2[[#This Row],[Units 2]]/15,0)+1+Taulukko2[[#This Row],[Is Major 2]]+Taulukko2[[#This Row],[Is in Faction 2]]+Taulukko2[[#This Row],[Is Nato 2]]</f>
        <v>2</v>
      </c>
      <c r="M241">
        <f>ROUND(Taulukko2[[#This Row],[No of Gens 2]]/3,0)</f>
        <v>1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4481</v>
      </c>
      <c r="R241">
        <v>4500</v>
      </c>
    </row>
    <row r="242" spans="1:18" x14ac:dyDescent="0.25">
      <c r="A242" t="s">
        <v>250</v>
      </c>
      <c r="B242">
        <v>2</v>
      </c>
      <c r="D242">
        <v>1</v>
      </c>
      <c r="F242">
        <f>ROUND(Taulukko2[[#This Row],[Units 1]]/15,0)+1+Taulukko2[[#This Row],[Is Major 1]]+Taulukko2[[#This Row],[Is in Faction 1]]+Taulukko2[[#This Row],[Is Nato 1]]</f>
        <v>2</v>
      </c>
      <c r="G242">
        <f>ROUND(Taulukko2[[#This Row],[No of Gens 1]]/3,0)</f>
        <v>1</v>
      </c>
      <c r="H242">
        <v>4</v>
      </c>
      <c r="J242">
        <v>1</v>
      </c>
      <c r="L242">
        <f>ROUND(Taulukko2[[#This Row],[Units 2]]/15,0)+1+Taulukko2[[#This Row],[Is Major 2]]+Taulukko2[[#This Row],[Is in Faction 2]]+Taulukko2[[#This Row],[Is Nato 2]]</f>
        <v>2</v>
      </c>
      <c r="M242">
        <f>ROUND(Taulukko2[[#This Row],[No of Gens 2]]/3,0)</f>
        <v>1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4501</v>
      </c>
      <c r="R242">
        <v>4520</v>
      </c>
    </row>
    <row r="243" spans="1:18" x14ac:dyDescent="0.25">
      <c r="A243" t="s">
        <v>251</v>
      </c>
      <c r="B243">
        <v>16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25</v>
      </c>
      <c r="L243">
        <f>ROUND(Taulukko2[[#This Row],[Units 2]]/15,0)+1+Taulukko2[[#This Row],[Is Major 2]]+Taulukko2[[#This Row],[Is in Faction 2]]+Taulukko2[[#This Row],[Is Nato 2]]</f>
        <v>3</v>
      </c>
      <c r="M243">
        <f>ROUND(Taulukko2[[#This Row],[No of Gens 2]]/3,0)</f>
        <v>1</v>
      </c>
      <c r="N243" s="2">
        <f>Taulukko2[[#This Row],[No of Gens 2]]-Taulukko2[[#This Row],[No of Gens 1]]</f>
        <v>1</v>
      </c>
      <c r="O243" s="2">
        <f>Taulukko2[[#This Row],[No of FMs 2]]-Taulukko2[[#This Row],[No of FMs 1]]</f>
        <v>0</v>
      </c>
      <c r="P243" s="3" t="s">
        <v>19</v>
      </c>
      <c r="Q243">
        <v>4521</v>
      </c>
      <c r="R243">
        <v>4540</v>
      </c>
    </row>
    <row r="244" spans="1:18" s="2" customFormat="1" x14ac:dyDescent="0.25">
      <c r="A244" s="2" t="s">
        <v>461</v>
      </c>
      <c r="P244" s="3" t="s">
        <v>19</v>
      </c>
    </row>
    <row r="245" spans="1:18" s="2" customFormat="1" x14ac:dyDescent="0.25">
      <c r="A245" s="2" t="s">
        <v>460</v>
      </c>
      <c r="P245" s="3" t="s">
        <v>19</v>
      </c>
    </row>
    <row r="246" spans="1:18" x14ac:dyDescent="0.25">
      <c r="A246" t="s">
        <v>252</v>
      </c>
      <c r="B246">
        <v>0</v>
      </c>
      <c r="F246">
        <f>ROUND(Taulukko2[[#This Row],[Units 1]]/15,0)+1+Taulukko2[[#This Row],[Is Major 1]]+Taulukko2[[#This Row],[Is in Faction 1]]+Taulukko2[[#This Row],[Is Nato 1]]</f>
        <v>1</v>
      </c>
      <c r="G246">
        <f>ROUND(Taulukko2[[#This Row],[No of Gens 1]]/3,0)</f>
        <v>0</v>
      </c>
      <c r="H246">
        <v>0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4541</v>
      </c>
      <c r="R246">
        <v>4560</v>
      </c>
    </row>
    <row r="247" spans="1:18" x14ac:dyDescent="0.25">
      <c r="A247" t="s">
        <v>253</v>
      </c>
      <c r="B247">
        <v>0</v>
      </c>
      <c r="F247">
        <f>ROUND(Taulukko2[[#This Row],[Units 1]]/15,0)+1+Taulukko2[[#This Row],[Is Major 1]]+Taulukko2[[#This Row],[Is in Faction 1]]+Taulukko2[[#This Row],[Is Nato 1]]</f>
        <v>1</v>
      </c>
      <c r="G247">
        <f>ROUND(Taulukko2[[#This Row],[No of Gens 1]]/3,0)</f>
        <v>0</v>
      </c>
      <c r="H247">
        <v>1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4561</v>
      </c>
      <c r="R247">
        <v>4580</v>
      </c>
    </row>
    <row r="248" spans="1:18" x14ac:dyDescent="0.25">
      <c r="A248" t="s">
        <v>254</v>
      </c>
      <c r="B248">
        <v>5</v>
      </c>
      <c r="F248">
        <f>ROUND(Taulukko2[[#This Row],[Units 1]]/15,0)+1+Taulukko2[[#This Row],[Is Major 1]]+Taulukko2[[#This Row],[Is in Faction 1]]+Taulukko2[[#This Row],[Is Nato 1]]</f>
        <v>1</v>
      </c>
      <c r="G248">
        <f>ROUND(Taulukko2[[#This Row],[No of Gens 1]]/3,0)</f>
        <v>0</v>
      </c>
      <c r="H248">
        <v>5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0</v>
      </c>
      <c r="O248" s="2">
        <f>Taulukko2[[#This Row],[No of FMs 2]]-Taulukko2[[#This Row],[No of FMs 1]]</f>
        <v>0</v>
      </c>
      <c r="P248" s="3" t="s">
        <v>19</v>
      </c>
      <c r="Q248">
        <v>4581</v>
      </c>
      <c r="R248">
        <v>4600</v>
      </c>
    </row>
    <row r="249" spans="1:18" x14ac:dyDescent="0.25">
      <c r="A249" t="s">
        <v>255</v>
      </c>
      <c r="B249">
        <v>4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2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4601</v>
      </c>
      <c r="R249">
        <v>4620</v>
      </c>
    </row>
    <row r="250" spans="1:18" s="2" customFormat="1" x14ac:dyDescent="0.25">
      <c r="A250" s="2" t="s">
        <v>459</v>
      </c>
      <c r="P250" s="3" t="s">
        <v>19</v>
      </c>
    </row>
    <row r="251" spans="1:18" x14ac:dyDescent="0.25">
      <c r="A251" t="s">
        <v>256</v>
      </c>
      <c r="B251">
        <v>1</v>
      </c>
      <c r="F251">
        <f>ROUND(Taulukko2[[#This Row],[Units 1]]/15,0)+1+Taulukko2[[#This Row],[Is Major 1]]+Taulukko2[[#This Row],[Is in Faction 1]]+Taulukko2[[#This Row],[Is Nato 1]]</f>
        <v>1</v>
      </c>
      <c r="G251">
        <f>ROUND(Taulukko2[[#This Row],[No of Gens 1]]/3,0)</f>
        <v>0</v>
      </c>
      <c r="H251">
        <v>3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0</v>
      </c>
      <c r="O251" s="2">
        <f>Taulukko2[[#This Row],[No of FMs 2]]-Taulukko2[[#This Row],[No of FMs 1]]</f>
        <v>0</v>
      </c>
      <c r="P251" s="3" t="s">
        <v>19</v>
      </c>
      <c r="Q251">
        <v>4621</v>
      </c>
      <c r="R251">
        <v>4640</v>
      </c>
    </row>
    <row r="252" spans="1:18" x14ac:dyDescent="0.25">
      <c r="A252" t="s">
        <v>257</v>
      </c>
      <c r="B252">
        <v>7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7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4641</v>
      </c>
      <c r="R252">
        <v>4660</v>
      </c>
    </row>
    <row r="253" spans="1:18" x14ac:dyDescent="0.25">
      <c r="A253" t="s">
        <v>258</v>
      </c>
      <c r="B253">
        <v>0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10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 s="2">
        <f>Taulukko2[[#This Row],[No of Gens 2]]-Taulukko2[[#This Row],[No of Gens 1]]</f>
        <v>1</v>
      </c>
      <c r="O253" s="2">
        <f>Taulukko2[[#This Row],[No of FMs 2]]-Taulukko2[[#This Row],[No of FMs 1]]</f>
        <v>1</v>
      </c>
      <c r="P253" s="3" t="s">
        <v>19</v>
      </c>
      <c r="Q253">
        <v>4661</v>
      </c>
      <c r="R253">
        <v>4680</v>
      </c>
    </row>
    <row r="254" spans="1:18" x14ac:dyDescent="0.25">
      <c r="A254" t="s">
        <v>259</v>
      </c>
      <c r="B254">
        <v>0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5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4681</v>
      </c>
      <c r="R254">
        <v>4700</v>
      </c>
    </row>
    <row r="255" spans="1:18" x14ac:dyDescent="0.25">
      <c r="A255" t="s">
        <v>260</v>
      </c>
      <c r="B255">
        <v>5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5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4701</v>
      </c>
      <c r="R255">
        <v>4720</v>
      </c>
    </row>
    <row r="256" spans="1:18" x14ac:dyDescent="0.25">
      <c r="A256" t="s">
        <v>261</v>
      </c>
      <c r="B256">
        <v>49</v>
      </c>
      <c r="E256">
        <v>1</v>
      </c>
      <c r="F256">
        <f>ROUND(Taulukko2[[#This Row],[Units 1]]/15,0)+1+Taulukko2[[#This Row],[Is Major 1]]+Taulukko2[[#This Row],[Is in Faction 1]]+Taulukko2[[#This Row],[Is Nato 1]]</f>
        <v>5</v>
      </c>
      <c r="G256">
        <f>ROUND(Taulukko2[[#This Row],[No of Gens 1]]/3,0)</f>
        <v>2</v>
      </c>
      <c r="H256">
        <v>45</v>
      </c>
      <c r="K256">
        <v>1</v>
      </c>
      <c r="L256">
        <f>ROUND(Taulukko2[[#This Row],[Units 2]]/15,0)+1+Taulukko2[[#This Row],[Is Major 2]]+Taulukko2[[#This Row],[Is in Faction 2]]+Taulukko2[[#This Row],[Is Nato 2]]</f>
        <v>5</v>
      </c>
      <c r="M256">
        <f>ROUND(Taulukko2[[#This Row],[No of Gens 2]]/3,0)</f>
        <v>2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4721</v>
      </c>
      <c r="R256">
        <v>4740</v>
      </c>
    </row>
    <row r="257" spans="1:18" x14ac:dyDescent="0.25">
      <c r="A257" t="s">
        <v>262</v>
      </c>
      <c r="B257">
        <v>7</v>
      </c>
      <c r="D257">
        <v>1</v>
      </c>
      <c r="F257">
        <f>ROUND(Taulukko2[[#This Row],[Units 1]]/15,0)+1+Taulukko2[[#This Row],[Is Major 1]]+Taulukko2[[#This Row],[Is in Faction 1]]+Taulukko2[[#This Row],[Is Nato 1]]</f>
        <v>2</v>
      </c>
      <c r="G257">
        <f>ROUND(Taulukko2[[#This Row],[No of Gens 1]]/3,0)</f>
        <v>1</v>
      </c>
      <c r="H257">
        <v>5</v>
      </c>
      <c r="J257">
        <v>1</v>
      </c>
      <c r="L257">
        <f>ROUND(Taulukko2[[#This Row],[Units 2]]/15,0)+1+Taulukko2[[#This Row],[Is Major 2]]+Taulukko2[[#This Row],[Is in Faction 2]]+Taulukko2[[#This Row],[Is Nato 2]]</f>
        <v>2</v>
      </c>
      <c r="M257">
        <f>ROUND(Taulukko2[[#This Row],[No of Gens 2]]/3,0)</f>
        <v>1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4741</v>
      </c>
      <c r="R257">
        <v>4760</v>
      </c>
    </row>
    <row r="258" spans="1:18" x14ac:dyDescent="0.25">
      <c r="A258" t="s">
        <v>263</v>
      </c>
      <c r="B258">
        <v>14</v>
      </c>
      <c r="F258">
        <f>ROUND(Taulukko2[[#This Row],[Units 1]]/15,0)+1+Taulukko2[[#This Row],[Is Major 1]]+Taulukko2[[#This Row],[Is in Faction 1]]+Taulukko2[[#This Row],[Is Nato 1]]</f>
        <v>2</v>
      </c>
      <c r="G258">
        <f>ROUND(Taulukko2[[#This Row],[No of Gens 1]]/3,0)</f>
        <v>1</v>
      </c>
      <c r="H258">
        <v>7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-1</v>
      </c>
      <c r="O258" s="2">
        <f>Taulukko2[[#This Row],[No of FMs 2]]-Taulukko2[[#This Row],[No of FMs 1]]</f>
        <v>-1</v>
      </c>
      <c r="P258" s="3" t="s">
        <v>19</v>
      </c>
      <c r="Q258">
        <v>4761</v>
      </c>
      <c r="R258">
        <v>4780</v>
      </c>
    </row>
    <row r="259" spans="1:18" x14ac:dyDescent="0.25">
      <c r="A259" t="s">
        <v>264</v>
      </c>
      <c r="B259">
        <v>42</v>
      </c>
      <c r="F259">
        <f>ROUND(Taulukko2[[#This Row],[Units 1]]/15,0)+1+Taulukko2[[#This Row],[Is Major 1]]+Taulukko2[[#This Row],[Is in Faction 1]]+Taulukko2[[#This Row],[Is Nato 1]]</f>
        <v>4</v>
      </c>
      <c r="G259">
        <f>ROUND(Taulukko2[[#This Row],[No of Gens 1]]/3,0)</f>
        <v>1</v>
      </c>
      <c r="H259">
        <v>53</v>
      </c>
      <c r="L259">
        <f>ROUND(Taulukko2[[#This Row],[Units 2]]/15,0)+1+Taulukko2[[#This Row],[Is Major 2]]+Taulukko2[[#This Row],[Is in Faction 2]]+Taulukko2[[#This Row],[Is Nato 2]]</f>
        <v>5</v>
      </c>
      <c r="M259">
        <f>ROUND(Taulukko2[[#This Row],[No of Gens 2]]/3,0)</f>
        <v>2</v>
      </c>
      <c r="N259" s="2">
        <f>Taulukko2[[#This Row],[No of Gens 2]]-Taulukko2[[#This Row],[No of Gens 1]]</f>
        <v>1</v>
      </c>
      <c r="O259" s="2">
        <f>Taulukko2[[#This Row],[No of FMs 2]]-Taulukko2[[#This Row],[No of FMs 1]]</f>
        <v>1</v>
      </c>
      <c r="P259" s="3" t="s">
        <v>19</v>
      </c>
      <c r="Q259">
        <v>4781</v>
      </c>
      <c r="R259">
        <v>4800</v>
      </c>
    </row>
    <row r="260" spans="1:18" x14ac:dyDescent="0.25">
      <c r="A260" t="s">
        <v>265</v>
      </c>
      <c r="B260">
        <v>14</v>
      </c>
      <c r="F260">
        <f>ROUND(Taulukko2[[#This Row],[Units 1]]/15,0)+1+Taulukko2[[#This Row],[Is Major 1]]+Taulukko2[[#This Row],[Is in Faction 1]]+Taulukko2[[#This Row],[Is Nato 1]]</f>
        <v>2</v>
      </c>
      <c r="G260">
        <f>ROUND(Taulukko2[[#This Row],[No of Gens 1]]/3,0)</f>
        <v>1</v>
      </c>
      <c r="H260">
        <v>0</v>
      </c>
      <c r="L260">
        <f>ROUND(Taulukko2[[#This Row],[Units 2]]/15,0)+1+Taulukko2[[#This Row],[Is Major 2]]+Taulukko2[[#This Row],[Is in Faction 2]]+Taulukko2[[#This Row],[Is Nato 2]]</f>
        <v>1</v>
      </c>
      <c r="M260">
        <f>ROUND(Taulukko2[[#This Row],[No of Gens 2]]/3,0)</f>
        <v>0</v>
      </c>
      <c r="N260" s="2">
        <f>Taulukko2[[#This Row],[No of Gens 2]]-Taulukko2[[#This Row],[No of Gens 1]]</f>
        <v>-1</v>
      </c>
      <c r="O260" s="2">
        <f>Taulukko2[[#This Row],[No of FMs 2]]-Taulukko2[[#This Row],[No of FMs 1]]</f>
        <v>-1</v>
      </c>
      <c r="P260" s="3" t="s">
        <v>19</v>
      </c>
      <c r="Q260">
        <v>4801</v>
      </c>
      <c r="R260">
        <v>4820</v>
      </c>
    </row>
    <row r="261" spans="1:18" x14ac:dyDescent="0.25">
      <c r="A261" t="s">
        <v>266</v>
      </c>
      <c r="B261">
        <v>8</v>
      </c>
      <c r="F261">
        <f>ROUND(Taulukko2[[#This Row],[Units 1]]/15,0)+1+Taulukko2[[#This Row],[Is Major 1]]+Taulukko2[[#This Row],[Is in Faction 1]]+Taulukko2[[#This Row],[Is Nato 1]]</f>
        <v>2</v>
      </c>
      <c r="G261">
        <f>ROUND(Taulukko2[[#This Row],[No of Gens 1]]/3,0)</f>
        <v>1</v>
      </c>
      <c r="H261">
        <v>5</v>
      </c>
      <c r="L261">
        <f>ROUND(Taulukko2[[#This Row],[Units 2]]/15,0)+1+Taulukko2[[#This Row],[Is Major 2]]+Taulukko2[[#This Row],[Is in Faction 2]]+Taulukko2[[#This Row],[Is Nato 2]]</f>
        <v>1</v>
      </c>
      <c r="M261">
        <f>ROUND(Taulukko2[[#This Row],[No of Gens 2]]/3,0)</f>
        <v>0</v>
      </c>
      <c r="N261" s="2">
        <f>Taulukko2[[#This Row],[No of Gens 2]]-Taulukko2[[#This Row],[No of Gens 1]]</f>
        <v>-1</v>
      </c>
      <c r="O261" s="2">
        <f>Taulukko2[[#This Row],[No of FMs 2]]-Taulukko2[[#This Row],[No of FMs 1]]</f>
        <v>-1</v>
      </c>
      <c r="P261" s="3" t="s">
        <v>19</v>
      </c>
      <c r="Q261">
        <v>4821</v>
      </c>
      <c r="R261">
        <v>4840</v>
      </c>
    </row>
    <row r="262" spans="1:18" x14ac:dyDescent="0.25">
      <c r="A262" t="s">
        <v>267</v>
      </c>
      <c r="B262">
        <v>30</v>
      </c>
      <c r="C262">
        <v>1</v>
      </c>
      <c r="E262">
        <v>1</v>
      </c>
      <c r="F262">
        <f>ROUND(Taulukko2[[#This Row],[Units 1]]/15,0)+1+Taulukko2[[#This Row],[Is Major 1]]+Taulukko2[[#This Row],[Is in Faction 1]]+Taulukko2[[#This Row],[Is Nato 1]]</f>
        <v>5</v>
      </c>
      <c r="G262">
        <f>ROUND(Taulukko2[[#This Row],[No of Gens 1]]/3,0)</f>
        <v>2</v>
      </c>
      <c r="H262">
        <v>86</v>
      </c>
      <c r="I262">
        <v>1</v>
      </c>
      <c r="K262">
        <v>1</v>
      </c>
      <c r="L262">
        <f>ROUND(Taulukko2[[#This Row],[Units 2]]/15,0)+1+Taulukko2[[#This Row],[Is Major 2]]+Taulukko2[[#This Row],[Is in Faction 2]]+Taulukko2[[#This Row],[Is Nato 2]]</f>
        <v>9</v>
      </c>
      <c r="M262">
        <f>ROUND(Taulukko2[[#This Row],[No of Gens 2]]/3,0)</f>
        <v>3</v>
      </c>
      <c r="N262" s="2">
        <f>Taulukko2[[#This Row],[No of Gens 2]]-Taulukko2[[#This Row],[No of Gens 1]]</f>
        <v>4</v>
      </c>
      <c r="O262" s="2">
        <f>Taulukko2[[#This Row],[No of FMs 2]]-Taulukko2[[#This Row],[No of FMs 1]]</f>
        <v>1</v>
      </c>
      <c r="P262" s="3" t="s">
        <v>19</v>
      </c>
      <c r="Q262">
        <v>4841</v>
      </c>
      <c r="R262">
        <v>4860</v>
      </c>
    </row>
    <row r="263" spans="1:18" x14ac:dyDescent="0.25">
      <c r="A263" t="s">
        <v>268</v>
      </c>
      <c r="B263">
        <v>12</v>
      </c>
      <c r="F263">
        <f>ROUND(Taulukko2[[#This Row],[Units 1]]/15,0)+1+Taulukko2[[#This Row],[Is Major 1]]+Taulukko2[[#This Row],[Is in Faction 1]]+Taulukko2[[#This Row],[Is Nato 1]]</f>
        <v>2</v>
      </c>
      <c r="G263">
        <f>ROUND(Taulukko2[[#This Row],[No of Gens 1]]/3,0)</f>
        <v>1</v>
      </c>
      <c r="H263">
        <v>12</v>
      </c>
      <c r="L263">
        <f>ROUND(Taulukko2[[#This Row],[Units 2]]/15,0)+1+Taulukko2[[#This Row],[Is Major 2]]+Taulukko2[[#This Row],[Is in Faction 2]]+Taulukko2[[#This Row],[Is Nato 2]]</f>
        <v>2</v>
      </c>
      <c r="M263">
        <f>ROUND(Taulukko2[[#This Row],[No of Gens 2]]/3,0)</f>
        <v>1</v>
      </c>
      <c r="N263" s="2">
        <f>Taulukko2[[#This Row],[No of Gens 2]]-Taulukko2[[#This Row],[No of Gens 1]]</f>
        <v>0</v>
      </c>
      <c r="O263" s="2">
        <f>Taulukko2[[#This Row],[No of FMs 2]]-Taulukko2[[#This Row],[No of FMs 1]]</f>
        <v>0</v>
      </c>
      <c r="P263" s="3" t="s">
        <v>19</v>
      </c>
      <c r="Q263">
        <v>4861</v>
      </c>
      <c r="R263">
        <v>4880</v>
      </c>
    </row>
    <row r="264" spans="1:18" x14ac:dyDescent="0.25">
      <c r="A264" t="s">
        <v>269</v>
      </c>
      <c r="B264">
        <v>8</v>
      </c>
      <c r="F264">
        <f>ROUND(Taulukko2[[#This Row],[Units 1]]/15,0)+1+Taulukko2[[#This Row],[Is Major 1]]+Taulukko2[[#This Row],[Is in Faction 1]]+Taulukko2[[#This Row],[Is Nato 1]]</f>
        <v>2</v>
      </c>
      <c r="G264">
        <f>ROUND(Taulukko2[[#This Row],[No of Gens 1]]/3,0)</f>
        <v>1</v>
      </c>
      <c r="H264">
        <v>8</v>
      </c>
      <c r="L264">
        <f>ROUND(Taulukko2[[#This Row],[Units 2]]/15,0)+1+Taulukko2[[#This Row],[Is Major 2]]+Taulukko2[[#This Row],[Is in Faction 2]]+Taulukko2[[#This Row],[Is Nato 2]]</f>
        <v>2</v>
      </c>
      <c r="M264">
        <f>ROUND(Taulukko2[[#This Row],[No of Gens 2]]/3,0)</f>
        <v>1</v>
      </c>
      <c r="N264" s="2">
        <f>Taulukko2[[#This Row],[No of Gens 2]]-Taulukko2[[#This Row],[No of Gens 1]]</f>
        <v>0</v>
      </c>
      <c r="O264" s="2">
        <f>Taulukko2[[#This Row],[No of FMs 2]]-Taulukko2[[#This Row],[No of FMs 1]]</f>
        <v>0</v>
      </c>
      <c r="P264" s="3" t="s">
        <v>19</v>
      </c>
      <c r="Q264">
        <v>4881</v>
      </c>
      <c r="R264">
        <v>4900</v>
      </c>
    </row>
    <row r="265" spans="1:18" s="2" customFormat="1" x14ac:dyDescent="0.25">
      <c r="A265" s="2" t="s">
        <v>458</v>
      </c>
      <c r="P265" s="3" t="s">
        <v>19</v>
      </c>
    </row>
    <row r="266" spans="1:18" x14ac:dyDescent="0.25">
      <c r="A266" t="s">
        <v>270</v>
      </c>
      <c r="B266">
        <v>13</v>
      </c>
      <c r="F266">
        <f>ROUND(Taulukko2[[#This Row],[Units 1]]/15,0)+1+Taulukko2[[#This Row],[Is Major 1]]+Taulukko2[[#This Row],[Is in Faction 1]]+Taulukko2[[#This Row],[Is Nato 1]]</f>
        <v>2</v>
      </c>
      <c r="G266">
        <f>ROUND(Taulukko2[[#This Row],[No of Gens 1]]/3,0)</f>
        <v>1</v>
      </c>
      <c r="H266">
        <v>19</v>
      </c>
      <c r="L266">
        <f>ROUND(Taulukko2[[#This Row],[Units 2]]/15,0)+1+Taulukko2[[#This Row],[Is Major 2]]+Taulukko2[[#This Row],[Is in Faction 2]]+Taulukko2[[#This Row],[Is Nato 2]]</f>
        <v>2</v>
      </c>
      <c r="M266">
        <f>ROUND(Taulukko2[[#This Row],[No of Gens 2]]/3,0)</f>
        <v>1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4901</v>
      </c>
      <c r="R266">
        <v>4920</v>
      </c>
    </row>
    <row r="267" spans="1:18" x14ac:dyDescent="0.25">
      <c r="A267" t="s">
        <v>271</v>
      </c>
      <c r="B267">
        <v>1</v>
      </c>
      <c r="F267">
        <f>ROUND(Taulukko2[[#This Row],[Units 1]]/15,0)+1+Taulukko2[[#This Row],[Is Major 1]]+Taulukko2[[#This Row],[Is in Faction 1]]+Taulukko2[[#This Row],[Is Nato 1]]</f>
        <v>1</v>
      </c>
      <c r="G267">
        <f>ROUND(Taulukko2[[#This Row],[No of Gens 1]]/3,0)</f>
        <v>0</v>
      </c>
      <c r="H267">
        <v>1</v>
      </c>
      <c r="L267">
        <f>ROUND(Taulukko2[[#This Row],[Units 2]]/15,0)+1+Taulukko2[[#This Row],[Is Major 2]]+Taulukko2[[#This Row],[Is in Faction 2]]+Taulukko2[[#This Row],[Is Nato 2]]</f>
        <v>1</v>
      </c>
      <c r="M267">
        <f>ROUND(Taulukko2[[#This Row],[No of Gens 2]]/3,0)</f>
        <v>0</v>
      </c>
      <c r="N267" s="2">
        <f>Taulukko2[[#This Row],[No of Gens 2]]-Taulukko2[[#This Row],[No of Gens 1]]</f>
        <v>0</v>
      </c>
      <c r="O267" s="2">
        <f>Taulukko2[[#This Row],[No of FMs 2]]-Taulukko2[[#This Row],[No of FMs 1]]</f>
        <v>0</v>
      </c>
      <c r="P267" s="3" t="s">
        <v>19</v>
      </c>
      <c r="Q267">
        <v>4921</v>
      </c>
      <c r="R267">
        <v>4940</v>
      </c>
    </row>
    <row r="268" spans="1:18" x14ac:dyDescent="0.25">
      <c r="A268" t="s">
        <v>272</v>
      </c>
      <c r="B268">
        <v>34</v>
      </c>
      <c r="F268">
        <f>ROUND(Taulukko2[[#This Row],[Units 1]]/15,0)+1+Taulukko2[[#This Row],[Is Major 1]]+Taulukko2[[#This Row],[Is in Faction 1]]+Taulukko2[[#This Row],[Is Nato 1]]</f>
        <v>3</v>
      </c>
      <c r="G268">
        <f>ROUND(Taulukko2[[#This Row],[No of Gens 1]]/3,0)</f>
        <v>1</v>
      </c>
      <c r="H268">
        <v>34</v>
      </c>
      <c r="L268">
        <f>ROUND(Taulukko2[[#This Row],[Units 2]]/15,0)+1+Taulukko2[[#This Row],[Is Major 2]]+Taulukko2[[#This Row],[Is in Faction 2]]+Taulukko2[[#This Row],[Is Nato 2]]</f>
        <v>3</v>
      </c>
      <c r="M268">
        <f>ROUND(Taulukko2[[#This Row],[No of Gens 2]]/3,0)</f>
        <v>1</v>
      </c>
      <c r="N268" s="2">
        <f>Taulukko2[[#This Row],[No of Gens 2]]-Taulukko2[[#This Row],[No of Gens 1]]</f>
        <v>0</v>
      </c>
      <c r="O268" s="2">
        <f>Taulukko2[[#This Row],[No of FMs 2]]-Taulukko2[[#This Row],[No of FMs 1]]</f>
        <v>0</v>
      </c>
      <c r="P268" s="3" t="s">
        <v>19</v>
      </c>
      <c r="Q268">
        <v>4941</v>
      </c>
      <c r="R268">
        <v>4960</v>
      </c>
    </row>
    <row r="269" spans="1:18" x14ac:dyDescent="0.25">
      <c r="A269" t="s">
        <v>273</v>
      </c>
      <c r="B269">
        <v>10</v>
      </c>
      <c r="F269">
        <f>ROUND(Taulukko2[[#This Row],[Units 1]]/15,0)+1+Taulukko2[[#This Row],[Is Major 1]]+Taulukko2[[#This Row],[Is in Faction 1]]+Taulukko2[[#This Row],[Is Nato 1]]</f>
        <v>2</v>
      </c>
      <c r="G269">
        <f>ROUND(Taulukko2[[#This Row],[No of Gens 1]]/3,0)</f>
        <v>1</v>
      </c>
      <c r="H269">
        <v>24</v>
      </c>
      <c r="L269">
        <f>ROUND(Taulukko2[[#This Row],[Units 2]]/15,0)+1+Taulukko2[[#This Row],[Is Major 2]]+Taulukko2[[#This Row],[Is in Faction 2]]+Taulukko2[[#This Row],[Is Nato 2]]</f>
        <v>3</v>
      </c>
      <c r="M269">
        <f>ROUND(Taulukko2[[#This Row],[No of Gens 2]]/3,0)</f>
        <v>1</v>
      </c>
      <c r="N269" s="2">
        <f>Taulukko2[[#This Row],[No of Gens 2]]-Taulukko2[[#This Row],[No of Gens 1]]</f>
        <v>1</v>
      </c>
      <c r="O269" s="2">
        <f>Taulukko2[[#This Row],[No of FMs 2]]-Taulukko2[[#This Row],[No of FMs 1]]</f>
        <v>0</v>
      </c>
      <c r="P269" s="3" t="s">
        <v>19</v>
      </c>
      <c r="Q269">
        <v>4961</v>
      </c>
      <c r="R269">
        <v>4980</v>
      </c>
    </row>
    <row r="270" spans="1:18" s="2" customFormat="1" x14ac:dyDescent="0.25">
      <c r="A270" s="2" t="s">
        <v>457</v>
      </c>
      <c r="P270" s="3" t="s">
        <v>19</v>
      </c>
    </row>
    <row r="271" spans="1:18" x14ac:dyDescent="0.25">
      <c r="A271" t="s">
        <v>274</v>
      </c>
      <c r="B271">
        <v>4</v>
      </c>
      <c r="F271">
        <f>ROUND(Taulukko2[[#This Row],[Units 1]]/15,0)+1+Taulukko2[[#This Row],[Is Major 1]]+Taulukko2[[#This Row],[Is in Faction 1]]+Taulukko2[[#This Row],[Is Nato 1]]</f>
        <v>1</v>
      </c>
      <c r="G271">
        <f>ROUND(Taulukko2[[#This Row],[No of Gens 1]]/3,0)</f>
        <v>0</v>
      </c>
      <c r="H271">
        <v>4</v>
      </c>
      <c r="L271">
        <f>ROUND(Taulukko2[[#This Row],[Units 2]]/15,0)+1+Taulukko2[[#This Row],[Is Major 2]]+Taulukko2[[#This Row],[Is in Faction 2]]+Taulukko2[[#This Row],[Is Nato 2]]</f>
        <v>1</v>
      </c>
      <c r="M271">
        <f>ROUND(Taulukko2[[#This Row],[No of Gens 2]]/3,0)</f>
        <v>0</v>
      </c>
      <c r="N271" s="2">
        <f>Taulukko2[[#This Row],[No of Gens 2]]-Taulukko2[[#This Row],[No of Gens 1]]</f>
        <v>0</v>
      </c>
      <c r="O271" s="2">
        <f>Taulukko2[[#This Row],[No of FMs 2]]-Taulukko2[[#This Row],[No of FMs 1]]</f>
        <v>0</v>
      </c>
      <c r="P271" s="3" t="s">
        <v>19</v>
      </c>
      <c r="Q271">
        <v>4981</v>
      </c>
      <c r="R271">
        <v>5000</v>
      </c>
    </row>
    <row r="272" spans="1:18" s="2" customFormat="1" x14ac:dyDescent="0.25">
      <c r="A272" s="2" t="s">
        <v>456</v>
      </c>
      <c r="P272" s="3" t="s">
        <v>19</v>
      </c>
    </row>
    <row r="273" spans="1:18" x14ac:dyDescent="0.25">
      <c r="A273" t="s">
        <v>275</v>
      </c>
      <c r="B273">
        <v>7</v>
      </c>
      <c r="F273">
        <f>ROUND(Taulukko2[[#This Row],[Units 1]]/15,0)+1+Taulukko2[[#This Row],[Is Major 1]]+Taulukko2[[#This Row],[Is in Faction 1]]+Taulukko2[[#This Row],[Is Nato 1]]</f>
        <v>1</v>
      </c>
      <c r="G273">
        <f>ROUND(Taulukko2[[#This Row],[No of Gens 1]]/3,0)</f>
        <v>0</v>
      </c>
      <c r="H273">
        <v>7</v>
      </c>
      <c r="L273">
        <f>ROUND(Taulukko2[[#This Row],[Units 2]]/15,0)+1+Taulukko2[[#This Row],[Is Major 2]]+Taulukko2[[#This Row],[Is in Faction 2]]+Taulukko2[[#This Row],[Is Nato 2]]</f>
        <v>1</v>
      </c>
      <c r="M273">
        <f>ROUND(Taulukko2[[#This Row],[No of Gens 2]]/3,0)</f>
        <v>0</v>
      </c>
      <c r="N273" s="2">
        <f>Taulukko2[[#This Row],[No of Gens 2]]-Taulukko2[[#This Row],[No of Gens 1]]</f>
        <v>0</v>
      </c>
      <c r="O273" s="2">
        <f>Taulukko2[[#This Row],[No of FMs 2]]-Taulukko2[[#This Row],[No of FMs 1]]</f>
        <v>0</v>
      </c>
      <c r="P273" s="3" t="s">
        <v>19</v>
      </c>
      <c r="Q273">
        <v>5001</v>
      </c>
      <c r="R273">
        <v>5020</v>
      </c>
    </row>
  </sheetData>
  <conditionalFormatting sqref="N3:O273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73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Q15" sqref="Q15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K4" t="s">
        <v>310</v>
      </c>
      <c r="L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2022-04-19T10:55:14Z</dcterms:modified>
  <dc:language>it-IT</dc:language>
</cp:coreProperties>
</file>