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via\OneDrive\Dokumente\Paradox Interactive\Hearts of Iron IV\mod\Millennium_Dawn\Modding resources\Generals rework\"/>
    </mc:Choice>
  </mc:AlternateContent>
  <xr:revisionPtr revIDLastSave="0" documentId="13_ncr:1_{CF1E0A66-EC30-48B9-A97A-C6787DEC254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0" i="1" l="1"/>
  <c r="M120" i="1" s="1"/>
  <c r="F110" i="1"/>
  <c r="G110" i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F220" i="1"/>
  <c r="F221" i="1"/>
  <c r="F222" i="1"/>
  <c r="G222" i="1" s="1"/>
  <c r="F223" i="1"/>
  <c r="F224" i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F241" i="1"/>
  <c r="F242" i="1"/>
  <c r="G242" i="1" s="1"/>
  <c r="F243" i="1"/>
  <c r="F244" i="1"/>
  <c r="F245" i="1"/>
  <c r="F246" i="1"/>
  <c r="G246" i="1" s="1"/>
  <c r="F247" i="1"/>
  <c r="F248" i="1"/>
  <c r="F249" i="1"/>
  <c r="F250" i="1"/>
  <c r="G250" i="1" s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F258" i="1"/>
  <c r="F3" i="1"/>
  <c r="G3" i="1" s="1"/>
  <c r="O110" i="1" l="1"/>
  <c r="N110" i="1"/>
  <c r="N77" i="1"/>
  <c r="O88" i="1"/>
  <c r="O39" i="1"/>
  <c r="N88" i="1"/>
  <c r="O43" i="1"/>
  <c r="M77" i="1"/>
  <c r="O77" i="1" s="1"/>
  <c r="N53" i="1"/>
  <c r="N27" i="1"/>
  <c r="N116" i="1"/>
  <c r="N103" i="1"/>
  <c r="N208" i="1"/>
  <c r="N123" i="1"/>
  <c r="N85" i="1"/>
  <c r="N244" i="1"/>
  <c r="N192" i="1"/>
  <c r="N45" i="1"/>
  <c r="N19" i="1"/>
  <c r="N43" i="1"/>
  <c r="N203" i="1"/>
  <c r="N131" i="1"/>
  <c r="N119" i="1"/>
  <c r="N239" i="1"/>
  <c r="N39" i="1"/>
  <c r="N247" i="1"/>
  <c r="N76" i="1"/>
  <c r="N196" i="1"/>
  <c r="N38" i="1"/>
  <c r="N52" i="1"/>
  <c r="N243" i="1"/>
  <c r="N95" i="1"/>
  <c r="N210" i="1"/>
  <c r="N194" i="1"/>
  <c r="N138" i="1"/>
  <c r="N109" i="1"/>
  <c r="N59" i="1"/>
  <c r="N55" i="1"/>
  <c r="N197" i="1"/>
  <c r="N100" i="1"/>
  <c r="N62" i="1"/>
  <c r="N245" i="1"/>
  <c r="N177" i="1"/>
  <c r="N173" i="1"/>
  <c r="N161" i="1"/>
  <c r="N141" i="1"/>
  <c r="N133" i="1"/>
  <c r="N125" i="1"/>
  <c r="N108" i="1"/>
  <c r="N92" i="1"/>
  <c r="N79" i="1"/>
  <c r="N66" i="1"/>
  <c r="G203" i="1"/>
  <c r="O203" i="1" s="1"/>
  <c r="G27" i="1"/>
  <c r="O27" i="1" s="1"/>
  <c r="N199" i="1"/>
  <c r="N115" i="1"/>
  <c r="N81" i="1"/>
  <c r="N56" i="1"/>
  <c r="G55" i="1"/>
  <c r="O55" i="1" s="1"/>
  <c r="N198" i="1"/>
  <c r="N114" i="1"/>
  <c r="N75" i="1"/>
  <c r="G239" i="1"/>
  <c r="O239" i="1" s="1"/>
  <c r="M95" i="1"/>
  <c r="O95" i="1" s="1"/>
  <c r="N258" i="1"/>
  <c r="N257" i="1"/>
  <c r="O256" i="1"/>
  <c r="O255" i="1"/>
  <c r="N255" i="1"/>
  <c r="O254" i="1"/>
  <c r="N253" i="1"/>
  <c r="O253" i="1"/>
  <c r="N252" i="1"/>
  <c r="O251" i="1"/>
  <c r="N249" i="1"/>
  <c r="N248" i="1"/>
  <c r="O246" i="1"/>
  <c r="O242" i="1"/>
  <c r="N241" i="1"/>
  <c r="N240" i="1"/>
  <c r="O238" i="1"/>
  <c r="N237" i="1"/>
  <c r="O236" i="1"/>
  <c r="N235" i="1"/>
  <c r="O234" i="1"/>
  <c r="O232" i="1"/>
  <c r="N231" i="1"/>
  <c r="O230" i="1"/>
  <c r="N229" i="1"/>
  <c r="O228" i="1"/>
  <c r="N227" i="1"/>
  <c r="O226" i="1"/>
  <c r="N225" i="1"/>
  <c r="N224" i="1"/>
  <c r="N223" i="1"/>
  <c r="O222" i="1"/>
  <c r="N221" i="1"/>
  <c r="N220" i="1"/>
  <c r="N219" i="1"/>
  <c r="O218" i="1"/>
  <c r="N217" i="1"/>
  <c r="O216" i="1"/>
  <c r="O213" i="1"/>
  <c r="N213" i="1"/>
  <c r="N212" i="1"/>
  <c r="O211" i="1"/>
  <c r="N211" i="1"/>
  <c r="O209" i="1"/>
  <c r="O207" i="1"/>
  <c r="N206" i="1"/>
  <c r="O205" i="1"/>
  <c r="N204" i="1"/>
  <c r="O202" i="1"/>
  <c r="O201" i="1"/>
  <c r="N200" i="1"/>
  <c r="O200" i="1"/>
  <c r="M199" i="1"/>
  <c r="O199" i="1" s="1"/>
  <c r="M198" i="1"/>
  <c r="O198" i="1" s="1"/>
  <c r="M197" i="1"/>
  <c r="O197" i="1" s="1"/>
  <c r="O193" i="1"/>
  <c r="O191" i="1"/>
  <c r="N190" i="1"/>
  <c r="O189" i="1"/>
  <c r="N188" i="1"/>
  <c r="O187" i="1"/>
  <c r="N186" i="1"/>
  <c r="O185" i="1"/>
  <c r="N184" i="1"/>
  <c r="O183" i="1"/>
  <c r="N182" i="1"/>
  <c r="O181" i="1"/>
  <c r="N181" i="1"/>
  <c r="O180" i="1"/>
  <c r="N179" i="1"/>
  <c r="O178" i="1"/>
  <c r="N175" i="1"/>
  <c r="O174" i="1"/>
  <c r="O172" i="1"/>
  <c r="N171" i="1"/>
  <c r="O170" i="1"/>
  <c r="N169" i="1"/>
  <c r="O168" i="1"/>
  <c r="N167" i="1"/>
  <c r="O166" i="1"/>
  <c r="N165" i="1"/>
  <c r="N163" i="1"/>
  <c r="O162" i="1"/>
  <c r="O160" i="1"/>
  <c r="N159" i="1"/>
  <c r="O158" i="1"/>
  <c r="N157" i="1"/>
  <c r="O156" i="1"/>
  <c r="N155" i="1"/>
  <c r="O154" i="1"/>
  <c r="N153" i="1"/>
  <c r="N152" i="1"/>
  <c r="O152" i="1"/>
  <c r="N151" i="1"/>
  <c r="N150" i="1"/>
  <c r="O149" i="1"/>
  <c r="N148" i="1"/>
  <c r="N147" i="1"/>
  <c r="O147" i="1"/>
  <c r="N146" i="1"/>
  <c r="O145" i="1"/>
  <c r="N145" i="1"/>
  <c r="O144" i="1"/>
  <c r="N143" i="1"/>
  <c r="O142" i="1"/>
  <c r="O140" i="1"/>
  <c r="N139" i="1"/>
  <c r="N137" i="1"/>
  <c r="O136" i="1"/>
  <c r="N135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3" i="1"/>
  <c r="O215" i="1"/>
  <c r="O164" i="1"/>
  <c r="N29" i="1"/>
  <c r="N28" i="1"/>
  <c r="O28" i="1"/>
  <c r="O15" i="1"/>
  <c r="O250" i="1"/>
  <c r="O195" i="1"/>
  <c r="O117" i="1"/>
  <c r="O214" i="1"/>
  <c r="O176" i="1"/>
  <c r="N87" i="1"/>
  <c r="O49" i="1"/>
  <c r="G258" i="1"/>
  <c r="O258" i="1" s="1"/>
  <c r="G257" i="1"/>
  <c r="O257" i="1" s="1"/>
  <c r="N256" i="1"/>
  <c r="N254" i="1"/>
  <c r="G252" i="1"/>
  <c r="O252" i="1" s="1"/>
  <c r="N251" i="1"/>
  <c r="N250" i="1"/>
  <c r="G249" i="1"/>
  <c r="O249" i="1" s="1"/>
  <c r="G248" i="1"/>
  <c r="O248" i="1" s="1"/>
  <c r="G247" i="1"/>
  <c r="O247" i="1" s="1"/>
  <c r="N246" i="1"/>
  <c r="G245" i="1"/>
  <c r="O245" i="1" s="1"/>
  <c r="G244" i="1"/>
  <c r="O244" i="1" s="1"/>
  <c r="G243" i="1"/>
  <c r="O243" i="1" s="1"/>
  <c r="N242" i="1"/>
  <c r="G241" i="1"/>
  <c r="O241" i="1" s="1"/>
  <c r="G240" i="1"/>
  <c r="O240" i="1" s="1"/>
  <c r="N238" i="1"/>
  <c r="G237" i="1"/>
  <c r="O237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G224" i="1"/>
  <c r="O224" i="1" s="1"/>
  <c r="G223" i="1"/>
  <c r="O223" i="1" s="1"/>
  <c r="N222" i="1"/>
  <c r="G221" i="1"/>
  <c r="O221" i="1" s="1"/>
  <c r="G220" i="1"/>
  <c r="O220" i="1" s="1"/>
  <c r="G219" i="1"/>
  <c r="O219" i="1" s="1"/>
  <c r="N218" i="1"/>
  <c r="G217" i="1"/>
  <c r="O217" i="1" s="1"/>
  <c r="N216" i="1"/>
  <c r="N215" i="1"/>
  <c r="N214" i="1"/>
  <c r="G212" i="1"/>
  <c r="O212" i="1" s="1"/>
  <c r="G210" i="1"/>
  <c r="O210" i="1" s="1"/>
  <c r="N209" i="1"/>
  <c r="G208" i="1"/>
  <c r="O208" i="1" s="1"/>
  <c r="N207" i="1"/>
  <c r="G206" i="1"/>
  <c r="O206" i="1" s="1"/>
  <c r="N205" i="1"/>
  <c r="G204" i="1"/>
  <c r="O204" i="1" s="1"/>
  <c r="N202" i="1"/>
  <c r="N201" i="1"/>
  <c r="G196" i="1"/>
  <c r="O196" i="1" s="1"/>
  <c r="N195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0" i="1"/>
  <c r="G179" i="1"/>
  <c r="O179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G151" i="1"/>
  <c r="O151" i="1" s="1"/>
  <c r="G150" i="1"/>
  <c r="O150" i="1" s="1"/>
  <c r="N149" i="1"/>
  <c r="G148" i="1"/>
  <c r="O148" i="1" s="1"/>
  <c r="G146" i="1"/>
  <c r="O146" i="1" s="1"/>
  <c r="N144" i="1"/>
  <c r="G143" i="1"/>
  <c r="O143" i="1" s="1"/>
  <c r="N142" i="1"/>
  <c r="G141" i="1"/>
  <c r="O141" i="1" s="1"/>
  <c r="N140" i="1"/>
  <c r="G139" i="1"/>
  <c r="O139" i="1" s="1"/>
  <c r="G138" i="1"/>
  <c r="O138" i="1" s="1"/>
  <c r="G137" i="1"/>
  <c r="O137" i="1" s="1"/>
  <c r="N136" i="1"/>
  <c r="G135" i="1"/>
  <c r="O135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<sst xmlns="http://schemas.openxmlformats.org/spreadsheetml/2006/main" count="599" uniqueCount="454">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</sst>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8" totalsRowShown="0">
  <autoFilter ref="A2:R258" xr:uid="{00000000-0009-0000-0100-000002000000}"/>
  <sortState xmlns:xlrd2="http://schemas.microsoft.com/office/spreadsheetml/2017/richdata2" ref="A3:O258">
    <sortCondition ref="A2:A258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8"/>
  <sheetViews>
    <sheetView tabSelected="1" topLeftCell="A217" workbookViewId="0">
      <selection activeCell="L249" sqref="L249"/>
    </sheetView>
  </sheetViews>
  <sheetFormatPr baseColWidth="10" defaultColWidth="9.140625"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/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28</v>
      </c>
      <c r="B135">
        <v>3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3</v>
      </c>
      <c r="K135">
        <v>1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2541</v>
      </c>
      <c r="R135">
        <v>2560</v>
      </c>
    </row>
    <row r="136" spans="1:18" x14ac:dyDescent="0.25">
      <c r="A136" t="s">
        <v>231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5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2561</v>
      </c>
      <c r="R136">
        <v>2580</v>
      </c>
    </row>
    <row r="137" spans="1:18" x14ac:dyDescent="0.25">
      <c r="A137" t="s">
        <v>68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2581</v>
      </c>
      <c r="R137">
        <v>2600</v>
      </c>
    </row>
    <row r="138" spans="1:18" x14ac:dyDescent="0.25">
      <c r="A138" t="s">
        <v>230</v>
      </c>
      <c r="B138">
        <v>4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2601</v>
      </c>
      <c r="R138">
        <v>2620</v>
      </c>
    </row>
    <row r="139" spans="1:18" x14ac:dyDescent="0.25">
      <c r="A139" t="s">
        <v>29</v>
      </c>
      <c r="B139">
        <v>1</v>
      </c>
      <c r="E139">
        <v>1</v>
      </c>
      <c r="F139">
        <f>ROUND(Taulukko2[[#This Row],[Units 1]]/15,0)+1+Taulukko2[[#This Row],[Is Major 1]]+Taulukko2[[#This Row],[Is in Faction 1]]+Taulukko2[[#This Row],[Is Nato 1]]</f>
        <v>2</v>
      </c>
      <c r="G139">
        <f>ROUND(Taulukko2[[#This Row],[No of Gens 1]]/3,0)</f>
        <v>1</v>
      </c>
      <c r="H139">
        <v>1</v>
      </c>
      <c r="K139">
        <v>1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2621</v>
      </c>
      <c r="R139">
        <v>2640</v>
      </c>
    </row>
    <row r="140" spans="1:18" x14ac:dyDescent="0.25">
      <c r="A140" t="s">
        <v>183</v>
      </c>
      <c r="B140">
        <v>1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9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2641</v>
      </c>
      <c r="R140">
        <v>2660</v>
      </c>
    </row>
    <row r="141" spans="1:18" x14ac:dyDescent="0.25">
      <c r="A141" t="s">
        <v>184</v>
      </c>
      <c r="B141">
        <v>3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7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2661</v>
      </c>
      <c r="R141">
        <v>2680</v>
      </c>
    </row>
    <row r="142" spans="1:18" x14ac:dyDescent="0.25">
      <c r="A142" t="s">
        <v>185</v>
      </c>
      <c r="B142">
        <v>7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8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1</v>
      </c>
      <c r="O142">
        <f>Taulukko2[[#This Row],[No of FMs 2]]-Taulukko2[[#This Row],[No of FMs 1]]</f>
        <v>1</v>
      </c>
      <c r="P142" s="1"/>
      <c r="Q142">
        <v>2681</v>
      </c>
      <c r="R142">
        <v>2700</v>
      </c>
    </row>
    <row r="143" spans="1:18" x14ac:dyDescent="0.25">
      <c r="A143" t="s">
        <v>97</v>
      </c>
      <c r="B143">
        <v>12</v>
      </c>
      <c r="F143">
        <f>ROUND(Taulukko2[[#This Row],[Units 1]]/15,0)+1+Taulukko2[[#This Row],[Is Major 1]]+Taulukko2[[#This Row],[Is in Faction 1]]+Taulukko2[[#This Row],[Is Nato 1]]</f>
        <v>2</v>
      </c>
      <c r="G143">
        <f>ROUND(Taulukko2[[#This Row],[No of Gens 1]]/3,0)</f>
        <v>1</v>
      </c>
      <c r="H143">
        <v>13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2701</v>
      </c>
      <c r="R143">
        <v>2720</v>
      </c>
    </row>
    <row r="144" spans="1:18" x14ac:dyDescent="0.25">
      <c r="A144" t="s">
        <v>120</v>
      </c>
      <c r="B144">
        <v>55</v>
      </c>
      <c r="F144">
        <f>ROUND(Taulukko2[[#This Row],[Units 1]]/15,0)+1+Taulukko2[[#This Row],[Is Major 1]]+Taulukko2[[#This Row],[Is in Faction 1]]+Taulukko2[[#This Row],[Is Nato 1]]</f>
        <v>5</v>
      </c>
      <c r="G144">
        <f>ROUND(Taulukko2[[#This Row],[No of Gens 1]]/3,0)</f>
        <v>2</v>
      </c>
      <c r="H144">
        <v>31</v>
      </c>
      <c r="L144">
        <f>ROUND(Taulukko2[[#This Row],[Units 2]]/15,0)+1+Taulukko2[[#This Row],[Is Major 2]]+Taulukko2[[#This Row],[Is in Faction 2]]+Taulukko2[[#This Row],[Is Nato 2]]</f>
        <v>3</v>
      </c>
      <c r="M144">
        <f>ROUND(Taulukko2[[#This Row],[No of Gens 2]]/3,0)</f>
        <v>1</v>
      </c>
      <c r="N144">
        <f>Taulukko2[[#This Row],[No of Gens 2]]-Taulukko2[[#This Row],[No of Gens 1]]</f>
        <v>-2</v>
      </c>
      <c r="O144">
        <f>Taulukko2[[#This Row],[No of FMs 2]]-Taulukko2[[#This Row],[No of FMs 1]]</f>
        <v>-1</v>
      </c>
      <c r="P144" s="1"/>
      <c r="Q144">
        <v>2721</v>
      </c>
      <c r="R144">
        <v>2740</v>
      </c>
    </row>
    <row r="145" spans="1:18" x14ac:dyDescent="0.25">
      <c r="A145" t="s">
        <v>114</v>
      </c>
      <c r="B145">
        <v>0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2741</v>
      </c>
      <c r="R145">
        <v>2760</v>
      </c>
    </row>
    <row r="146" spans="1:18" x14ac:dyDescent="0.25">
      <c r="A146" t="s">
        <v>232</v>
      </c>
      <c r="B146">
        <v>5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2761</v>
      </c>
      <c r="R146">
        <v>2780</v>
      </c>
    </row>
    <row r="147" spans="1:18" x14ac:dyDescent="0.25">
      <c r="A147" t="s">
        <v>98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2781</v>
      </c>
      <c r="R147">
        <v>2800</v>
      </c>
    </row>
    <row r="148" spans="1:18" x14ac:dyDescent="0.25">
      <c r="A148" t="s">
        <v>30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2801</v>
      </c>
      <c r="R148">
        <v>2820</v>
      </c>
    </row>
    <row r="149" spans="1:18" x14ac:dyDescent="0.25">
      <c r="A149" t="s">
        <v>186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2821</v>
      </c>
      <c r="R149">
        <v>2840</v>
      </c>
    </row>
    <row r="150" spans="1:18" x14ac:dyDescent="0.25">
      <c r="A150" t="s">
        <v>31</v>
      </c>
      <c r="B150">
        <v>4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4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 t="s">
        <v>269</v>
      </c>
      <c r="Q150">
        <v>2841</v>
      </c>
      <c r="R150">
        <v>2860</v>
      </c>
    </row>
    <row r="151" spans="1:18" x14ac:dyDescent="0.25">
      <c r="A151" t="s">
        <v>32</v>
      </c>
      <c r="B151">
        <v>0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1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2861</v>
      </c>
      <c r="R151">
        <v>2880</v>
      </c>
    </row>
    <row r="152" spans="1:18" x14ac:dyDescent="0.25">
      <c r="A152" t="s">
        <v>99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3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 t="s">
        <v>269</v>
      </c>
      <c r="Q152">
        <v>2881</v>
      </c>
      <c r="R152">
        <v>2900</v>
      </c>
    </row>
    <row r="153" spans="1:18" x14ac:dyDescent="0.25">
      <c r="A153" t="s">
        <v>187</v>
      </c>
      <c r="B153">
        <v>27</v>
      </c>
      <c r="F153">
        <f>ROUND(Taulukko2[[#This Row],[Units 1]]/15,0)+1+Taulukko2[[#This Row],[Is Major 1]]+Taulukko2[[#This Row],[Is in Faction 1]]+Taulukko2[[#This Row],[Is Nato 1]]</f>
        <v>3</v>
      </c>
      <c r="G153">
        <f>ROUND(Taulukko2[[#This Row],[No of Gens 1]]/3,0)</f>
        <v>1</v>
      </c>
      <c r="H153">
        <v>29</v>
      </c>
      <c r="L153">
        <f>ROUND(Taulukko2[[#This Row],[Units 2]]/15,0)+1+Taulukko2[[#This Row],[Is Major 2]]+Taulukko2[[#This Row],[Is in Faction 2]]+Taulukko2[[#This Row],[Is Nato 2]]</f>
        <v>3</v>
      </c>
      <c r="M153">
        <f>ROUND(Taulukko2[[#This Row],[No of Gens 2]]/3,0)</f>
        <v>1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2901</v>
      </c>
      <c r="R153">
        <v>2920</v>
      </c>
    </row>
    <row r="154" spans="1:18" x14ac:dyDescent="0.25">
      <c r="A154" t="s">
        <v>188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7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2921</v>
      </c>
      <c r="R154">
        <v>2940</v>
      </c>
    </row>
    <row r="155" spans="1:18" x14ac:dyDescent="0.25">
      <c r="A155" t="s">
        <v>189</v>
      </c>
      <c r="B155">
        <v>1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1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2941</v>
      </c>
      <c r="R155">
        <v>2960</v>
      </c>
    </row>
    <row r="156" spans="1:18" x14ac:dyDescent="0.25">
      <c r="A156" t="s">
        <v>190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4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2961</v>
      </c>
      <c r="R156">
        <v>2980</v>
      </c>
    </row>
    <row r="157" spans="1:18" x14ac:dyDescent="0.25">
      <c r="A157" t="s">
        <v>33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2981</v>
      </c>
      <c r="R157">
        <v>3000</v>
      </c>
    </row>
    <row r="158" spans="1:18" x14ac:dyDescent="0.25">
      <c r="A158" t="s">
        <v>69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0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3001</v>
      </c>
      <c r="R158">
        <v>3020</v>
      </c>
    </row>
    <row r="159" spans="1:18" x14ac:dyDescent="0.25">
      <c r="A159" t="s">
        <v>100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5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3021</v>
      </c>
      <c r="R159">
        <v>3040</v>
      </c>
    </row>
    <row r="160" spans="1:18" x14ac:dyDescent="0.25">
      <c r="A160" t="s">
        <v>191</v>
      </c>
      <c r="B160">
        <v>3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3041</v>
      </c>
      <c r="R160">
        <v>3060</v>
      </c>
    </row>
    <row r="161" spans="1:18" x14ac:dyDescent="0.25">
      <c r="A161" t="s">
        <v>147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9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3061</v>
      </c>
      <c r="R161">
        <v>3080</v>
      </c>
    </row>
    <row r="162" spans="1:18" x14ac:dyDescent="0.25">
      <c r="A162" t="s">
        <v>192</v>
      </c>
      <c r="B162">
        <v>9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12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3081</v>
      </c>
      <c r="R162">
        <v>3100</v>
      </c>
    </row>
    <row r="163" spans="1:18" x14ac:dyDescent="0.25">
      <c r="A163" t="s">
        <v>101</v>
      </c>
      <c r="B163">
        <v>75</v>
      </c>
      <c r="F163">
        <f>ROUND(Taulukko2[[#This Row],[Units 1]]/15,0)+1+Taulukko2[[#This Row],[Is Major 1]]+Taulukko2[[#This Row],[Is in Faction 1]]+Taulukko2[[#This Row],[Is Nato 1]]</f>
        <v>6</v>
      </c>
      <c r="G163">
        <f>ROUND(Taulukko2[[#This Row],[No of Gens 1]]/3,0)</f>
        <v>2</v>
      </c>
      <c r="H163">
        <v>75</v>
      </c>
      <c r="L163">
        <f>ROUND(Taulukko2[[#This Row],[Units 2]]/15,0)+1+Taulukko2[[#This Row],[Is Major 2]]+Taulukko2[[#This Row],[Is in Faction 2]]+Taulukko2[[#This Row],[Is Nato 2]]</f>
        <v>6</v>
      </c>
      <c r="M163">
        <f>ROUND(Taulukko2[[#This Row],[No of Gens 2]]/3,0)</f>
        <v>2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3101</v>
      </c>
      <c r="R163">
        <v>3120</v>
      </c>
    </row>
    <row r="164" spans="1:18" x14ac:dyDescent="0.25">
      <c r="A164" t="s">
        <v>70</v>
      </c>
      <c r="B164">
        <v>3</v>
      </c>
      <c r="D164">
        <v>1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3</v>
      </c>
      <c r="J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3121</v>
      </c>
      <c r="R164">
        <v>3140</v>
      </c>
    </row>
    <row r="165" spans="1:18" x14ac:dyDescent="0.25">
      <c r="A165" t="s">
        <v>34</v>
      </c>
      <c r="B165">
        <v>10</v>
      </c>
      <c r="E165">
        <v>1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6</v>
      </c>
      <c r="K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-1</v>
      </c>
      <c r="O165">
        <f>Taulukko2[[#This Row],[No of FMs 2]]-Taulukko2[[#This Row],[No of FMs 1]]</f>
        <v>0</v>
      </c>
      <c r="P165" s="1"/>
      <c r="Q165">
        <v>3141</v>
      </c>
      <c r="R165">
        <v>3160</v>
      </c>
    </row>
    <row r="166" spans="1:18" x14ac:dyDescent="0.25">
      <c r="A166" t="s">
        <v>233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15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3161</v>
      </c>
      <c r="R166">
        <v>3180</v>
      </c>
    </row>
    <row r="167" spans="1:18" x14ac:dyDescent="0.25">
      <c r="A167" t="s">
        <v>234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21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3181</v>
      </c>
      <c r="R167">
        <v>3200</v>
      </c>
    </row>
    <row r="168" spans="1:18" x14ac:dyDescent="0.25">
      <c r="A168" t="s">
        <v>115</v>
      </c>
      <c r="B168">
        <v>3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3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3201</v>
      </c>
      <c r="R168">
        <v>3220</v>
      </c>
    </row>
    <row r="169" spans="1:18" x14ac:dyDescent="0.25">
      <c r="A169" t="s">
        <v>71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9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>
        <f>Taulukko2[[#This Row],[No of Gens 2]]-Taulukko2[[#This Row],[No of Gens 1]]</f>
        <v>1</v>
      </c>
      <c r="O169">
        <f>Taulukko2[[#This Row],[No of FMs 2]]-Taulukko2[[#This Row],[No of FMs 1]]</f>
        <v>1</v>
      </c>
      <c r="P169" s="1" t="s">
        <v>269</v>
      </c>
      <c r="Q169">
        <v>3221</v>
      </c>
      <c r="R169">
        <v>3240</v>
      </c>
    </row>
    <row r="170" spans="1:18" x14ac:dyDescent="0.25">
      <c r="A170" t="s">
        <v>72</v>
      </c>
      <c r="B170">
        <v>37</v>
      </c>
      <c r="F170">
        <f>ROUND(Taulukko2[[#This Row],[Units 1]]/15,0)+1+Taulukko2[[#This Row],[Is Major 1]]+Taulukko2[[#This Row],[Is in Faction 1]]+Taulukko2[[#This Row],[Is Nato 1]]</f>
        <v>3</v>
      </c>
      <c r="G170">
        <f>ROUND(Taulukko2[[#This Row],[No of Gens 1]]/3,0)</f>
        <v>1</v>
      </c>
      <c r="H170">
        <v>37</v>
      </c>
      <c r="L170">
        <f>ROUND(Taulukko2[[#This Row],[Units 2]]/15,0)+1+Taulukko2[[#This Row],[Is Major 2]]+Taulukko2[[#This Row],[Is in Faction 2]]+Taulukko2[[#This Row],[Is Nato 2]]</f>
        <v>3</v>
      </c>
      <c r="M170">
        <f>ROUND(Taulukko2[[#This Row],[No of Gens 2]]/3,0)</f>
        <v>1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 t="s">
        <v>269</v>
      </c>
      <c r="Q170">
        <v>3241</v>
      </c>
      <c r="R170">
        <v>3260</v>
      </c>
    </row>
    <row r="171" spans="1:18" x14ac:dyDescent="0.25">
      <c r="A171" t="s">
        <v>73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0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3261</v>
      </c>
      <c r="R171">
        <v>3280</v>
      </c>
    </row>
    <row r="172" spans="1:18" x14ac:dyDescent="0.25">
      <c r="A172" t="s">
        <v>148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5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3281</v>
      </c>
      <c r="R172">
        <v>3300</v>
      </c>
    </row>
    <row r="173" spans="1:18" x14ac:dyDescent="0.25">
      <c r="A173" t="s">
        <v>116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2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3301</v>
      </c>
      <c r="R173">
        <v>3320</v>
      </c>
    </row>
    <row r="174" spans="1:18" x14ac:dyDescent="0.25">
      <c r="A174" t="s">
        <v>149</v>
      </c>
      <c r="B174">
        <v>4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4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3321</v>
      </c>
      <c r="R174">
        <v>3340</v>
      </c>
    </row>
    <row r="175" spans="1:18" x14ac:dyDescent="0.25">
      <c r="A175" t="s">
        <v>150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3341</v>
      </c>
      <c r="R175">
        <v>3360</v>
      </c>
    </row>
    <row r="176" spans="1:18" x14ac:dyDescent="0.25">
      <c r="A176" t="s">
        <v>74</v>
      </c>
      <c r="B176">
        <v>57</v>
      </c>
      <c r="F176">
        <f>ROUND(Taulukko2[[#This Row],[Units 1]]/15,0)+1+Taulukko2[[#This Row],[Is Major 1]]+Taulukko2[[#This Row],[Is in Faction 1]]+Taulukko2[[#This Row],[Is Nato 1]]</f>
        <v>5</v>
      </c>
      <c r="G176">
        <f>ROUND(Taulukko2[[#This Row],[No of Gens 1]]/3,0)</f>
        <v>2</v>
      </c>
      <c r="H176">
        <v>82</v>
      </c>
      <c r="I176">
        <v>1</v>
      </c>
      <c r="J176">
        <v>1</v>
      </c>
      <c r="L176">
        <f>ROUND(Taulukko2[[#This Row],[Units 2]]/15,0)+1+Taulukko2[[#This Row],[Is Major 2]]+Taulukko2[[#This Row],[Is in Faction 2]]+Taulukko2[[#This Row],[Is Nato 2]]</f>
        <v>8</v>
      </c>
      <c r="M176">
        <f>ROUND(Taulukko2[[#This Row],[No of Gens 2]]/3,0)</f>
        <v>3</v>
      </c>
      <c r="N176">
        <f>Taulukko2[[#This Row],[No of Gens 2]]-Taulukko2[[#This Row],[No of Gens 1]]</f>
        <v>3</v>
      </c>
      <c r="O176">
        <f>Taulukko2[[#This Row],[No of FMs 2]]-Taulukko2[[#This Row],[No of FMs 1]]</f>
        <v>1</v>
      </c>
      <c r="P176" s="1" t="s">
        <v>269</v>
      </c>
      <c r="Q176">
        <v>3361</v>
      </c>
      <c r="R176">
        <v>3380</v>
      </c>
    </row>
    <row r="177" spans="1:18" x14ac:dyDescent="0.25">
      <c r="A177" t="s">
        <v>102</v>
      </c>
      <c r="B177">
        <v>13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16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3381</v>
      </c>
      <c r="R177">
        <v>3400</v>
      </c>
    </row>
    <row r="178" spans="1:18" x14ac:dyDescent="0.25">
      <c r="A178" t="s">
        <v>235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3401</v>
      </c>
      <c r="R178">
        <v>3420</v>
      </c>
    </row>
    <row r="179" spans="1:18" x14ac:dyDescent="0.25">
      <c r="A179" t="s">
        <v>117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3421</v>
      </c>
      <c r="R179">
        <v>3440</v>
      </c>
    </row>
    <row r="180" spans="1:18" x14ac:dyDescent="0.25">
      <c r="A180" t="s">
        <v>236</v>
      </c>
      <c r="B180">
        <v>5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5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3441</v>
      </c>
      <c r="R180">
        <v>3460</v>
      </c>
    </row>
    <row r="181" spans="1:18" x14ac:dyDescent="0.25">
      <c r="A181" t="s">
        <v>35</v>
      </c>
      <c r="B181">
        <v>18</v>
      </c>
      <c r="E181">
        <v>1</v>
      </c>
      <c r="F181">
        <f>ROUND(Taulukko2[[#This Row],[Units 1]]/15,0)+1+Taulukko2[[#This Row],[Is Major 1]]+Taulukko2[[#This Row],[Is in Faction 1]]+Taulukko2[[#This Row],[Is Nato 1]]</f>
        <v>3</v>
      </c>
      <c r="G181">
        <f>ROUND(Taulukko2[[#This Row],[No of Gens 1]]/3,0)</f>
        <v>1</v>
      </c>
      <c r="H181">
        <v>18</v>
      </c>
      <c r="K181">
        <v>1</v>
      </c>
      <c r="L181">
        <f>ROUND(Taulukko2[[#This Row],[Units 2]]/15,0)+1+Taulukko2[[#This Row],[Is Major 2]]+Taulukko2[[#This Row],[Is in Faction 2]]+Taulukko2[[#This Row],[Is Nato 2]]</f>
        <v>3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3461</v>
      </c>
      <c r="R181">
        <v>3480</v>
      </c>
    </row>
    <row r="182" spans="1:18" x14ac:dyDescent="0.25">
      <c r="A182" t="s">
        <v>36</v>
      </c>
      <c r="B182">
        <v>5</v>
      </c>
      <c r="E182">
        <v>1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5</v>
      </c>
      <c r="K182">
        <v>1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3481</v>
      </c>
      <c r="R182">
        <v>3500</v>
      </c>
    </row>
    <row r="183" spans="1:18" x14ac:dyDescent="0.25">
      <c r="A183" t="s">
        <v>151</v>
      </c>
      <c r="B183">
        <v>14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13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3501</v>
      </c>
      <c r="R183">
        <v>3520</v>
      </c>
    </row>
    <row r="184" spans="1:18" x14ac:dyDescent="0.25">
      <c r="A184" t="s">
        <v>237</v>
      </c>
      <c r="B184">
        <v>2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3521</v>
      </c>
      <c r="R184">
        <v>3540</v>
      </c>
    </row>
    <row r="185" spans="1:18" x14ac:dyDescent="0.25">
      <c r="A185" t="s">
        <v>75</v>
      </c>
      <c r="B185">
        <v>4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4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 t="s">
        <v>269</v>
      </c>
      <c r="Q185">
        <v>3541</v>
      </c>
      <c r="R185">
        <v>3560</v>
      </c>
    </row>
    <row r="186" spans="1:18" x14ac:dyDescent="0.25">
      <c r="A186" t="s">
        <v>76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3561</v>
      </c>
      <c r="R186">
        <v>3580</v>
      </c>
    </row>
    <row r="187" spans="1:18" x14ac:dyDescent="0.25">
      <c r="A187" t="s">
        <v>250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3581</v>
      </c>
      <c r="R187">
        <v>3600</v>
      </c>
    </row>
    <row r="188" spans="1:18" x14ac:dyDescent="0.25">
      <c r="A188" t="s">
        <v>103</v>
      </c>
      <c r="B188">
        <v>65</v>
      </c>
      <c r="F188">
        <f>ROUND(Taulukko2[[#This Row],[Units 1]]/15,0)+1+Taulukko2[[#This Row],[Is Major 1]]+Taulukko2[[#This Row],[Is in Faction 1]]+Taulukko2[[#This Row],[Is Nato 1]]</f>
        <v>5</v>
      </c>
      <c r="G188">
        <f>ROUND(Taulukko2[[#This Row],[No of Gens 1]]/3,0)</f>
        <v>2</v>
      </c>
      <c r="H188">
        <v>70</v>
      </c>
      <c r="I188">
        <v>1</v>
      </c>
      <c r="L188">
        <f>ROUND(Taulukko2[[#This Row],[Units 2]]/15,0)+1+Taulukko2[[#This Row],[Is Major 2]]+Taulukko2[[#This Row],[Is in Faction 2]]+Taulukko2[[#This Row],[Is Nato 2]]</f>
        <v>7</v>
      </c>
      <c r="M188">
        <f>ROUND(Taulukko2[[#This Row],[No of Gens 2]]/3,0)</f>
        <v>2</v>
      </c>
      <c r="N188">
        <f>Taulukko2[[#This Row],[No of Gens 2]]-Taulukko2[[#This Row],[No of Gens 1]]</f>
        <v>2</v>
      </c>
      <c r="O188">
        <f>Taulukko2[[#This Row],[No of FMs 2]]-Taulukko2[[#This Row],[No of FMs 1]]</f>
        <v>0</v>
      </c>
      <c r="P188" s="1"/>
      <c r="Q188">
        <v>3601</v>
      </c>
      <c r="R188">
        <v>3620</v>
      </c>
    </row>
    <row r="189" spans="1:18" x14ac:dyDescent="0.25">
      <c r="A189" t="s">
        <v>238</v>
      </c>
      <c r="B189">
        <v>7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3621</v>
      </c>
      <c r="R189">
        <v>3640</v>
      </c>
    </row>
    <row r="190" spans="1:18" x14ac:dyDescent="0.25">
      <c r="A190" t="s">
        <v>239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26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2</v>
      </c>
      <c r="O190">
        <f>Taulukko2[[#This Row],[No of FMs 2]]-Taulukko2[[#This Row],[No of FMs 1]]</f>
        <v>1</v>
      </c>
      <c r="P190" s="1"/>
      <c r="Q190">
        <v>3641</v>
      </c>
      <c r="R190">
        <v>3660</v>
      </c>
    </row>
    <row r="191" spans="1:18" x14ac:dyDescent="0.25">
      <c r="A191" t="s">
        <v>37</v>
      </c>
      <c r="B191">
        <v>9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11</v>
      </c>
      <c r="K191">
        <v>1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1</v>
      </c>
      <c r="O191">
        <f>Taulukko2[[#This Row],[No of FMs 2]]-Taulukko2[[#This Row],[No of FMs 1]]</f>
        <v>0</v>
      </c>
      <c r="P191" s="1"/>
      <c r="Q191">
        <v>3661</v>
      </c>
      <c r="R191">
        <v>3680</v>
      </c>
    </row>
    <row r="192" spans="1:18" x14ac:dyDescent="0.25">
      <c r="A192" t="s">
        <v>193</v>
      </c>
      <c r="B192">
        <v>12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12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3681</v>
      </c>
      <c r="R192">
        <v>3700</v>
      </c>
    </row>
    <row r="193" spans="1:18" x14ac:dyDescent="0.25">
      <c r="A193" t="s">
        <v>194</v>
      </c>
      <c r="B193">
        <v>10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18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3701</v>
      </c>
      <c r="R193">
        <v>3720</v>
      </c>
    </row>
    <row r="194" spans="1:18" x14ac:dyDescent="0.25">
      <c r="A194" t="s">
        <v>195</v>
      </c>
      <c r="B194">
        <v>1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3721</v>
      </c>
      <c r="R194">
        <v>3740</v>
      </c>
    </row>
    <row r="195" spans="1:18" x14ac:dyDescent="0.25">
      <c r="A195" t="s">
        <v>77</v>
      </c>
      <c r="B195">
        <v>21</v>
      </c>
      <c r="C195">
        <v>1</v>
      </c>
      <c r="D195">
        <v>1</v>
      </c>
      <c r="F195">
        <f>ROUND(Taulukko2[[#This Row],[Units 1]]/15,0)+1+Taulukko2[[#This Row],[Is Major 1]]+Taulukko2[[#This Row],[Is in Faction 1]]+Taulukko2[[#This Row],[Is Nato 1]]</f>
        <v>4</v>
      </c>
      <c r="G195">
        <f>ROUND(Taulukko2[[#This Row],[No of Gens 1]]/3,0)</f>
        <v>1</v>
      </c>
      <c r="H195">
        <v>25</v>
      </c>
      <c r="I195">
        <v>1</v>
      </c>
      <c r="J195">
        <v>1</v>
      </c>
      <c r="L195">
        <f>ROUND(Taulukko2[[#This Row],[Units 2]]/15,0)+1+Taulukko2[[#This Row],[Is Major 2]]+Taulukko2[[#This Row],[Is in Faction 2]]+Taulukko2[[#This Row],[Is Nato 2]]</f>
        <v>5</v>
      </c>
      <c r="M195">
        <f>ROUND(Taulukko2[[#This Row],[No of Gens 2]]/3,0)</f>
        <v>2</v>
      </c>
      <c r="N195">
        <f>Taulukko2[[#This Row],[No of Gens 2]]-Taulukko2[[#This Row],[No of Gens 1]]</f>
        <v>1</v>
      </c>
      <c r="O195">
        <f>Taulukko2[[#This Row],[No of FMs 2]]-Taulukko2[[#This Row],[No of FMs 1]]</f>
        <v>1</v>
      </c>
      <c r="P195" s="1" t="s">
        <v>269</v>
      </c>
      <c r="Q195">
        <v>3741</v>
      </c>
      <c r="R195">
        <v>3760</v>
      </c>
    </row>
    <row r="196" spans="1:18" x14ac:dyDescent="0.25">
      <c r="A196" t="s">
        <v>38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3761</v>
      </c>
      <c r="R196">
        <v>3780</v>
      </c>
    </row>
    <row r="197" spans="1:18" x14ac:dyDescent="0.25">
      <c r="A197" t="s">
        <v>39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3781</v>
      </c>
      <c r="R197">
        <v>3800</v>
      </c>
    </row>
    <row r="198" spans="1:18" x14ac:dyDescent="0.25">
      <c r="A198" t="s">
        <v>241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3801</v>
      </c>
      <c r="R198">
        <v>3820</v>
      </c>
    </row>
    <row r="199" spans="1:18" x14ac:dyDescent="0.25">
      <c r="A199" t="s">
        <v>196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11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1</v>
      </c>
      <c r="O199">
        <f>Taulukko2[[#This Row],[No of FMs 2]]-Taulukko2[[#This Row],[No of FMs 1]]</f>
        <v>1</v>
      </c>
      <c r="P199" s="1"/>
      <c r="Q199">
        <v>3821</v>
      </c>
      <c r="R199">
        <v>3840</v>
      </c>
    </row>
    <row r="200" spans="1:18" x14ac:dyDescent="0.25">
      <c r="A200" t="s">
        <v>40</v>
      </c>
      <c r="B200">
        <v>17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-1</v>
      </c>
      <c r="O200">
        <f>Taulukko2[[#This Row],[No of FMs 2]]-Taulukko2[[#This Row],[No of FMs 1]]</f>
        <v>-1</v>
      </c>
      <c r="P200" s="1"/>
      <c r="Q200">
        <v>3841</v>
      </c>
      <c r="R200">
        <v>3860</v>
      </c>
    </row>
    <row r="201" spans="1:18" x14ac:dyDescent="0.25">
      <c r="A201" t="s">
        <v>197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3861</v>
      </c>
      <c r="R201">
        <v>3880</v>
      </c>
    </row>
    <row r="202" spans="1:18" x14ac:dyDescent="0.25">
      <c r="A202" t="s">
        <v>198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3881</v>
      </c>
      <c r="R202">
        <v>3900</v>
      </c>
    </row>
    <row r="203" spans="1:18" x14ac:dyDescent="0.25">
      <c r="A203" t="s">
        <v>240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10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3901</v>
      </c>
      <c r="R203">
        <v>3920</v>
      </c>
    </row>
    <row r="204" spans="1:18" x14ac:dyDescent="0.25">
      <c r="A204" t="s">
        <v>104</v>
      </c>
      <c r="B204">
        <v>8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8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3921</v>
      </c>
      <c r="R204">
        <v>3940</v>
      </c>
    </row>
    <row r="205" spans="1:18" x14ac:dyDescent="0.25">
      <c r="A205" t="s">
        <v>265</v>
      </c>
      <c r="B205">
        <v>14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17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3941</v>
      </c>
      <c r="R205">
        <v>3960</v>
      </c>
    </row>
    <row r="206" spans="1:18" x14ac:dyDescent="0.25">
      <c r="A206" t="s">
        <v>199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3961</v>
      </c>
      <c r="R206">
        <v>3980</v>
      </c>
    </row>
    <row r="207" spans="1:18" x14ac:dyDescent="0.25">
      <c r="A207" t="s">
        <v>105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3981</v>
      </c>
      <c r="R207">
        <v>4000</v>
      </c>
    </row>
    <row r="208" spans="1:18" x14ac:dyDescent="0.25">
      <c r="A208" t="s">
        <v>41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4001</v>
      </c>
      <c r="R208">
        <v>4020</v>
      </c>
    </row>
    <row r="209" spans="1:18" x14ac:dyDescent="0.25">
      <c r="A209" t="s">
        <v>42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4021</v>
      </c>
      <c r="R209">
        <v>4040</v>
      </c>
    </row>
    <row r="210" spans="1:18" x14ac:dyDescent="0.25">
      <c r="A210" t="s">
        <v>200</v>
      </c>
      <c r="B210">
        <v>8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16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4041</v>
      </c>
      <c r="R210">
        <v>4060</v>
      </c>
    </row>
    <row r="211" spans="1:18" x14ac:dyDescent="0.25">
      <c r="A211" t="s">
        <v>242</v>
      </c>
      <c r="B211">
        <v>4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4061</v>
      </c>
      <c r="R211">
        <v>4080</v>
      </c>
    </row>
    <row r="212" spans="1:18" x14ac:dyDescent="0.25">
      <c r="A212" t="s">
        <v>118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4081</v>
      </c>
      <c r="R212">
        <v>4100</v>
      </c>
    </row>
    <row r="213" spans="1:18" x14ac:dyDescent="0.25">
      <c r="A213" t="s">
        <v>201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7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-1</v>
      </c>
      <c r="O213">
        <f>Taulukko2[[#This Row],[No of FMs 2]]-Taulukko2[[#This Row],[No of FMs 1]]</f>
        <v>-1</v>
      </c>
      <c r="P213" s="1"/>
      <c r="Q213">
        <v>4101</v>
      </c>
      <c r="R213">
        <v>4120</v>
      </c>
    </row>
    <row r="214" spans="1:18" x14ac:dyDescent="0.25">
      <c r="A214" t="s">
        <v>243</v>
      </c>
      <c r="B214">
        <v>2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2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4121</v>
      </c>
      <c r="R214">
        <v>4140</v>
      </c>
    </row>
    <row r="215" spans="1:18" x14ac:dyDescent="0.25">
      <c r="A215" t="s">
        <v>43</v>
      </c>
      <c r="B215">
        <v>58</v>
      </c>
      <c r="C215">
        <v>1</v>
      </c>
      <c r="D215">
        <v>1</v>
      </c>
      <c r="F215">
        <f>ROUND(Taulukko2[[#This Row],[Units 1]]/15,0)+1+Taulukko2[[#This Row],[Is Major 1]]+Taulukko2[[#This Row],[Is in Faction 1]]+Taulukko2[[#This Row],[Is Nato 1]]</f>
        <v>7</v>
      </c>
      <c r="G215">
        <f>ROUND(Taulukko2[[#This Row],[No of Gens 1]]/3,0)</f>
        <v>2</v>
      </c>
      <c r="H215">
        <v>68</v>
      </c>
      <c r="I215">
        <v>1</v>
      </c>
      <c r="J215">
        <v>1</v>
      </c>
      <c r="L215">
        <f>ROUND(Taulukko2[[#This Row],[Units 2]]/15,0)+1+Taulukko2[[#This Row],[Is Major 2]]+Taulukko2[[#This Row],[Is in Faction 2]]+Taulukko2[[#This Row],[Is Nato 2]]</f>
        <v>8</v>
      </c>
      <c r="M215">
        <f>ROUND(Taulukko2[[#This Row],[No of Gens 2]]/3,0)</f>
        <v>3</v>
      </c>
      <c r="N215">
        <f>Taulukko2[[#This Row],[No of Gens 2]]-Taulukko2[[#This Row],[No of Gens 1]]</f>
        <v>1</v>
      </c>
      <c r="O215">
        <f>Taulukko2[[#This Row],[No of FMs 2]]-Taulukko2[[#This Row],[No of FMs 1]]</f>
        <v>1</v>
      </c>
      <c r="P215" s="1"/>
      <c r="Q215">
        <v>4141</v>
      </c>
      <c r="R215">
        <v>4160</v>
      </c>
    </row>
    <row r="216" spans="1:18" x14ac:dyDescent="0.25">
      <c r="A216" t="s">
        <v>44</v>
      </c>
      <c r="B216">
        <v>20</v>
      </c>
      <c r="E216">
        <v>1</v>
      </c>
      <c r="F216">
        <f>ROUND(Taulukko2[[#This Row],[Units 1]]/15,0)+1+Taulukko2[[#This Row],[Is Major 1]]+Taulukko2[[#This Row],[Is in Faction 1]]+Taulukko2[[#This Row],[Is Nato 1]]</f>
        <v>3</v>
      </c>
      <c r="G216">
        <f>ROUND(Taulukko2[[#This Row],[No of Gens 1]]/3,0)</f>
        <v>1</v>
      </c>
      <c r="H216">
        <v>16</v>
      </c>
      <c r="K216">
        <v>1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4161</v>
      </c>
      <c r="R216">
        <v>4180</v>
      </c>
    </row>
    <row r="217" spans="1:18" x14ac:dyDescent="0.25">
      <c r="A217" t="s">
        <v>244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4181</v>
      </c>
      <c r="R217">
        <v>4200</v>
      </c>
    </row>
    <row r="218" spans="1:18" x14ac:dyDescent="0.25">
      <c r="A218" t="s">
        <v>106</v>
      </c>
      <c r="B218">
        <v>11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4201</v>
      </c>
      <c r="R218">
        <v>4220</v>
      </c>
    </row>
    <row r="219" spans="1:18" x14ac:dyDescent="0.25">
      <c r="A219" t="s">
        <v>202</v>
      </c>
      <c r="B219">
        <v>14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24</v>
      </c>
      <c r="L219">
        <f>ROUND(Taulukko2[[#This Row],[Units 2]]/15,0)+1+Taulukko2[[#This Row],[Is Major 2]]+Taulukko2[[#This Row],[Is in Faction 2]]+Taulukko2[[#This Row],[Is Nato 2]]</f>
        <v>3</v>
      </c>
      <c r="M219">
        <f>ROUND(Taulukko2[[#This Row],[No of Gens 2]]/3,0)</f>
        <v>1</v>
      </c>
      <c r="N219">
        <f>Taulukko2[[#This Row],[No of Gens 2]]-Taulukko2[[#This Row],[No of Gens 1]]</f>
        <v>1</v>
      </c>
      <c r="O219">
        <f>Taulukko2[[#This Row],[No of FMs 2]]-Taulukko2[[#This Row],[No of FMs 1]]</f>
        <v>0</v>
      </c>
      <c r="P219" s="1"/>
      <c r="Q219">
        <v>4221</v>
      </c>
      <c r="R219">
        <v>4240</v>
      </c>
    </row>
    <row r="220" spans="1:18" x14ac:dyDescent="0.25">
      <c r="A220" t="s">
        <v>203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4241</v>
      </c>
      <c r="R220">
        <v>4260</v>
      </c>
    </row>
    <row r="221" spans="1:18" x14ac:dyDescent="0.25">
      <c r="A221" t="s">
        <v>132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4261</v>
      </c>
      <c r="R221">
        <v>4280</v>
      </c>
    </row>
    <row r="222" spans="1:18" x14ac:dyDescent="0.25">
      <c r="A222" t="s">
        <v>133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4281</v>
      </c>
      <c r="R222">
        <v>4300</v>
      </c>
    </row>
    <row r="223" spans="1:18" x14ac:dyDescent="0.25">
      <c r="A223" t="s">
        <v>134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4301</v>
      </c>
      <c r="R223">
        <v>4320</v>
      </c>
    </row>
    <row r="224" spans="1:18" x14ac:dyDescent="0.25">
      <c r="A224" t="s">
        <v>204</v>
      </c>
      <c r="B224">
        <v>25</v>
      </c>
      <c r="F224">
        <f>ROUND(Taulukko2[[#This Row],[Units 1]]/15,0)+1+Taulukko2[[#This Row],[Is Major 1]]+Taulukko2[[#This Row],[Is in Faction 1]]+Taulukko2[[#This Row],[Is Nato 1]]</f>
        <v>3</v>
      </c>
      <c r="G224">
        <f>ROUND(Taulukko2[[#This Row],[No of Gens 1]]/3,0)</f>
        <v>1</v>
      </c>
      <c r="H224">
        <v>22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-1</v>
      </c>
      <c r="O224">
        <f>Taulukko2[[#This Row],[No of FMs 2]]-Taulukko2[[#This Row],[No of FMs 1]]</f>
        <v>0</v>
      </c>
      <c r="P224" s="1"/>
      <c r="Q224">
        <v>4321</v>
      </c>
      <c r="R224">
        <v>4340</v>
      </c>
    </row>
    <row r="225" spans="1:18" x14ac:dyDescent="0.25">
      <c r="A225" t="s">
        <v>152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4341</v>
      </c>
      <c r="R225">
        <v>4360</v>
      </c>
    </row>
    <row r="226" spans="1:18" x14ac:dyDescent="0.25">
      <c r="A226" t="s">
        <v>205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4361</v>
      </c>
      <c r="R226">
        <v>4380</v>
      </c>
    </row>
    <row r="227" spans="1:18" x14ac:dyDescent="0.25">
      <c r="A227" t="s">
        <v>45</v>
      </c>
      <c r="B227">
        <v>10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 t="s">
        <v>269</v>
      </c>
      <c r="Q227">
        <v>4381</v>
      </c>
      <c r="R227">
        <v>4400</v>
      </c>
    </row>
    <row r="228" spans="1:18" x14ac:dyDescent="0.25">
      <c r="A228" t="s">
        <v>46</v>
      </c>
      <c r="B228">
        <v>9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8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4401</v>
      </c>
      <c r="R228">
        <v>4420</v>
      </c>
    </row>
    <row r="229" spans="1:18" x14ac:dyDescent="0.25">
      <c r="A229" t="s">
        <v>245</v>
      </c>
      <c r="B229">
        <v>3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4421</v>
      </c>
      <c r="R229">
        <v>4440</v>
      </c>
    </row>
    <row r="230" spans="1:18" x14ac:dyDescent="0.25">
      <c r="A230" t="s">
        <v>78</v>
      </c>
      <c r="B230">
        <v>21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52</v>
      </c>
      <c r="L230">
        <f>ROUND(Taulukko2[[#This Row],[Units 2]]/15,0)+1+Taulukko2[[#This Row],[Is Major 2]]+Taulukko2[[#This Row],[Is in Faction 2]]+Taulukko2[[#This Row],[Is Nato 2]]</f>
        <v>4</v>
      </c>
      <c r="M230">
        <f>ROUND(Taulukko2[[#This Row],[No of Gens 2]]/3,0)</f>
        <v>1</v>
      </c>
      <c r="N230">
        <f>Taulukko2[[#This Row],[No of Gens 2]]-Taulukko2[[#This Row],[No of Gens 1]]</f>
        <v>2</v>
      </c>
      <c r="O230">
        <f>Taulukko2[[#This Row],[No of FMs 2]]-Taulukko2[[#This Row],[No of FMs 1]]</f>
        <v>0</v>
      </c>
      <c r="P230" s="1" t="s">
        <v>269</v>
      </c>
      <c r="Q230">
        <v>4441</v>
      </c>
      <c r="R230">
        <v>4460</v>
      </c>
    </row>
    <row r="231" spans="1:18" x14ac:dyDescent="0.25">
      <c r="A231" t="s">
        <v>79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4461</v>
      </c>
      <c r="R231">
        <v>4480</v>
      </c>
    </row>
    <row r="232" spans="1:18" x14ac:dyDescent="0.25">
      <c r="A232" t="s">
        <v>107</v>
      </c>
      <c r="B232">
        <v>17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16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 t="s">
        <v>269</v>
      </c>
      <c r="Q232">
        <v>4481</v>
      </c>
      <c r="R232">
        <v>4500</v>
      </c>
    </row>
    <row r="233" spans="1:18" x14ac:dyDescent="0.25">
      <c r="A233" t="s">
        <v>80</v>
      </c>
      <c r="B233">
        <v>2</v>
      </c>
      <c r="D233">
        <v>1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4</v>
      </c>
      <c r="J233">
        <v>1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4501</v>
      </c>
      <c r="R233">
        <v>4520</v>
      </c>
    </row>
    <row r="234" spans="1:18" x14ac:dyDescent="0.25">
      <c r="A234" t="s">
        <v>246</v>
      </c>
      <c r="B234">
        <v>16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25</v>
      </c>
      <c r="L234">
        <f>ROUND(Taulukko2[[#This Row],[Units 2]]/15,0)+1+Taulukko2[[#This Row],[Is Major 2]]+Taulukko2[[#This Row],[Is in Faction 2]]+Taulukko2[[#This Row],[Is Nato 2]]</f>
        <v>3</v>
      </c>
      <c r="M234">
        <f>ROUND(Taulukko2[[#This Row],[No of Gens 2]]/3,0)</f>
        <v>1</v>
      </c>
      <c r="N234">
        <f>Taulukko2[[#This Row],[No of Gens 2]]-Taulukko2[[#This Row],[No of Gens 1]]</f>
        <v>1</v>
      </c>
      <c r="O234">
        <f>Taulukko2[[#This Row],[No of FMs 2]]-Taulukko2[[#This Row],[No of FMs 1]]</f>
        <v>0</v>
      </c>
      <c r="P234" s="1"/>
      <c r="Q234">
        <v>4521</v>
      </c>
      <c r="R234">
        <v>4540</v>
      </c>
    </row>
    <row r="235" spans="1:18" x14ac:dyDescent="0.25">
      <c r="A235" t="s">
        <v>108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0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4541</v>
      </c>
      <c r="R235">
        <v>4560</v>
      </c>
    </row>
    <row r="236" spans="1:18" x14ac:dyDescent="0.25">
      <c r="A236" t="s">
        <v>109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4561</v>
      </c>
      <c r="R236">
        <v>4580</v>
      </c>
    </row>
    <row r="237" spans="1:18" x14ac:dyDescent="0.25">
      <c r="A237" t="s">
        <v>206</v>
      </c>
      <c r="B237">
        <v>5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4581</v>
      </c>
      <c r="R237">
        <v>4600</v>
      </c>
    </row>
    <row r="238" spans="1:18" x14ac:dyDescent="0.25">
      <c r="A238" t="s">
        <v>207</v>
      </c>
      <c r="B238">
        <v>4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2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4601</v>
      </c>
      <c r="R238">
        <v>4620</v>
      </c>
    </row>
    <row r="239" spans="1:18" x14ac:dyDescent="0.25">
      <c r="A239" t="s">
        <v>135</v>
      </c>
      <c r="B239">
        <v>1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3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4621</v>
      </c>
      <c r="R239">
        <v>4640</v>
      </c>
    </row>
    <row r="240" spans="1:18" x14ac:dyDescent="0.25">
      <c r="A240" t="s">
        <v>81</v>
      </c>
      <c r="B240">
        <v>7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7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4641</v>
      </c>
      <c r="R240">
        <v>4660</v>
      </c>
    </row>
    <row r="241" spans="1:18" x14ac:dyDescent="0.25">
      <c r="A241" t="s">
        <v>247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10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>
        <f>Taulukko2[[#This Row],[No of Gens 2]]-Taulukko2[[#This Row],[No of Gens 1]]</f>
        <v>1</v>
      </c>
      <c r="O241">
        <f>Taulukko2[[#This Row],[No of FMs 2]]-Taulukko2[[#This Row],[No of FMs 1]]</f>
        <v>1</v>
      </c>
      <c r="P241" s="1"/>
      <c r="Q241">
        <v>4661</v>
      </c>
      <c r="R241">
        <v>4680</v>
      </c>
    </row>
    <row r="242" spans="1:18" x14ac:dyDescent="0.25">
      <c r="A242" t="s">
        <v>248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 t="s">
        <v>269</v>
      </c>
      <c r="Q242">
        <v>4681</v>
      </c>
      <c r="R242">
        <v>4700</v>
      </c>
    </row>
    <row r="243" spans="1:18" x14ac:dyDescent="0.25">
      <c r="A243" t="s">
        <v>208</v>
      </c>
      <c r="B243">
        <v>5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4701</v>
      </c>
      <c r="R243">
        <v>4720</v>
      </c>
    </row>
    <row r="244" spans="1:18" x14ac:dyDescent="0.25">
      <c r="A244" t="s">
        <v>47</v>
      </c>
      <c r="B244">
        <v>49</v>
      </c>
      <c r="E244">
        <v>1</v>
      </c>
      <c r="F244">
        <f>ROUND(Taulukko2[[#This Row],[Units 1]]/15,0)+1+Taulukko2[[#This Row],[Is Major 1]]+Taulukko2[[#This Row],[Is in Faction 1]]+Taulukko2[[#This Row],[Is Nato 1]]</f>
        <v>5</v>
      </c>
      <c r="G244">
        <f>ROUND(Taulukko2[[#This Row],[No of Gens 1]]/3,0)</f>
        <v>2</v>
      </c>
      <c r="H244">
        <v>45</v>
      </c>
      <c r="K244">
        <v>1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/>
      <c r="Q244">
        <v>4721</v>
      </c>
      <c r="R244">
        <v>4740</v>
      </c>
    </row>
    <row r="245" spans="1:18" x14ac:dyDescent="0.25">
      <c r="A245" t="s">
        <v>82</v>
      </c>
      <c r="B245">
        <v>7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5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4741</v>
      </c>
      <c r="R245">
        <v>4760</v>
      </c>
    </row>
    <row r="246" spans="1:18" x14ac:dyDescent="0.25">
      <c r="A246" t="s">
        <v>209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7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4761</v>
      </c>
      <c r="R246">
        <v>4780</v>
      </c>
    </row>
    <row r="247" spans="1:18" x14ac:dyDescent="0.25">
      <c r="A247" t="s">
        <v>48</v>
      </c>
      <c r="B247">
        <v>42</v>
      </c>
      <c r="F247">
        <f>ROUND(Taulukko2[[#This Row],[Units 1]]/15,0)+1+Taulukko2[[#This Row],[Is Major 1]]+Taulukko2[[#This Row],[Is in Faction 1]]+Taulukko2[[#This Row],[Is Nato 1]]</f>
        <v>4</v>
      </c>
      <c r="G247">
        <f>ROUND(Taulukko2[[#This Row],[No of Gens 1]]/3,0)</f>
        <v>1</v>
      </c>
      <c r="H247">
        <v>53</v>
      </c>
      <c r="L247">
        <f>ROUND(Taulukko2[[#This Row],[Units 2]]/15,0)+1+Taulukko2[[#This Row],[Is Major 2]]+Taulukko2[[#This Row],[Is in Faction 2]]+Taulukko2[[#This Row],[Is Nato 2]]</f>
        <v>5</v>
      </c>
      <c r="M247">
        <f>ROUND(Taulukko2[[#This Row],[No of Gens 2]]/3,0)</f>
        <v>2</v>
      </c>
      <c r="N247">
        <f>Taulukko2[[#This Row],[No of Gens 2]]-Taulukko2[[#This Row],[No of Gens 1]]</f>
        <v>1</v>
      </c>
      <c r="O247">
        <f>Taulukko2[[#This Row],[No of FMs 2]]-Taulukko2[[#This Row],[No of FMs 1]]</f>
        <v>1</v>
      </c>
      <c r="P247" s="1"/>
      <c r="Q247">
        <v>4781</v>
      </c>
      <c r="R247">
        <v>4800</v>
      </c>
    </row>
    <row r="248" spans="1:18" x14ac:dyDescent="0.25">
      <c r="A248" t="s">
        <v>249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0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/>
      <c r="Q248">
        <v>4801</v>
      </c>
      <c r="R248">
        <v>4820</v>
      </c>
    </row>
    <row r="249" spans="1:18" x14ac:dyDescent="0.25">
      <c r="A249" t="s">
        <v>153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/>
      <c r="Q249">
        <v>4821</v>
      </c>
      <c r="R249">
        <v>4840</v>
      </c>
    </row>
    <row r="250" spans="1:18" x14ac:dyDescent="0.25">
      <c r="A250" t="s">
        <v>121</v>
      </c>
      <c r="B250">
        <v>30</v>
      </c>
      <c r="C250">
        <v>1</v>
      </c>
      <c r="E250">
        <v>1</v>
      </c>
      <c r="F250">
        <f>ROUND(Taulukko2[[#This Row],[Units 1]]/15,0)+1+Taulukko2[[#This Row],[Is Major 1]]+Taulukko2[[#This Row],[Is in Faction 1]]+Taulukko2[[#This Row],[Is Nato 1]]</f>
        <v>5</v>
      </c>
      <c r="G250">
        <f>ROUND(Taulukko2[[#This Row],[No of Gens 1]]/3,0)</f>
        <v>2</v>
      </c>
      <c r="H250">
        <v>86</v>
      </c>
      <c r="I250">
        <v>1</v>
      </c>
      <c r="K250">
        <v>1</v>
      </c>
      <c r="L250">
        <f>ROUND(Taulukko2[[#This Row],[Units 2]]/15,0)+1+Taulukko2[[#This Row],[Is Major 2]]+Taulukko2[[#This Row],[Is in Faction 2]]+Taulukko2[[#This Row],[Is Nato 2]]</f>
        <v>9</v>
      </c>
      <c r="M250">
        <f>ROUND(Taulukko2[[#This Row],[No of Gens 2]]/3,0)</f>
        <v>3</v>
      </c>
      <c r="N250">
        <f>Taulukko2[[#This Row],[No of Gens 2]]-Taulukko2[[#This Row],[No of Gens 1]]</f>
        <v>4</v>
      </c>
      <c r="O250">
        <f>Taulukko2[[#This Row],[No of FMs 2]]-Taulukko2[[#This Row],[No of FMs 1]]</f>
        <v>1</v>
      </c>
      <c r="P250" s="1" t="s">
        <v>269</v>
      </c>
      <c r="Q250">
        <v>4841</v>
      </c>
      <c r="R250">
        <v>4860</v>
      </c>
    </row>
    <row r="251" spans="1:18" x14ac:dyDescent="0.25">
      <c r="A251" t="s">
        <v>83</v>
      </c>
      <c r="B251">
        <v>12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12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4861</v>
      </c>
      <c r="R251">
        <v>4880</v>
      </c>
    </row>
    <row r="252" spans="1:18" x14ac:dyDescent="0.25">
      <c r="A252" t="s">
        <v>111</v>
      </c>
      <c r="B252">
        <v>8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8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4881</v>
      </c>
      <c r="R252">
        <v>4900</v>
      </c>
    </row>
    <row r="253" spans="1:18" x14ac:dyDescent="0.25">
      <c r="A253" t="s">
        <v>154</v>
      </c>
      <c r="B253">
        <v>13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19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4901</v>
      </c>
      <c r="R253">
        <v>4920</v>
      </c>
    </row>
    <row r="254" spans="1:18" x14ac:dyDescent="0.25">
      <c r="A254" t="s">
        <v>210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4921</v>
      </c>
      <c r="R254">
        <v>4940</v>
      </c>
    </row>
    <row r="255" spans="1:18" x14ac:dyDescent="0.25">
      <c r="A255" t="s">
        <v>110</v>
      </c>
      <c r="B255">
        <v>34</v>
      </c>
      <c r="F255">
        <f>ROUND(Taulukko2[[#This Row],[Units 1]]/15,0)+1+Taulukko2[[#This Row],[Is Major 1]]+Taulukko2[[#This Row],[Is in Faction 1]]+Taulukko2[[#This Row],[Is Nato 1]]</f>
        <v>3</v>
      </c>
      <c r="G255">
        <f>ROUND(Taulukko2[[#This Row],[No of Gens 1]]/3,0)</f>
        <v>1</v>
      </c>
      <c r="H255">
        <v>34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4941</v>
      </c>
      <c r="R255">
        <v>4960</v>
      </c>
    </row>
    <row r="256" spans="1:18" x14ac:dyDescent="0.25">
      <c r="A256" t="s">
        <v>84</v>
      </c>
      <c r="B256">
        <v>10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24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1</v>
      </c>
      <c r="O256">
        <f>Taulukko2[[#This Row],[No of FMs 2]]-Taulukko2[[#This Row],[No of FMs 1]]</f>
        <v>0</v>
      </c>
      <c r="P256" s="1" t="s">
        <v>269</v>
      </c>
      <c r="Q256">
        <v>4961</v>
      </c>
      <c r="R256">
        <v>4980</v>
      </c>
    </row>
    <row r="257" spans="1:18" x14ac:dyDescent="0.25">
      <c r="A257" t="s">
        <v>211</v>
      </c>
      <c r="B257">
        <v>4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4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4981</v>
      </c>
      <c r="R257">
        <v>5000</v>
      </c>
    </row>
    <row r="258" spans="1:18" x14ac:dyDescent="0.25">
      <c r="A258" t="s">
        <v>212</v>
      </c>
      <c r="B258">
        <v>7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5001</v>
      </c>
      <c r="R258">
        <v>5020</v>
      </c>
    </row>
  </sheetData>
  <phoneticPr fontId="1" type="noConversion"/>
  <conditionalFormatting sqref="N3:O25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8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G14" sqref="G14"/>
    </sheetView>
  </sheetViews>
  <sheetFormatPr baseColWidth="10" defaultColWidth="9.140625"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Levi Weiss</cp:lastModifiedBy>
  <dcterms:created xsi:type="dcterms:W3CDTF">2015-06-05T18:19:34Z</dcterms:created>
  <dcterms:modified xsi:type="dcterms:W3CDTF">2022-02-27T22:08:59Z</dcterms:modified>
</cp:coreProperties>
</file>