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esktop\"/>
    </mc:Choice>
  </mc:AlternateContent>
  <xr:revisionPtr revIDLastSave="0" documentId="13_ncr:1_{4F22EBA5-508B-46EA-83D6-02D60A5DD718}" xr6:coauthVersionLast="47" xr6:coauthVersionMax="47" xr10:uidLastSave="{00000000-0000-0000-0000-000000000000}"/>
  <bookViews>
    <workbookView xWindow="-120" yWindow="-120" windowWidth="29040" windowHeight="15840" xr2:uid="{DCEB2807-1BA2-4D23-B88B-B3389516B953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4" i="1" s="1"/>
  <c r="L10" i="1" s="1"/>
  <c r="F2" i="1"/>
  <c r="F3" i="1" s="1"/>
  <c r="F4" i="1" s="1"/>
  <c r="F5" i="1" s="1"/>
  <c r="F10" i="1" s="1"/>
  <c r="Q15" i="1"/>
  <c r="Q16" i="1" s="1"/>
  <c r="Q20" i="1" s="1"/>
  <c r="L15" i="1"/>
  <c r="L16" i="1" s="1"/>
  <c r="L20" i="1" s="1"/>
  <c r="F15" i="1"/>
  <c r="F16" i="1" s="1"/>
  <c r="F17" i="1" s="1"/>
  <c r="Q2" i="1"/>
  <c r="Q3" i="1" s="1"/>
  <c r="Q4" i="1" s="1"/>
  <c r="Q5" i="1" s="1"/>
  <c r="Q10" i="1" s="1"/>
  <c r="F8" i="1"/>
  <c r="F20" i="1" l="1"/>
  <c r="L21" i="1" l="1"/>
  <c r="Q21" i="1"/>
  <c r="F21" i="1"/>
</calcChain>
</file>

<file path=xl/sharedStrings.xml><?xml version="1.0" encoding="utf-8"?>
<sst xmlns="http://schemas.openxmlformats.org/spreadsheetml/2006/main" count="47" uniqueCount="36">
  <si>
    <t>Domestic</t>
  </si>
  <si>
    <t>Salafism</t>
  </si>
  <si>
    <t>Neutrality</t>
  </si>
  <si>
    <t>Emerging</t>
  </si>
  <si>
    <t>Western</t>
  </si>
  <si>
    <t>fail_factor_biggest</t>
  </si>
  <si>
    <t>Divide by 100</t>
  </si>
  <si>
    <t>Add domestic</t>
  </si>
  <si>
    <t>Add neutrality</t>
  </si>
  <si>
    <t>Base (Outlook popularity)</t>
  </si>
  <si>
    <t>add_factor</t>
  </si>
  <si>
    <t>Base (GDP per capita)</t>
  </si>
  <si>
    <t>Divide by two</t>
  </si>
  <si>
    <t>fail_factor_biggest*add_factor</t>
  </si>
  <si>
    <t>success_factor_biggest</t>
  </si>
  <si>
    <t>Add salafism</t>
  </si>
  <si>
    <t>civil_war_factor</t>
  </si>
  <si>
    <t>Base ( stability)</t>
  </si>
  <si>
    <t>success_factor_biggest + couper</t>
  </si>
  <si>
    <t>Mutiply by -1</t>
  </si>
  <si>
    <t>Add 1</t>
  </si>
  <si>
    <t>Multiply by 0.7 (from GDP/C)</t>
  </si>
  <si>
    <t>Fail Chance</t>
  </si>
  <si>
    <t>Sucess Chance</t>
  </si>
  <si>
    <t>Civil War Chance</t>
  </si>
  <si>
    <t>fail_factor_biggst</t>
  </si>
  <si>
    <t>Base (Outlook Popularity)</t>
  </si>
  <si>
    <t>Multiply by Outlook influence</t>
  </si>
  <si>
    <t>Multiply by stability</t>
  </si>
  <si>
    <t>Success Chance</t>
  </si>
  <si>
    <t>Stability</t>
  </si>
  <si>
    <t>Defending Outlook</t>
  </si>
  <si>
    <t>Attacking Outlook</t>
  </si>
  <si>
    <t>Influence Array</t>
  </si>
  <si>
    <t>Base (neutral Outlooks)</t>
  </si>
  <si>
    <t>Multiply by neutral Outlook influences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</si>
</sst>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9" fontId="0" fillId="0" borderId="8" xfId="0" applyNumberFormat="1" applyBorder="1"/>
    <xf numFmtId="0" fontId="0" fillId="0" borderId="8" xfId="0" applyBorder="1"/>
    <xf numFmtId="0" fontId="0" fillId="0" borderId="9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E5D4-8527-4FA9-8EB1-3C313BE452BF}">
  <dimension ref="B1:U21"/>
  <sheetViews>
    <sheetView tabSelected="1" workbookViewId="0">
      <selection activeCell="I27" sqref="I27"/>
    </sheetView>
  </sheetViews>
  <sheetFormatPr defaultRowHeight="15" x14ac:dyDescent="0.25"/>
  <cols>
    <col min="2" max="2" width="18.140625" bestFit="1" customWidth="1"/>
    <col min="5" max="5" width="17.7109375" bestFit="1" customWidth="1"/>
    <col min="11" max="11" width="21.5703125" bestFit="1" customWidth="1"/>
    <col min="15" max="15" width="11.42578125" customWidth="1"/>
    <col min="16" max="16" width="15.85546875" bestFit="1" customWidth="1"/>
  </cols>
  <sheetData>
    <row r="1" spans="2:21" x14ac:dyDescent="0.25">
      <c r="B1" t="s">
        <v>33</v>
      </c>
    </row>
    <row r="2" spans="2:21" x14ac:dyDescent="0.25">
      <c r="B2" t="s">
        <v>0</v>
      </c>
      <c r="C2" s="3">
        <v>0.44</v>
      </c>
      <c r="E2" t="s">
        <v>5</v>
      </c>
      <c r="F2">
        <f>C12</f>
        <v>0.5</v>
      </c>
      <c r="G2" t="s">
        <v>9</v>
      </c>
      <c r="K2" t="s">
        <v>14</v>
      </c>
      <c r="L2">
        <f>C11</f>
        <v>0.25</v>
      </c>
      <c r="M2" t="s">
        <v>9</v>
      </c>
      <c r="P2" t="s">
        <v>16</v>
      </c>
      <c r="Q2">
        <f>C11</f>
        <v>0.25</v>
      </c>
      <c r="R2" t="s">
        <v>17</v>
      </c>
    </row>
    <row r="3" spans="2:21" x14ac:dyDescent="0.25">
      <c r="B3" t="s">
        <v>1</v>
      </c>
      <c r="C3" s="3">
        <v>0.3</v>
      </c>
      <c r="F3">
        <f>F2/100</f>
        <v>5.0000000000000001E-3</v>
      </c>
      <c r="G3" t="s">
        <v>6</v>
      </c>
      <c r="L3">
        <f>L2/100</f>
        <v>2.5000000000000001E-3</v>
      </c>
      <c r="M3" t="s">
        <v>6</v>
      </c>
      <c r="Q3">
        <f>Q2*-1</f>
        <v>-0.25</v>
      </c>
      <c r="R3" t="s">
        <v>19</v>
      </c>
    </row>
    <row r="4" spans="2:21" x14ac:dyDescent="0.25">
      <c r="B4" t="s">
        <v>2</v>
      </c>
      <c r="C4" s="3">
        <v>0.04</v>
      </c>
      <c r="F4">
        <f>F3+C2</f>
        <v>0.44500000000000001</v>
      </c>
      <c r="G4" t="s">
        <v>7</v>
      </c>
      <c r="L4">
        <f>L3+C3+C6</f>
        <v>0.33250000000000002</v>
      </c>
      <c r="M4" t="s">
        <v>15</v>
      </c>
      <c r="Q4">
        <f>Q3+1</f>
        <v>0.75</v>
      </c>
      <c r="R4" t="s">
        <v>20</v>
      </c>
    </row>
    <row r="5" spans="2:21" x14ac:dyDescent="0.25">
      <c r="B5" t="s">
        <v>3</v>
      </c>
      <c r="C5" s="3">
        <v>0.04</v>
      </c>
      <c r="F5" s="1">
        <f>F4+C4</f>
        <v>0.48499999999999999</v>
      </c>
      <c r="G5" t="s">
        <v>8</v>
      </c>
      <c r="L5" s="2"/>
      <c r="Q5" s="1">
        <f>Q4*0.7</f>
        <v>0.52499999999999991</v>
      </c>
      <c r="R5" t="s">
        <v>21</v>
      </c>
    </row>
    <row r="6" spans="2:21" x14ac:dyDescent="0.25">
      <c r="B6" t="s">
        <v>1</v>
      </c>
      <c r="C6" s="3">
        <v>0.03</v>
      </c>
    </row>
    <row r="7" spans="2:21" x14ac:dyDescent="0.25">
      <c r="B7" t="s">
        <v>4</v>
      </c>
      <c r="C7" s="3">
        <v>0.03</v>
      </c>
      <c r="E7" t="s">
        <v>10</v>
      </c>
      <c r="F7">
        <v>119.657</v>
      </c>
      <c r="G7" t="s">
        <v>11</v>
      </c>
    </row>
    <row r="8" spans="2:21" x14ac:dyDescent="0.25">
      <c r="B8" t="s">
        <v>3</v>
      </c>
      <c r="C8" s="3">
        <v>0.2</v>
      </c>
      <c r="F8" s="1">
        <f>F7/2</f>
        <v>59.828499999999998</v>
      </c>
      <c r="G8" t="s">
        <v>12</v>
      </c>
    </row>
    <row r="9" spans="2:21" x14ac:dyDescent="0.25">
      <c r="B9" t="s">
        <v>4</v>
      </c>
      <c r="C9" s="3">
        <v>0.02</v>
      </c>
    </row>
    <row r="10" spans="2:21" x14ac:dyDescent="0.25">
      <c r="E10" t="s">
        <v>22</v>
      </c>
      <c r="F10" s="1">
        <f>F5*F8</f>
        <v>29.0168225</v>
      </c>
      <c r="G10" t="s">
        <v>13</v>
      </c>
      <c r="K10" t="s">
        <v>23</v>
      </c>
      <c r="L10" s="1">
        <f>L4+C3</f>
        <v>0.63250000000000006</v>
      </c>
      <c r="M10" t="s">
        <v>18</v>
      </c>
      <c r="P10" t="s">
        <v>24</v>
      </c>
      <c r="Q10" s="1">
        <f>Q5</f>
        <v>0.52499999999999991</v>
      </c>
    </row>
    <row r="11" spans="2:21" x14ac:dyDescent="0.25">
      <c r="B11" t="s">
        <v>30</v>
      </c>
      <c r="C11" s="3">
        <v>0.25</v>
      </c>
    </row>
    <row r="12" spans="2:21" x14ac:dyDescent="0.25">
      <c r="B12" t="s">
        <v>31</v>
      </c>
      <c r="C12" s="3">
        <v>0.5</v>
      </c>
    </row>
    <row r="13" spans="2:21" x14ac:dyDescent="0.25">
      <c r="B13" t="s">
        <v>32</v>
      </c>
      <c r="C13" s="3">
        <v>0.25</v>
      </c>
    </row>
    <row r="14" spans="2:21" ht="15.75" thickBot="1" x14ac:dyDescent="0.3"/>
    <row r="15" spans="2:21" x14ac:dyDescent="0.25">
      <c r="E15" s="4" t="s">
        <v>25</v>
      </c>
      <c r="F15" s="5">
        <f>C12</f>
        <v>0.5</v>
      </c>
      <c r="G15" s="5" t="s">
        <v>26</v>
      </c>
      <c r="H15" s="5"/>
      <c r="I15" s="5"/>
      <c r="J15" s="5"/>
      <c r="K15" s="5" t="s">
        <v>14</v>
      </c>
      <c r="L15" s="5">
        <f>C13</f>
        <v>0.25</v>
      </c>
      <c r="M15" s="5" t="s">
        <v>26</v>
      </c>
      <c r="N15" s="5"/>
      <c r="O15" s="5"/>
      <c r="P15" s="5" t="s">
        <v>16</v>
      </c>
      <c r="Q15" s="5">
        <f>1-C13-C12</f>
        <v>0.25</v>
      </c>
      <c r="R15" s="5" t="s">
        <v>34</v>
      </c>
      <c r="S15" s="5"/>
      <c r="T15" s="5"/>
      <c r="U15" s="6"/>
    </row>
    <row r="16" spans="2:21" x14ac:dyDescent="0.25">
      <c r="E16" s="7"/>
      <c r="F16" s="8">
        <f>F15*(C2+C4)</f>
        <v>0.24</v>
      </c>
      <c r="G16" s="8" t="s">
        <v>27</v>
      </c>
      <c r="H16" s="8"/>
      <c r="I16" s="8"/>
      <c r="J16" s="8"/>
      <c r="K16" s="8"/>
      <c r="L16" s="8">
        <f>L15*(C3+C6)</f>
        <v>8.249999999999999E-2</v>
      </c>
      <c r="M16" s="8" t="s">
        <v>27</v>
      </c>
      <c r="N16" s="8"/>
      <c r="O16" s="8"/>
      <c r="P16" s="8"/>
      <c r="Q16" s="8">
        <f>Q15*(C5+C7+C8+C9)</f>
        <v>7.2500000000000009E-2</v>
      </c>
      <c r="R16" s="8" t="s">
        <v>35</v>
      </c>
      <c r="S16" s="8"/>
      <c r="T16" s="8"/>
      <c r="U16" s="9"/>
    </row>
    <row r="17" spans="5:21" x14ac:dyDescent="0.25">
      <c r="E17" s="7"/>
      <c r="F17" s="8">
        <f>F16*C11</f>
        <v>0.06</v>
      </c>
      <c r="G17" s="8" t="s">
        <v>28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</row>
    <row r="18" spans="5:21" x14ac:dyDescent="0.25"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</row>
    <row r="19" spans="5:21" x14ac:dyDescent="0.25"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5:21" x14ac:dyDescent="0.25">
      <c r="E20" s="7" t="s">
        <v>22</v>
      </c>
      <c r="F20" s="10">
        <f>F17</f>
        <v>0.06</v>
      </c>
      <c r="G20" s="8"/>
      <c r="H20" s="8"/>
      <c r="I20" s="8"/>
      <c r="J20" s="8"/>
      <c r="K20" s="8" t="s">
        <v>29</v>
      </c>
      <c r="L20" s="10">
        <f>L16</f>
        <v>8.249999999999999E-2</v>
      </c>
      <c r="M20" s="8"/>
      <c r="N20" s="8"/>
      <c r="O20" s="8"/>
      <c r="P20" s="8" t="s">
        <v>24</v>
      </c>
      <c r="Q20" s="10">
        <f>Q16</f>
        <v>7.2500000000000009E-2</v>
      </c>
      <c r="R20" s="8"/>
      <c r="S20" s="8"/>
      <c r="T20" s="8"/>
      <c r="U20" s="9"/>
    </row>
    <row r="21" spans="5:21" ht="15.75" thickBot="1" x14ac:dyDescent="0.3">
      <c r="E21" s="11"/>
      <c r="F21" s="12">
        <f>F20/(F20+L20+Q20)</f>
        <v>0.27906976744186046</v>
      </c>
      <c r="G21" s="12"/>
      <c r="H21" s="12"/>
      <c r="I21" s="12"/>
      <c r="J21" s="12"/>
      <c r="K21" s="12"/>
      <c r="L21" s="12">
        <f>L20/(F20+L20+Q20)</f>
        <v>0.3837209302325581</v>
      </c>
      <c r="M21" s="12"/>
      <c r="N21" s="12"/>
      <c r="O21" s="12"/>
      <c r="P21" s="12"/>
      <c r="Q21" s="12">
        <f>Q20/(F20+L20+Q20)</f>
        <v>0.33720930232558144</v>
      </c>
      <c r="R21" s="13"/>
      <c r="S21" s="13"/>
      <c r="T21" s="13"/>
      <c r="U2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2022-03-14T11:02:22Z</dcterms:created>
  <dcterms:modified xsi:type="dcterms:W3CDTF">2022-03-14T11:54:20Z</dcterms:modified>
</cp:coreProperties>
</file>