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6547A57F-102D-4614-BD3F-7D8DF3B484E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6" i="1" l="1"/>
  <c r="F266" i="1"/>
  <c r="G266" i="1" s="1"/>
  <c r="L264" i="1"/>
  <c r="M264" i="1" s="1"/>
  <c r="F264" i="1"/>
  <c r="G264" i="1" s="1"/>
  <c r="L262" i="1"/>
  <c r="M262" i="1" s="1"/>
  <c r="F262" i="1"/>
  <c r="L261" i="1"/>
  <c r="M261" i="1" s="1"/>
  <c r="F261" i="1"/>
  <c r="G261" i="1" s="1"/>
  <c r="L260" i="1"/>
  <c r="M260" i="1" s="1"/>
  <c r="F260" i="1"/>
  <c r="G260" i="1" s="1"/>
  <c r="L259" i="1"/>
  <c r="F259" i="1"/>
  <c r="G259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1" i="1"/>
  <c r="M251" i="1" s="1"/>
  <c r="F251" i="1"/>
  <c r="G251" i="1" s="1"/>
  <c r="L250" i="1"/>
  <c r="F250" i="1"/>
  <c r="G250" i="1" s="1"/>
  <c r="L249" i="1"/>
  <c r="M249" i="1" s="1"/>
  <c r="F249" i="1"/>
  <c r="G249" i="1" s="1"/>
  <c r="L248" i="1"/>
  <c r="M248" i="1" s="1"/>
  <c r="F248" i="1"/>
  <c r="G248" i="1" s="1"/>
  <c r="L247" i="1"/>
  <c r="M247" i="1" s="1"/>
  <c r="F247" i="1"/>
  <c r="G247" i="1" s="1"/>
  <c r="L246" i="1"/>
  <c r="M246" i="1" s="1"/>
  <c r="F246" i="1"/>
  <c r="G246" i="1" s="1"/>
  <c r="L245" i="1"/>
  <c r="M245" i="1" s="1"/>
  <c r="F245" i="1"/>
  <c r="L244" i="1"/>
  <c r="M244" i="1" s="1"/>
  <c r="F244" i="1"/>
  <c r="G244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L165" i="1"/>
  <c r="F165" i="1"/>
  <c r="G165" i="1" s="1"/>
  <c r="L164" i="1"/>
  <c r="M164" i="1" s="1"/>
  <c r="F164" i="1"/>
  <c r="G164" i="1" s="1"/>
  <c r="L163" i="1"/>
  <c r="M163" i="1" s="1"/>
  <c r="F163" i="1"/>
  <c r="G163" i="1" s="1"/>
  <c r="L162" i="1"/>
  <c r="M162" i="1" s="1"/>
  <c r="F162" i="1"/>
  <c r="G162" i="1" s="1"/>
  <c r="L161" i="1"/>
  <c r="F161" i="1"/>
  <c r="G161" i="1" s="1"/>
  <c r="L160" i="1"/>
  <c r="M160" i="1" s="1"/>
  <c r="F160" i="1"/>
  <c r="L159" i="1"/>
  <c r="M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4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1" i="1"/>
  <c r="O227" i="1"/>
  <c r="O123" i="1"/>
  <c r="N153" i="1"/>
  <c r="N83" i="1"/>
  <c r="O166" i="1"/>
  <c r="N55" i="1"/>
  <c r="N142" i="1"/>
  <c r="N155" i="1"/>
  <c r="N161" i="1"/>
  <c r="O186" i="1"/>
  <c r="N197" i="1"/>
  <c r="O203" i="1"/>
  <c r="O127" i="1"/>
  <c r="O181" i="1"/>
  <c r="O182" i="1"/>
  <c r="O244" i="1"/>
  <c r="O87" i="1"/>
  <c r="O159" i="1"/>
  <c r="O100" i="1"/>
  <c r="N118" i="1"/>
  <c r="N141" i="1"/>
  <c r="O224" i="1"/>
  <c r="N59" i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2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O133" i="1" s="1"/>
  <c r="N200" i="1"/>
  <c r="N224" i="1"/>
  <c r="N177" i="1"/>
  <c r="N181" i="1"/>
  <c r="N205" i="1"/>
  <c r="O220" i="1"/>
  <c r="N229" i="1"/>
  <c r="N247" i="1"/>
  <c r="M51" i="1"/>
  <c r="N27" i="1"/>
  <c r="N43" i="1"/>
  <c r="N120" i="1"/>
  <c r="M142" i="1"/>
  <c r="O142" i="1" s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2" i="1"/>
  <c r="O248" i="1"/>
  <c r="O25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5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59" i="1"/>
  <c r="O174" i="1"/>
  <c r="O179" i="1"/>
  <c r="G188" i="1"/>
  <c r="O188" i="1" s="1"/>
  <c r="N193" i="1"/>
  <c r="N212" i="1"/>
  <c r="O217" i="1"/>
  <c r="N236" i="1"/>
  <c r="N244" i="1"/>
  <c r="N255" i="1"/>
  <c r="O15" i="1"/>
  <c r="O74" i="1"/>
  <c r="O86" i="1"/>
  <c r="N100" i="1"/>
  <c r="N127" i="1"/>
  <c r="G141" i="1"/>
  <c r="O141" i="1" s="1"/>
  <c r="N183" i="1"/>
  <c r="O194" i="1"/>
  <c r="N208" i="1"/>
  <c r="N232" i="1"/>
  <c r="O239" i="1"/>
  <c r="O256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51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6" i="1"/>
  <c r="O257" i="1"/>
  <c r="N26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5" i="1"/>
  <c r="O245" i="1" s="1"/>
  <c r="N245" i="1"/>
  <c r="M175" i="1"/>
  <c r="O175" i="1" s="1"/>
  <c r="N175" i="1"/>
  <c r="M241" i="1"/>
  <c r="O241" i="1" s="1"/>
  <c r="N241" i="1"/>
  <c r="G253" i="1"/>
  <c r="O253" i="1" s="1"/>
  <c r="N25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62" i="1"/>
  <c r="O262" i="1" s="1"/>
  <c r="N262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50" i="1"/>
  <c r="O250" i="1" s="1"/>
  <c r="N250" i="1"/>
  <c r="O97" i="1"/>
  <c r="N173" i="1"/>
  <c r="M173" i="1"/>
  <c r="O173" i="1" s="1"/>
  <c r="M192" i="1"/>
  <c r="O192" i="1" s="1"/>
  <c r="N192" i="1"/>
  <c r="M259" i="1"/>
  <c r="O259" i="1" s="1"/>
  <c r="N25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5" i="1"/>
  <c r="O196" i="1"/>
  <c r="N252" i="1"/>
  <c r="N261" i="1"/>
  <c r="O202" i="1"/>
  <c r="O210" i="1"/>
  <c r="O218" i="1"/>
  <c r="O226" i="1"/>
  <c r="O234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9" i="1"/>
  <c r="N248" i="1"/>
  <c r="N256" i="1"/>
  <c r="O26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51" i="1"/>
  <c r="N260" i="1"/>
  <c r="O264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40" i="1"/>
  <c r="N246" i="1"/>
  <c r="O249" i="1"/>
  <c r="N254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40" i="1"/>
  <c r="N249" i="1"/>
  <c r="O252" i="1"/>
  <c r="N257" i="1"/>
  <c r="O261" i="1"/>
  <c r="N264" i="1"/>
  <c r="M266" i="1"/>
  <c r="O266" i="1" s="1"/>
</calcChain>
</file>

<file path=xl/sharedStrings.xml><?xml version="1.0" encoding="utf-8"?>
<sst xmlns="http://schemas.openxmlformats.org/spreadsheetml/2006/main" count="665" uniqueCount="462">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</sst>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6" totalsRowShown="0">
  <autoFilter ref="A2:R26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6"/>
  <sheetViews>
    <sheetView tabSelected="1" topLeftCell="A216" zoomScaleNormal="100" workbookViewId="0">
      <selection activeCell="A238" sqref="A238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 t="s">
        <v>19</v>
      </c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 t="s">
        <v>19</v>
      </c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 t="s">
        <v>19</v>
      </c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s="2" customFormat="1" x14ac:dyDescent="0.25">
      <c r="A237" s="2" t="s">
        <v>461</v>
      </c>
      <c r="P237" s="3"/>
    </row>
    <row r="238" spans="1:18" s="2" customFormat="1" x14ac:dyDescent="0.25">
      <c r="A238" s="2" t="s">
        <v>460</v>
      </c>
      <c r="P238" s="3"/>
    </row>
    <row r="239" spans="1:18" x14ac:dyDescent="0.25">
      <c r="A239" t="s">
        <v>252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4541</v>
      </c>
      <c r="R239">
        <v>4560</v>
      </c>
    </row>
    <row r="240" spans="1:18" x14ac:dyDescent="0.25">
      <c r="A240" t="s">
        <v>253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4561</v>
      </c>
      <c r="R240">
        <v>4580</v>
      </c>
    </row>
    <row r="241" spans="1:18" x14ac:dyDescent="0.25">
      <c r="A241" t="s">
        <v>254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4581</v>
      </c>
      <c r="R241">
        <v>4600</v>
      </c>
    </row>
    <row r="242" spans="1:18" x14ac:dyDescent="0.25">
      <c r="A242" t="s">
        <v>255</v>
      </c>
      <c r="B242">
        <v>4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2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4601</v>
      </c>
      <c r="R242">
        <v>4620</v>
      </c>
    </row>
    <row r="243" spans="1:18" s="2" customFormat="1" x14ac:dyDescent="0.25">
      <c r="A243" s="2" t="s">
        <v>459</v>
      </c>
      <c r="P243" s="3"/>
    </row>
    <row r="244" spans="1:18" x14ac:dyDescent="0.25">
      <c r="A244" t="s">
        <v>256</v>
      </c>
      <c r="B244">
        <v>1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3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4621</v>
      </c>
      <c r="R244">
        <v>4640</v>
      </c>
    </row>
    <row r="245" spans="1:18" x14ac:dyDescent="0.25">
      <c r="A245" t="s">
        <v>257</v>
      </c>
      <c r="B245">
        <v>7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4641</v>
      </c>
      <c r="R245">
        <v>4660</v>
      </c>
    </row>
    <row r="246" spans="1:18" x14ac:dyDescent="0.25">
      <c r="A246" t="s">
        <v>258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10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1</v>
      </c>
      <c r="P246" s="3" t="s">
        <v>19</v>
      </c>
      <c r="Q246">
        <v>4661</v>
      </c>
      <c r="R246">
        <v>4680</v>
      </c>
    </row>
    <row r="247" spans="1:18" x14ac:dyDescent="0.25">
      <c r="A247" t="s">
        <v>259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4681</v>
      </c>
      <c r="R247">
        <v>4700</v>
      </c>
    </row>
    <row r="248" spans="1:18" x14ac:dyDescent="0.25">
      <c r="A248" t="s">
        <v>260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4701</v>
      </c>
      <c r="R248">
        <v>4720</v>
      </c>
    </row>
    <row r="249" spans="1:18" x14ac:dyDescent="0.25">
      <c r="A249" t="s">
        <v>261</v>
      </c>
      <c r="B249">
        <v>49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45</v>
      </c>
      <c r="K249">
        <v>1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4721</v>
      </c>
      <c r="R249">
        <v>4740</v>
      </c>
    </row>
    <row r="250" spans="1:18" x14ac:dyDescent="0.25">
      <c r="A250" t="s">
        <v>262</v>
      </c>
      <c r="B250">
        <v>7</v>
      </c>
      <c r="D250">
        <v>1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J250">
        <v>1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4741</v>
      </c>
      <c r="R250">
        <v>4760</v>
      </c>
    </row>
    <row r="251" spans="1:18" x14ac:dyDescent="0.25">
      <c r="A251" t="s">
        <v>263</v>
      </c>
      <c r="B251">
        <v>14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7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4761</v>
      </c>
      <c r="R251">
        <v>4780</v>
      </c>
    </row>
    <row r="252" spans="1:18" x14ac:dyDescent="0.25">
      <c r="A252" t="s">
        <v>264</v>
      </c>
      <c r="B252">
        <v>42</v>
      </c>
      <c r="F252">
        <f>ROUND(Taulukko2[[#This Row],[Units 1]]/15,0)+1+Taulukko2[[#This Row],[Is Major 1]]+Taulukko2[[#This Row],[Is in Faction 1]]+Taulukko2[[#This Row],[Is Nato 1]]</f>
        <v>4</v>
      </c>
      <c r="G252">
        <f>ROUND(Taulukko2[[#This Row],[No of Gens 1]]/3,0)</f>
        <v>1</v>
      </c>
      <c r="H252">
        <v>53</v>
      </c>
      <c r="L252">
        <f>ROUND(Taulukko2[[#This Row],[Units 2]]/15,0)+1+Taulukko2[[#This Row],[Is Major 2]]+Taulukko2[[#This Row],[Is in Faction 2]]+Taulukko2[[#This Row],[Is Nato 2]]</f>
        <v>5</v>
      </c>
      <c r="M252">
        <f>ROUND(Taulukko2[[#This Row],[No of Gens 2]]/3,0)</f>
        <v>2</v>
      </c>
      <c r="N252" s="2">
        <f>Taulukko2[[#This Row],[No of Gens 2]]-Taulukko2[[#This Row],[No of Gens 1]]</f>
        <v>1</v>
      </c>
      <c r="O252" s="2">
        <f>Taulukko2[[#This Row],[No of FMs 2]]-Taulukko2[[#This Row],[No of FMs 1]]</f>
        <v>1</v>
      </c>
      <c r="P252" s="3" t="s">
        <v>19</v>
      </c>
      <c r="Q252">
        <v>4781</v>
      </c>
      <c r="R252">
        <v>4800</v>
      </c>
    </row>
    <row r="253" spans="1:18" x14ac:dyDescent="0.25">
      <c r="A253" t="s">
        <v>265</v>
      </c>
      <c r="B253">
        <v>14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0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-1</v>
      </c>
      <c r="O253" s="2">
        <f>Taulukko2[[#This Row],[No of FMs 2]]-Taulukko2[[#This Row],[No of FMs 1]]</f>
        <v>-1</v>
      </c>
      <c r="P253" s="3" t="s">
        <v>19</v>
      </c>
      <c r="Q253">
        <v>4801</v>
      </c>
      <c r="R253">
        <v>4820</v>
      </c>
    </row>
    <row r="254" spans="1:18" x14ac:dyDescent="0.25">
      <c r="A254" t="s">
        <v>266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-1</v>
      </c>
      <c r="O254" s="2">
        <f>Taulukko2[[#This Row],[No of FMs 2]]-Taulukko2[[#This Row],[No of FMs 1]]</f>
        <v>-1</v>
      </c>
      <c r="P254" s="3" t="s">
        <v>19</v>
      </c>
      <c r="Q254">
        <v>4821</v>
      </c>
      <c r="R254">
        <v>4840</v>
      </c>
    </row>
    <row r="255" spans="1:18" x14ac:dyDescent="0.25">
      <c r="A255" t="s">
        <v>267</v>
      </c>
      <c r="B255">
        <v>30</v>
      </c>
      <c r="C255">
        <v>1</v>
      </c>
      <c r="E255">
        <v>1</v>
      </c>
      <c r="F255">
        <f>ROUND(Taulukko2[[#This Row],[Units 1]]/15,0)+1+Taulukko2[[#This Row],[Is Major 1]]+Taulukko2[[#This Row],[Is in Faction 1]]+Taulukko2[[#This Row],[Is Nato 1]]</f>
        <v>5</v>
      </c>
      <c r="G255">
        <f>ROUND(Taulukko2[[#This Row],[No of Gens 1]]/3,0)</f>
        <v>2</v>
      </c>
      <c r="H255">
        <v>86</v>
      </c>
      <c r="I255">
        <v>1</v>
      </c>
      <c r="K255">
        <v>1</v>
      </c>
      <c r="L255">
        <f>ROUND(Taulukko2[[#This Row],[Units 2]]/15,0)+1+Taulukko2[[#This Row],[Is Major 2]]+Taulukko2[[#This Row],[Is in Faction 2]]+Taulukko2[[#This Row],[Is Nato 2]]</f>
        <v>9</v>
      </c>
      <c r="M255">
        <f>ROUND(Taulukko2[[#This Row],[No of Gens 2]]/3,0)</f>
        <v>3</v>
      </c>
      <c r="N255" s="2">
        <f>Taulukko2[[#This Row],[No of Gens 2]]-Taulukko2[[#This Row],[No of Gens 1]]</f>
        <v>4</v>
      </c>
      <c r="O255" s="2">
        <f>Taulukko2[[#This Row],[No of FMs 2]]-Taulukko2[[#This Row],[No of FMs 1]]</f>
        <v>1</v>
      </c>
      <c r="P255" s="3" t="s">
        <v>19</v>
      </c>
      <c r="Q255">
        <v>4841</v>
      </c>
      <c r="R255">
        <v>4860</v>
      </c>
    </row>
    <row r="256" spans="1:18" x14ac:dyDescent="0.25">
      <c r="A256" t="s">
        <v>268</v>
      </c>
      <c r="B256">
        <v>12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12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4861</v>
      </c>
      <c r="R256">
        <v>4880</v>
      </c>
    </row>
    <row r="257" spans="1:18" x14ac:dyDescent="0.25">
      <c r="A257" t="s">
        <v>269</v>
      </c>
      <c r="B257">
        <v>8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8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4881</v>
      </c>
      <c r="R257">
        <v>4900</v>
      </c>
    </row>
    <row r="258" spans="1:18" s="2" customFormat="1" x14ac:dyDescent="0.25">
      <c r="A258" s="2" t="s">
        <v>458</v>
      </c>
      <c r="P258" s="3"/>
    </row>
    <row r="259" spans="1:18" x14ac:dyDescent="0.25">
      <c r="A259" t="s">
        <v>270</v>
      </c>
      <c r="B259">
        <v>13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19</v>
      </c>
      <c r="L259">
        <f>ROUND(Taulukko2[[#This Row],[Units 2]]/15,0)+1+Taulukko2[[#This Row],[Is Major 2]]+Taulukko2[[#This Row],[Is in Faction 2]]+Taulukko2[[#This Row],[Is Nato 2]]</f>
        <v>2</v>
      </c>
      <c r="M259">
        <f>ROUND(Taulukko2[[#This Row],[No of Gens 2]]/3,0)</f>
        <v>1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4901</v>
      </c>
      <c r="R259">
        <v>4920</v>
      </c>
    </row>
    <row r="260" spans="1:18" x14ac:dyDescent="0.25">
      <c r="A260" t="s">
        <v>271</v>
      </c>
      <c r="B260">
        <v>1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1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4921</v>
      </c>
      <c r="R260">
        <v>4940</v>
      </c>
    </row>
    <row r="261" spans="1:18" x14ac:dyDescent="0.25">
      <c r="A261" t="s">
        <v>272</v>
      </c>
      <c r="B261">
        <v>34</v>
      </c>
      <c r="F261">
        <f>ROUND(Taulukko2[[#This Row],[Units 1]]/15,0)+1+Taulukko2[[#This Row],[Is Major 1]]+Taulukko2[[#This Row],[Is in Faction 1]]+Taulukko2[[#This Row],[Is Nato 1]]</f>
        <v>3</v>
      </c>
      <c r="G261">
        <f>ROUND(Taulukko2[[#This Row],[No of Gens 1]]/3,0)</f>
        <v>1</v>
      </c>
      <c r="H261">
        <v>34</v>
      </c>
      <c r="L261">
        <f>ROUND(Taulukko2[[#This Row],[Units 2]]/15,0)+1+Taulukko2[[#This Row],[Is Major 2]]+Taulukko2[[#This Row],[Is in Faction 2]]+Taulukko2[[#This Row],[Is Nato 2]]</f>
        <v>3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4941</v>
      </c>
      <c r="R261">
        <v>4960</v>
      </c>
    </row>
    <row r="262" spans="1:18" x14ac:dyDescent="0.25">
      <c r="A262" t="s">
        <v>273</v>
      </c>
      <c r="B262">
        <v>10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24</v>
      </c>
      <c r="L262">
        <f>ROUND(Taulukko2[[#This Row],[Units 2]]/15,0)+1+Taulukko2[[#This Row],[Is Major 2]]+Taulukko2[[#This Row],[Is in Faction 2]]+Taulukko2[[#This Row],[Is Nato 2]]</f>
        <v>3</v>
      </c>
      <c r="M262">
        <f>ROUND(Taulukko2[[#This Row],[No of Gens 2]]/3,0)</f>
        <v>1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0</v>
      </c>
      <c r="P262" s="3" t="s">
        <v>19</v>
      </c>
      <c r="Q262">
        <v>4961</v>
      </c>
      <c r="R262">
        <v>4980</v>
      </c>
    </row>
    <row r="263" spans="1:18" s="2" customFormat="1" x14ac:dyDescent="0.25">
      <c r="A263" s="2" t="s">
        <v>457</v>
      </c>
      <c r="P263" s="3"/>
    </row>
    <row r="264" spans="1:18" x14ac:dyDescent="0.25">
      <c r="A264" t="s">
        <v>274</v>
      </c>
      <c r="B264">
        <v>4</v>
      </c>
      <c r="F264">
        <f>ROUND(Taulukko2[[#This Row],[Units 1]]/15,0)+1+Taulukko2[[#This Row],[Is Major 1]]+Taulukko2[[#This Row],[Is in Faction 1]]+Taulukko2[[#This Row],[Is Nato 1]]</f>
        <v>1</v>
      </c>
      <c r="G264">
        <f>ROUND(Taulukko2[[#This Row],[No of Gens 1]]/3,0)</f>
        <v>0</v>
      </c>
      <c r="H264">
        <v>4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4981</v>
      </c>
      <c r="R264">
        <v>5000</v>
      </c>
    </row>
    <row r="265" spans="1:18" s="2" customFormat="1" x14ac:dyDescent="0.25">
      <c r="A265" s="2" t="s">
        <v>456</v>
      </c>
      <c r="P265" s="3"/>
    </row>
    <row r="266" spans="1:18" x14ac:dyDescent="0.25">
      <c r="A266" t="s">
        <v>275</v>
      </c>
      <c r="B266">
        <v>7</v>
      </c>
      <c r="F266">
        <f>ROUND(Taulukko2[[#This Row],[Units 1]]/15,0)+1+Taulukko2[[#This Row],[Is Major 1]]+Taulukko2[[#This Row],[Is in Faction 1]]+Taulukko2[[#This Row],[Is Nato 1]]</f>
        <v>1</v>
      </c>
      <c r="G266">
        <f>ROUND(Taulukko2[[#This Row],[No of Gens 1]]/3,0)</f>
        <v>0</v>
      </c>
      <c r="H266">
        <v>7</v>
      </c>
      <c r="L266">
        <f>ROUND(Taulukko2[[#This Row],[Units 2]]/15,0)+1+Taulukko2[[#This Row],[Is Major 2]]+Taulukko2[[#This Row],[Is in Faction 2]]+Taulukko2[[#This Row],[Is Nato 2]]</f>
        <v>1</v>
      </c>
      <c r="M266">
        <f>ROUND(Taulukko2[[#This Row],[No of Gens 2]]/3,0)</f>
        <v>0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5001</v>
      </c>
      <c r="R266">
        <v>5020</v>
      </c>
    </row>
  </sheetData>
  <conditionalFormatting sqref="N3:O26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H23" sqref="H2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2022-03-26T16:52:56Z</dcterms:modified>
  <dc:language>it-IT</dc:language>
</cp:coreProperties>
</file>