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illennium_Dawn\Modding resources\Generals rework\"/>
    </mc:Choice>
  </mc:AlternateContent>
  <xr:revisionPtr revIDLastSave="0" documentId="13_ncr:1_{1D544B09-7A49-4346-9467-5F81D574447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0" i="1" l="1"/>
  <c r="F260" i="1"/>
  <c r="G260" i="1" s="1"/>
  <c r="L259" i="1"/>
  <c r="M259" i="1" s="1"/>
  <c r="F259" i="1"/>
  <c r="G259" i="1" s="1"/>
  <c r="L258" i="1"/>
  <c r="M258" i="1" s="1"/>
  <c r="F258" i="1"/>
  <c r="L257" i="1"/>
  <c r="M257" i="1" s="1"/>
  <c r="F257" i="1"/>
  <c r="G257" i="1" s="1"/>
  <c r="L256" i="1"/>
  <c r="M256" i="1" s="1"/>
  <c r="F256" i="1"/>
  <c r="G256" i="1" s="1"/>
  <c r="L255" i="1"/>
  <c r="F255" i="1"/>
  <c r="G255" i="1" s="1"/>
  <c r="L254" i="1"/>
  <c r="M254" i="1" s="1"/>
  <c r="F254" i="1"/>
  <c r="G254" i="1" s="1"/>
  <c r="L253" i="1"/>
  <c r="M253" i="1" s="1"/>
  <c r="F253" i="1"/>
  <c r="G253" i="1" s="1"/>
  <c r="L252" i="1"/>
  <c r="M252" i="1" s="1"/>
  <c r="F252" i="1"/>
  <c r="G252" i="1" s="1"/>
  <c r="L251" i="1"/>
  <c r="M251" i="1" s="1"/>
  <c r="F251" i="1"/>
  <c r="G251" i="1" s="1"/>
  <c r="L250" i="1"/>
  <c r="M250" i="1" s="1"/>
  <c r="F250" i="1"/>
  <c r="L249" i="1"/>
  <c r="M249" i="1" s="1"/>
  <c r="F249" i="1"/>
  <c r="G249" i="1" s="1"/>
  <c r="L248" i="1"/>
  <c r="M248" i="1" s="1"/>
  <c r="F248" i="1"/>
  <c r="G248" i="1" s="1"/>
  <c r="L247" i="1"/>
  <c r="F247" i="1"/>
  <c r="G247" i="1" s="1"/>
  <c r="L246" i="1"/>
  <c r="M246" i="1" s="1"/>
  <c r="F246" i="1"/>
  <c r="G246" i="1" s="1"/>
  <c r="L245" i="1"/>
  <c r="M245" i="1" s="1"/>
  <c r="F245" i="1"/>
  <c r="G245" i="1" s="1"/>
  <c r="L244" i="1"/>
  <c r="M244" i="1" s="1"/>
  <c r="O244" i="1" s="1"/>
  <c r="F244" i="1"/>
  <c r="G244" i="1" s="1"/>
  <c r="L243" i="1"/>
  <c r="M243" i="1" s="1"/>
  <c r="F243" i="1"/>
  <c r="G243" i="1" s="1"/>
  <c r="L242" i="1"/>
  <c r="M242" i="1" s="1"/>
  <c r="F242" i="1"/>
  <c r="L241" i="1"/>
  <c r="M241" i="1" s="1"/>
  <c r="O241" i="1" s="1"/>
  <c r="F241" i="1"/>
  <c r="G241" i="1" s="1"/>
  <c r="L240" i="1"/>
  <c r="M240" i="1" s="1"/>
  <c r="F240" i="1"/>
  <c r="G240" i="1" s="1"/>
  <c r="L239" i="1"/>
  <c r="F239" i="1"/>
  <c r="G239" i="1" s="1"/>
  <c r="L238" i="1"/>
  <c r="M238" i="1" s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O227" i="1" s="1"/>
  <c r="F227" i="1"/>
  <c r="G227" i="1" s="1"/>
  <c r="L226" i="1"/>
  <c r="M226" i="1" s="1"/>
  <c r="F226" i="1"/>
  <c r="G226" i="1" s="1"/>
  <c r="L225" i="1"/>
  <c r="M225" i="1" s="1"/>
  <c r="F225" i="1"/>
  <c r="G225" i="1" s="1"/>
  <c r="L224" i="1"/>
  <c r="M224" i="1" s="1"/>
  <c r="O224" i="1" s="1"/>
  <c r="F224" i="1"/>
  <c r="G224" i="1" s="1"/>
  <c r="L223" i="1"/>
  <c r="F223" i="1"/>
  <c r="G223" i="1" s="1"/>
  <c r="L222" i="1"/>
  <c r="M222" i="1" s="1"/>
  <c r="F222" i="1"/>
  <c r="G222" i="1" s="1"/>
  <c r="N221" i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6" i="1"/>
  <c r="M216" i="1" s="1"/>
  <c r="F216" i="1"/>
  <c r="G216" i="1" s="1"/>
  <c r="L215" i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O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F199" i="1"/>
  <c r="G199" i="1" s="1"/>
  <c r="L198" i="1"/>
  <c r="M198" i="1" s="1"/>
  <c r="F198" i="1"/>
  <c r="G198" i="1" s="1"/>
  <c r="N197" i="1"/>
  <c r="L197" i="1"/>
  <c r="M197" i="1" s="1"/>
  <c r="F197" i="1"/>
  <c r="G197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O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O182" i="1" s="1"/>
  <c r="F182" i="1"/>
  <c r="G182" i="1" s="1"/>
  <c r="L181" i="1"/>
  <c r="M181" i="1" s="1"/>
  <c r="O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O166" i="1" s="1"/>
  <c r="L165" i="1"/>
  <c r="F165" i="1"/>
  <c r="G165" i="1" s="1"/>
  <c r="L164" i="1"/>
  <c r="M164" i="1" s="1"/>
  <c r="G164" i="1"/>
  <c r="F164" i="1"/>
  <c r="L163" i="1"/>
  <c r="M163" i="1" s="1"/>
  <c r="F163" i="1"/>
  <c r="G163" i="1" s="1"/>
  <c r="L162" i="1"/>
  <c r="M162" i="1" s="1"/>
  <c r="F162" i="1"/>
  <c r="G162" i="1" s="1"/>
  <c r="L161" i="1"/>
  <c r="N161" i="1" s="1"/>
  <c r="F161" i="1"/>
  <c r="G161" i="1" s="1"/>
  <c r="L160" i="1"/>
  <c r="M160" i="1" s="1"/>
  <c r="F160" i="1"/>
  <c r="L159" i="1"/>
  <c r="M159" i="1" s="1"/>
  <c r="O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N155" i="1" s="1"/>
  <c r="F155" i="1"/>
  <c r="G155" i="1" s="1"/>
  <c r="L154" i="1"/>
  <c r="M154" i="1" s="1"/>
  <c r="F154" i="1"/>
  <c r="G154" i="1" s="1"/>
  <c r="L153" i="1"/>
  <c r="N153" i="1" s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N142" i="1" s="1"/>
  <c r="F142" i="1"/>
  <c r="G142" i="1" s="1"/>
  <c r="L141" i="1"/>
  <c r="M141" i="1" s="1"/>
  <c r="F141" i="1"/>
  <c r="N141" i="1" s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M130" i="1"/>
  <c r="L130" i="1"/>
  <c r="F130" i="1"/>
  <c r="G130" i="1" s="1"/>
  <c r="L129" i="1"/>
  <c r="M129" i="1" s="1"/>
  <c r="F129" i="1"/>
  <c r="L128" i="1"/>
  <c r="F128" i="1"/>
  <c r="G128" i="1" s="1"/>
  <c r="L127" i="1"/>
  <c r="M127" i="1" s="1"/>
  <c r="O127" i="1" s="1"/>
  <c r="F127" i="1"/>
  <c r="G127" i="1" s="1"/>
  <c r="M126" i="1"/>
  <c r="L126" i="1"/>
  <c r="F126" i="1"/>
  <c r="G126" i="1" s="1"/>
  <c r="L125" i="1"/>
  <c r="M125" i="1" s="1"/>
  <c r="F125" i="1"/>
  <c r="L124" i="1"/>
  <c r="F124" i="1"/>
  <c r="G124" i="1" s="1"/>
  <c r="L123" i="1"/>
  <c r="M123" i="1" s="1"/>
  <c r="O123" i="1" s="1"/>
  <c r="F123" i="1"/>
  <c r="G123" i="1" s="1"/>
  <c r="M122" i="1"/>
  <c r="L122" i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N118" i="1" s="1"/>
  <c r="F118" i="1"/>
  <c r="G118" i="1" s="1"/>
  <c r="L117" i="1"/>
  <c r="M117" i="1" s="1"/>
  <c r="F117" i="1"/>
  <c r="N117" i="1" s="1"/>
  <c r="L116" i="1"/>
  <c r="F116" i="1"/>
  <c r="G116" i="1" s="1"/>
  <c r="L115" i="1"/>
  <c r="M115" i="1" s="1"/>
  <c r="O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O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O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O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O83" i="1"/>
  <c r="N83" i="1"/>
  <c r="L83" i="1"/>
  <c r="M83" i="1" s="1"/>
  <c r="F83" i="1"/>
  <c r="G83" i="1" s="1"/>
  <c r="M82" i="1"/>
  <c r="L82" i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O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O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N57" i="1" s="1"/>
  <c r="L56" i="1"/>
  <c r="F56" i="1"/>
  <c r="G56" i="1" s="1"/>
  <c r="L55" i="1"/>
  <c r="N55" i="1" s="1"/>
  <c r="F55" i="1"/>
  <c r="G55" i="1" s="1"/>
  <c r="L54" i="1"/>
  <c r="F54" i="1"/>
  <c r="G54" i="1" s="1"/>
  <c r="L53" i="1"/>
  <c r="M53" i="1" s="1"/>
  <c r="F53" i="1"/>
  <c r="N53" i="1" s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N49" i="1" s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N45" i="1" s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N37" i="1" s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N33" i="1" s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N29" i="1" s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N21" i="1" s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N17" i="1" s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N13" i="1" s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N5" i="1" s="1"/>
  <c r="L4" i="1"/>
  <c r="F4" i="1"/>
  <c r="G4" i="1" s="1"/>
  <c r="L3" i="1"/>
  <c r="M3" i="1" s="1"/>
  <c r="F3" i="1"/>
  <c r="G3" i="1" s="1"/>
  <c r="N59" i="1" l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09" i="1"/>
  <c r="O232" i="1"/>
  <c r="N8" i="1"/>
  <c r="N32" i="1"/>
  <c r="N50" i="1"/>
  <c r="N129" i="1"/>
  <c r="N51" i="1"/>
  <c r="O79" i="1"/>
  <c r="O95" i="1"/>
  <c r="O119" i="1"/>
  <c r="N124" i="1"/>
  <c r="O170" i="1"/>
  <c r="N233" i="1"/>
  <c r="N101" i="1"/>
  <c r="N125" i="1"/>
  <c r="O200" i="1"/>
  <c r="N217" i="1"/>
  <c r="O240" i="1"/>
  <c r="N16" i="1"/>
  <c r="N52" i="1"/>
  <c r="N68" i="1"/>
  <c r="O96" i="1"/>
  <c r="N63" i="1"/>
  <c r="N102" i="1"/>
  <c r="O114" i="1"/>
  <c r="M161" i="1"/>
  <c r="O161" i="1" s="1"/>
  <c r="O195" i="1"/>
  <c r="O212" i="1"/>
  <c r="N40" i="1"/>
  <c r="O11" i="1"/>
  <c r="N47" i="1"/>
  <c r="M63" i="1"/>
  <c r="N121" i="1"/>
  <c r="O131" i="1"/>
  <c r="N76" i="1"/>
  <c r="N98" i="1"/>
  <c r="O208" i="1"/>
  <c r="O219" i="1"/>
  <c r="O236" i="1"/>
  <c r="O31" i="1"/>
  <c r="N64" i="1"/>
  <c r="N48" i="1"/>
  <c r="G133" i="1"/>
  <c r="N200" i="1"/>
  <c r="N224" i="1"/>
  <c r="N177" i="1"/>
  <c r="N181" i="1"/>
  <c r="N205" i="1"/>
  <c r="O220" i="1"/>
  <c r="N229" i="1"/>
  <c r="N244" i="1"/>
  <c r="M51" i="1"/>
  <c r="N27" i="1"/>
  <c r="N43" i="1"/>
  <c r="N120" i="1"/>
  <c r="M142" i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1" i="1"/>
  <c r="O211" i="1"/>
  <c r="O216" i="1"/>
  <c r="N225" i="1"/>
  <c r="O235" i="1"/>
  <c r="N240" i="1"/>
  <c r="O245" i="1"/>
  <c r="O251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1" i="1"/>
  <c r="O225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6" i="1"/>
  <c r="N22" i="1"/>
  <c r="N75" i="1"/>
  <c r="O111" i="1"/>
  <c r="N66" i="1"/>
  <c r="G129" i="1"/>
  <c r="N62" i="1"/>
  <c r="O107" i="1"/>
  <c r="N196" i="1"/>
  <c r="N220" i="1"/>
  <c r="N67" i="1"/>
  <c r="O113" i="1"/>
  <c r="O122" i="1"/>
  <c r="O126" i="1"/>
  <c r="O130" i="1"/>
  <c r="N145" i="1"/>
  <c r="N154" i="1"/>
  <c r="O163" i="1"/>
  <c r="N168" i="1"/>
  <c r="N188" i="1"/>
  <c r="O252" i="1"/>
  <c r="O20" i="1"/>
  <c r="N6" i="1"/>
  <c r="N38" i="1"/>
  <c r="O106" i="1"/>
  <c r="O185" i="1"/>
  <c r="O229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N159" i="1"/>
  <c r="O174" i="1"/>
  <c r="O179" i="1"/>
  <c r="G188" i="1"/>
  <c r="N193" i="1"/>
  <c r="N212" i="1"/>
  <c r="O217" i="1"/>
  <c r="N236" i="1"/>
  <c r="N241" i="1"/>
  <c r="N252" i="1"/>
  <c r="O15" i="1"/>
  <c r="O74" i="1"/>
  <c r="O86" i="1"/>
  <c r="N100" i="1"/>
  <c r="N127" i="1"/>
  <c r="G141" i="1"/>
  <c r="O141" i="1" s="1"/>
  <c r="N183" i="1"/>
  <c r="O194" i="1"/>
  <c r="N208" i="1"/>
  <c r="N232" i="1"/>
  <c r="O237" i="1"/>
  <c r="O253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4" i="1"/>
  <c r="N213" i="1"/>
  <c r="O228" i="1"/>
  <c r="O248" i="1"/>
  <c r="N56" i="1"/>
  <c r="N61" i="1"/>
  <c r="N110" i="1"/>
  <c r="N119" i="1"/>
  <c r="N132" i="1"/>
  <c r="G137" i="1"/>
  <c r="O137" i="1" s="1"/>
  <c r="M146" i="1"/>
  <c r="O146" i="1" s="1"/>
  <c r="N152" i="1"/>
  <c r="N204" i="1"/>
  <c r="O209" i="1"/>
  <c r="N228" i="1"/>
  <c r="O233" i="1"/>
  <c r="O243" i="1"/>
  <c r="O254" i="1"/>
  <c r="N260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2" i="1"/>
  <c r="N242" i="1"/>
  <c r="M175" i="1"/>
  <c r="O175" i="1" s="1"/>
  <c r="N175" i="1"/>
  <c r="M239" i="1"/>
  <c r="O239" i="1" s="1"/>
  <c r="N239" i="1"/>
  <c r="G250" i="1"/>
  <c r="O250" i="1" s="1"/>
  <c r="N250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7" i="1"/>
  <c r="O207" i="1" s="1"/>
  <c r="N207" i="1"/>
  <c r="M223" i="1"/>
  <c r="O223" i="1" s="1"/>
  <c r="N223" i="1"/>
  <c r="G258" i="1"/>
  <c r="N258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47" i="1"/>
  <c r="O247" i="1" s="1"/>
  <c r="N247" i="1"/>
  <c r="O97" i="1"/>
  <c r="N173" i="1"/>
  <c r="M173" i="1"/>
  <c r="O173" i="1" s="1"/>
  <c r="M192" i="1"/>
  <c r="O192" i="1" s="1"/>
  <c r="N192" i="1"/>
  <c r="M255" i="1"/>
  <c r="O255" i="1" s="1"/>
  <c r="N255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O133" i="1"/>
  <c r="G167" i="1"/>
  <c r="O167" i="1" s="1"/>
  <c r="N167" i="1"/>
  <c r="M199" i="1"/>
  <c r="O199" i="1" s="1"/>
  <c r="N199" i="1"/>
  <c r="M215" i="1"/>
  <c r="O215" i="1" s="1"/>
  <c r="N215" i="1"/>
  <c r="M231" i="1"/>
  <c r="O231" i="1" s="1"/>
  <c r="N231" i="1"/>
  <c r="O89" i="1"/>
  <c r="N91" i="1"/>
  <c r="N93" i="1"/>
  <c r="O104" i="1"/>
  <c r="N108" i="1"/>
  <c r="O125" i="1"/>
  <c r="O142" i="1"/>
  <c r="O145" i="1"/>
  <c r="N148" i="1"/>
  <c r="M148" i="1"/>
  <c r="O148" i="1" s="1"/>
  <c r="N131" i="1"/>
  <c r="N135" i="1"/>
  <c r="N139" i="1"/>
  <c r="N143" i="1"/>
  <c r="N185" i="1"/>
  <c r="O196" i="1"/>
  <c r="N249" i="1"/>
  <c r="N257" i="1"/>
  <c r="O188" i="1"/>
  <c r="O202" i="1"/>
  <c r="O210" i="1"/>
  <c r="O218" i="1"/>
  <c r="O226" i="1"/>
  <c r="O234" i="1"/>
  <c r="O242" i="1"/>
  <c r="O258" i="1"/>
  <c r="N158" i="1"/>
  <c r="N186" i="1"/>
  <c r="O197" i="1"/>
  <c r="N202" i="1"/>
  <c r="O205" i="1"/>
  <c r="N210" i="1"/>
  <c r="O213" i="1"/>
  <c r="N218" i="1"/>
  <c r="O221" i="1"/>
  <c r="N226" i="1"/>
  <c r="N234" i="1"/>
  <c r="O180" i="1"/>
  <c r="N237" i="1"/>
  <c r="N245" i="1"/>
  <c r="N253" i="1"/>
  <c r="O256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48" i="1"/>
  <c r="N256" i="1"/>
  <c r="O259" i="1"/>
  <c r="N147" i="1"/>
  <c r="M157" i="1"/>
  <c r="O157" i="1" s="1"/>
  <c r="N164" i="1"/>
  <c r="O172" i="1"/>
  <c r="N174" i="1"/>
  <c r="N176" i="1"/>
  <c r="O187" i="1"/>
  <c r="M189" i="1"/>
  <c r="O189" i="1" s="1"/>
  <c r="N191" i="1"/>
  <c r="O198" i="1"/>
  <c r="N203" i="1"/>
  <c r="O206" i="1"/>
  <c r="N211" i="1"/>
  <c r="O214" i="1"/>
  <c r="N219" i="1"/>
  <c r="O222" i="1"/>
  <c r="N227" i="1"/>
  <c r="O230" i="1"/>
  <c r="N235" i="1"/>
  <c r="O238" i="1"/>
  <c r="N243" i="1"/>
  <c r="O246" i="1"/>
  <c r="N251" i="1"/>
  <c r="N149" i="1"/>
  <c r="N166" i="1"/>
  <c r="O168" i="1"/>
  <c r="N170" i="1"/>
  <c r="N172" i="1"/>
  <c r="O183" i="1"/>
  <c r="N187" i="1"/>
  <c r="N198" i="1"/>
  <c r="N206" i="1"/>
  <c r="N214" i="1"/>
  <c r="N222" i="1"/>
  <c r="N230" i="1"/>
  <c r="N238" i="1"/>
  <c r="N246" i="1"/>
  <c r="O249" i="1"/>
  <c r="N254" i="1"/>
  <c r="O257" i="1"/>
  <c r="N259" i="1"/>
  <c r="M260" i="1"/>
  <c r="O260" i="1" s="1"/>
</calcChain>
</file>

<file path=xl/sharedStrings.xml><?xml version="1.0" encoding="utf-8"?>
<sst xmlns="http://schemas.openxmlformats.org/spreadsheetml/2006/main" count="654" uniqueCount="456">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</sst>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0" totalsRowShown="0">
  <autoFilter ref="A2:R260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0"/>
  <sheetViews>
    <sheetView tabSelected="1" topLeftCell="A131" zoomScaleNormal="100" workbookViewId="0">
      <selection activeCell="P163" sqref="P163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/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/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/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/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/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 t="s">
        <v>19</v>
      </c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/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/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/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/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x14ac:dyDescent="0.25">
      <c r="A197" t="s">
        <v>212</v>
      </c>
      <c r="B197">
        <v>21</v>
      </c>
      <c r="C197">
        <v>1</v>
      </c>
      <c r="D197">
        <v>1</v>
      </c>
      <c r="F197">
        <f>ROUND(Taulukko2[[#This Row],[Units 1]]/15,0)+1+Taulukko2[[#This Row],[Is Major 1]]+Taulukko2[[#This Row],[Is in Faction 1]]+Taulukko2[[#This Row],[Is Nato 1]]</f>
        <v>4</v>
      </c>
      <c r="G197">
        <f>ROUND(Taulukko2[[#This Row],[No of Gens 1]]/3,0)</f>
        <v>1</v>
      </c>
      <c r="H197">
        <v>25</v>
      </c>
      <c r="I197">
        <v>1</v>
      </c>
      <c r="J197">
        <v>1</v>
      </c>
      <c r="L197">
        <f>ROUND(Taulukko2[[#This Row],[Units 2]]/15,0)+1+Taulukko2[[#This Row],[Is Major 2]]+Taulukko2[[#This Row],[Is in Faction 2]]+Taulukko2[[#This Row],[Is Nato 2]]</f>
        <v>5</v>
      </c>
      <c r="M197">
        <f>ROUND(Taulukko2[[#This Row],[No of Gens 2]]/3,0)</f>
        <v>2</v>
      </c>
      <c r="N197" s="2">
        <f>Taulukko2[[#This Row],[No of Gens 2]]-Taulukko2[[#This Row],[No of Gens 1]]</f>
        <v>1</v>
      </c>
      <c r="O197" s="2">
        <f>Taulukko2[[#This Row],[No of FMs 2]]-Taulukko2[[#This Row],[No of FMs 1]]</f>
        <v>1</v>
      </c>
      <c r="P197" s="3" t="s">
        <v>19</v>
      </c>
      <c r="Q197">
        <v>3741</v>
      </c>
      <c r="R197">
        <v>3760</v>
      </c>
    </row>
    <row r="198" spans="1:18" x14ac:dyDescent="0.25">
      <c r="A198" t="s">
        <v>213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3761</v>
      </c>
      <c r="R198">
        <v>3780</v>
      </c>
    </row>
    <row r="199" spans="1:18" x14ac:dyDescent="0.25">
      <c r="A199" t="s">
        <v>214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3781</v>
      </c>
      <c r="R199">
        <v>3800</v>
      </c>
    </row>
    <row r="200" spans="1:18" x14ac:dyDescent="0.25">
      <c r="A200" t="s">
        <v>215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3801</v>
      </c>
      <c r="R200">
        <v>3820</v>
      </c>
    </row>
    <row r="201" spans="1:18" x14ac:dyDescent="0.25">
      <c r="A201" t="s">
        <v>216</v>
      </c>
      <c r="B201">
        <v>5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11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 s="2">
        <f>Taulukko2[[#This Row],[No of Gens 2]]-Taulukko2[[#This Row],[No of Gens 1]]</f>
        <v>1</v>
      </c>
      <c r="O201" s="2">
        <f>Taulukko2[[#This Row],[No of FMs 2]]-Taulukko2[[#This Row],[No of FMs 1]]</f>
        <v>1</v>
      </c>
      <c r="P201" s="3"/>
      <c r="Q201">
        <v>3821</v>
      </c>
      <c r="R201">
        <v>3840</v>
      </c>
    </row>
    <row r="202" spans="1:18" x14ac:dyDescent="0.25">
      <c r="A202" t="s">
        <v>217</v>
      </c>
      <c r="B202">
        <v>17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5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-1</v>
      </c>
      <c r="O202" s="2">
        <f>Taulukko2[[#This Row],[No of FMs 2]]-Taulukko2[[#This Row],[No of FMs 1]]</f>
        <v>-1</v>
      </c>
      <c r="P202" s="3"/>
      <c r="Q202">
        <v>3841</v>
      </c>
      <c r="R202">
        <v>3860</v>
      </c>
    </row>
    <row r="203" spans="1:18" x14ac:dyDescent="0.25">
      <c r="A203" t="s">
        <v>218</v>
      </c>
      <c r="B203">
        <v>1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0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3861</v>
      </c>
      <c r="R203">
        <v>3880</v>
      </c>
    </row>
    <row r="204" spans="1:18" x14ac:dyDescent="0.25">
      <c r="A204" t="s">
        <v>219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5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3881</v>
      </c>
      <c r="R204">
        <v>3900</v>
      </c>
    </row>
    <row r="205" spans="1:18" x14ac:dyDescent="0.25">
      <c r="A205" t="s">
        <v>220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10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1</v>
      </c>
      <c r="O205" s="2">
        <f>Taulukko2[[#This Row],[No of FMs 2]]-Taulukko2[[#This Row],[No of FMs 1]]</f>
        <v>1</v>
      </c>
      <c r="P205" s="3"/>
      <c r="Q205">
        <v>3901</v>
      </c>
      <c r="R205">
        <v>3920</v>
      </c>
    </row>
    <row r="206" spans="1:18" x14ac:dyDescent="0.25">
      <c r="A206" t="s">
        <v>221</v>
      </c>
      <c r="B206">
        <v>8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8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3921</v>
      </c>
      <c r="R206">
        <v>3940</v>
      </c>
    </row>
    <row r="207" spans="1:18" x14ac:dyDescent="0.25">
      <c r="A207" t="s">
        <v>222</v>
      </c>
      <c r="B207">
        <v>14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17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3941</v>
      </c>
      <c r="R207">
        <v>3960</v>
      </c>
    </row>
    <row r="208" spans="1:18" x14ac:dyDescent="0.25">
      <c r="A208" t="s">
        <v>223</v>
      </c>
      <c r="B208">
        <v>3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3961</v>
      </c>
      <c r="R208">
        <v>3980</v>
      </c>
    </row>
    <row r="209" spans="1:18" x14ac:dyDescent="0.25">
      <c r="A209" t="s">
        <v>224</v>
      </c>
      <c r="B209">
        <v>5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3981</v>
      </c>
      <c r="R209">
        <v>4000</v>
      </c>
    </row>
    <row r="210" spans="1:18" x14ac:dyDescent="0.25">
      <c r="A210" t="s">
        <v>225</v>
      </c>
      <c r="B210">
        <v>3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4001</v>
      </c>
      <c r="R210">
        <v>4020</v>
      </c>
    </row>
    <row r="211" spans="1:18" x14ac:dyDescent="0.25">
      <c r="A211" t="s">
        <v>226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K211">
        <v>1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4021</v>
      </c>
      <c r="R211">
        <v>4040</v>
      </c>
    </row>
    <row r="212" spans="1:18" x14ac:dyDescent="0.25">
      <c r="A212" t="s">
        <v>227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16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4041</v>
      </c>
      <c r="R212">
        <v>4060</v>
      </c>
    </row>
    <row r="213" spans="1:18" x14ac:dyDescent="0.25">
      <c r="A213" t="s">
        <v>228</v>
      </c>
      <c r="B213">
        <v>4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4061</v>
      </c>
      <c r="R213">
        <v>4080</v>
      </c>
    </row>
    <row r="214" spans="1:18" x14ac:dyDescent="0.25">
      <c r="A214" t="s">
        <v>229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0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4081</v>
      </c>
      <c r="R214">
        <v>4100</v>
      </c>
    </row>
    <row r="215" spans="1:18" x14ac:dyDescent="0.25">
      <c r="A215" t="s">
        <v>230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-1</v>
      </c>
      <c r="O215" s="2">
        <f>Taulukko2[[#This Row],[No of FMs 2]]-Taulukko2[[#This Row],[No of FMs 1]]</f>
        <v>-1</v>
      </c>
      <c r="P215" s="3"/>
      <c r="Q215">
        <v>4101</v>
      </c>
      <c r="R215">
        <v>4120</v>
      </c>
    </row>
    <row r="216" spans="1:18" x14ac:dyDescent="0.25">
      <c r="A216" t="s">
        <v>231</v>
      </c>
      <c r="B216">
        <v>2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2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4121</v>
      </c>
      <c r="R216">
        <v>4140</v>
      </c>
    </row>
    <row r="217" spans="1:18" x14ac:dyDescent="0.25">
      <c r="A217" t="s">
        <v>232</v>
      </c>
      <c r="B217">
        <v>58</v>
      </c>
      <c r="C217">
        <v>1</v>
      </c>
      <c r="D217">
        <v>1</v>
      </c>
      <c r="F217">
        <f>ROUND(Taulukko2[[#This Row],[Units 1]]/15,0)+1+Taulukko2[[#This Row],[Is Major 1]]+Taulukko2[[#This Row],[Is in Faction 1]]+Taulukko2[[#This Row],[Is Nato 1]]</f>
        <v>7</v>
      </c>
      <c r="G217">
        <f>ROUND(Taulukko2[[#This Row],[No of Gens 1]]/3,0)</f>
        <v>2</v>
      </c>
      <c r="H217">
        <v>68</v>
      </c>
      <c r="I217">
        <v>1</v>
      </c>
      <c r="J217">
        <v>1</v>
      </c>
      <c r="L217">
        <f>ROUND(Taulukko2[[#This Row],[Units 2]]/15,0)+1+Taulukko2[[#This Row],[Is Major 2]]+Taulukko2[[#This Row],[Is in Faction 2]]+Taulukko2[[#This Row],[Is Nato 2]]</f>
        <v>8</v>
      </c>
      <c r="M217">
        <f>ROUND(Taulukko2[[#This Row],[No of Gens 2]]/3,0)</f>
        <v>3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4141</v>
      </c>
      <c r="R217">
        <v>4160</v>
      </c>
    </row>
    <row r="218" spans="1:18" x14ac:dyDescent="0.25">
      <c r="A218" t="s">
        <v>233</v>
      </c>
      <c r="B218">
        <v>20</v>
      </c>
      <c r="E218">
        <v>1</v>
      </c>
      <c r="F218">
        <f>ROUND(Taulukko2[[#This Row],[Units 1]]/15,0)+1+Taulukko2[[#This Row],[Is Major 1]]+Taulukko2[[#This Row],[Is in Faction 1]]+Taulukko2[[#This Row],[Is Nato 1]]</f>
        <v>3</v>
      </c>
      <c r="G218">
        <f>ROUND(Taulukko2[[#This Row],[No of Gens 1]]/3,0)</f>
        <v>1</v>
      </c>
      <c r="H218">
        <v>16</v>
      </c>
      <c r="K218">
        <v>1</v>
      </c>
      <c r="L218">
        <f>ROUND(Taulukko2[[#This Row],[Units 2]]/15,0)+1+Taulukko2[[#This Row],[Is Major 2]]+Taulukko2[[#This Row],[Is in Faction 2]]+Taulukko2[[#This Row],[Is Nato 2]]</f>
        <v>3</v>
      </c>
      <c r="M218">
        <f>ROUND(Taulukko2[[#This Row],[No of Gens 2]]/3,0)</f>
        <v>1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/>
      <c r="Q218">
        <v>4161</v>
      </c>
      <c r="R218">
        <v>4180</v>
      </c>
    </row>
    <row r="219" spans="1:18" x14ac:dyDescent="0.25">
      <c r="A219" t="s">
        <v>234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7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4181</v>
      </c>
      <c r="R219">
        <v>4200</v>
      </c>
    </row>
    <row r="220" spans="1:18" x14ac:dyDescent="0.25">
      <c r="A220" t="s">
        <v>235</v>
      </c>
      <c r="B220">
        <v>11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11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/>
      <c r="Q220">
        <v>4201</v>
      </c>
      <c r="R220">
        <v>4220</v>
      </c>
    </row>
    <row r="221" spans="1:18" x14ac:dyDescent="0.25">
      <c r="A221" t="s">
        <v>236</v>
      </c>
      <c r="B221">
        <v>14</v>
      </c>
      <c r="F221">
        <f>ROUND(Taulukko2[[#This Row],[Units 1]]/15,0)+1+Taulukko2[[#This Row],[Is Major 1]]+Taulukko2[[#This Row],[Is in Faction 1]]+Taulukko2[[#This Row],[Is Nato 1]]</f>
        <v>2</v>
      </c>
      <c r="G221">
        <f>ROUND(Taulukko2[[#This Row],[No of Gens 1]]/3,0)</f>
        <v>1</v>
      </c>
      <c r="H221">
        <v>24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1</v>
      </c>
      <c r="O221" s="2">
        <f>Taulukko2[[#This Row],[No of FMs 2]]-Taulukko2[[#This Row],[No of FMs 1]]</f>
        <v>0</v>
      </c>
      <c r="P221" s="3"/>
      <c r="Q221">
        <v>4221</v>
      </c>
      <c r="R221">
        <v>4240</v>
      </c>
    </row>
    <row r="222" spans="1:18" x14ac:dyDescent="0.25">
      <c r="A222" t="s">
        <v>237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4241</v>
      </c>
      <c r="R222">
        <v>4260</v>
      </c>
    </row>
    <row r="223" spans="1:18" x14ac:dyDescent="0.25">
      <c r="A223" t="s">
        <v>238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4261</v>
      </c>
      <c r="R223">
        <v>4280</v>
      </c>
    </row>
    <row r="224" spans="1:18" x14ac:dyDescent="0.25">
      <c r="A224" t="s">
        <v>239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4281</v>
      </c>
      <c r="R224">
        <v>4300</v>
      </c>
    </row>
    <row r="225" spans="1:18" x14ac:dyDescent="0.25">
      <c r="A225" t="s">
        <v>240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4301</v>
      </c>
      <c r="R225">
        <v>4320</v>
      </c>
    </row>
    <row r="226" spans="1:18" x14ac:dyDescent="0.25">
      <c r="A226" t="s">
        <v>241</v>
      </c>
      <c r="B226">
        <v>25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22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 s="2">
        <f>Taulukko2[[#This Row],[No of Gens 2]]-Taulukko2[[#This Row],[No of Gens 1]]</f>
        <v>-1</v>
      </c>
      <c r="O226" s="2">
        <f>Taulukko2[[#This Row],[No of FMs 2]]-Taulukko2[[#This Row],[No of FMs 1]]</f>
        <v>0</v>
      </c>
      <c r="P226" s="3"/>
      <c r="Q226">
        <v>4321</v>
      </c>
      <c r="R226">
        <v>4340</v>
      </c>
    </row>
    <row r="227" spans="1:18" x14ac:dyDescent="0.25">
      <c r="A227" t="s">
        <v>242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4341</v>
      </c>
      <c r="R227">
        <v>4360</v>
      </c>
    </row>
    <row r="228" spans="1:18" x14ac:dyDescent="0.25">
      <c r="A228" t="s">
        <v>243</v>
      </c>
      <c r="B228">
        <v>1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1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4361</v>
      </c>
      <c r="R228">
        <v>4380</v>
      </c>
    </row>
    <row r="229" spans="1:18" x14ac:dyDescent="0.25">
      <c r="A229" t="s">
        <v>244</v>
      </c>
      <c r="B229">
        <v>10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4381</v>
      </c>
      <c r="R229">
        <v>4400</v>
      </c>
    </row>
    <row r="230" spans="1:18" x14ac:dyDescent="0.25">
      <c r="A230" t="s">
        <v>245</v>
      </c>
      <c r="B230">
        <v>9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8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4401</v>
      </c>
      <c r="R230">
        <v>4420</v>
      </c>
    </row>
    <row r="231" spans="1:18" x14ac:dyDescent="0.25">
      <c r="A231" t="s">
        <v>246</v>
      </c>
      <c r="B231">
        <v>3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4421</v>
      </c>
      <c r="R231">
        <v>4440</v>
      </c>
    </row>
    <row r="232" spans="1:18" x14ac:dyDescent="0.25">
      <c r="A232" t="s">
        <v>247</v>
      </c>
      <c r="B232">
        <v>21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52</v>
      </c>
      <c r="L232">
        <f>ROUND(Taulukko2[[#This Row],[Units 2]]/15,0)+1+Taulukko2[[#This Row],[Is Major 2]]+Taulukko2[[#This Row],[Is in Faction 2]]+Taulukko2[[#This Row],[Is Nato 2]]</f>
        <v>4</v>
      </c>
      <c r="M232">
        <f>ROUND(Taulukko2[[#This Row],[No of Gens 2]]/3,0)</f>
        <v>1</v>
      </c>
      <c r="N232" s="2">
        <f>Taulukko2[[#This Row],[No of Gens 2]]-Taulukko2[[#This Row],[No of Gens 1]]</f>
        <v>2</v>
      </c>
      <c r="O232" s="2">
        <f>Taulukko2[[#This Row],[No of FMs 2]]-Taulukko2[[#This Row],[No of FMs 1]]</f>
        <v>0</v>
      </c>
      <c r="P232" s="3" t="s">
        <v>19</v>
      </c>
      <c r="Q232">
        <v>4441</v>
      </c>
      <c r="R232">
        <v>4460</v>
      </c>
    </row>
    <row r="233" spans="1:18" x14ac:dyDescent="0.25">
      <c r="A233" t="s">
        <v>248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4461</v>
      </c>
      <c r="R233">
        <v>4480</v>
      </c>
    </row>
    <row r="234" spans="1:18" x14ac:dyDescent="0.25">
      <c r="A234" t="s">
        <v>249</v>
      </c>
      <c r="B234">
        <v>17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16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4481</v>
      </c>
      <c r="R234">
        <v>4500</v>
      </c>
    </row>
    <row r="235" spans="1:18" x14ac:dyDescent="0.25">
      <c r="A235" t="s">
        <v>250</v>
      </c>
      <c r="B235">
        <v>2</v>
      </c>
      <c r="D235">
        <v>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4</v>
      </c>
      <c r="J235">
        <v>1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4501</v>
      </c>
      <c r="R235">
        <v>4520</v>
      </c>
    </row>
    <row r="236" spans="1:18" x14ac:dyDescent="0.25">
      <c r="A236" t="s">
        <v>251</v>
      </c>
      <c r="B236">
        <v>16</v>
      </c>
      <c r="F236">
        <f>ROUND(Taulukko2[[#This Row],[Units 1]]/15,0)+1+Taulukko2[[#This Row],[Is Major 1]]+Taulukko2[[#This Row],[Is in Faction 1]]+Taulukko2[[#This Row],[Is Nato 1]]</f>
        <v>2</v>
      </c>
      <c r="G236">
        <f>ROUND(Taulukko2[[#This Row],[No of Gens 1]]/3,0)</f>
        <v>1</v>
      </c>
      <c r="H236">
        <v>25</v>
      </c>
      <c r="L236">
        <f>ROUND(Taulukko2[[#This Row],[Units 2]]/15,0)+1+Taulukko2[[#This Row],[Is Major 2]]+Taulukko2[[#This Row],[Is in Faction 2]]+Taulukko2[[#This Row],[Is Nato 2]]</f>
        <v>3</v>
      </c>
      <c r="M236">
        <f>ROUND(Taulukko2[[#This Row],[No of Gens 2]]/3,0)</f>
        <v>1</v>
      </c>
      <c r="N236" s="2">
        <f>Taulukko2[[#This Row],[No of Gens 2]]-Taulukko2[[#This Row],[No of Gens 1]]</f>
        <v>1</v>
      </c>
      <c r="O236" s="2">
        <f>Taulukko2[[#This Row],[No of FMs 2]]-Taulukko2[[#This Row],[No of FMs 1]]</f>
        <v>0</v>
      </c>
      <c r="P236" s="3"/>
      <c r="Q236">
        <v>4521</v>
      </c>
      <c r="R236">
        <v>4540</v>
      </c>
    </row>
    <row r="237" spans="1:18" x14ac:dyDescent="0.25">
      <c r="A237" t="s">
        <v>252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0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4541</v>
      </c>
      <c r="R237">
        <v>4560</v>
      </c>
    </row>
    <row r="238" spans="1:18" x14ac:dyDescent="0.25">
      <c r="A238" t="s">
        <v>253</v>
      </c>
      <c r="B238">
        <v>0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1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4561</v>
      </c>
      <c r="R238">
        <v>4580</v>
      </c>
    </row>
    <row r="239" spans="1:18" x14ac:dyDescent="0.25">
      <c r="A239" t="s">
        <v>254</v>
      </c>
      <c r="B239">
        <v>5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5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4581</v>
      </c>
      <c r="R239">
        <v>4600</v>
      </c>
    </row>
    <row r="240" spans="1:18" x14ac:dyDescent="0.25">
      <c r="A240" t="s">
        <v>255</v>
      </c>
      <c r="B240">
        <v>4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2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4601</v>
      </c>
      <c r="R240">
        <v>4620</v>
      </c>
    </row>
    <row r="241" spans="1:18" x14ac:dyDescent="0.25">
      <c r="A241" t="s">
        <v>256</v>
      </c>
      <c r="B241">
        <v>1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3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4621</v>
      </c>
      <c r="R241">
        <v>4640</v>
      </c>
    </row>
    <row r="242" spans="1:18" x14ac:dyDescent="0.25">
      <c r="A242" t="s">
        <v>257</v>
      </c>
      <c r="B242">
        <v>7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7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4641</v>
      </c>
      <c r="R242">
        <v>4660</v>
      </c>
    </row>
    <row r="243" spans="1:18" x14ac:dyDescent="0.25">
      <c r="A243" t="s">
        <v>258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10</v>
      </c>
      <c r="L243">
        <f>ROUND(Taulukko2[[#This Row],[Units 2]]/15,0)+1+Taulukko2[[#This Row],[Is Major 2]]+Taulukko2[[#This Row],[Is in Faction 2]]+Taulukko2[[#This Row],[Is Nato 2]]</f>
        <v>2</v>
      </c>
      <c r="M243">
        <f>ROUND(Taulukko2[[#This Row],[No of Gens 2]]/3,0)</f>
        <v>1</v>
      </c>
      <c r="N243" s="2">
        <f>Taulukko2[[#This Row],[No of Gens 2]]-Taulukko2[[#This Row],[No of Gens 1]]</f>
        <v>1</v>
      </c>
      <c r="O243" s="2">
        <f>Taulukko2[[#This Row],[No of FMs 2]]-Taulukko2[[#This Row],[No of FMs 1]]</f>
        <v>1</v>
      </c>
      <c r="P243" s="3" t="s">
        <v>19</v>
      </c>
      <c r="Q243">
        <v>4661</v>
      </c>
      <c r="R243">
        <v>4680</v>
      </c>
    </row>
    <row r="244" spans="1:18" x14ac:dyDescent="0.25">
      <c r="A244" t="s">
        <v>259</v>
      </c>
      <c r="B244">
        <v>0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4681</v>
      </c>
      <c r="R244">
        <v>4700</v>
      </c>
    </row>
    <row r="245" spans="1:18" x14ac:dyDescent="0.25">
      <c r="A245" t="s">
        <v>260</v>
      </c>
      <c r="B245">
        <v>5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5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4701</v>
      </c>
      <c r="R245">
        <v>4720</v>
      </c>
    </row>
    <row r="246" spans="1:18" x14ac:dyDescent="0.25">
      <c r="A246" t="s">
        <v>261</v>
      </c>
      <c r="B246">
        <v>49</v>
      </c>
      <c r="E246">
        <v>1</v>
      </c>
      <c r="F246">
        <f>ROUND(Taulukko2[[#This Row],[Units 1]]/15,0)+1+Taulukko2[[#This Row],[Is Major 1]]+Taulukko2[[#This Row],[Is in Faction 1]]+Taulukko2[[#This Row],[Is Nato 1]]</f>
        <v>5</v>
      </c>
      <c r="G246">
        <f>ROUND(Taulukko2[[#This Row],[No of Gens 1]]/3,0)</f>
        <v>2</v>
      </c>
      <c r="H246">
        <v>45</v>
      </c>
      <c r="K246">
        <v>1</v>
      </c>
      <c r="L246">
        <f>ROUND(Taulukko2[[#This Row],[Units 2]]/15,0)+1+Taulukko2[[#This Row],[Is Major 2]]+Taulukko2[[#This Row],[Is in Faction 2]]+Taulukko2[[#This Row],[Is Nato 2]]</f>
        <v>5</v>
      </c>
      <c r="M246">
        <f>ROUND(Taulukko2[[#This Row],[No of Gens 2]]/3,0)</f>
        <v>2</v>
      </c>
      <c r="N246" s="2">
        <f>Taulukko2[[#This Row],[No of Gens 2]]-Taulukko2[[#This Row],[No of Gens 1]]</f>
        <v>0</v>
      </c>
      <c r="O246" s="2">
        <f>Taulukko2[[#This Row],[No of FMs 2]]-Taulukko2[[#This Row],[No of FMs 1]]</f>
        <v>0</v>
      </c>
      <c r="P246" s="3" t="s">
        <v>19</v>
      </c>
      <c r="Q246">
        <v>4721</v>
      </c>
      <c r="R246">
        <v>4740</v>
      </c>
    </row>
    <row r="247" spans="1:18" x14ac:dyDescent="0.25">
      <c r="A247" t="s">
        <v>262</v>
      </c>
      <c r="B247">
        <v>7</v>
      </c>
      <c r="D247">
        <v>1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5</v>
      </c>
      <c r="J247">
        <v>1</v>
      </c>
      <c r="L247">
        <f>ROUND(Taulukko2[[#This Row],[Units 2]]/15,0)+1+Taulukko2[[#This Row],[Is Major 2]]+Taulukko2[[#This Row],[Is in Faction 2]]+Taulukko2[[#This Row],[Is Nato 2]]</f>
        <v>2</v>
      </c>
      <c r="M247">
        <f>ROUND(Taulukko2[[#This Row],[No of Gens 2]]/3,0)</f>
        <v>1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4741</v>
      </c>
      <c r="R247">
        <v>4760</v>
      </c>
    </row>
    <row r="248" spans="1:18" x14ac:dyDescent="0.25">
      <c r="A248" t="s">
        <v>263</v>
      </c>
      <c r="B248">
        <v>14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7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-1</v>
      </c>
      <c r="O248" s="2">
        <f>Taulukko2[[#This Row],[No of FMs 2]]-Taulukko2[[#This Row],[No of FMs 1]]</f>
        <v>-1</v>
      </c>
      <c r="P248" s="3" t="s">
        <v>19</v>
      </c>
      <c r="Q248">
        <v>4761</v>
      </c>
      <c r="R248">
        <v>4780</v>
      </c>
    </row>
    <row r="249" spans="1:18" x14ac:dyDescent="0.25">
      <c r="A249" t="s">
        <v>264</v>
      </c>
      <c r="B249">
        <v>42</v>
      </c>
      <c r="F249">
        <f>ROUND(Taulukko2[[#This Row],[Units 1]]/15,0)+1+Taulukko2[[#This Row],[Is Major 1]]+Taulukko2[[#This Row],[Is in Faction 1]]+Taulukko2[[#This Row],[Is Nato 1]]</f>
        <v>4</v>
      </c>
      <c r="G249">
        <f>ROUND(Taulukko2[[#This Row],[No of Gens 1]]/3,0)</f>
        <v>1</v>
      </c>
      <c r="H249">
        <v>53</v>
      </c>
      <c r="L249">
        <f>ROUND(Taulukko2[[#This Row],[Units 2]]/15,0)+1+Taulukko2[[#This Row],[Is Major 2]]+Taulukko2[[#This Row],[Is in Faction 2]]+Taulukko2[[#This Row],[Is Nato 2]]</f>
        <v>5</v>
      </c>
      <c r="M249">
        <f>ROUND(Taulukko2[[#This Row],[No of Gens 2]]/3,0)</f>
        <v>2</v>
      </c>
      <c r="N249" s="2">
        <f>Taulukko2[[#This Row],[No of Gens 2]]-Taulukko2[[#This Row],[No of Gens 1]]</f>
        <v>1</v>
      </c>
      <c r="O249" s="2">
        <f>Taulukko2[[#This Row],[No of FMs 2]]-Taulukko2[[#This Row],[No of FMs 1]]</f>
        <v>1</v>
      </c>
      <c r="P249" s="3" t="s">
        <v>19</v>
      </c>
      <c r="Q249">
        <v>4781</v>
      </c>
      <c r="R249">
        <v>4800</v>
      </c>
    </row>
    <row r="250" spans="1:18" x14ac:dyDescent="0.25">
      <c r="A250" t="s">
        <v>265</v>
      </c>
      <c r="B250">
        <v>14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0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-1</v>
      </c>
      <c r="O250" s="2">
        <f>Taulukko2[[#This Row],[No of FMs 2]]-Taulukko2[[#This Row],[No of FMs 1]]</f>
        <v>-1</v>
      </c>
      <c r="P250" s="3" t="s">
        <v>19</v>
      </c>
      <c r="Q250">
        <v>4801</v>
      </c>
      <c r="R250">
        <v>4820</v>
      </c>
    </row>
    <row r="251" spans="1:18" x14ac:dyDescent="0.25">
      <c r="A251" t="s">
        <v>266</v>
      </c>
      <c r="B251">
        <v>8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5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-1</v>
      </c>
      <c r="O251" s="2">
        <f>Taulukko2[[#This Row],[No of FMs 2]]-Taulukko2[[#This Row],[No of FMs 1]]</f>
        <v>-1</v>
      </c>
      <c r="P251" s="3" t="s">
        <v>19</v>
      </c>
      <c r="Q251">
        <v>4821</v>
      </c>
      <c r="R251">
        <v>4840</v>
      </c>
    </row>
    <row r="252" spans="1:18" x14ac:dyDescent="0.25">
      <c r="A252" t="s">
        <v>267</v>
      </c>
      <c r="B252">
        <v>30</v>
      </c>
      <c r="C252">
        <v>1</v>
      </c>
      <c r="E252">
        <v>1</v>
      </c>
      <c r="F252">
        <f>ROUND(Taulukko2[[#This Row],[Units 1]]/15,0)+1+Taulukko2[[#This Row],[Is Major 1]]+Taulukko2[[#This Row],[Is in Faction 1]]+Taulukko2[[#This Row],[Is Nato 1]]</f>
        <v>5</v>
      </c>
      <c r="G252">
        <f>ROUND(Taulukko2[[#This Row],[No of Gens 1]]/3,0)</f>
        <v>2</v>
      </c>
      <c r="H252">
        <v>86</v>
      </c>
      <c r="I252">
        <v>1</v>
      </c>
      <c r="K252">
        <v>1</v>
      </c>
      <c r="L252">
        <f>ROUND(Taulukko2[[#This Row],[Units 2]]/15,0)+1+Taulukko2[[#This Row],[Is Major 2]]+Taulukko2[[#This Row],[Is in Faction 2]]+Taulukko2[[#This Row],[Is Nato 2]]</f>
        <v>9</v>
      </c>
      <c r="M252">
        <f>ROUND(Taulukko2[[#This Row],[No of Gens 2]]/3,0)</f>
        <v>3</v>
      </c>
      <c r="N252" s="2">
        <f>Taulukko2[[#This Row],[No of Gens 2]]-Taulukko2[[#This Row],[No of Gens 1]]</f>
        <v>4</v>
      </c>
      <c r="O252" s="2">
        <f>Taulukko2[[#This Row],[No of FMs 2]]-Taulukko2[[#This Row],[No of FMs 1]]</f>
        <v>1</v>
      </c>
      <c r="P252" s="3" t="s">
        <v>19</v>
      </c>
      <c r="Q252">
        <v>4841</v>
      </c>
      <c r="R252">
        <v>4860</v>
      </c>
    </row>
    <row r="253" spans="1:18" x14ac:dyDescent="0.25">
      <c r="A253" t="s">
        <v>268</v>
      </c>
      <c r="B253">
        <v>12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12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4861</v>
      </c>
      <c r="R253">
        <v>4880</v>
      </c>
    </row>
    <row r="254" spans="1:18" x14ac:dyDescent="0.25">
      <c r="A254" t="s">
        <v>269</v>
      </c>
      <c r="B254">
        <v>8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8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 s="2">
        <f>Taulukko2[[#This Row],[No of Gens 2]]-Taulukko2[[#This Row],[No of Gens 1]]</f>
        <v>0</v>
      </c>
      <c r="O254" s="2">
        <f>Taulukko2[[#This Row],[No of FMs 2]]-Taulukko2[[#This Row],[No of FMs 1]]</f>
        <v>0</v>
      </c>
      <c r="P254" s="3" t="s">
        <v>19</v>
      </c>
      <c r="Q254">
        <v>4881</v>
      </c>
      <c r="R254">
        <v>4900</v>
      </c>
    </row>
    <row r="255" spans="1:18" x14ac:dyDescent="0.25">
      <c r="A255" t="s">
        <v>270</v>
      </c>
      <c r="B255">
        <v>13</v>
      </c>
      <c r="F255">
        <f>ROUND(Taulukko2[[#This Row],[Units 1]]/15,0)+1+Taulukko2[[#This Row],[Is Major 1]]+Taulukko2[[#This Row],[Is in Faction 1]]+Taulukko2[[#This Row],[Is Nato 1]]</f>
        <v>2</v>
      </c>
      <c r="G255">
        <f>ROUND(Taulukko2[[#This Row],[No of Gens 1]]/3,0)</f>
        <v>1</v>
      </c>
      <c r="H255">
        <v>19</v>
      </c>
      <c r="L255">
        <f>ROUND(Taulukko2[[#This Row],[Units 2]]/15,0)+1+Taulukko2[[#This Row],[Is Major 2]]+Taulukko2[[#This Row],[Is in Faction 2]]+Taulukko2[[#This Row],[Is Nato 2]]</f>
        <v>2</v>
      </c>
      <c r="M255">
        <f>ROUND(Taulukko2[[#This Row],[No of Gens 2]]/3,0)</f>
        <v>1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4901</v>
      </c>
      <c r="R255">
        <v>4920</v>
      </c>
    </row>
    <row r="256" spans="1:18" x14ac:dyDescent="0.25">
      <c r="A256" t="s">
        <v>271</v>
      </c>
      <c r="B256">
        <v>1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1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4921</v>
      </c>
      <c r="R256">
        <v>4940</v>
      </c>
    </row>
    <row r="257" spans="1:18" x14ac:dyDescent="0.25">
      <c r="A257" t="s">
        <v>272</v>
      </c>
      <c r="B257">
        <v>34</v>
      </c>
      <c r="F257">
        <f>ROUND(Taulukko2[[#This Row],[Units 1]]/15,0)+1+Taulukko2[[#This Row],[Is Major 1]]+Taulukko2[[#This Row],[Is in Faction 1]]+Taulukko2[[#This Row],[Is Nato 1]]</f>
        <v>3</v>
      </c>
      <c r="G257">
        <f>ROUND(Taulukko2[[#This Row],[No of Gens 1]]/3,0)</f>
        <v>1</v>
      </c>
      <c r="H257">
        <v>34</v>
      </c>
      <c r="L257">
        <f>ROUND(Taulukko2[[#This Row],[Units 2]]/15,0)+1+Taulukko2[[#This Row],[Is Major 2]]+Taulukko2[[#This Row],[Is in Faction 2]]+Taulukko2[[#This Row],[Is Nato 2]]</f>
        <v>3</v>
      </c>
      <c r="M257">
        <f>ROUND(Taulukko2[[#This Row],[No of Gens 2]]/3,0)</f>
        <v>1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4941</v>
      </c>
      <c r="R257">
        <v>4960</v>
      </c>
    </row>
    <row r="258" spans="1:18" x14ac:dyDescent="0.25">
      <c r="A258" t="s">
        <v>273</v>
      </c>
      <c r="B258">
        <v>10</v>
      </c>
      <c r="F258">
        <f>ROUND(Taulukko2[[#This Row],[Units 1]]/15,0)+1+Taulukko2[[#This Row],[Is Major 1]]+Taulukko2[[#This Row],[Is in Faction 1]]+Taulukko2[[#This Row],[Is Nato 1]]</f>
        <v>2</v>
      </c>
      <c r="G258">
        <f>ROUND(Taulukko2[[#This Row],[No of Gens 1]]/3,0)</f>
        <v>1</v>
      </c>
      <c r="H258">
        <v>24</v>
      </c>
      <c r="L258">
        <f>ROUND(Taulukko2[[#This Row],[Units 2]]/15,0)+1+Taulukko2[[#This Row],[Is Major 2]]+Taulukko2[[#This Row],[Is in Faction 2]]+Taulukko2[[#This Row],[Is Nato 2]]</f>
        <v>3</v>
      </c>
      <c r="M258">
        <f>ROUND(Taulukko2[[#This Row],[No of Gens 2]]/3,0)</f>
        <v>1</v>
      </c>
      <c r="N258" s="2">
        <f>Taulukko2[[#This Row],[No of Gens 2]]-Taulukko2[[#This Row],[No of Gens 1]]</f>
        <v>1</v>
      </c>
      <c r="O258" s="2">
        <f>Taulukko2[[#This Row],[No of FMs 2]]-Taulukko2[[#This Row],[No of FMs 1]]</f>
        <v>0</v>
      </c>
      <c r="P258" s="3" t="s">
        <v>19</v>
      </c>
      <c r="Q258">
        <v>4961</v>
      </c>
      <c r="R258">
        <v>4980</v>
      </c>
    </row>
    <row r="259" spans="1:18" x14ac:dyDescent="0.25">
      <c r="A259" t="s">
        <v>274</v>
      </c>
      <c r="B259">
        <v>4</v>
      </c>
      <c r="F259">
        <f>ROUND(Taulukko2[[#This Row],[Units 1]]/15,0)+1+Taulukko2[[#This Row],[Is Major 1]]+Taulukko2[[#This Row],[Is in Faction 1]]+Taulukko2[[#This Row],[Is Nato 1]]</f>
        <v>1</v>
      </c>
      <c r="G259">
        <f>ROUND(Taulukko2[[#This Row],[No of Gens 1]]/3,0)</f>
        <v>0</v>
      </c>
      <c r="H259">
        <v>4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4981</v>
      </c>
      <c r="R259">
        <v>5000</v>
      </c>
    </row>
    <row r="260" spans="1:18" x14ac:dyDescent="0.25">
      <c r="A260" t="s">
        <v>275</v>
      </c>
      <c r="B260">
        <v>7</v>
      </c>
      <c r="F260">
        <f>ROUND(Taulukko2[[#This Row],[Units 1]]/15,0)+1+Taulukko2[[#This Row],[Is Major 1]]+Taulukko2[[#This Row],[Is in Faction 1]]+Taulukko2[[#This Row],[Is Nato 1]]</f>
        <v>1</v>
      </c>
      <c r="G260">
        <f>ROUND(Taulukko2[[#This Row],[No of Gens 1]]/3,0)</f>
        <v>0</v>
      </c>
      <c r="H260">
        <v>7</v>
      </c>
      <c r="L260">
        <f>ROUND(Taulukko2[[#This Row],[Units 2]]/15,0)+1+Taulukko2[[#This Row],[Is Major 2]]+Taulukko2[[#This Row],[Is in Faction 2]]+Taulukko2[[#This Row],[Is Nato 2]]</f>
        <v>1</v>
      </c>
      <c r="M260">
        <f>ROUND(Taulukko2[[#This Row],[No of Gens 2]]/3,0)</f>
        <v>0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5001</v>
      </c>
      <c r="R260">
        <v>5020</v>
      </c>
    </row>
  </sheetData>
  <conditionalFormatting sqref="N3:O260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0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E3" sqref="E3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Admin</cp:lastModifiedBy>
  <cp:revision>1</cp:revision>
  <dcterms:created xsi:type="dcterms:W3CDTF">2015-06-05T18:19:34Z</dcterms:created>
  <dcterms:modified xsi:type="dcterms:W3CDTF">2022-03-25T16:28:02Z</dcterms:modified>
  <dc:language>it-IT</dc:language>
</cp:coreProperties>
</file>