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lea\source\repos\beefblup\Excel\"/>
    </mc:Choice>
  </mc:AlternateContent>
  <xr:revisionPtr revIDLastSave="0" documentId="13_ncr:1_{052EB7C7-113A-459C-BF9B-28137115805A}" xr6:coauthVersionLast="45" xr6:coauthVersionMax="45" xr10:uidLastSave="{00000000-0000-0000-0000-000000000000}"/>
  <bookViews>
    <workbookView xWindow="-48" yWindow="324" windowWidth="23136" windowHeight="12360" xr2:uid="{F6178493-5AB1-4A33-B063-77A473B245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105" i="1"/>
  <c r="F117" i="1"/>
  <c r="F144" i="1"/>
  <c r="F155" i="1"/>
  <c r="F2" i="1"/>
  <c r="C156" i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F220" i="1" s="1"/>
  <c r="C145" i="1"/>
  <c r="C146" i="1" s="1"/>
  <c r="C147" i="1" s="1"/>
  <c r="C148" i="1" s="1"/>
  <c r="C149" i="1" s="1"/>
  <c r="C150" i="1" s="1"/>
  <c r="C151" i="1" s="1"/>
  <c r="C152" i="1" s="1"/>
  <c r="C153" i="1" s="1"/>
  <c r="C154" i="1" s="1"/>
  <c r="F154" i="1" s="1"/>
  <c r="C118" i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F143" i="1" s="1"/>
  <c r="C106" i="1"/>
  <c r="F106" i="1" s="1"/>
  <c r="C80" i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F104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" i="1"/>
  <c r="F96" i="1" l="1"/>
  <c r="F195" i="1"/>
  <c r="F175" i="1"/>
  <c r="F88" i="1"/>
  <c r="F171" i="1"/>
  <c r="F152" i="1"/>
  <c r="F216" i="1"/>
  <c r="F192" i="1"/>
  <c r="F215" i="1"/>
  <c r="F211" i="1"/>
  <c r="F191" i="1"/>
  <c r="F168" i="1"/>
  <c r="F136" i="1"/>
  <c r="F80" i="1"/>
  <c r="F208" i="1"/>
  <c r="F187" i="1"/>
  <c r="F167" i="1"/>
  <c r="F128" i="1"/>
  <c r="F207" i="1"/>
  <c r="F184" i="1"/>
  <c r="F163" i="1"/>
  <c r="F120" i="1"/>
  <c r="F203" i="1"/>
  <c r="F183" i="1"/>
  <c r="F160" i="1"/>
  <c r="F200" i="1"/>
  <c r="F179" i="1"/>
  <c r="F159" i="1"/>
  <c r="F219" i="1"/>
  <c r="F199" i="1"/>
  <c r="F176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97" i="1"/>
  <c r="F89" i="1"/>
  <c r="F81" i="1"/>
  <c r="F151" i="1"/>
  <c r="F135" i="1"/>
  <c r="F127" i="1"/>
  <c r="F119" i="1"/>
  <c r="F103" i="1"/>
  <c r="F95" i="1"/>
  <c r="F87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02" i="1"/>
  <c r="F94" i="1"/>
  <c r="F86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01" i="1"/>
  <c r="F93" i="1"/>
  <c r="F85" i="1"/>
  <c r="C107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00" i="1"/>
  <c r="F92" i="1"/>
  <c r="F84" i="1"/>
  <c r="F147" i="1"/>
  <c r="F139" i="1"/>
  <c r="F131" i="1"/>
  <c r="F123" i="1"/>
  <c r="F99" i="1"/>
  <c r="F91" i="1"/>
  <c r="F83" i="1"/>
  <c r="F218" i="1"/>
  <c r="F210" i="1"/>
  <c r="F202" i="1"/>
  <c r="F194" i="1"/>
  <c r="F186" i="1"/>
  <c r="F178" i="1"/>
  <c r="F170" i="1"/>
  <c r="F162" i="1"/>
  <c r="F146" i="1"/>
  <c r="F138" i="1"/>
  <c r="F130" i="1"/>
  <c r="F122" i="1"/>
  <c r="F98" i="1"/>
  <c r="F90" i="1"/>
  <c r="F82" i="1"/>
  <c r="C108" i="1" l="1"/>
  <c r="F107" i="1"/>
  <c r="C109" i="1" l="1"/>
  <c r="F108" i="1"/>
  <c r="C110" i="1" l="1"/>
  <c r="F109" i="1"/>
  <c r="C111" i="1" l="1"/>
  <c r="F110" i="1"/>
  <c r="C112" i="1" l="1"/>
  <c r="F111" i="1"/>
  <c r="C113" i="1" l="1"/>
  <c r="F112" i="1"/>
  <c r="C114" i="1" l="1"/>
  <c r="F113" i="1"/>
  <c r="C115" i="1" l="1"/>
  <c r="F114" i="1"/>
  <c r="C116" i="1" l="1"/>
  <c r="F116" i="1" s="1"/>
  <c r="F115" i="1"/>
</calcChain>
</file>

<file path=xl/sharedStrings.xml><?xml version="1.0" encoding="utf-8"?>
<sst xmlns="http://schemas.openxmlformats.org/spreadsheetml/2006/main" count="669" uniqueCount="16">
  <si>
    <t>Animal ID</t>
  </si>
  <si>
    <t>Sire ID</t>
  </si>
  <si>
    <t>Dam ID</t>
  </si>
  <si>
    <t>Birth Date</t>
  </si>
  <si>
    <t>Sex</t>
  </si>
  <si>
    <t>Year</t>
  </si>
  <si>
    <t>Male</t>
  </si>
  <si>
    <t>Female</t>
  </si>
  <si>
    <t>Birth Weight</t>
  </si>
  <si>
    <t>Herd</t>
  </si>
  <si>
    <t>Season</t>
  </si>
  <si>
    <t>Breed</t>
  </si>
  <si>
    <t>IB</t>
  </si>
  <si>
    <t>ET?</t>
  </si>
  <si>
    <t>Age of Dam (Days - Hidden)</t>
  </si>
  <si>
    <t>Milliron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</si>
</sst>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1" fillId="3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49" fontId="0" fillId="0" borderId="0" xfId="0" applyNumberFormat="1"/>
    <xf numFmtId="49" fontId="0" fillId="0" borderId="4" xfId="0" applyNumberFormat="1" applyBorder="1"/>
    <xf numFmtId="1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</xdr:row>
      <xdr:rowOff>137160</xdr:rowOff>
    </xdr:from>
    <xdr:ext cx="4096827" cy="32385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60B58A-69A1-4238-BB71-D953EB73DDE9}"/>
            </a:ext>
          </a:extLst>
        </xdr:cNvPr>
        <xdr:cNvSpPr txBox="1"/>
      </xdr:nvSpPr>
      <xdr:spPr>
        <a:xfrm>
          <a:off x="9608820" y="937260"/>
          <a:ext cx="4096827" cy="3238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Master BLUP</a:t>
          </a:r>
          <a:r>
            <a:rPr lang="en-US" sz="1100" baseline="0"/>
            <a:t> Worksheet by Thomas A. Christensen II</a:t>
          </a:r>
        </a:p>
        <a:p>
          <a:r>
            <a:rPr lang="en-US" sz="1100" baseline="0"/>
            <a:t>https://github.com/millironx/beefblup</a:t>
          </a:r>
        </a:p>
        <a:p>
          <a:r>
            <a:rPr lang="en-US" sz="1100" baseline="0"/>
            <a:t>To use: fill in the table with your herd's data underneath the </a:t>
          </a:r>
          <a:r>
            <a:rPr lang="en-US" sz="1100" b="1" baseline="0">
              <a:solidFill>
                <a:srgbClr val="00B050"/>
              </a:solidFill>
            </a:rPr>
            <a:t>GREEN</a:t>
          </a:r>
          <a:r>
            <a:rPr lang="en-US" sz="1100" baseline="0"/>
            <a:t>, </a:t>
          </a:r>
          <a:r>
            <a:rPr lang="en-US" sz="1100" b="1" baseline="0">
              <a:solidFill>
                <a:srgbClr val="FFFF00"/>
              </a:solidFill>
            </a:rPr>
            <a:t>YELLOW</a:t>
          </a:r>
          <a:r>
            <a:rPr lang="en-US" sz="1100" baseline="0"/>
            <a:t>, and </a:t>
          </a:r>
          <a:r>
            <a:rPr lang="en-US" sz="1100" b="1" baseline="0">
              <a:solidFill>
                <a:srgbClr val="7030A0"/>
              </a:solidFill>
            </a:rPr>
            <a:t>PURPLE</a:t>
          </a:r>
          <a:r>
            <a:rPr lang="en-US" sz="1100" baseline="0"/>
            <a:t> headers</a:t>
          </a:r>
        </a:p>
        <a:p>
          <a:endParaRPr lang="en-US" sz="1100" baseline="0"/>
        </a:p>
        <a:p>
          <a:r>
            <a:rPr lang="en-US" sz="1100" b="1" baseline="0">
              <a:solidFill>
                <a:srgbClr val="00B050"/>
              </a:solidFill>
            </a:rPr>
            <a:t>GREEN</a:t>
          </a:r>
          <a:r>
            <a:rPr lang="en-US" sz="1100" baseline="0"/>
            <a:t>: Basic ID and pedigree information</a:t>
          </a:r>
        </a:p>
        <a:p>
          <a:r>
            <a:rPr lang="en-US" sz="1100" b="1" baseline="0">
              <a:solidFill>
                <a:srgbClr val="0070C0"/>
              </a:solidFill>
            </a:rPr>
            <a:t>BLUE</a:t>
          </a:r>
          <a:r>
            <a:rPr lang="en-US" sz="1100" baseline="0"/>
            <a:t>: Year, Season and Age-Of-Dam contemporary grouping information automatically calculuated from the info in the GREEN section. DO NOT modify these formulas!</a:t>
          </a:r>
        </a:p>
        <a:p>
          <a:r>
            <a:rPr lang="en-US" sz="1100" b="1" baseline="0">
              <a:solidFill>
                <a:srgbClr val="FFFF00"/>
              </a:solidFill>
            </a:rPr>
            <a:t>YELLOW</a:t>
          </a:r>
          <a:r>
            <a:rPr lang="en-US" sz="1100" baseline="0"/>
            <a:t>: Observed trait</a:t>
          </a:r>
        </a:p>
        <a:p>
          <a:r>
            <a:rPr lang="en-US" sz="1100" b="1" baseline="0">
              <a:solidFill>
                <a:srgbClr val="7030A0"/>
              </a:solidFill>
            </a:rPr>
            <a:t>PURPLE</a:t>
          </a:r>
          <a:r>
            <a:rPr lang="en-US" sz="1100" baseline="0"/>
            <a:t>: Additional contemporary grouping information that cannot be surmised from other parts of the data</a:t>
          </a:r>
        </a:p>
        <a:p>
          <a:endParaRPr lang="en-US" sz="1100" baseline="0"/>
        </a:p>
        <a:p>
          <a:r>
            <a:rPr lang="en-US" sz="1100" baseline="0"/>
            <a:t>The contemporary groupings given in this sheet reflect 2018 Beef Improvement Federation guidelines for comparing birth weight data. Appropriate columns should be added or removed from the </a:t>
          </a:r>
          <a:r>
            <a:rPr lang="en-US" sz="1100" b="1" baseline="0">
              <a:solidFill>
                <a:srgbClr val="7030A0"/>
              </a:solidFill>
            </a:rPr>
            <a:t>PURPLE</a:t>
          </a:r>
          <a:r>
            <a:rPr lang="en-US" sz="1100" baseline="0"/>
            <a:t> section to evaluate other traits.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6E87-8A4D-4AF0-822B-ACEFAAC4D94B}">
  <dimension ref="A1:L220"/>
  <sheetViews>
    <sheetView tabSelected="1" workbookViewId="0"/>
  </sheetViews>
  <sheetFormatPr defaultColWidth="10.77734375" defaultRowHeight="14.4" x14ac:dyDescent="0.3"/>
  <cols>
    <col min="6" max="6" width="0" hidden="1" customWidth="1"/>
  </cols>
  <sheetData>
    <row r="1" spans="1:12" ht="63" thickBot="1" x14ac:dyDescent="0.35">
      <c r="A1" s="4" t="s">
        <v>0</v>
      </c>
      <c r="B1" s="5" t="s">
        <v>3</v>
      </c>
      <c r="C1" s="5" t="s">
        <v>2</v>
      </c>
      <c r="D1" s="4" t="s">
        <v>1</v>
      </c>
      <c r="E1" s="8" t="s">
        <v>8</v>
      </c>
      <c r="F1" s="2" t="s">
        <v>14</v>
      </c>
      <c r="G1" s="7" t="s">
        <v>5</v>
      </c>
      <c r="H1" s="6" t="s">
        <v>10</v>
      </c>
      <c r="I1" s="10" t="s">
        <v>9</v>
      </c>
      <c r="J1" s="9" t="s">
        <v>4</v>
      </c>
      <c r="K1" s="9" t="s">
        <v>11</v>
      </c>
      <c r="L1" s="3" t="s">
        <v>13</v>
      </c>
    </row>
    <row r="2" spans="1:12" x14ac:dyDescent="0.3">
      <c r="A2" s="11">
        <v>1</v>
      </c>
      <c r="B2" s="1">
        <v>36666</v>
      </c>
      <c r="C2" s="11"/>
      <c r="D2" s="12"/>
      <c r="E2" s="13">
        <v>80</v>
      </c>
      <c r="F2" t="str">
        <f>IFERROR(_xlfn.DAYS(B2,VLOOKUP(C2,$A$2:$L$220,2,FALSE)),"")</f>
        <v/>
      </c>
      <c r="G2" s="11">
        <f t="shared" ref="G2:G65" si="0">YEAR(B2)</f>
        <v>2000</v>
      </c>
      <c r="H2" s="11" t="str">
        <f>IF(MONTH(B2)&lt;7,"Spring","Fall")</f>
        <v>Spring</v>
      </c>
      <c r="I2" s="11" t="s">
        <v>15</v>
      </c>
      <c r="J2" s="11" t="s">
        <v>6</v>
      </c>
      <c r="K2" s="11" t="s">
        <v>12</v>
      </c>
      <c r="L2" s="11" t="b">
        <v>0</v>
      </c>
    </row>
    <row r="3" spans="1:12" x14ac:dyDescent="0.3">
      <c r="A3" s="11">
        <v>2</v>
      </c>
      <c r="B3" s="1">
        <v>36665</v>
      </c>
      <c r="C3" s="11"/>
      <c r="D3" s="12"/>
      <c r="E3" s="13">
        <v>65</v>
      </c>
      <c r="F3" t="str">
        <f>IFERROR(_xlfn.DAYS(B3,VLOOKUP(C3,$A$2:$L$220,2,FALSE)),"")</f>
        <v/>
      </c>
      <c r="G3" s="11">
        <f t="shared" si="0"/>
        <v>2000</v>
      </c>
      <c r="H3" s="11" t="str">
        <f t="shared" ref="H3:H66" si="1">IF(MONTH(B3)&lt;7,"Spring","Fall")</f>
        <v>Spring</v>
      </c>
      <c r="I3" s="11" t="s">
        <v>15</v>
      </c>
      <c r="J3" s="11" t="s">
        <v>7</v>
      </c>
      <c r="K3" s="11" t="s">
        <v>12</v>
      </c>
      <c r="L3" s="11" t="b">
        <v>0</v>
      </c>
    </row>
    <row r="4" spans="1:12" x14ac:dyDescent="0.3">
      <c r="A4" s="11">
        <v>3</v>
      </c>
      <c r="B4" s="1">
        <v>36713</v>
      </c>
      <c r="C4" s="11"/>
      <c r="D4" s="12"/>
      <c r="E4" s="13">
        <v>70</v>
      </c>
      <c r="F4" t="str">
        <f>IFERROR(_xlfn.DAYS(B4,VLOOKUP(C4,$A$2:$L$220,2,FALSE)),"")</f>
        <v/>
      </c>
      <c r="G4" s="11">
        <f t="shared" si="0"/>
        <v>2000</v>
      </c>
      <c r="H4" s="11" t="str">
        <f t="shared" si="1"/>
        <v>Fall</v>
      </c>
      <c r="I4" s="11" t="s">
        <v>15</v>
      </c>
      <c r="J4" s="11" t="s">
        <v>7</v>
      </c>
      <c r="K4" s="11" t="s">
        <v>12</v>
      </c>
      <c r="L4" s="11" t="b">
        <v>0</v>
      </c>
    </row>
    <row r="5" spans="1:12" x14ac:dyDescent="0.3">
      <c r="A5" s="11">
        <v>4</v>
      </c>
      <c r="B5" s="1">
        <v>36529</v>
      </c>
      <c r="C5" s="11"/>
      <c r="D5" s="12"/>
      <c r="E5" s="13">
        <v>72</v>
      </c>
      <c r="F5" t="str">
        <f>IFERROR(_xlfn.DAYS(B5,VLOOKUP(C5,$A$2:$L$220,2,FALSE)),"")</f>
        <v/>
      </c>
      <c r="G5" s="11">
        <f t="shared" si="0"/>
        <v>2000</v>
      </c>
      <c r="H5" s="11" t="str">
        <f t="shared" si="1"/>
        <v>Spring</v>
      </c>
      <c r="I5" s="11" t="s">
        <v>15</v>
      </c>
      <c r="J5" s="11" t="s">
        <v>7</v>
      </c>
      <c r="K5" s="11" t="s">
        <v>12</v>
      </c>
      <c r="L5" s="11" t="b">
        <v>0</v>
      </c>
    </row>
    <row r="6" spans="1:12" x14ac:dyDescent="0.3">
      <c r="A6" s="11">
        <v>5</v>
      </c>
      <c r="B6" s="1">
        <v>36666</v>
      </c>
      <c r="C6" s="11"/>
      <c r="D6" s="12"/>
      <c r="E6" s="13">
        <v>67</v>
      </c>
      <c r="F6" t="str">
        <f>IFERROR(_xlfn.DAYS(B6,VLOOKUP(C6,$A$2:$L$220,2,FALSE)),"")</f>
        <v/>
      </c>
      <c r="G6" s="11">
        <f t="shared" si="0"/>
        <v>2000</v>
      </c>
      <c r="H6" s="11" t="str">
        <f t="shared" si="1"/>
        <v>Spring</v>
      </c>
      <c r="I6" s="11" t="s">
        <v>15</v>
      </c>
      <c r="J6" s="11" t="s">
        <v>7</v>
      </c>
      <c r="K6" s="11" t="s">
        <v>12</v>
      </c>
      <c r="L6" s="11" t="b">
        <v>0</v>
      </c>
    </row>
    <row r="7" spans="1:12" x14ac:dyDescent="0.3">
      <c r="A7" s="11">
        <v>6</v>
      </c>
      <c r="B7" s="1">
        <v>36665</v>
      </c>
      <c r="C7" s="11"/>
      <c r="D7" s="12"/>
      <c r="E7" s="13">
        <v>89</v>
      </c>
      <c r="F7" t="str">
        <f>IFERROR(_xlfn.DAYS(B7,VLOOKUP(C7,$A$2:$L$220,2,FALSE)),"")</f>
        <v/>
      </c>
      <c r="G7" s="11">
        <f t="shared" si="0"/>
        <v>2000</v>
      </c>
      <c r="H7" s="11" t="str">
        <f t="shared" si="1"/>
        <v>Spring</v>
      </c>
      <c r="I7" s="11" t="s">
        <v>15</v>
      </c>
      <c r="J7" s="11" t="s">
        <v>7</v>
      </c>
      <c r="K7" s="11" t="s">
        <v>12</v>
      </c>
      <c r="L7" s="11" t="b">
        <v>0</v>
      </c>
    </row>
    <row r="8" spans="1:12" x14ac:dyDescent="0.3">
      <c r="A8" s="11">
        <v>7</v>
      </c>
      <c r="B8" s="1">
        <v>36713</v>
      </c>
      <c r="C8" s="11"/>
      <c r="D8" s="12"/>
      <c r="E8" s="13">
        <v>96</v>
      </c>
      <c r="F8" t="str">
        <f>IFERROR(_xlfn.DAYS(B8,VLOOKUP(C8,$A$2:$L$220,2,FALSE)),"")</f>
        <v/>
      </c>
      <c r="G8" s="11">
        <f t="shared" si="0"/>
        <v>2000</v>
      </c>
      <c r="H8" s="11" t="str">
        <f t="shared" si="1"/>
        <v>Fall</v>
      </c>
      <c r="I8" s="11" t="s">
        <v>15</v>
      </c>
      <c r="J8" s="11" t="s">
        <v>7</v>
      </c>
      <c r="K8" s="11" t="s">
        <v>12</v>
      </c>
      <c r="L8" s="11" t="b">
        <v>0</v>
      </c>
    </row>
    <row r="9" spans="1:12" x14ac:dyDescent="0.3">
      <c r="A9" s="11">
        <v>8</v>
      </c>
      <c r="B9" s="1">
        <v>36529</v>
      </c>
      <c r="C9" s="11"/>
      <c r="D9" s="12"/>
      <c r="E9" s="13">
        <v>67</v>
      </c>
      <c r="F9" t="str">
        <f>IFERROR(_xlfn.DAYS(B9,VLOOKUP(C9,$A$2:$L$220,2,FALSE)),"")</f>
        <v/>
      </c>
      <c r="G9" s="11">
        <f t="shared" si="0"/>
        <v>2000</v>
      </c>
      <c r="H9" s="11" t="str">
        <f t="shared" si="1"/>
        <v>Spring</v>
      </c>
      <c r="I9" s="11" t="s">
        <v>15</v>
      </c>
      <c r="J9" s="11" t="s">
        <v>7</v>
      </c>
      <c r="K9" s="11" t="s">
        <v>12</v>
      </c>
      <c r="L9" s="11" t="b">
        <v>0</v>
      </c>
    </row>
    <row r="10" spans="1:12" x14ac:dyDescent="0.3">
      <c r="A10" s="11">
        <v>9</v>
      </c>
      <c r="B10" s="1">
        <v>36666</v>
      </c>
      <c r="C10" s="11"/>
      <c r="D10" s="12"/>
      <c r="E10" s="13">
        <v>76</v>
      </c>
      <c r="F10" t="str">
        <f>IFERROR(_xlfn.DAYS(B10,VLOOKUP(C10,$A$2:$L$220,2,FALSE)),"")</f>
        <v/>
      </c>
      <c r="G10" s="11">
        <f t="shared" si="0"/>
        <v>2000</v>
      </c>
      <c r="H10" s="11" t="str">
        <f t="shared" si="1"/>
        <v>Spring</v>
      </c>
      <c r="I10" s="11" t="s">
        <v>15</v>
      </c>
      <c r="J10" s="11" t="s">
        <v>7</v>
      </c>
      <c r="K10" s="11" t="s">
        <v>12</v>
      </c>
      <c r="L10" s="11" t="b">
        <v>0</v>
      </c>
    </row>
    <row r="11" spans="1:12" x14ac:dyDescent="0.3">
      <c r="A11" s="11">
        <v>10</v>
      </c>
      <c r="B11" s="1">
        <v>36665</v>
      </c>
      <c r="C11" s="11"/>
      <c r="D11" s="12"/>
      <c r="E11" s="13">
        <v>75</v>
      </c>
      <c r="F11" t="str">
        <f>IFERROR(_xlfn.DAYS(B11,VLOOKUP(C11,$A$2:$L$220,2,FALSE)),"")</f>
        <v/>
      </c>
      <c r="G11" s="11">
        <f t="shared" si="0"/>
        <v>2000</v>
      </c>
      <c r="H11" s="11" t="str">
        <f t="shared" si="1"/>
        <v>Spring</v>
      </c>
      <c r="I11" s="11" t="s">
        <v>15</v>
      </c>
      <c r="J11" s="11" t="s">
        <v>7</v>
      </c>
      <c r="K11" s="11" t="s">
        <v>12</v>
      </c>
      <c r="L11" s="11" t="b">
        <v>0</v>
      </c>
    </row>
    <row r="12" spans="1:12" x14ac:dyDescent="0.3">
      <c r="A12" s="11">
        <v>11</v>
      </c>
      <c r="B12" s="1">
        <v>36713</v>
      </c>
      <c r="C12" s="11"/>
      <c r="D12" s="12"/>
      <c r="E12" s="13">
        <v>45</v>
      </c>
      <c r="F12" t="str">
        <f>IFERROR(_xlfn.DAYS(B12,VLOOKUP(C12,$A$2:$L$220,2,FALSE)),"")</f>
        <v/>
      </c>
      <c r="G12" s="11">
        <f t="shared" si="0"/>
        <v>2000</v>
      </c>
      <c r="H12" s="11" t="str">
        <f t="shared" si="1"/>
        <v>Fall</v>
      </c>
      <c r="I12" s="11" t="s">
        <v>15</v>
      </c>
      <c r="J12" s="11" t="s">
        <v>7</v>
      </c>
      <c r="K12" s="11" t="s">
        <v>12</v>
      </c>
      <c r="L12" s="11" t="b">
        <v>0</v>
      </c>
    </row>
    <row r="13" spans="1:12" x14ac:dyDescent="0.3">
      <c r="A13" s="11">
        <v>12</v>
      </c>
      <c r="B13" s="1">
        <v>36529</v>
      </c>
      <c r="C13" s="11"/>
      <c r="D13" s="12"/>
      <c r="E13" s="13">
        <v>67</v>
      </c>
      <c r="F13" t="str">
        <f>IFERROR(_xlfn.DAYS(B13,VLOOKUP(C13,$A$2:$L$220,2,FALSE)),"")</f>
        <v/>
      </c>
      <c r="G13" s="11">
        <f t="shared" si="0"/>
        <v>2000</v>
      </c>
      <c r="H13" s="11" t="str">
        <f t="shared" si="1"/>
        <v>Spring</v>
      </c>
      <c r="I13" s="11" t="s">
        <v>15</v>
      </c>
      <c r="J13" s="11" t="s">
        <v>7</v>
      </c>
      <c r="K13" s="11" t="s">
        <v>12</v>
      </c>
      <c r="L13" s="11" t="b">
        <v>0</v>
      </c>
    </row>
    <row r="14" spans="1:12" x14ac:dyDescent="0.3">
      <c r="A14" s="11">
        <v>13</v>
      </c>
      <c r="B14" s="1">
        <v>36666</v>
      </c>
      <c r="C14" s="11"/>
      <c r="D14" s="12"/>
      <c r="E14" s="13">
        <v>78</v>
      </c>
      <c r="F14" t="str">
        <f>IFERROR(_xlfn.DAYS(B14,VLOOKUP(C14,$A$2:$L$220,2,FALSE)),"")</f>
        <v/>
      </c>
      <c r="G14" s="11">
        <f t="shared" si="0"/>
        <v>2000</v>
      </c>
      <c r="H14" s="11" t="str">
        <f t="shared" si="1"/>
        <v>Spring</v>
      </c>
      <c r="I14" s="11" t="s">
        <v>15</v>
      </c>
      <c r="J14" s="11" t="s">
        <v>7</v>
      </c>
      <c r="K14" s="11" t="s">
        <v>12</v>
      </c>
      <c r="L14" s="11" t="b">
        <v>0</v>
      </c>
    </row>
    <row r="15" spans="1:12" x14ac:dyDescent="0.3">
      <c r="A15" s="11">
        <v>14</v>
      </c>
      <c r="B15" s="1">
        <v>36665</v>
      </c>
      <c r="C15" s="11"/>
      <c r="D15" s="12"/>
      <c r="E15" s="13">
        <v>77</v>
      </c>
      <c r="F15" t="str">
        <f>IFERROR(_xlfn.DAYS(B15,VLOOKUP(C15,$A$2:$L$220,2,FALSE)),"")</f>
        <v/>
      </c>
      <c r="G15" s="11">
        <f t="shared" si="0"/>
        <v>2000</v>
      </c>
      <c r="H15" s="11" t="str">
        <f t="shared" si="1"/>
        <v>Spring</v>
      </c>
      <c r="I15" s="11" t="s">
        <v>15</v>
      </c>
      <c r="J15" s="11" t="s">
        <v>7</v>
      </c>
      <c r="K15" s="11" t="s">
        <v>12</v>
      </c>
      <c r="L15" s="11" t="b">
        <v>0</v>
      </c>
    </row>
    <row r="16" spans="1:12" x14ac:dyDescent="0.3">
      <c r="A16" s="11">
        <v>15</v>
      </c>
      <c r="B16" s="1">
        <v>36713</v>
      </c>
      <c r="C16" s="11"/>
      <c r="D16" s="12"/>
      <c r="E16" s="13">
        <v>73</v>
      </c>
      <c r="F16" t="str">
        <f>IFERROR(_xlfn.DAYS(B16,VLOOKUP(C16,$A$2:$L$220,2,FALSE)),"")</f>
        <v/>
      </c>
      <c r="G16" s="11">
        <f t="shared" si="0"/>
        <v>2000</v>
      </c>
      <c r="H16" s="11" t="str">
        <f t="shared" si="1"/>
        <v>Fall</v>
      </c>
      <c r="I16" s="11" t="s">
        <v>15</v>
      </c>
      <c r="J16" s="11" t="s">
        <v>7</v>
      </c>
      <c r="K16" s="11" t="s">
        <v>12</v>
      </c>
      <c r="L16" s="11" t="b">
        <v>0</v>
      </c>
    </row>
    <row r="17" spans="1:12" x14ac:dyDescent="0.3">
      <c r="A17" s="11">
        <v>16</v>
      </c>
      <c r="B17" s="1">
        <v>36529</v>
      </c>
      <c r="C17" s="11"/>
      <c r="D17" s="12"/>
      <c r="E17" s="13">
        <v>74</v>
      </c>
      <c r="F17" t="str">
        <f>IFERROR(_xlfn.DAYS(B17,VLOOKUP(C17,$A$2:$L$220,2,FALSE)),"")</f>
        <v/>
      </c>
      <c r="G17" s="11">
        <f t="shared" si="0"/>
        <v>2000</v>
      </c>
      <c r="H17" s="11" t="str">
        <f t="shared" si="1"/>
        <v>Spring</v>
      </c>
      <c r="I17" s="11" t="s">
        <v>15</v>
      </c>
      <c r="J17" s="11" t="s">
        <v>7</v>
      </c>
      <c r="K17" s="11" t="s">
        <v>12</v>
      </c>
      <c r="L17" s="11" t="b">
        <v>0</v>
      </c>
    </row>
    <row r="18" spans="1:12" x14ac:dyDescent="0.3">
      <c r="A18" s="11">
        <v>17</v>
      </c>
      <c r="B18" s="1">
        <v>36666</v>
      </c>
      <c r="C18" s="11"/>
      <c r="D18" s="12"/>
      <c r="E18" s="13">
        <v>74</v>
      </c>
      <c r="F18" t="str">
        <f>IFERROR(_xlfn.DAYS(B18,VLOOKUP(C18,$A$2:$L$220,2,FALSE)),"")</f>
        <v/>
      </c>
      <c r="G18" s="11">
        <f t="shared" si="0"/>
        <v>2000</v>
      </c>
      <c r="H18" s="11" t="str">
        <f t="shared" si="1"/>
        <v>Spring</v>
      </c>
      <c r="I18" s="11" t="s">
        <v>15</v>
      </c>
      <c r="J18" s="11" t="s">
        <v>7</v>
      </c>
      <c r="K18" s="11" t="s">
        <v>12</v>
      </c>
      <c r="L18" s="11" t="b">
        <v>0</v>
      </c>
    </row>
    <row r="19" spans="1:12" x14ac:dyDescent="0.3">
      <c r="A19" s="11">
        <v>18</v>
      </c>
      <c r="B19" s="1">
        <v>36665</v>
      </c>
      <c r="C19" s="11"/>
      <c r="D19" s="12"/>
      <c r="E19" s="13">
        <v>75</v>
      </c>
      <c r="F19" t="str">
        <f>IFERROR(_xlfn.DAYS(B19,VLOOKUP(C19,$A$2:$L$220,2,FALSE)),"")</f>
        <v/>
      </c>
      <c r="G19" s="11">
        <f t="shared" si="0"/>
        <v>2000</v>
      </c>
      <c r="H19" s="11" t="str">
        <f t="shared" si="1"/>
        <v>Spring</v>
      </c>
      <c r="I19" s="11" t="s">
        <v>15</v>
      </c>
      <c r="J19" s="11" t="s">
        <v>7</v>
      </c>
      <c r="K19" s="11" t="s">
        <v>12</v>
      </c>
      <c r="L19" s="11" t="b">
        <v>0</v>
      </c>
    </row>
    <row r="20" spans="1:12" x14ac:dyDescent="0.3">
      <c r="A20" s="11">
        <v>19</v>
      </c>
      <c r="B20" s="1">
        <v>36713</v>
      </c>
      <c r="C20" s="11"/>
      <c r="D20" s="12"/>
      <c r="E20" s="13">
        <v>90</v>
      </c>
      <c r="F20" t="str">
        <f>IFERROR(_xlfn.DAYS(B20,VLOOKUP(C20,$A$2:$L$220,2,FALSE)),"")</f>
        <v/>
      </c>
      <c r="G20" s="11">
        <f t="shared" si="0"/>
        <v>2000</v>
      </c>
      <c r="H20" s="11" t="str">
        <f t="shared" si="1"/>
        <v>Fall</v>
      </c>
      <c r="I20" s="11" t="s">
        <v>15</v>
      </c>
      <c r="J20" s="11" t="s">
        <v>7</v>
      </c>
      <c r="K20" s="11" t="s">
        <v>12</v>
      </c>
      <c r="L20" s="11" t="b">
        <v>0</v>
      </c>
    </row>
    <row r="21" spans="1:12" x14ac:dyDescent="0.3">
      <c r="A21" s="11">
        <v>20</v>
      </c>
      <c r="B21" s="1">
        <v>36529</v>
      </c>
      <c r="C21" s="11"/>
      <c r="D21" s="12"/>
      <c r="E21" s="13">
        <v>110</v>
      </c>
      <c r="F21" t="str">
        <f>IFERROR(_xlfn.DAYS(B21,VLOOKUP(C21,$A$2:$L$220,2,FALSE)),"")</f>
        <v/>
      </c>
      <c r="G21" s="11">
        <f t="shared" si="0"/>
        <v>2000</v>
      </c>
      <c r="H21" s="11" t="str">
        <f t="shared" si="1"/>
        <v>Spring</v>
      </c>
      <c r="I21" s="11" t="s">
        <v>15</v>
      </c>
      <c r="J21" s="11" t="s">
        <v>7</v>
      </c>
      <c r="K21" s="11" t="s">
        <v>12</v>
      </c>
      <c r="L21" s="11" t="b">
        <v>0</v>
      </c>
    </row>
    <row r="22" spans="1:12" x14ac:dyDescent="0.3">
      <c r="A22" s="11">
        <v>21</v>
      </c>
      <c r="B22" s="1">
        <v>36989</v>
      </c>
      <c r="C22" s="11">
        <v>2</v>
      </c>
      <c r="D22" s="12">
        <v>1</v>
      </c>
      <c r="E22" s="13">
        <v>71</v>
      </c>
      <c r="F22">
        <f>IFERROR(_xlfn.DAYS(B22,VLOOKUP(C22,$A$2:$L$220,2,FALSE)),"")</f>
        <v>324</v>
      </c>
      <c r="G22" s="11">
        <f t="shared" si="0"/>
        <v>2001</v>
      </c>
      <c r="H22" s="11" t="str">
        <f t="shared" si="1"/>
        <v>Spring</v>
      </c>
      <c r="I22" s="11" t="s">
        <v>15</v>
      </c>
      <c r="J22" s="11" t="s">
        <v>7</v>
      </c>
      <c r="K22" s="11" t="s">
        <v>12</v>
      </c>
      <c r="L22" s="11" t="b">
        <v>0</v>
      </c>
    </row>
    <row r="23" spans="1:12" x14ac:dyDescent="0.3">
      <c r="A23" s="11">
        <v>22</v>
      </c>
      <c r="B23" s="1">
        <v>37093</v>
      </c>
      <c r="C23" s="11">
        <v>3</v>
      </c>
      <c r="D23" s="12">
        <v>1</v>
      </c>
      <c r="E23" s="13">
        <v>72</v>
      </c>
      <c r="F23">
        <f>IFERROR(_xlfn.DAYS(B23,VLOOKUP(C23,$A$2:$L$220,2,FALSE)),"")</f>
        <v>380</v>
      </c>
      <c r="G23" s="11">
        <f t="shared" si="0"/>
        <v>2001</v>
      </c>
      <c r="H23" s="11" t="str">
        <f t="shared" si="1"/>
        <v>Fall</v>
      </c>
      <c r="I23" s="11" t="s">
        <v>15</v>
      </c>
      <c r="J23" s="11" t="s">
        <v>7</v>
      </c>
      <c r="K23" s="11" t="s">
        <v>12</v>
      </c>
      <c r="L23" s="11" t="b">
        <v>0</v>
      </c>
    </row>
    <row r="24" spans="1:12" x14ac:dyDescent="0.3">
      <c r="A24" s="11">
        <v>23</v>
      </c>
      <c r="B24" s="1">
        <v>37050</v>
      </c>
      <c r="C24" s="11">
        <v>4</v>
      </c>
      <c r="D24" s="12">
        <v>1</v>
      </c>
      <c r="E24" s="13">
        <v>73</v>
      </c>
      <c r="F24">
        <f>IFERROR(_xlfn.DAYS(B24,VLOOKUP(C24,$A$2:$L$220,2,FALSE)),"")</f>
        <v>521</v>
      </c>
      <c r="G24" s="11">
        <f t="shared" si="0"/>
        <v>2001</v>
      </c>
      <c r="H24" s="11" t="str">
        <f t="shared" si="1"/>
        <v>Spring</v>
      </c>
      <c r="I24" s="11" t="s">
        <v>15</v>
      </c>
      <c r="J24" s="11" t="s">
        <v>6</v>
      </c>
      <c r="K24" s="11" t="s">
        <v>12</v>
      </c>
      <c r="L24" s="11" t="b">
        <v>0</v>
      </c>
    </row>
    <row r="25" spans="1:12" x14ac:dyDescent="0.3">
      <c r="A25" s="11">
        <v>24</v>
      </c>
      <c r="B25" s="1">
        <v>36896</v>
      </c>
      <c r="C25" s="11">
        <v>5</v>
      </c>
      <c r="D25" s="12">
        <v>1</v>
      </c>
      <c r="E25" s="13">
        <v>74</v>
      </c>
      <c r="F25">
        <f>IFERROR(_xlfn.DAYS(B25,VLOOKUP(C25,$A$2:$L$220,2,FALSE)),"")</f>
        <v>230</v>
      </c>
      <c r="G25" s="11">
        <f t="shared" si="0"/>
        <v>2001</v>
      </c>
      <c r="H25" s="11" t="str">
        <f t="shared" si="1"/>
        <v>Spring</v>
      </c>
      <c r="I25" s="11" t="s">
        <v>15</v>
      </c>
      <c r="J25" s="11" t="s">
        <v>7</v>
      </c>
      <c r="K25" s="11" t="s">
        <v>12</v>
      </c>
      <c r="L25" s="11" t="b">
        <v>0</v>
      </c>
    </row>
    <row r="26" spans="1:12" x14ac:dyDescent="0.3">
      <c r="A26" s="11">
        <v>25</v>
      </c>
      <c r="B26" s="1">
        <v>36989</v>
      </c>
      <c r="C26" s="11">
        <v>6</v>
      </c>
      <c r="D26" s="12">
        <v>1</v>
      </c>
      <c r="E26" s="13">
        <v>75</v>
      </c>
      <c r="F26">
        <f>IFERROR(_xlfn.DAYS(B26,VLOOKUP(C26,$A$2:$L$220,2,FALSE)),"")</f>
        <v>324</v>
      </c>
      <c r="G26" s="11">
        <f t="shared" si="0"/>
        <v>2001</v>
      </c>
      <c r="H26" s="11" t="str">
        <f t="shared" si="1"/>
        <v>Spring</v>
      </c>
      <c r="I26" s="11" t="s">
        <v>15</v>
      </c>
      <c r="J26" s="11" t="s">
        <v>7</v>
      </c>
      <c r="K26" s="11" t="s">
        <v>12</v>
      </c>
      <c r="L26" s="11" t="b">
        <v>0</v>
      </c>
    </row>
    <row r="27" spans="1:12" x14ac:dyDescent="0.3">
      <c r="A27" s="11">
        <v>26</v>
      </c>
      <c r="B27" s="1">
        <v>37093</v>
      </c>
      <c r="C27" s="11">
        <v>7</v>
      </c>
      <c r="D27" s="12">
        <v>1</v>
      </c>
      <c r="E27" s="13">
        <v>76</v>
      </c>
      <c r="F27">
        <f>IFERROR(_xlfn.DAYS(B27,VLOOKUP(C27,$A$2:$L$220,2,FALSE)),"")</f>
        <v>380</v>
      </c>
      <c r="G27" s="11">
        <f t="shared" si="0"/>
        <v>2001</v>
      </c>
      <c r="H27" s="11" t="str">
        <f t="shared" si="1"/>
        <v>Fall</v>
      </c>
      <c r="I27" s="11" t="s">
        <v>15</v>
      </c>
      <c r="J27" s="11" t="s">
        <v>7</v>
      </c>
      <c r="K27" s="11" t="s">
        <v>12</v>
      </c>
      <c r="L27" s="11" t="b">
        <v>0</v>
      </c>
    </row>
    <row r="28" spans="1:12" x14ac:dyDescent="0.3">
      <c r="A28" s="11">
        <v>27</v>
      </c>
      <c r="B28" s="1">
        <v>37050</v>
      </c>
      <c r="C28" s="11">
        <v>8</v>
      </c>
      <c r="D28" s="12">
        <v>1</v>
      </c>
      <c r="E28" s="13">
        <v>77</v>
      </c>
      <c r="F28">
        <f>IFERROR(_xlfn.DAYS(B28,VLOOKUP(C28,$A$2:$L$220,2,FALSE)),"")</f>
        <v>521</v>
      </c>
      <c r="G28" s="11">
        <f t="shared" si="0"/>
        <v>2001</v>
      </c>
      <c r="H28" s="11" t="str">
        <f t="shared" si="1"/>
        <v>Spring</v>
      </c>
      <c r="I28" s="11" t="s">
        <v>15</v>
      </c>
      <c r="J28" s="11" t="s">
        <v>7</v>
      </c>
      <c r="K28" s="11" t="s">
        <v>12</v>
      </c>
      <c r="L28" s="11" t="b">
        <v>0</v>
      </c>
    </row>
    <row r="29" spans="1:12" x14ac:dyDescent="0.3">
      <c r="A29" s="11">
        <v>28</v>
      </c>
      <c r="B29" s="1">
        <v>36896</v>
      </c>
      <c r="C29" s="11">
        <v>9</v>
      </c>
      <c r="D29" s="12">
        <v>1</v>
      </c>
      <c r="E29" s="13">
        <v>78</v>
      </c>
      <c r="F29">
        <f>IFERROR(_xlfn.DAYS(B29,VLOOKUP(C29,$A$2:$L$220,2,FALSE)),"")</f>
        <v>230</v>
      </c>
      <c r="G29" s="11">
        <f t="shared" si="0"/>
        <v>2001</v>
      </c>
      <c r="H29" s="11" t="str">
        <f t="shared" si="1"/>
        <v>Spring</v>
      </c>
      <c r="I29" s="11" t="s">
        <v>15</v>
      </c>
      <c r="J29" s="11" t="s">
        <v>7</v>
      </c>
      <c r="K29" s="11" t="s">
        <v>12</v>
      </c>
      <c r="L29" s="11" t="b">
        <v>0</v>
      </c>
    </row>
    <row r="30" spans="1:12" x14ac:dyDescent="0.3">
      <c r="A30" s="11">
        <v>29</v>
      </c>
      <c r="B30" s="1">
        <v>36989</v>
      </c>
      <c r="C30" s="11">
        <v>10</v>
      </c>
      <c r="D30" s="12">
        <v>1</v>
      </c>
      <c r="E30" s="13">
        <v>79</v>
      </c>
      <c r="F30">
        <f>IFERROR(_xlfn.DAYS(B30,VLOOKUP(C30,$A$2:$L$220,2,FALSE)),"")</f>
        <v>324</v>
      </c>
      <c r="G30" s="11">
        <f t="shared" si="0"/>
        <v>2001</v>
      </c>
      <c r="H30" s="11" t="str">
        <f t="shared" si="1"/>
        <v>Spring</v>
      </c>
      <c r="I30" s="11" t="s">
        <v>15</v>
      </c>
      <c r="J30" s="11" t="s">
        <v>7</v>
      </c>
      <c r="K30" s="11" t="s">
        <v>12</v>
      </c>
      <c r="L30" s="11" t="b">
        <v>0</v>
      </c>
    </row>
    <row r="31" spans="1:12" x14ac:dyDescent="0.3">
      <c r="A31" s="11">
        <v>30</v>
      </c>
      <c r="B31" s="1">
        <v>37093</v>
      </c>
      <c r="C31" s="11">
        <v>11</v>
      </c>
      <c r="D31" s="12">
        <v>1</v>
      </c>
      <c r="E31" s="13">
        <v>80</v>
      </c>
      <c r="F31">
        <f>IFERROR(_xlfn.DAYS(B31,VLOOKUP(C31,$A$2:$L$220,2,FALSE)),"")</f>
        <v>380</v>
      </c>
      <c r="G31" s="11">
        <f t="shared" si="0"/>
        <v>2001</v>
      </c>
      <c r="H31" s="11" t="str">
        <f t="shared" si="1"/>
        <v>Fall</v>
      </c>
      <c r="I31" s="11" t="s">
        <v>15</v>
      </c>
      <c r="J31" s="11" t="s">
        <v>7</v>
      </c>
      <c r="K31" s="11" t="s">
        <v>12</v>
      </c>
      <c r="L31" s="11" t="b">
        <v>0</v>
      </c>
    </row>
    <row r="32" spans="1:12" x14ac:dyDescent="0.3">
      <c r="A32" s="11">
        <v>31</v>
      </c>
      <c r="B32" s="1">
        <v>37050</v>
      </c>
      <c r="C32" s="11">
        <v>12</v>
      </c>
      <c r="D32" s="12">
        <v>1</v>
      </c>
      <c r="E32" s="13">
        <v>75</v>
      </c>
      <c r="F32">
        <f>IFERROR(_xlfn.DAYS(B32,VLOOKUP(C32,$A$2:$L$220,2,FALSE)),"")</f>
        <v>521</v>
      </c>
      <c r="G32" s="11">
        <f t="shared" si="0"/>
        <v>2001</v>
      </c>
      <c r="H32" s="11" t="str">
        <f t="shared" si="1"/>
        <v>Spring</v>
      </c>
      <c r="I32" s="11" t="s">
        <v>15</v>
      </c>
      <c r="J32" s="11" t="s">
        <v>7</v>
      </c>
      <c r="K32" s="11" t="s">
        <v>12</v>
      </c>
      <c r="L32" s="11" t="b">
        <v>0</v>
      </c>
    </row>
    <row r="33" spans="1:12" x14ac:dyDescent="0.3">
      <c r="A33" s="11">
        <v>32</v>
      </c>
      <c r="B33" s="1">
        <v>36896</v>
      </c>
      <c r="C33" s="11">
        <v>13</v>
      </c>
      <c r="D33" s="12">
        <v>1</v>
      </c>
      <c r="E33" s="13">
        <v>85</v>
      </c>
      <c r="F33">
        <f>IFERROR(_xlfn.DAYS(B33,VLOOKUP(C33,$A$2:$L$220,2,FALSE)),"")</f>
        <v>230</v>
      </c>
      <c r="G33" s="11">
        <f t="shared" si="0"/>
        <v>2001</v>
      </c>
      <c r="H33" s="11" t="str">
        <f t="shared" si="1"/>
        <v>Spring</v>
      </c>
      <c r="I33" s="11" t="s">
        <v>15</v>
      </c>
      <c r="J33" s="11" t="s">
        <v>7</v>
      </c>
      <c r="K33" s="11" t="s">
        <v>12</v>
      </c>
      <c r="L33" s="11" t="b">
        <v>0</v>
      </c>
    </row>
    <row r="34" spans="1:12" x14ac:dyDescent="0.3">
      <c r="A34" s="11">
        <v>33</v>
      </c>
      <c r="B34" s="1">
        <v>36989</v>
      </c>
      <c r="C34" s="11">
        <v>14</v>
      </c>
      <c r="D34" s="12">
        <v>1</v>
      </c>
      <c r="E34" s="13">
        <v>70</v>
      </c>
      <c r="F34">
        <f>IFERROR(_xlfn.DAYS(B34,VLOOKUP(C34,$A$2:$L$220,2,FALSE)),"")</f>
        <v>324</v>
      </c>
      <c r="G34" s="11">
        <f t="shared" si="0"/>
        <v>2001</v>
      </c>
      <c r="H34" s="11" t="str">
        <f t="shared" si="1"/>
        <v>Spring</v>
      </c>
      <c r="I34" s="11" t="s">
        <v>15</v>
      </c>
      <c r="J34" s="11" t="s">
        <v>7</v>
      </c>
      <c r="K34" s="11" t="s">
        <v>12</v>
      </c>
      <c r="L34" s="11" t="b">
        <v>0</v>
      </c>
    </row>
    <row r="35" spans="1:12" x14ac:dyDescent="0.3">
      <c r="A35" s="11">
        <v>34</v>
      </c>
      <c r="B35" s="1">
        <v>37093</v>
      </c>
      <c r="C35" s="11">
        <v>15</v>
      </c>
      <c r="D35" s="12">
        <v>1</v>
      </c>
      <c r="E35" s="13">
        <v>75</v>
      </c>
      <c r="F35">
        <f>IFERROR(_xlfn.DAYS(B35,VLOOKUP(C35,$A$2:$L$220,2,FALSE)),"")</f>
        <v>380</v>
      </c>
      <c r="G35" s="11">
        <f t="shared" si="0"/>
        <v>2001</v>
      </c>
      <c r="H35" s="11" t="str">
        <f t="shared" si="1"/>
        <v>Fall</v>
      </c>
      <c r="I35" s="11" t="s">
        <v>15</v>
      </c>
      <c r="J35" s="11" t="s">
        <v>7</v>
      </c>
      <c r="K35" s="11" t="s">
        <v>12</v>
      </c>
      <c r="L35" s="11" t="b">
        <v>0</v>
      </c>
    </row>
    <row r="36" spans="1:12" x14ac:dyDescent="0.3">
      <c r="A36" s="11">
        <v>35</v>
      </c>
      <c r="B36" s="1">
        <v>37050</v>
      </c>
      <c r="C36" s="11">
        <v>16</v>
      </c>
      <c r="D36" s="12">
        <v>1</v>
      </c>
      <c r="E36" s="13">
        <v>80</v>
      </c>
      <c r="F36">
        <f>IFERROR(_xlfn.DAYS(B36,VLOOKUP(C36,$A$2:$L$220,2,FALSE)),"")</f>
        <v>521</v>
      </c>
      <c r="G36" s="11">
        <f t="shared" si="0"/>
        <v>2001</v>
      </c>
      <c r="H36" s="11" t="str">
        <f t="shared" si="1"/>
        <v>Spring</v>
      </c>
      <c r="I36" s="11" t="s">
        <v>15</v>
      </c>
      <c r="J36" s="11" t="s">
        <v>6</v>
      </c>
      <c r="K36" s="11" t="s">
        <v>12</v>
      </c>
      <c r="L36" s="11" t="b">
        <v>0</v>
      </c>
    </row>
    <row r="37" spans="1:12" x14ac:dyDescent="0.3">
      <c r="A37" s="11">
        <v>36</v>
      </c>
      <c r="B37" s="1">
        <v>36896</v>
      </c>
      <c r="C37" s="11">
        <v>17</v>
      </c>
      <c r="D37" s="12">
        <v>1</v>
      </c>
      <c r="E37" s="13">
        <v>85</v>
      </c>
      <c r="F37">
        <f>IFERROR(_xlfn.DAYS(B37,VLOOKUP(C37,$A$2:$L$220,2,FALSE)),"")</f>
        <v>230</v>
      </c>
      <c r="G37" s="11">
        <f t="shared" si="0"/>
        <v>2001</v>
      </c>
      <c r="H37" s="11" t="str">
        <f t="shared" si="1"/>
        <v>Spring</v>
      </c>
      <c r="I37" s="11" t="s">
        <v>15</v>
      </c>
      <c r="J37" s="11" t="s">
        <v>7</v>
      </c>
      <c r="K37" s="11" t="s">
        <v>12</v>
      </c>
      <c r="L37" s="11" t="b">
        <v>0</v>
      </c>
    </row>
    <row r="38" spans="1:12" x14ac:dyDescent="0.3">
      <c r="A38" s="11">
        <v>37</v>
      </c>
      <c r="B38" s="1">
        <v>36989</v>
      </c>
      <c r="C38" s="11">
        <v>18</v>
      </c>
      <c r="D38" s="12">
        <v>1</v>
      </c>
      <c r="E38" s="13">
        <v>65</v>
      </c>
      <c r="F38">
        <f>IFERROR(_xlfn.DAYS(B38,VLOOKUP(C38,$A$2:$L$220,2,FALSE)),"")</f>
        <v>324</v>
      </c>
      <c r="G38" s="11">
        <f t="shared" si="0"/>
        <v>2001</v>
      </c>
      <c r="H38" s="11" t="str">
        <f t="shared" si="1"/>
        <v>Spring</v>
      </c>
      <c r="I38" s="11" t="s">
        <v>15</v>
      </c>
      <c r="J38" s="11" t="s">
        <v>7</v>
      </c>
      <c r="K38" s="11" t="s">
        <v>12</v>
      </c>
      <c r="L38" s="11" t="b">
        <v>0</v>
      </c>
    </row>
    <row r="39" spans="1:12" x14ac:dyDescent="0.3">
      <c r="A39" s="11">
        <v>38</v>
      </c>
      <c r="B39" s="1">
        <v>37093</v>
      </c>
      <c r="C39" s="11">
        <v>19</v>
      </c>
      <c r="D39" s="12">
        <v>1</v>
      </c>
      <c r="E39" s="13">
        <v>70</v>
      </c>
      <c r="F39">
        <f>IFERROR(_xlfn.DAYS(B39,VLOOKUP(C39,$A$2:$L$220,2,FALSE)),"")</f>
        <v>380</v>
      </c>
      <c r="G39" s="11">
        <f t="shared" si="0"/>
        <v>2001</v>
      </c>
      <c r="H39" s="11" t="str">
        <f t="shared" si="1"/>
        <v>Fall</v>
      </c>
      <c r="I39" s="11" t="s">
        <v>15</v>
      </c>
      <c r="J39" s="11" t="s">
        <v>7</v>
      </c>
      <c r="K39" s="11" t="s">
        <v>12</v>
      </c>
      <c r="L39" s="11" t="b">
        <v>0</v>
      </c>
    </row>
    <row r="40" spans="1:12" x14ac:dyDescent="0.3">
      <c r="A40" s="11">
        <v>39</v>
      </c>
      <c r="B40" s="1">
        <v>37050</v>
      </c>
      <c r="C40" s="11">
        <v>20</v>
      </c>
      <c r="D40" s="12">
        <v>1</v>
      </c>
      <c r="E40" s="13">
        <v>80</v>
      </c>
      <c r="F40">
        <f>IFERROR(_xlfn.DAYS(B40,VLOOKUP(C40,$A$2:$L$220,2,FALSE)),"")</f>
        <v>521</v>
      </c>
      <c r="G40" s="11">
        <f t="shared" si="0"/>
        <v>2001</v>
      </c>
      <c r="H40" s="11" t="str">
        <f t="shared" si="1"/>
        <v>Spring</v>
      </c>
      <c r="I40" s="11" t="s">
        <v>15</v>
      </c>
      <c r="J40" s="11" t="s">
        <v>7</v>
      </c>
      <c r="K40" s="11" t="s">
        <v>12</v>
      </c>
      <c r="L40" s="11" t="b">
        <v>0</v>
      </c>
    </row>
    <row r="41" spans="1:12" x14ac:dyDescent="0.3">
      <c r="A41" s="11">
        <v>40</v>
      </c>
      <c r="B41" s="1">
        <v>37323</v>
      </c>
      <c r="C41" s="11">
        <v>2</v>
      </c>
      <c r="D41" s="12">
        <v>35</v>
      </c>
      <c r="E41" s="13">
        <v>81</v>
      </c>
      <c r="F41">
        <f>IFERROR(_xlfn.DAYS(B41,VLOOKUP(C41,$A$2:$L$220,2,FALSE)),"")</f>
        <v>658</v>
      </c>
      <c r="G41" s="11">
        <f t="shared" si="0"/>
        <v>2002</v>
      </c>
      <c r="H41" s="11" t="str">
        <f t="shared" si="1"/>
        <v>Spring</v>
      </c>
      <c r="I41" s="11" t="s">
        <v>15</v>
      </c>
      <c r="J41" s="11" t="s">
        <v>7</v>
      </c>
      <c r="K41" s="11" t="s">
        <v>12</v>
      </c>
      <c r="L41" s="11" t="b">
        <v>0</v>
      </c>
    </row>
    <row r="42" spans="1:12" x14ac:dyDescent="0.3">
      <c r="A42" s="11">
        <v>41</v>
      </c>
      <c r="B42" s="1">
        <v>37421</v>
      </c>
      <c r="C42" s="11">
        <v>3</v>
      </c>
      <c r="D42" s="12">
        <v>35</v>
      </c>
      <c r="E42" s="13">
        <v>82</v>
      </c>
      <c r="F42">
        <f>IFERROR(_xlfn.DAYS(B42,VLOOKUP(C42,$A$2:$L$220,2,FALSE)),"")</f>
        <v>708</v>
      </c>
      <c r="G42" s="11">
        <f t="shared" si="0"/>
        <v>2002</v>
      </c>
      <c r="H42" s="11" t="str">
        <f t="shared" si="1"/>
        <v>Spring</v>
      </c>
      <c r="I42" s="11" t="s">
        <v>15</v>
      </c>
      <c r="J42" s="11" t="s">
        <v>7</v>
      </c>
      <c r="K42" s="11" t="s">
        <v>12</v>
      </c>
      <c r="L42" s="11" t="b">
        <v>0</v>
      </c>
    </row>
    <row r="43" spans="1:12" x14ac:dyDescent="0.3">
      <c r="A43" s="11">
        <v>42</v>
      </c>
      <c r="B43" s="1">
        <v>37510</v>
      </c>
      <c r="C43" s="11">
        <v>4</v>
      </c>
      <c r="D43" s="12">
        <v>35</v>
      </c>
      <c r="E43" s="13">
        <v>82</v>
      </c>
      <c r="F43">
        <f>IFERROR(_xlfn.DAYS(B43,VLOOKUP(C43,$A$2:$L$220,2,FALSE)),"")</f>
        <v>981</v>
      </c>
      <c r="G43" s="11">
        <f t="shared" si="0"/>
        <v>2002</v>
      </c>
      <c r="H43" s="11" t="str">
        <f t="shared" si="1"/>
        <v>Fall</v>
      </c>
      <c r="I43" s="11" t="s">
        <v>15</v>
      </c>
      <c r="J43" s="11" t="s">
        <v>7</v>
      </c>
      <c r="K43" s="11" t="s">
        <v>12</v>
      </c>
      <c r="L43" s="11" t="b">
        <v>0</v>
      </c>
    </row>
    <row r="44" spans="1:12" x14ac:dyDescent="0.3">
      <c r="A44" s="11">
        <v>43</v>
      </c>
      <c r="B44" s="1">
        <v>37441</v>
      </c>
      <c r="C44" s="11">
        <v>5</v>
      </c>
      <c r="D44" s="12">
        <v>35</v>
      </c>
      <c r="E44" s="13">
        <v>69</v>
      </c>
      <c r="F44">
        <f>IFERROR(_xlfn.DAYS(B44,VLOOKUP(C44,$A$2:$L$220,2,FALSE)),"")</f>
        <v>775</v>
      </c>
      <c r="G44" s="11">
        <f t="shared" si="0"/>
        <v>2002</v>
      </c>
      <c r="H44" s="11" t="str">
        <f t="shared" si="1"/>
        <v>Fall</v>
      </c>
      <c r="I44" s="11" t="s">
        <v>15</v>
      </c>
      <c r="J44" s="11" t="s">
        <v>7</v>
      </c>
      <c r="K44" s="11" t="s">
        <v>12</v>
      </c>
      <c r="L44" s="11" t="b">
        <v>0</v>
      </c>
    </row>
    <row r="45" spans="1:12" x14ac:dyDescent="0.3">
      <c r="A45" s="11">
        <v>44</v>
      </c>
      <c r="B45" s="1">
        <v>37323</v>
      </c>
      <c r="C45" s="11">
        <v>6</v>
      </c>
      <c r="D45" s="12">
        <v>35</v>
      </c>
      <c r="E45" s="13">
        <v>70</v>
      </c>
      <c r="F45">
        <f>IFERROR(_xlfn.DAYS(B45,VLOOKUP(C45,$A$2:$L$220,2,FALSE)),"")</f>
        <v>658</v>
      </c>
      <c r="G45" s="11">
        <f t="shared" si="0"/>
        <v>2002</v>
      </c>
      <c r="H45" s="11" t="str">
        <f t="shared" si="1"/>
        <v>Spring</v>
      </c>
      <c r="I45" s="11" t="s">
        <v>15</v>
      </c>
      <c r="J45" s="11" t="s">
        <v>7</v>
      </c>
      <c r="K45" s="11" t="s">
        <v>12</v>
      </c>
      <c r="L45" s="11" t="b">
        <v>0</v>
      </c>
    </row>
    <row r="46" spans="1:12" x14ac:dyDescent="0.3">
      <c r="A46" s="11">
        <v>45</v>
      </c>
      <c r="B46" s="1">
        <v>37421</v>
      </c>
      <c r="C46" s="11">
        <v>7</v>
      </c>
      <c r="D46" s="12">
        <v>35</v>
      </c>
      <c r="E46" s="13">
        <v>71</v>
      </c>
      <c r="F46">
        <f>IFERROR(_xlfn.DAYS(B46,VLOOKUP(C46,$A$2:$L$220,2,FALSE)),"")</f>
        <v>708</v>
      </c>
      <c r="G46" s="11">
        <f t="shared" si="0"/>
        <v>2002</v>
      </c>
      <c r="H46" s="11" t="str">
        <f t="shared" si="1"/>
        <v>Spring</v>
      </c>
      <c r="I46" s="11" t="s">
        <v>15</v>
      </c>
      <c r="J46" s="11" t="s">
        <v>7</v>
      </c>
      <c r="K46" s="11" t="s">
        <v>12</v>
      </c>
      <c r="L46" s="11" t="b">
        <v>0</v>
      </c>
    </row>
    <row r="47" spans="1:12" x14ac:dyDescent="0.3">
      <c r="A47" s="11">
        <v>46</v>
      </c>
      <c r="B47" s="1">
        <v>37510</v>
      </c>
      <c r="C47" s="11">
        <v>8</v>
      </c>
      <c r="D47" s="12">
        <v>35</v>
      </c>
      <c r="E47" s="13">
        <v>73</v>
      </c>
      <c r="F47">
        <f>IFERROR(_xlfn.DAYS(B47,VLOOKUP(C47,$A$2:$L$220,2,FALSE)),"")</f>
        <v>981</v>
      </c>
      <c r="G47" s="11">
        <f t="shared" si="0"/>
        <v>2002</v>
      </c>
      <c r="H47" s="11" t="str">
        <f t="shared" si="1"/>
        <v>Fall</v>
      </c>
      <c r="I47" s="11" t="s">
        <v>15</v>
      </c>
      <c r="J47" s="11" t="s">
        <v>7</v>
      </c>
      <c r="K47" s="11" t="s">
        <v>12</v>
      </c>
      <c r="L47" s="11" t="b">
        <v>0</v>
      </c>
    </row>
    <row r="48" spans="1:12" x14ac:dyDescent="0.3">
      <c r="A48" s="11">
        <v>47</v>
      </c>
      <c r="B48" s="1">
        <v>37441</v>
      </c>
      <c r="C48" s="11">
        <v>9</v>
      </c>
      <c r="D48" s="12">
        <v>35</v>
      </c>
      <c r="E48" s="13">
        <v>74</v>
      </c>
      <c r="F48">
        <f>IFERROR(_xlfn.DAYS(B48,VLOOKUP(C48,$A$2:$L$220,2,FALSE)),"")</f>
        <v>775</v>
      </c>
      <c r="G48" s="11">
        <f t="shared" si="0"/>
        <v>2002</v>
      </c>
      <c r="H48" s="11" t="str">
        <f t="shared" si="1"/>
        <v>Fall</v>
      </c>
      <c r="I48" s="11" t="s">
        <v>15</v>
      </c>
      <c r="J48" s="11" t="s">
        <v>7</v>
      </c>
      <c r="K48" s="11" t="s">
        <v>12</v>
      </c>
      <c r="L48" s="11" t="b">
        <v>0</v>
      </c>
    </row>
    <row r="49" spans="1:12" x14ac:dyDescent="0.3">
      <c r="A49" s="11">
        <v>48</v>
      </c>
      <c r="B49" s="1">
        <v>37323</v>
      </c>
      <c r="C49" s="11">
        <v>10</v>
      </c>
      <c r="D49" s="12">
        <v>35</v>
      </c>
      <c r="E49" s="13">
        <v>75</v>
      </c>
      <c r="F49">
        <f>IFERROR(_xlfn.DAYS(B49,VLOOKUP(C49,$A$2:$L$220,2,FALSE)),"")</f>
        <v>658</v>
      </c>
      <c r="G49" s="11">
        <f t="shared" si="0"/>
        <v>2002</v>
      </c>
      <c r="H49" s="11" t="str">
        <f t="shared" si="1"/>
        <v>Spring</v>
      </c>
      <c r="I49" s="11" t="s">
        <v>15</v>
      </c>
      <c r="J49" s="11" t="s">
        <v>7</v>
      </c>
      <c r="K49" s="11" t="s">
        <v>12</v>
      </c>
      <c r="L49" s="11" t="b">
        <v>0</v>
      </c>
    </row>
    <row r="50" spans="1:12" x14ac:dyDescent="0.3">
      <c r="A50" s="11">
        <v>49</v>
      </c>
      <c r="B50" s="1">
        <v>37421</v>
      </c>
      <c r="C50" s="11">
        <v>11</v>
      </c>
      <c r="D50" s="12">
        <v>35</v>
      </c>
      <c r="E50" s="13">
        <v>76</v>
      </c>
      <c r="F50">
        <f>IFERROR(_xlfn.DAYS(B50,VLOOKUP(C50,$A$2:$L$220,2,FALSE)),"")</f>
        <v>708</v>
      </c>
      <c r="G50" s="11">
        <f t="shared" si="0"/>
        <v>2002</v>
      </c>
      <c r="H50" s="11" t="str">
        <f t="shared" si="1"/>
        <v>Spring</v>
      </c>
      <c r="I50" s="11" t="s">
        <v>15</v>
      </c>
      <c r="J50" s="11" t="s">
        <v>7</v>
      </c>
      <c r="K50" s="11" t="s">
        <v>12</v>
      </c>
      <c r="L50" s="11" t="b">
        <v>0</v>
      </c>
    </row>
    <row r="51" spans="1:12" x14ac:dyDescent="0.3">
      <c r="A51" s="11">
        <v>50</v>
      </c>
      <c r="B51" s="1">
        <v>37510</v>
      </c>
      <c r="C51" s="11">
        <v>12</v>
      </c>
      <c r="D51" s="12">
        <v>35</v>
      </c>
      <c r="E51" s="13">
        <v>77</v>
      </c>
      <c r="F51">
        <f>IFERROR(_xlfn.DAYS(B51,VLOOKUP(C51,$A$2:$L$220,2,FALSE)),"")</f>
        <v>981</v>
      </c>
      <c r="G51" s="11">
        <f t="shared" si="0"/>
        <v>2002</v>
      </c>
      <c r="H51" s="11" t="str">
        <f t="shared" si="1"/>
        <v>Fall</v>
      </c>
      <c r="I51" s="11" t="s">
        <v>15</v>
      </c>
      <c r="J51" s="11" t="s">
        <v>7</v>
      </c>
      <c r="K51" s="11" t="s">
        <v>12</v>
      </c>
      <c r="L51" s="11" t="b">
        <v>0</v>
      </c>
    </row>
    <row r="52" spans="1:12" x14ac:dyDescent="0.3">
      <c r="A52" s="11">
        <v>51</v>
      </c>
      <c r="B52" s="1">
        <v>37441</v>
      </c>
      <c r="C52" s="11">
        <v>13</v>
      </c>
      <c r="D52" s="12">
        <v>35</v>
      </c>
      <c r="E52" s="13">
        <v>78</v>
      </c>
      <c r="F52">
        <f>IFERROR(_xlfn.DAYS(B52,VLOOKUP(C52,$A$2:$L$220,2,FALSE)),"")</f>
        <v>775</v>
      </c>
      <c r="G52" s="11">
        <f t="shared" si="0"/>
        <v>2002</v>
      </c>
      <c r="H52" s="11" t="str">
        <f t="shared" si="1"/>
        <v>Fall</v>
      </c>
      <c r="I52" s="11" t="s">
        <v>15</v>
      </c>
      <c r="J52" s="11" t="s">
        <v>7</v>
      </c>
      <c r="K52" s="11" t="s">
        <v>12</v>
      </c>
      <c r="L52" s="11" t="b">
        <v>0</v>
      </c>
    </row>
    <row r="53" spans="1:12" x14ac:dyDescent="0.3">
      <c r="A53" s="11">
        <v>52</v>
      </c>
      <c r="B53" s="1">
        <v>37323</v>
      </c>
      <c r="C53" s="11">
        <v>14</v>
      </c>
      <c r="D53" s="12">
        <v>35</v>
      </c>
      <c r="E53" s="13">
        <v>85</v>
      </c>
      <c r="F53">
        <f>IFERROR(_xlfn.DAYS(B53,VLOOKUP(C53,$A$2:$L$220,2,FALSE)),"")</f>
        <v>658</v>
      </c>
      <c r="G53" s="11">
        <f t="shared" si="0"/>
        <v>2002</v>
      </c>
      <c r="H53" s="11" t="str">
        <f t="shared" si="1"/>
        <v>Spring</v>
      </c>
      <c r="I53" s="11" t="s">
        <v>15</v>
      </c>
      <c r="J53" s="11" t="s">
        <v>7</v>
      </c>
      <c r="K53" s="11" t="s">
        <v>12</v>
      </c>
      <c r="L53" s="11" t="b">
        <v>0</v>
      </c>
    </row>
    <row r="54" spans="1:12" x14ac:dyDescent="0.3">
      <c r="A54" s="11">
        <v>53</v>
      </c>
      <c r="B54" s="1">
        <v>37421</v>
      </c>
      <c r="C54" s="11">
        <v>39</v>
      </c>
      <c r="D54" s="12">
        <v>35</v>
      </c>
      <c r="E54" s="13">
        <v>75</v>
      </c>
      <c r="F54">
        <f>IFERROR(_xlfn.DAYS(B54,VLOOKUP(C54,$A$2:$L$220,2,FALSE)),"")</f>
        <v>371</v>
      </c>
      <c r="G54" s="11">
        <f t="shared" si="0"/>
        <v>2002</v>
      </c>
      <c r="H54" s="11" t="str">
        <f t="shared" si="1"/>
        <v>Spring</v>
      </c>
      <c r="I54" s="11" t="s">
        <v>15</v>
      </c>
      <c r="J54" s="11" t="s">
        <v>7</v>
      </c>
      <c r="K54" s="11" t="s">
        <v>12</v>
      </c>
      <c r="L54" s="11" t="b">
        <v>0</v>
      </c>
    </row>
    <row r="55" spans="1:12" x14ac:dyDescent="0.3">
      <c r="A55" s="11">
        <v>54</v>
      </c>
      <c r="B55" s="1">
        <v>37510</v>
      </c>
      <c r="C55" s="11">
        <v>16</v>
      </c>
      <c r="D55" s="12">
        <v>35</v>
      </c>
      <c r="E55" s="13">
        <v>80</v>
      </c>
      <c r="F55">
        <f>IFERROR(_xlfn.DAYS(B55,VLOOKUP(C55,$A$2:$L$220,2,FALSE)),"")</f>
        <v>981</v>
      </c>
      <c r="G55" s="11">
        <f t="shared" si="0"/>
        <v>2002</v>
      </c>
      <c r="H55" s="11" t="str">
        <f t="shared" si="1"/>
        <v>Fall</v>
      </c>
      <c r="I55" s="11" t="s">
        <v>15</v>
      </c>
      <c r="J55" s="11" t="s">
        <v>7</v>
      </c>
      <c r="K55" s="11" t="s">
        <v>12</v>
      </c>
      <c r="L55" s="11" t="b">
        <v>0</v>
      </c>
    </row>
    <row r="56" spans="1:12" x14ac:dyDescent="0.3">
      <c r="A56" s="11">
        <v>55</v>
      </c>
      <c r="B56" s="1">
        <v>37441</v>
      </c>
      <c r="C56" s="11">
        <v>17</v>
      </c>
      <c r="D56" s="12">
        <v>35</v>
      </c>
      <c r="E56" s="13">
        <v>74</v>
      </c>
      <c r="F56">
        <f>IFERROR(_xlfn.DAYS(B56,VLOOKUP(C56,$A$2:$L$220,2,FALSE)),"")</f>
        <v>775</v>
      </c>
      <c r="G56" s="11">
        <f t="shared" si="0"/>
        <v>2002</v>
      </c>
      <c r="H56" s="11" t="str">
        <f t="shared" si="1"/>
        <v>Fall</v>
      </c>
      <c r="I56" s="11" t="s">
        <v>15</v>
      </c>
      <c r="J56" s="11" t="s">
        <v>7</v>
      </c>
      <c r="K56" s="11" t="s">
        <v>12</v>
      </c>
      <c r="L56" s="11" t="b">
        <v>0</v>
      </c>
    </row>
    <row r="57" spans="1:12" x14ac:dyDescent="0.3">
      <c r="A57" s="11">
        <v>56</v>
      </c>
      <c r="B57" s="1">
        <v>37323</v>
      </c>
      <c r="C57" s="11">
        <v>18</v>
      </c>
      <c r="D57" s="12">
        <v>35</v>
      </c>
      <c r="E57" s="13">
        <v>63</v>
      </c>
      <c r="F57">
        <f>IFERROR(_xlfn.DAYS(B57,VLOOKUP(C57,$A$2:$L$220,2,FALSE)),"")</f>
        <v>658</v>
      </c>
      <c r="G57" s="11">
        <f t="shared" si="0"/>
        <v>2002</v>
      </c>
      <c r="H57" s="11" t="str">
        <f t="shared" si="1"/>
        <v>Spring</v>
      </c>
      <c r="I57" s="11" t="s">
        <v>15</v>
      </c>
      <c r="J57" s="11" t="s">
        <v>7</v>
      </c>
      <c r="K57" s="11" t="s">
        <v>12</v>
      </c>
      <c r="L57" s="11" t="b">
        <v>0</v>
      </c>
    </row>
    <row r="58" spans="1:12" x14ac:dyDescent="0.3">
      <c r="A58" s="11">
        <v>57</v>
      </c>
      <c r="B58" s="1">
        <v>37421</v>
      </c>
      <c r="C58" s="11">
        <v>19</v>
      </c>
      <c r="D58" s="12">
        <v>35</v>
      </c>
      <c r="E58" s="13">
        <v>91</v>
      </c>
      <c r="F58">
        <f>IFERROR(_xlfn.DAYS(B58,VLOOKUP(C58,$A$2:$L$220,2,FALSE)),"")</f>
        <v>708</v>
      </c>
      <c r="G58" s="11">
        <f t="shared" si="0"/>
        <v>2002</v>
      </c>
      <c r="H58" s="11" t="str">
        <f t="shared" si="1"/>
        <v>Spring</v>
      </c>
      <c r="I58" s="11" t="s">
        <v>15</v>
      </c>
      <c r="J58" s="11" t="s">
        <v>7</v>
      </c>
      <c r="K58" s="11" t="s">
        <v>12</v>
      </c>
      <c r="L58" s="11" t="b">
        <v>0</v>
      </c>
    </row>
    <row r="59" spans="1:12" x14ac:dyDescent="0.3">
      <c r="A59" s="11">
        <v>58</v>
      </c>
      <c r="B59" s="1">
        <v>37510</v>
      </c>
      <c r="C59" s="11">
        <v>20</v>
      </c>
      <c r="D59" s="12">
        <v>35</v>
      </c>
      <c r="E59" s="13">
        <v>75</v>
      </c>
      <c r="F59">
        <f>IFERROR(_xlfn.DAYS(B59,VLOOKUP(C59,$A$2:$L$220,2,FALSE)),"")</f>
        <v>981</v>
      </c>
      <c r="G59" s="11">
        <f t="shared" si="0"/>
        <v>2002</v>
      </c>
      <c r="H59" s="11" t="str">
        <f t="shared" si="1"/>
        <v>Fall</v>
      </c>
      <c r="I59" s="11" t="s">
        <v>15</v>
      </c>
      <c r="J59" s="11" t="s">
        <v>7</v>
      </c>
      <c r="K59" s="11" t="s">
        <v>12</v>
      </c>
      <c r="L59" s="11" t="b">
        <v>0</v>
      </c>
    </row>
    <row r="60" spans="1:12" x14ac:dyDescent="0.3">
      <c r="A60" s="11">
        <v>59</v>
      </c>
      <c r="B60" s="1">
        <v>37441</v>
      </c>
      <c r="C60" s="11">
        <v>21</v>
      </c>
      <c r="D60" s="12">
        <v>35</v>
      </c>
      <c r="E60" s="13">
        <v>76</v>
      </c>
      <c r="F60">
        <f>IFERROR(_xlfn.DAYS(B60,VLOOKUP(C60,$A$2:$L$220,2,FALSE)),"")</f>
        <v>452</v>
      </c>
      <c r="G60" s="11">
        <f t="shared" si="0"/>
        <v>2002</v>
      </c>
      <c r="H60" s="11" t="str">
        <f t="shared" si="1"/>
        <v>Fall</v>
      </c>
      <c r="I60" s="11" t="s">
        <v>15</v>
      </c>
      <c r="J60" s="11" t="s">
        <v>7</v>
      </c>
      <c r="K60" s="11" t="s">
        <v>12</v>
      </c>
      <c r="L60" s="11" t="b">
        <v>0</v>
      </c>
    </row>
    <row r="61" spans="1:12" x14ac:dyDescent="0.3">
      <c r="A61" s="11">
        <v>60</v>
      </c>
      <c r="B61" s="1">
        <v>37323</v>
      </c>
      <c r="C61" s="11">
        <v>22</v>
      </c>
      <c r="D61" s="12">
        <v>35</v>
      </c>
      <c r="E61" s="13">
        <v>71</v>
      </c>
      <c r="F61">
        <f>IFERROR(_xlfn.DAYS(B61,VLOOKUP(C61,$A$2:$L$220,2,FALSE)),"")</f>
        <v>230</v>
      </c>
      <c r="G61" s="11">
        <f t="shared" si="0"/>
        <v>2002</v>
      </c>
      <c r="H61" s="11" t="str">
        <f t="shared" si="1"/>
        <v>Spring</v>
      </c>
      <c r="I61" s="11" t="s">
        <v>15</v>
      </c>
      <c r="J61" s="11" t="s">
        <v>7</v>
      </c>
      <c r="K61" s="11" t="s">
        <v>12</v>
      </c>
      <c r="L61" s="11" t="b">
        <v>0</v>
      </c>
    </row>
    <row r="62" spans="1:12" x14ac:dyDescent="0.3">
      <c r="A62" s="11">
        <v>61</v>
      </c>
      <c r="B62" s="1">
        <v>37666</v>
      </c>
      <c r="C62" s="11">
        <v>24</v>
      </c>
      <c r="D62" s="12">
        <v>23</v>
      </c>
      <c r="E62" s="13">
        <v>69</v>
      </c>
      <c r="F62">
        <f>IFERROR(_xlfn.DAYS(B62,VLOOKUP(C62,$A$2:$L$220,2,FALSE)),"")</f>
        <v>770</v>
      </c>
      <c r="G62" s="11">
        <f t="shared" si="0"/>
        <v>2003</v>
      </c>
      <c r="H62" s="11" t="str">
        <f t="shared" si="1"/>
        <v>Spring</v>
      </c>
      <c r="I62" s="11" t="s">
        <v>15</v>
      </c>
      <c r="J62" s="11" t="s">
        <v>7</v>
      </c>
      <c r="K62" s="11" t="s">
        <v>12</v>
      </c>
      <c r="L62" s="11" t="b">
        <v>0</v>
      </c>
    </row>
    <row r="63" spans="1:12" x14ac:dyDescent="0.3">
      <c r="A63" s="11">
        <v>62</v>
      </c>
      <c r="B63" s="1">
        <v>37837</v>
      </c>
      <c r="C63" s="11">
        <v>25</v>
      </c>
      <c r="D63" s="12">
        <v>23</v>
      </c>
      <c r="E63" s="13">
        <v>70</v>
      </c>
      <c r="F63">
        <f>IFERROR(_xlfn.DAYS(B63,VLOOKUP(C63,$A$2:$L$220,2,FALSE)),"")</f>
        <v>848</v>
      </c>
      <c r="G63" s="11">
        <f t="shared" si="0"/>
        <v>2003</v>
      </c>
      <c r="H63" s="11" t="str">
        <f t="shared" si="1"/>
        <v>Fall</v>
      </c>
      <c r="I63" s="11" t="s">
        <v>15</v>
      </c>
      <c r="J63" s="11" t="s">
        <v>7</v>
      </c>
      <c r="K63" s="11" t="s">
        <v>12</v>
      </c>
      <c r="L63" s="11" t="b">
        <v>0</v>
      </c>
    </row>
    <row r="64" spans="1:12" x14ac:dyDescent="0.3">
      <c r="A64" s="11">
        <v>63</v>
      </c>
      <c r="B64" s="1">
        <v>37920</v>
      </c>
      <c r="C64" s="11">
        <v>26</v>
      </c>
      <c r="D64" s="12">
        <v>23</v>
      </c>
      <c r="E64" s="13">
        <v>71</v>
      </c>
      <c r="F64">
        <f>IFERROR(_xlfn.DAYS(B64,VLOOKUP(C64,$A$2:$L$220,2,FALSE)),"")</f>
        <v>827</v>
      </c>
      <c r="G64" s="11">
        <f t="shared" si="0"/>
        <v>2003</v>
      </c>
      <c r="H64" s="11" t="str">
        <f t="shared" si="1"/>
        <v>Fall</v>
      </c>
      <c r="I64" s="11" t="s">
        <v>15</v>
      </c>
      <c r="J64" s="11" t="s">
        <v>7</v>
      </c>
      <c r="K64" s="11" t="s">
        <v>12</v>
      </c>
      <c r="L64" s="11" t="b">
        <v>0</v>
      </c>
    </row>
    <row r="65" spans="1:12" x14ac:dyDescent="0.3">
      <c r="A65" s="11">
        <v>64</v>
      </c>
      <c r="B65" s="1">
        <v>37625</v>
      </c>
      <c r="C65" s="11">
        <v>27</v>
      </c>
      <c r="D65" s="12">
        <v>23</v>
      </c>
      <c r="E65" s="13">
        <v>65</v>
      </c>
      <c r="F65">
        <f>IFERROR(_xlfn.DAYS(B65,VLOOKUP(C65,$A$2:$L$220,2,FALSE)),"")</f>
        <v>575</v>
      </c>
      <c r="G65" s="11">
        <f t="shared" si="0"/>
        <v>2003</v>
      </c>
      <c r="H65" s="11" t="str">
        <f t="shared" si="1"/>
        <v>Spring</v>
      </c>
      <c r="I65" s="11" t="s">
        <v>15</v>
      </c>
      <c r="J65" s="11" t="s">
        <v>6</v>
      </c>
      <c r="K65" s="11" t="s">
        <v>12</v>
      </c>
      <c r="L65" s="11" t="b">
        <v>0</v>
      </c>
    </row>
    <row r="66" spans="1:12" x14ac:dyDescent="0.3">
      <c r="A66" s="11">
        <v>65</v>
      </c>
      <c r="B66" s="1">
        <v>37666</v>
      </c>
      <c r="C66" s="11">
        <v>28</v>
      </c>
      <c r="D66" s="12">
        <v>23</v>
      </c>
      <c r="E66" s="13">
        <v>67</v>
      </c>
      <c r="F66">
        <f>IFERROR(_xlfn.DAYS(B66,VLOOKUP(C66,$A$2:$L$220,2,FALSE)),"")</f>
        <v>770</v>
      </c>
      <c r="G66" s="11">
        <f t="shared" ref="G66:G129" si="2">YEAR(B66)</f>
        <v>2003</v>
      </c>
      <c r="H66" s="11" t="str">
        <f t="shared" si="1"/>
        <v>Spring</v>
      </c>
      <c r="I66" s="11" t="s">
        <v>15</v>
      </c>
      <c r="J66" s="11" t="s">
        <v>7</v>
      </c>
      <c r="K66" s="11" t="s">
        <v>12</v>
      </c>
      <c r="L66" s="11" t="b">
        <v>0</v>
      </c>
    </row>
    <row r="67" spans="1:12" x14ac:dyDescent="0.3">
      <c r="A67" s="11">
        <v>66</v>
      </c>
      <c r="B67" s="1">
        <v>37837</v>
      </c>
      <c r="C67" s="11">
        <v>29</v>
      </c>
      <c r="D67" s="12">
        <v>23</v>
      </c>
      <c r="E67" s="13">
        <v>72</v>
      </c>
      <c r="F67">
        <f>IFERROR(_xlfn.DAYS(B67,VLOOKUP(C67,$A$2:$L$220,2,FALSE)),"")</f>
        <v>848</v>
      </c>
      <c r="G67" s="11">
        <f t="shared" si="2"/>
        <v>2003</v>
      </c>
      <c r="H67" s="11" t="str">
        <f t="shared" ref="H67:H130" si="3">IF(MONTH(B67)&lt;7,"Spring","Fall")</f>
        <v>Fall</v>
      </c>
      <c r="I67" s="11" t="s">
        <v>15</v>
      </c>
      <c r="J67" s="11" t="s">
        <v>7</v>
      </c>
      <c r="K67" s="11" t="s">
        <v>12</v>
      </c>
      <c r="L67" s="11" t="b">
        <v>0</v>
      </c>
    </row>
    <row r="68" spans="1:12" x14ac:dyDescent="0.3">
      <c r="A68" s="11">
        <v>67</v>
      </c>
      <c r="B68" s="1">
        <v>37920</v>
      </c>
      <c r="C68" s="11">
        <v>30</v>
      </c>
      <c r="D68" s="12">
        <v>23</v>
      </c>
      <c r="E68" s="13">
        <v>69</v>
      </c>
      <c r="F68">
        <f>IFERROR(_xlfn.DAYS(B68,VLOOKUP(C68,$A$2:$L$220,2,FALSE)),"")</f>
        <v>827</v>
      </c>
      <c r="G68" s="11">
        <f t="shared" si="2"/>
        <v>2003</v>
      </c>
      <c r="H68" s="11" t="str">
        <f t="shared" si="3"/>
        <v>Fall</v>
      </c>
      <c r="I68" s="11" t="s">
        <v>15</v>
      </c>
      <c r="J68" s="11" t="s">
        <v>7</v>
      </c>
      <c r="K68" s="11" t="s">
        <v>12</v>
      </c>
      <c r="L68" s="11" t="b">
        <v>0</v>
      </c>
    </row>
    <row r="69" spans="1:12" x14ac:dyDescent="0.3">
      <c r="A69" s="11">
        <v>68</v>
      </c>
      <c r="B69" s="1">
        <v>37625</v>
      </c>
      <c r="C69" s="11">
        <v>31</v>
      </c>
      <c r="D69" s="12">
        <v>23</v>
      </c>
      <c r="E69" s="13">
        <v>68</v>
      </c>
      <c r="F69">
        <f>IFERROR(_xlfn.DAYS(B69,VLOOKUP(C69,$A$2:$L$220,2,FALSE)),"")</f>
        <v>575</v>
      </c>
      <c r="G69" s="11">
        <f t="shared" si="2"/>
        <v>2003</v>
      </c>
      <c r="H69" s="11" t="str">
        <f t="shared" si="3"/>
        <v>Spring</v>
      </c>
      <c r="I69" s="11" t="s">
        <v>15</v>
      </c>
      <c r="J69" s="11" t="s">
        <v>7</v>
      </c>
      <c r="K69" s="11" t="s">
        <v>12</v>
      </c>
      <c r="L69" s="11" t="b">
        <v>0</v>
      </c>
    </row>
    <row r="70" spans="1:12" x14ac:dyDescent="0.3">
      <c r="A70" s="11">
        <v>69</v>
      </c>
      <c r="B70" s="1">
        <v>37666</v>
      </c>
      <c r="C70" s="11">
        <v>32</v>
      </c>
      <c r="D70" s="12">
        <v>23</v>
      </c>
      <c r="E70" s="13">
        <v>66</v>
      </c>
      <c r="F70">
        <f>IFERROR(_xlfn.DAYS(B70,VLOOKUP(C70,$A$2:$L$220,2,FALSE)),"")</f>
        <v>770</v>
      </c>
      <c r="G70" s="11">
        <f t="shared" si="2"/>
        <v>2003</v>
      </c>
      <c r="H70" s="11" t="str">
        <f t="shared" si="3"/>
        <v>Spring</v>
      </c>
      <c r="I70" s="11" t="s">
        <v>15</v>
      </c>
      <c r="J70" s="11" t="s">
        <v>7</v>
      </c>
      <c r="K70" s="11" t="s">
        <v>12</v>
      </c>
      <c r="L70" s="11" t="b">
        <v>0</v>
      </c>
    </row>
    <row r="71" spans="1:12" x14ac:dyDescent="0.3">
      <c r="A71" s="11">
        <v>70</v>
      </c>
      <c r="B71" s="1">
        <v>37837</v>
      </c>
      <c r="C71" s="11">
        <v>33</v>
      </c>
      <c r="D71" s="12">
        <v>23</v>
      </c>
      <c r="E71" s="13">
        <v>67</v>
      </c>
      <c r="F71">
        <f>IFERROR(_xlfn.DAYS(B71,VLOOKUP(C71,$A$2:$L$220,2,FALSE)),"")</f>
        <v>848</v>
      </c>
      <c r="G71" s="11">
        <f t="shared" si="2"/>
        <v>2003</v>
      </c>
      <c r="H71" s="11" t="str">
        <f t="shared" si="3"/>
        <v>Fall</v>
      </c>
      <c r="I71" s="11" t="s">
        <v>15</v>
      </c>
      <c r="J71" s="11" t="s">
        <v>7</v>
      </c>
      <c r="K71" s="11" t="s">
        <v>12</v>
      </c>
      <c r="L71" s="11" t="b">
        <v>0</v>
      </c>
    </row>
    <row r="72" spans="1:12" x14ac:dyDescent="0.3">
      <c r="A72" s="11">
        <v>71</v>
      </c>
      <c r="B72" s="1">
        <v>37920</v>
      </c>
      <c r="C72" s="11">
        <v>34</v>
      </c>
      <c r="D72" s="12">
        <v>23</v>
      </c>
      <c r="E72" s="13">
        <v>68</v>
      </c>
      <c r="F72">
        <f>IFERROR(_xlfn.DAYS(B72,VLOOKUP(C72,$A$2:$L$220,2,FALSE)),"")</f>
        <v>827</v>
      </c>
      <c r="G72" s="11">
        <f t="shared" si="2"/>
        <v>2003</v>
      </c>
      <c r="H72" s="11" t="str">
        <f t="shared" si="3"/>
        <v>Fall</v>
      </c>
      <c r="I72" s="11" t="s">
        <v>15</v>
      </c>
      <c r="J72" s="11" t="s">
        <v>7</v>
      </c>
      <c r="K72" s="11" t="s">
        <v>12</v>
      </c>
      <c r="L72" s="11" t="b">
        <v>0</v>
      </c>
    </row>
    <row r="73" spans="1:12" x14ac:dyDescent="0.3">
      <c r="A73" s="11">
        <v>72</v>
      </c>
      <c r="B73" s="1">
        <v>37625</v>
      </c>
      <c r="C73" s="11">
        <v>36</v>
      </c>
      <c r="D73" s="12">
        <v>23</v>
      </c>
      <c r="E73" s="13">
        <v>69</v>
      </c>
      <c r="F73">
        <f>IFERROR(_xlfn.DAYS(B73,VLOOKUP(C73,$A$2:$L$220,2,FALSE)),"")</f>
        <v>729</v>
      </c>
      <c r="G73" s="11">
        <f t="shared" si="2"/>
        <v>2003</v>
      </c>
      <c r="H73" s="11" t="str">
        <f t="shared" si="3"/>
        <v>Spring</v>
      </c>
      <c r="I73" s="11" t="s">
        <v>15</v>
      </c>
      <c r="J73" s="11" t="s">
        <v>7</v>
      </c>
      <c r="K73" s="11" t="s">
        <v>12</v>
      </c>
      <c r="L73" s="11" t="b">
        <v>0</v>
      </c>
    </row>
    <row r="74" spans="1:12" x14ac:dyDescent="0.3">
      <c r="A74" s="11">
        <v>73</v>
      </c>
      <c r="B74" s="1">
        <v>37666</v>
      </c>
      <c r="C74" s="11">
        <v>37</v>
      </c>
      <c r="D74" s="12">
        <v>23</v>
      </c>
      <c r="E74" s="13">
        <v>70</v>
      </c>
      <c r="F74">
        <f>IFERROR(_xlfn.DAYS(B74,VLOOKUP(C74,$A$2:$L$220,2,FALSE)),"")</f>
        <v>677</v>
      </c>
      <c r="G74" s="11">
        <f t="shared" si="2"/>
        <v>2003</v>
      </c>
      <c r="H74" s="11" t="str">
        <f t="shared" si="3"/>
        <v>Spring</v>
      </c>
      <c r="I74" s="11" t="s">
        <v>15</v>
      </c>
      <c r="J74" s="11" t="s">
        <v>7</v>
      </c>
      <c r="K74" s="11" t="s">
        <v>12</v>
      </c>
      <c r="L74" s="11" t="b">
        <v>0</v>
      </c>
    </row>
    <row r="75" spans="1:12" x14ac:dyDescent="0.3">
      <c r="A75" s="11">
        <v>74</v>
      </c>
      <c r="B75" s="1">
        <v>37837</v>
      </c>
      <c r="C75" s="11">
        <v>38</v>
      </c>
      <c r="D75" s="12">
        <v>23</v>
      </c>
      <c r="E75" s="13">
        <v>71</v>
      </c>
      <c r="F75">
        <f>IFERROR(_xlfn.DAYS(B75,VLOOKUP(C75,$A$2:$L$220,2,FALSE)),"")</f>
        <v>744</v>
      </c>
      <c r="G75" s="11">
        <f t="shared" si="2"/>
        <v>2003</v>
      </c>
      <c r="H75" s="11" t="str">
        <f t="shared" si="3"/>
        <v>Fall</v>
      </c>
      <c r="I75" s="11" t="s">
        <v>15</v>
      </c>
      <c r="J75" s="11" t="s">
        <v>7</v>
      </c>
      <c r="K75" s="11" t="s">
        <v>12</v>
      </c>
      <c r="L75" s="11" t="b">
        <v>0</v>
      </c>
    </row>
    <row r="76" spans="1:12" x14ac:dyDescent="0.3">
      <c r="A76" s="11">
        <v>75</v>
      </c>
      <c r="B76" s="1">
        <v>37920</v>
      </c>
      <c r="C76" s="11">
        <v>39</v>
      </c>
      <c r="D76" s="12">
        <v>23</v>
      </c>
      <c r="E76" s="13">
        <v>72</v>
      </c>
      <c r="F76">
        <f>IFERROR(_xlfn.DAYS(B76,VLOOKUP(C76,$A$2:$L$220,2,FALSE)),"")</f>
        <v>870</v>
      </c>
      <c r="G76" s="11">
        <f t="shared" si="2"/>
        <v>2003</v>
      </c>
      <c r="H76" s="11" t="str">
        <f t="shared" si="3"/>
        <v>Fall</v>
      </c>
      <c r="I76" s="11" t="s">
        <v>15</v>
      </c>
      <c r="J76" s="11" t="s">
        <v>7</v>
      </c>
      <c r="K76" s="11" t="s">
        <v>12</v>
      </c>
      <c r="L76" s="11" t="b">
        <v>0</v>
      </c>
    </row>
    <row r="77" spans="1:12" x14ac:dyDescent="0.3">
      <c r="A77" s="11">
        <v>76</v>
      </c>
      <c r="B77" s="1">
        <v>38342</v>
      </c>
      <c r="C77" s="11">
        <v>36</v>
      </c>
      <c r="D77" s="12">
        <v>64</v>
      </c>
      <c r="E77" s="13">
        <v>65</v>
      </c>
      <c r="F77">
        <f>IFERROR(_xlfn.DAYS(B77,VLOOKUP(C77,$A$2:$L$220,2,FALSE)),"")</f>
        <v>1446</v>
      </c>
      <c r="G77" s="11">
        <f t="shared" si="2"/>
        <v>2004</v>
      </c>
      <c r="H77" s="11" t="str">
        <f t="shared" si="3"/>
        <v>Fall</v>
      </c>
      <c r="I77" s="11" t="s">
        <v>15</v>
      </c>
      <c r="J77" s="11" t="s">
        <v>6</v>
      </c>
      <c r="K77" s="11" t="s">
        <v>12</v>
      </c>
      <c r="L77" s="11" t="b">
        <v>0</v>
      </c>
    </row>
    <row r="78" spans="1:12" x14ac:dyDescent="0.3">
      <c r="A78" s="11">
        <v>77</v>
      </c>
      <c r="B78" s="1">
        <v>37988</v>
      </c>
      <c r="C78" s="11">
        <v>37</v>
      </c>
      <c r="D78" s="12">
        <v>64</v>
      </c>
      <c r="E78" s="13">
        <v>70</v>
      </c>
      <c r="F78">
        <f>IFERROR(_xlfn.DAYS(B78,VLOOKUP(C78,$A$2:$L$220,2,FALSE)),"")</f>
        <v>999</v>
      </c>
      <c r="G78" s="11">
        <f t="shared" si="2"/>
        <v>2004</v>
      </c>
      <c r="H78" s="11" t="str">
        <f t="shared" si="3"/>
        <v>Spring</v>
      </c>
      <c r="I78" s="11" t="s">
        <v>15</v>
      </c>
      <c r="J78" s="11" t="s">
        <v>7</v>
      </c>
      <c r="K78" s="11" t="s">
        <v>12</v>
      </c>
      <c r="L78" s="11" t="b">
        <v>0</v>
      </c>
    </row>
    <row r="79" spans="1:12" x14ac:dyDescent="0.3">
      <c r="A79" s="11">
        <v>78</v>
      </c>
      <c r="B79" s="1">
        <v>38108</v>
      </c>
      <c r="C79" s="11">
        <v>38</v>
      </c>
      <c r="D79" s="12">
        <v>64</v>
      </c>
      <c r="E79" s="13">
        <v>72</v>
      </c>
      <c r="F79">
        <f>IFERROR(_xlfn.DAYS(B79,VLOOKUP(C79,$A$2:$L$220,2,FALSE)),"")</f>
        <v>1015</v>
      </c>
      <c r="G79" s="11">
        <f t="shared" si="2"/>
        <v>2004</v>
      </c>
      <c r="H79" s="11" t="str">
        <f t="shared" si="3"/>
        <v>Spring</v>
      </c>
      <c r="I79" s="11" t="s">
        <v>15</v>
      </c>
      <c r="J79" s="11" t="s">
        <v>7</v>
      </c>
      <c r="K79" s="11" t="s">
        <v>12</v>
      </c>
      <c r="L79" s="11" t="b">
        <v>0</v>
      </c>
    </row>
    <row r="80" spans="1:12" x14ac:dyDescent="0.3">
      <c r="A80" s="11">
        <v>79</v>
      </c>
      <c r="B80" s="1">
        <v>38074</v>
      </c>
      <c r="C80" s="11">
        <f>C79+1</f>
        <v>39</v>
      </c>
      <c r="D80" s="12">
        <v>64</v>
      </c>
      <c r="E80" s="13">
        <v>67</v>
      </c>
      <c r="F80">
        <f>IFERROR(_xlfn.DAYS(B80,VLOOKUP(C80,$A$2:$L$220,2,FALSE)),"")</f>
        <v>1024</v>
      </c>
      <c r="G80" s="11">
        <f t="shared" si="2"/>
        <v>2004</v>
      </c>
      <c r="H80" s="11" t="str">
        <f t="shared" si="3"/>
        <v>Spring</v>
      </c>
      <c r="I80" s="11" t="s">
        <v>15</v>
      </c>
      <c r="J80" s="11" t="s">
        <v>7</v>
      </c>
      <c r="K80" s="11" t="s">
        <v>12</v>
      </c>
      <c r="L80" s="11" t="b">
        <v>0</v>
      </c>
    </row>
    <row r="81" spans="1:12" x14ac:dyDescent="0.3">
      <c r="A81" s="11">
        <v>80</v>
      </c>
      <c r="B81" s="1">
        <v>38342</v>
      </c>
      <c r="C81" s="11">
        <f t="shared" ref="C81:C104" si="4">C80+1</f>
        <v>40</v>
      </c>
      <c r="D81" s="12">
        <v>64</v>
      </c>
      <c r="E81" s="13">
        <v>89</v>
      </c>
      <c r="F81">
        <f>IFERROR(_xlfn.DAYS(B81,VLOOKUP(C81,$A$2:$L$220,2,FALSE)),"")</f>
        <v>1019</v>
      </c>
      <c r="G81" s="11">
        <f t="shared" si="2"/>
        <v>2004</v>
      </c>
      <c r="H81" s="11" t="str">
        <f t="shared" si="3"/>
        <v>Fall</v>
      </c>
      <c r="I81" s="11" t="s">
        <v>15</v>
      </c>
      <c r="J81" s="11" t="s">
        <v>7</v>
      </c>
      <c r="K81" s="11" t="s">
        <v>12</v>
      </c>
      <c r="L81" s="11" t="b">
        <v>0</v>
      </c>
    </row>
    <row r="82" spans="1:12" x14ac:dyDescent="0.3">
      <c r="A82" s="11">
        <v>81</v>
      </c>
      <c r="B82" s="1">
        <v>37988</v>
      </c>
      <c r="C82" s="11">
        <f t="shared" si="4"/>
        <v>41</v>
      </c>
      <c r="D82" s="12">
        <v>64</v>
      </c>
      <c r="E82" s="13">
        <v>96</v>
      </c>
      <c r="F82">
        <f>IFERROR(_xlfn.DAYS(B82,VLOOKUP(C82,$A$2:$L$220,2,FALSE)),"")</f>
        <v>567</v>
      </c>
      <c r="G82" s="11">
        <f t="shared" si="2"/>
        <v>2004</v>
      </c>
      <c r="H82" s="11" t="str">
        <f t="shared" si="3"/>
        <v>Spring</v>
      </c>
      <c r="I82" s="11" t="s">
        <v>15</v>
      </c>
      <c r="J82" s="11" t="s">
        <v>7</v>
      </c>
      <c r="K82" s="11" t="s">
        <v>12</v>
      </c>
      <c r="L82" s="11" t="b">
        <v>0</v>
      </c>
    </row>
    <row r="83" spans="1:12" x14ac:dyDescent="0.3">
      <c r="A83" s="11">
        <v>82</v>
      </c>
      <c r="B83" s="1">
        <v>38108</v>
      </c>
      <c r="C83" s="11">
        <f t="shared" si="4"/>
        <v>42</v>
      </c>
      <c r="D83" s="12">
        <v>64</v>
      </c>
      <c r="E83" s="13">
        <v>67</v>
      </c>
      <c r="F83">
        <f>IFERROR(_xlfn.DAYS(B83,VLOOKUP(C83,$A$2:$L$220,2,FALSE)),"")</f>
        <v>598</v>
      </c>
      <c r="G83" s="11">
        <f t="shared" si="2"/>
        <v>2004</v>
      </c>
      <c r="H83" s="11" t="str">
        <f t="shared" si="3"/>
        <v>Spring</v>
      </c>
      <c r="I83" s="11" t="s">
        <v>15</v>
      </c>
      <c r="J83" s="11" t="s">
        <v>7</v>
      </c>
      <c r="K83" s="11" t="s">
        <v>12</v>
      </c>
      <c r="L83" s="11" t="b">
        <v>0</v>
      </c>
    </row>
    <row r="84" spans="1:12" x14ac:dyDescent="0.3">
      <c r="A84" s="11">
        <v>83</v>
      </c>
      <c r="B84" s="1">
        <v>38074</v>
      </c>
      <c r="C84" s="11">
        <f t="shared" si="4"/>
        <v>43</v>
      </c>
      <c r="D84" s="12">
        <v>64</v>
      </c>
      <c r="E84" s="13">
        <v>76</v>
      </c>
      <c r="F84">
        <f>IFERROR(_xlfn.DAYS(B84,VLOOKUP(C84,$A$2:$L$220,2,FALSE)),"")</f>
        <v>633</v>
      </c>
      <c r="G84" s="11">
        <f t="shared" si="2"/>
        <v>2004</v>
      </c>
      <c r="H84" s="11" t="str">
        <f t="shared" si="3"/>
        <v>Spring</v>
      </c>
      <c r="I84" s="11" t="s">
        <v>15</v>
      </c>
      <c r="J84" s="11" t="s">
        <v>7</v>
      </c>
      <c r="K84" s="11" t="s">
        <v>12</v>
      </c>
      <c r="L84" s="11" t="b">
        <v>0</v>
      </c>
    </row>
    <row r="85" spans="1:12" x14ac:dyDescent="0.3">
      <c r="A85" s="11">
        <v>84</v>
      </c>
      <c r="B85" s="1">
        <v>38342</v>
      </c>
      <c r="C85" s="11">
        <f t="shared" si="4"/>
        <v>44</v>
      </c>
      <c r="D85" s="12">
        <v>64</v>
      </c>
      <c r="E85" s="13">
        <v>75</v>
      </c>
      <c r="F85">
        <f>IFERROR(_xlfn.DAYS(B85,VLOOKUP(C85,$A$2:$L$220,2,FALSE)),"")</f>
        <v>1019</v>
      </c>
      <c r="G85" s="11">
        <f t="shared" si="2"/>
        <v>2004</v>
      </c>
      <c r="H85" s="11" t="str">
        <f t="shared" si="3"/>
        <v>Fall</v>
      </c>
      <c r="I85" s="11" t="s">
        <v>15</v>
      </c>
      <c r="J85" s="11" t="s">
        <v>7</v>
      </c>
      <c r="K85" s="11" t="s">
        <v>12</v>
      </c>
      <c r="L85" s="11" t="b">
        <v>0</v>
      </c>
    </row>
    <row r="86" spans="1:12" x14ac:dyDescent="0.3">
      <c r="A86" s="11">
        <v>85</v>
      </c>
      <c r="B86" s="1">
        <v>37988</v>
      </c>
      <c r="C86" s="11">
        <f t="shared" si="4"/>
        <v>45</v>
      </c>
      <c r="D86" s="12">
        <v>64</v>
      </c>
      <c r="E86" s="13">
        <v>45</v>
      </c>
      <c r="F86">
        <f>IFERROR(_xlfn.DAYS(B86,VLOOKUP(C86,$A$2:$L$220,2,FALSE)),"")</f>
        <v>567</v>
      </c>
      <c r="G86" s="11">
        <f t="shared" si="2"/>
        <v>2004</v>
      </c>
      <c r="H86" s="11" t="str">
        <f t="shared" si="3"/>
        <v>Spring</v>
      </c>
      <c r="I86" s="11" t="s">
        <v>15</v>
      </c>
      <c r="J86" s="11" t="s">
        <v>7</v>
      </c>
      <c r="K86" s="11" t="s">
        <v>12</v>
      </c>
      <c r="L86" s="11" t="b">
        <v>0</v>
      </c>
    </row>
    <row r="87" spans="1:12" x14ac:dyDescent="0.3">
      <c r="A87" s="11">
        <v>86</v>
      </c>
      <c r="B87" s="1">
        <v>38108</v>
      </c>
      <c r="C87" s="11">
        <f t="shared" si="4"/>
        <v>46</v>
      </c>
      <c r="D87" s="12">
        <v>64</v>
      </c>
      <c r="E87" s="13">
        <v>71</v>
      </c>
      <c r="F87">
        <f>IFERROR(_xlfn.DAYS(B87,VLOOKUP(C87,$A$2:$L$220,2,FALSE)),"")</f>
        <v>598</v>
      </c>
      <c r="G87" s="11">
        <f t="shared" si="2"/>
        <v>2004</v>
      </c>
      <c r="H87" s="11" t="str">
        <f t="shared" si="3"/>
        <v>Spring</v>
      </c>
      <c r="I87" s="11" t="s">
        <v>15</v>
      </c>
      <c r="J87" s="11" t="s">
        <v>7</v>
      </c>
      <c r="K87" s="11" t="s">
        <v>12</v>
      </c>
      <c r="L87" s="11" t="b">
        <v>0</v>
      </c>
    </row>
    <row r="88" spans="1:12" x14ac:dyDescent="0.3">
      <c r="A88" s="11">
        <v>87</v>
      </c>
      <c r="B88" s="1">
        <v>38074</v>
      </c>
      <c r="C88" s="11">
        <f t="shared" si="4"/>
        <v>47</v>
      </c>
      <c r="D88" s="12">
        <v>64</v>
      </c>
      <c r="E88" s="13">
        <v>72</v>
      </c>
      <c r="F88">
        <f>IFERROR(_xlfn.DAYS(B88,VLOOKUP(C88,$A$2:$L$220,2,FALSE)),"")</f>
        <v>633</v>
      </c>
      <c r="G88" s="11">
        <f t="shared" si="2"/>
        <v>2004</v>
      </c>
      <c r="H88" s="11" t="str">
        <f t="shared" si="3"/>
        <v>Spring</v>
      </c>
      <c r="I88" s="11" t="s">
        <v>15</v>
      </c>
      <c r="J88" s="11" t="s">
        <v>7</v>
      </c>
      <c r="K88" s="11" t="s">
        <v>12</v>
      </c>
      <c r="L88" s="11" t="b">
        <v>0</v>
      </c>
    </row>
    <row r="89" spans="1:12" x14ac:dyDescent="0.3">
      <c r="A89" s="11">
        <v>88</v>
      </c>
      <c r="B89" s="1">
        <v>38342</v>
      </c>
      <c r="C89" s="11">
        <f t="shared" si="4"/>
        <v>48</v>
      </c>
      <c r="D89" s="12">
        <v>64</v>
      </c>
      <c r="E89" s="13">
        <v>73</v>
      </c>
      <c r="F89">
        <f>IFERROR(_xlfn.DAYS(B89,VLOOKUP(C89,$A$2:$L$220,2,FALSE)),"")</f>
        <v>1019</v>
      </c>
      <c r="G89" s="11">
        <f t="shared" si="2"/>
        <v>2004</v>
      </c>
      <c r="H89" s="11" t="str">
        <f t="shared" si="3"/>
        <v>Fall</v>
      </c>
      <c r="I89" s="11" t="s">
        <v>15</v>
      </c>
      <c r="J89" s="11" t="s">
        <v>7</v>
      </c>
      <c r="K89" s="11" t="s">
        <v>12</v>
      </c>
      <c r="L89" s="11" t="b">
        <v>0</v>
      </c>
    </row>
    <row r="90" spans="1:12" x14ac:dyDescent="0.3">
      <c r="A90" s="11">
        <v>89</v>
      </c>
      <c r="B90" s="1">
        <v>37988</v>
      </c>
      <c r="C90" s="11">
        <f t="shared" si="4"/>
        <v>49</v>
      </c>
      <c r="D90" s="12">
        <v>64</v>
      </c>
      <c r="E90" s="13">
        <v>74</v>
      </c>
      <c r="F90">
        <f>IFERROR(_xlfn.DAYS(B90,VLOOKUP(C90,$A$2:$L$220,2,FALSE)),"")</f>
        <v>567</v>
      </c>
      <c r="G90" s="11">
        <f t="shared" si="2"/>
        <v>2004</v>
      </c>
      <c r="H90" s="11" t="str">
        <f t="shared" si="3"/>
        <v>Spring</v>
      </c>
      <c r="I90" s="11" t="s">
        <v>15</v>
      </c>
      <c r="J90" s="11" t="s">
        <v>7</v>
      </c>
      <c r="K90" s="11" t="s">
        <v>12</v>
      </c>
      <c r="L90" s="11" t="b">
        <v>0</v>
      </c>
    </row>
    <row r="91" spans="1:12" x14ac:dyDescent="0.3">
      <c r="A91" s="11">
        <v>90</v>
      </c>
      <c r="B91" s="1">
        <v>38108</v>
      </c>
      <c r="C91" s="11">
        <f t="shared" si="4"/>
        <v>50</v>
      </c>
      <c r="D91" s="12">
        <v>64</v>
      </c>
      <c r="E91" s="13">
        <v>75</v>
      </c>
      <c r="F91">
        <f>IFERROR(_xlfn.DAYS(B91,VLOOKUP(C91,$A$2:$L$220,2,FALSE)),"")</f>
        <v>598</v>
      </c>
      <c r="G91" s="11">
        <f t="shared" si="2"/>
        <v>2004</v>
      </c>
      <c r="H91" s="11" t="str">
        <f t="shared" si="3"/>
        <v>Spring</v>
      </c>
      <c r="I91" s="11" t="s">
        <v>15</v>
      </c>
      <c r="J91" s="11" t="s">
        <v>7</v>
      </c>
      <c r="K91" s="11" t="s">
        <v>12</v>
      </c>
      <c r="L91" s="11" t="b">
        <v>0</v>
      </c>
    </row>
    <row r="92" spans="1:12" x14ac:dyDescent="0.3">
      <c r="A92" s="11">
        <v>91</v>
      </c>
      <c r="B92" s="1">
        <v>38074</v>
      </c>
      <c r="C92" s="11">
        <f t="shared" si="4"/>
        <v>51</v>
      </c>
      <c r="D92" s="12">
        <v>64</v>
      </c>
      <c r="E92" s="13">
        <v>76</v>
      </c>
      <c r="F92">
        <f>IFERROR(_xlfn.DAYS(B92,VLOOKUP(C92,$A$2:$L$220,2,FALSE)),"")</f>
        <v>633</v>
      </c>
      <c r="G92" s="11">
        <f t="shared" si="2"/>
        <v>2004</v>
      </c>
      <c r="H92" s="11" t="str">
        <f t="shared" si="3"/>
        <v>Spring</v>
      </c>
      <c r="I92" s="11" t="s">
        <v>15</v>
      </c>
      <c r="J92" s="11" t="s">
        <v>7</v>
      </c>
      <c r="K92" s="11" t="s">
        <v>12</v>
      </c>
      <c r="L92" s="11" t="b">
        <v>0</v>
      </c>
    </row>
    <row r="93" spans="1:12" x14ac:dyDescent="0.3">
      <c r="A93" s="11">
        <v>92</v>
      </c>
      <c r="B93" s="1">
        <v>38342</v>
      </c>
      <c r="C93" s="11">
        <f t="shared" si="4"/>
        <v>52</v>
      </c>
      <c r="D93" s="12">
        <v>64</v>
      </c>
      <c r="E93" s="13">
        <v>77</v>
      </c>
      <c r="F93">
        <f>IFERROR(_xlfn.DAYS(B93,VLOOKUP(C93,$A$2:$L$220,2,FALSE)),"")</f>
        <v>1019</v>
      </c>
      <c r="G93" s="11">
        <f t="shared" si="2"/>
        <v>2004</v>
      </c>
      <c r="H93" s="11" t="str">
        <f t="shared" si="3"/>
        <v>Fall</v>
      </c>
      <c r="I93" s="11" t="s">
        <v>15</v>
      </c>
      <c r="J93" s="11" t="s">
        <v>7</v>
      </c>
      <c r="K93" s="11" t="s">
        <v>12</v>
      </c>
      <c r="L93" s="11" t="b">
        <v>0</v>
      </c>
    </row>
    <row r="94" spans="1:12" x14ac:dyDescent="0.3">
      <c r="A94" s="11">
        <v>93</v>
      </c>
      <c r="B94" s="1">
        <v>37988</v>
      </c>
      <c r="C94" s="11">
        <f t="shared" si="4"/>
        <v>53</v>
      </c>
      <c r="D94" s="12">
        <v>64</v>
      </c>
      <c r="E94" s="13">
        <v>78</v>
      </c>
      <c r="F94">
        <f>IFERROR(_xlfn.DAYS(B94,VLOOKUP(C94,$A$2:$L$220,2,FALSE)),"")</f>
        <v>567</v>
      </c>
      <c r="G94" s="11">
        <f t="shared" si="2"/>
        <v>2004</v>
      </c>
      <c r="H94" s="11" t="str">
        <f t="shared" si="3"/>
        <v>Spring</v>
      </c>
      <c r="I94" s="11" t="s">
        <v>15</v>
      </c>
      <c r="J94" s="11" t="s">
        <v>7</v>
      </c>
      <c r="K94" s="11" t="s">
        <v>12</v>
      </c>
      <c r="L94" s="11" t="b">
        <v>0</v>
      </c>
    </row>
    <row r="95" spans="1:12" x14ac:dyDescent="0.3">
      <c r="A95" s="11">
        <v>94</v>
      </c>
      <c r="B95" s="1">
        <v>38108</v>
      </c>
      <c r="C95" s="11">
        <f t="shared" si="4"/>
        <v>54</v>
      </c>
      <c r="D95" s="12">
        <v>64</v>
      </c>
      <c r="E95" s="13">
        <v>79</v>
      </c>
      <c r="F95">
        <f>IFERROR(_xlfn.DAYS(B95,VLOOKUP(C95,$A$2:$L$220,2,FALSE)),"")</f>
        <v>598</v>
      </c>
      <c r="G95" s="11">
        <f t="shared" si="2"/>
        <v>2004</v>
      </c>
      <c r="H95" s="11" t="str">
        <f t="shared" si="3"/>
        <v>Spring</v>
      </c>
      <c r="I95" s="11" t="s">
        <v>15</v>
      </c>
      <c r="J95" s="11" t="s">
        <v>7</v>
      </c>
      <c r="K95" s="11" t="s">
        <v>12</v>
      </c>
      <c r="L95" s="11" t="b">
        <v>0</v>
      </c>
    </row>
    <row r="96" spans="1:12" x14ac:dyDescent="0.3">
      <c r="A96" s="11">
        <v>95</v>
      </c>
      <c r="B96" s="1">
        <v>38074</v>
      </c>
      <c r="C96" s="11">
        <f t="shared" si="4"/>
        <v>55</v>
      </c>
      <c r="D96" s="12">
        <v>64</v>
      </c>
      <c r="E96" s="13">
        <v>80</v>
      </c>
      <c r="F96">
        <f>IFERROR(_xlfn.DAYS(B96,VLOOKUP(C96,$A$2:$L$220,2,FALSE)),"")</f>
        <v>633</v>
      </c>
      <c r="G96" s="11">
        <f t="shared" si="2"/>
        <v>2004</v>
      </c>
      <c r="H96" s="11" t="str">
        <f t="shared" si="3"/>
        <v>Spring</v>
      </c>
      <c r="I96" s="11" t="s">
        <v>15</v>
      </c>
      <c r="J96" s="11" t="s">
        <v>7</v>
      </c>
      <c r="K96" s="11" t="s">
        <v>12</v>
      </c>
      <c r="L96" s="11" t="b">
        <v>0</v>
      </c>
    </row>
    <row r="97" spans="1:12" x14ac:dyDescent="0.3">
      <c r="A97" s="11">
        <v>96</v>
      </c>
      <c r="B97" s="1">
        <v>38342</v>
      </c>
      <c r="C97" s="11">
        <f t="shared" si="4"/>
        <v>56</v>
      </c>
      <c r="D97" s="12">
        <v>64</v>
      </c>
      <c r="E97" s="13">
        <v>75</v>
      </c>
      <c r="F97">
        <f>IFERROR(_xlfn.DAYS(B97,VLOOKUP(C97,$A$2:$L$220,2,FALSE)),"")</f>
        <v>1019</v>
      </c>
      <c r="G97" s="11">
        <f t="shared" si="2"/>
        <v>2004</v>
      </c>
      <c r="H97" s="11" t="str">
        <f t="shared" si="3"/>
        <v>Fall</v>
      </c>
      <c r="I97" s="11" t="s">
        <v>15</v>
      </c>
      <c r="J97" s="11" t="s">
        <v>7</v>
      </c>
      <c r="K97" s="11" t="s">
        <v>12</v>
      </c>
      <c r="L97" s="11" t="b">
        <v>0</v>
      </c>
    </row>
    <row r="98" spans="1:12" x14ac:dyDescent="0.3">
      <c r="A98" s="11">
        <v>97</v>
      </c>
      <c r="B98" s="1">
        <v>37988</v>
      </c>
      <c r="C98" s="11">
        <f t="shared" si="4"/>
        <v>57</v>
      </c>
      <c r="D98" s="12">
        <v>64</v>
      </c>
      <c r="E98" s="13">
        <v>85</v>
      </c>
      <c r="F98">
        <f>IFERROR(_xlfn.DAYS(B98,VLOOKUP(C98,$A$2:$L$220,2,FALSE)),"")</f>
        <v>567</v>
      </c>
      <c r="G98" s="11">
        <f t="shared" si="2"/>
        <v>2004</v>
      </c>
      <c r="H98" s="11" t="str">
        <f t="shared" si="3"/>
        <v>Spring</v>
      </c>
      <c r="I98" s="11" t="s">
        <v>15</v>
      </c>
      <c r="J98" s="11" t="s">
        <v>7</v>
      </c>
      <c r="K98" s="11" t="s">
        <v>12</v>
      </c>
      <c r="L98" s="11" t="b">
        <v>0</v>
      </c>
    </row>
    <row r="99" spans="1:12" x14ac:dyDescent="0.3">
      <c r="A99" s="11">
        <v>98</v>
      </c>
      <c r="B99" s="1">
        <v>38108</v>
      </c>
      <c r="C99" s="11">
        <f t="shared" si="4"/>
        <v>58</v>
      </c>
      <c r="D99" s="12">
        <v>64</v>
      </c>
      <c r="E99" s="13">
        <v>70</v>
      </c>
      <c r="F99">
        <f>IFERROR(_xlfn.DAYS(B99,VLOOKUP(C99,$A$2:$L$220,2,FALSE)),"")</f>
        <v>598</v>
      </c>
      <c r="G99" s="11">
        <f t="shared" si="2"/>
        <v>2004</v>
      </c>
      <c r="H99" s="11" t="str">
        <f t="shared" si="3"/>
        <v>Spring</v>
      </c>
      <c r="I99" s="11" t="s">
        <v>15</v>
      </c>
      <c r="J99" s="11" t="s">
        <v>7</v>
      </c>
      <c r="K99" s="11" t="s">
        <v>12</v>
      </c>
      <c r="L99" s="11" t="b">
        <v>0</v>
      </c>
    </row>
    <row r="100" spans="1:12" x14ac:dyDescent="0.3">
      <c r="A100" s="11">
        <v>99</v>
      </c>
      <c r="B100" s="1">
        <v>38074</v>
      </c>
      <c r="C100" s="11">
        <f t="shared" si="4"/>
        <v>59</v>
      </c>
      <c r="D100" s="12">
        <v>64</v>
      </c>
      <c r="E100" s="13">
        <v>75</v>
      </c>
      <c r="F100">
        <f>IFERROR(_xlfn.DAYS(B100,VLOOKUP(C100,$A$2:$L$220,2,FALSE)),"")</f>
        <v>633</v>
      </c>
      <c r="G100" s="11">
        <f t="shared" si="2"/>
        <v>2004</v>
      </c>
      <c r="H100" s="11" t="str">
        <f t="shared" si="3"/>
        <v>Spring</v>
      </c>
      <c r="I100" s="11" t="s">
        <v>15</v>
      </c>
      <c r="J100" s="11" t="s">
        <v>7</v>
      </c>
      <c r="K100" s="11" t="s">
        <v>12</v>
      </c>
      <c r="L100" s="11" t="b">
        <v>0</v>
      </c>
    </row>
    <row r="101" spans="1:12" x14ac:dyDescent="0.3">
      <c r="A101" s="11">
        <v>100</v>
      </c>
      <c r="B101" s="1">
        <v>38342</v>
      </c>
      <c r="C101" s="11">
        <f t="shared" si="4"/>
        <v>60</v>
      </c>
      <c r="D101" s="12">
        <v>64</v>
      </c>
      <c r="E101" s="13">
        <v>80</v>
      </c>
      <c r="F101">
        <f>IFERROR(_xlfn.DAYS(B101,VLOOKUP(C101,$A$2:$L$220,2,FALSE)),"")</f>
        <v>1019</v>
      </c>
      <c r="G101" s="11">
        <f t="shared" si="2"/>
        <v>2004</v>
      </c>
      <c r="H101" s="11" t="str">
        <f t="shared" si="3"/>
        <v>Fall</v>
      </c>
      <c r="I101" s="11" t="s">
        <v>15</v>
      </c>
      <c r="J101" s="11" t="s">
        <v>7</v>
      </c>
      <c r="K101" s="11" t="s">
        <v>12</v>
      </c>
      <c r="L101" s="11" t="b">
        <v>0</v>
      </c>
    </row>
    <row r="102" spans="1:12" x14ac:dyDescent="0.3">
      <c r="A102" s="11">
        <v>101</v>
      </c>
      <c r="B102" s="1">
        <v>37988</v>
      </c>
      <c r="C102" s="11">
        <f t="shared" si="4"/>
        <v>61</v>
      </c>
      <c r="D102" s="12">
        <v>64</v>
      </c>
      <c r="E102" s="13">
        <v>85</v>
      </c>
      <c r="F102">
        <f>IFERROR(_xlfn.DAYS(B102,VLOOKUP(C102,$A$2:$L$220,2,FALSE)),"")</f>
        <v>322</v>
      </c>
      <c r="G102" s="11">
        <f t="shared" si="2"/>
        <v>2004</v>
      </c>
      <c r="H102" s="11" t="str">
        <f t="shared" si="3"/>
        <v>Spring</v>
      </c>
      <c r="I102" s="11" t="s">
        <v>15</v>
      </c>
      <c r="J102" s="11" t="s">
        <v>7</v>
      </c>
      <c r="K102" s="11" t="s">
        <v>12</v>
      </c>
      <c r="L102" s="11" t="b">
        <v>0</v>
      </c>
    </row>
    <row r="103" spans="1:12" x14ac:dyDescent="0.3">
      <c r="A103" s="11">
        <v>102</v>
      </c>
      <c r="B103" s="1">
        <v>38108</v>
      </c>
      <c r="C103" s="11">
        <f t="shared" si="4"/>
        <v>62</v>
      </c>
      <c r="D103" s="12">
        <v>64</v>
      </c>
      <c r="E103" s="13">
        <v>65</v>
      </c>
      <c r="F103">
        <f>IFERROR(_xlfn.DAYS(B103,VLOOKUP(C103,$A$2:$L$220,2,FALSE)),"")</f>
        <v>271</v>
      </c>
      <c r="G103" s="11">
        <f t="shared" si="2"/>
        <v>2004</v>
      </c>
      <c r="H103" s="11" t="str">
        <f t="shared" si="3"/>
        <v>Spring</v>
      </c>
      <c r="I103" s="11" t="s">
        <v>15</v>
      </c>
      <c r="J103" s="11" t="s">
        <v>7</v>
      </c>
      <c r="K103" s="11" t="s">
        <v>12</v>
      </c>
      <c r="L103" s="11" t="b">
        <v>0</v>
      </c>
    </row>
    <row r="104" spans="1:12" x14ac:dyDescent="0.3">
      <c r="A104" s="11">
        <v>103</v>
      </c>
      <c r="B104" s="1">
        <v>38074</v>
      </c>
      <c r="C104" s="11">
        <f t="shared" si="4"/>
        <v>63</v>
      </c>
      <c r="D104" s="12">
        <v>64</v>
      </c>
      <c r="E104" s="13">
        <v>70</v>
      </c>
      <c r="F104">
        <f>IFERROR(_xlfn.DAYS(B104,VLOOKUP(C104,$A$2:$L$220,2,FALSE)),"")</f>
        <v>154</v>
      </c>
      <c r="G104" s="11">
        <f t="shared" si="2"/>
        <v>2004</v>
      </c>
      <c r="H104" s="11" t="str">
        <f t="shared" si="3"/>
        <v>Spring</v>
      </c>
      <c r="I104" s="11" t="s">
        <v>15</v>
      </c>
      <c r="J104" s="11" t="s">
        <v>7</v>
      </c>
      <c r="K104" s="11" t="s">
        <v>12</v>
      </c>
      <c r="L104" s="11" t="b">
        <v>0</v>
      </c>
    </row>
    <row r="105" spans="1:12" x14ac:dyDescent="0.3">
      <c r="A105" s="11">
        <v>104</v>
      </c>
      <c r="B105" s="1">
        <v>38439</v>
      </c>
      <c r="C105" s="11">
        <v>24</v>
      </c>
      <c r="D105" s="12">
        <v>76</v>
      </c>
      <c r="E105" s="13">
        <v>77</v>
      </c>
      <c r="F105">
        <f>IFERROR(_xlfn.DAYS(B105,VLOOKUP(C105,$A$2:$L$220,2,FALSE)),"")</f>
        <v>1543</v>
      </c>
      <c r="G105" s="11">
        <f t="shared" si="2"/>
        <v>2005</v>
      </c>
      <c r="H105" s="11" t="str">
        <f t="shared" si="3"/>
        <v>Spring</v>
      </c>
      <c r="I105" s="11" t="s">
        <v>15</v>
      </c>
      <c r="J105" s="11" t="s">
        <v>7</v>
      </c>
      <c r="K105" s="11" t="s">
        <v>12</v>
      </c>
      <c r="L105" s="11" t="b">
        <v>0</v>
      </c>
    </row>
    <row r="106" spans="1:12" x14ac:dyDescent="0.3">
      <c r="A106" s="11">
        <v>105</v>
      </c>
      <c r="B106" s="1">
        <v>38519</v>
      </c>
      <c r="C106" s="11">
        <f>C105+1</f>
        <v>25</v>
      </c>
      <c r="D106" s="12">
        <v>76</v>
      </c>
      <c r="E106" s="13">
        <v>78</v>
      </c>
      <c r="F106">
        <f>IFERROR(_xlfn.DAYS(B106,VLOOKUP(C106,$A$2:$L$220,2,FALSE)),"")</f>
        <v>1530</v>
      </c>
      <c r="G106" s="11">
        <f t="shared" si="2"/>
        <v>2005</v>
      </c>
      <c r="H106" s="11" t="str">
        <f t="shared" si="3"/>
        <v>Spring</v>
      </c>
      <c r="I106" s="11" t="s">
        <v>15</v>
      </c>
      <c r="J106" s="11" t="s">
        <v>7</v>
      </c>
      <c r="K106" s="11" t="s">
        <v>12</v>
      </c>
      <c r="L106" s="11" t="b">
        <v>0</v>
      </c>
    </row>
    <row r="107" spans="1:12" x14ac:dyDescent="0.3">
      <c r="A107" s="11">
        <v>106</v>
      </c>
      <c r="B107" s="1">
        <v>38587</v>
      </c>
      <c r="C107" s="11">
        <f t="shared" ref="C107:C170" si="5">C106+1</f>
        <v>26</v>
      </c>
      <c r="D107" s="12">
        <v>76</v>
      </c>
      <c r="E107" s="13">
        <v>85</v>
      </c>
      <c r="F107">
        <f>IFERROR(_xlfn.DAYS(B107,VLOOKUP(C107,$A$2:$L$220,2,FALSE)),"")</f>
        <v>1494</v>
      </c>
      <c r="G107" s="11">
        <f t="shared" si="2"/>
        <v>2005</v>
      </c>
      <c r="H107" s="11" t="str">
        <f t="shared" si="3"/>
        <v>Fall</v>
      </c>
      <c r="I107" s="11" t="s">
        <v>15</v>
      </c>
      <c r="J107" s="11" t="s">
        <v>7</v>
      </c>
      <c r="K107" s="11" t="s">
        <v>12</v>
      </c>
      <c r="L107" s="11" t="b">
        <v>0</v>
      </c>
    </row>
    <row r="108" spans="1:12" x14ac:dyDescent="0.3">
      <c r="A108" s="11">
        <v>107</v>
      </c>
      <c r="B108" s="1">
        <v>38607</v>
      </c>
      <c r="C108" s="11">
        <f t="shared" si="5"/>
        <v>27</v>
      </c>
      <c r="D108" s="12">
        <v>76</v>
      </c>
      <c r="E108" s="13">
        <v>75</v>
      </c>
      <c r="F108">
        <f>IFERROR(_xlfn.DAYS(B108,VLOOKUP(C108,$A$2:$L$220,2,FALSE)),"")</f>
        <v>1557</v>
      </c>
      <c r="G108" s="11">
        <f t="shared" si="2"/>
        <v>2005</v>
      </c>
      <c r="H108" s="11" t="str">
        <f t="shared" si="3"/>
        <v>Fall</v>
      </c>
      <c r="I108" s="11" t="s">
        <v>15</v>
      </c>
      <c r="J108" s="11" t="s">
        <v>7</v>
      </c>
      <c r="K108" s="11" t="s">
        <v>12</v>
      </c>
      <c r="L108" s="11" t="b">
        <v>0</v>
      </c>
    </row>
    <row r="109" spans="1:12" x14ac:dyDescent="0.3">
      <c r="A109" s="11">
        <v>108</v>
      </c>
      <c r="B109" s="1">
        <v>38439</v>
      </c>
      <c r="C109" s="11">
        <f t="shared" si="5"/>
        <v>28</v>
      </c>
      <c r="D109" s="12">
        <v>76</v>
      </c>
      <c r="E109" s="13">
        <v>80</v>
      </c>
      <c r="F109">
        <f>IFERROR(_xlfn.DAYS(B109,VLOOKUP(C109,$A$2:$L$220,2,FALSE)),"")</f>
        <v>1543</v>
      </c>
      <c r="G109" s="11">
        <f t="shared" si="2"/>
        <v>2005</v>
      </c>
      <c r="H109" s="11" t="str">
        <f t="shared" si="3"/>
        <v>Spring</v>
      </c>
      <c r="I109" s="11" t="s">
        <v>15</v>
      </c>
      <c r="J109" s="11" t="s">
        <v>7</v>
      </c>
      <c r="K109" s="11" t="s">
        <v>12</v>
      </c>
      <c r="L109" s="11" t="b">
        <v>0</v>
      </c>
    </row>
    <row r="110" spans="1:12" x14ac:dyDescent="0.3">
      <c r="A110" s="11">
        <v>109</v>
      </c>
      <c r="B110" s="1">
        <v>38519</v>
      </c>
      <c r="C110" s="11">
        <f t="shared" si="5"/>
        <v>29</v>
      </c>
      <c r="D110" s="12">
        <v>76</v>
      </c>
      <c r="E110" s="13">
        <v>74</v>
      </c>
      <c r="F110">
        <f>IFERROR(_xlfn.DAYS(B110,VLOOKUP(C110,$A$2:$L$220,2,FALSE)),"")</f>
        <v>1530</v>
      </c>
      <c r="G110" s="11">
        <f t="shared" si="2"/>
        <v>2005</v>
      </c>
      <c r="H110" s="11" t="str">
        <f t="shared" si="3"/>
        <v>Spring</v>
      </c>
      <c r="I110" s="11" t="s">
        <v>15</v>
      </c>
      <c r="J110" s="11" t="s">
        <v>7</v>
      </c>
      <c r="K110" s="11" t="s">
        <v>12</v>
      </c>
      <c r="L110" s="11" t="b">
        <v>0</v>
      </c>
    </row>
    <row r="111" spans="1:12" x14ac:dyDescent="0.3">
      <c r="A111" s="11">
        <v>110</v>
      </c>
      <c r="B111" s="1">
        <v>38587</v>
      </c>
      <c r="C111" s="11">
        <f t="shared" si="5"/>
        <v>30</v>
      </c>
      <c r="D111" s="12">
        <v>76</v>
      </c>
      <c r="E111" s="13">
        <v>63</v>
      </c>
      <c r="F111">
        <f>IFERROR(_xlfn.DAYS(B111,VLOOKUP(C111,$A$2:$L$220,2,FALSE)),"")</f>
        <v>1494</v>
      </c>
      <c r="G111" s="11">
        <f t="shared" si="2"/>
        <v>2005</v>
      </c>
      <c r="H111" s="11" t="str">
        <f t="shared" si="3"/>
        <v>Fall</v>
      </c>
      <c r="I111" s="11" t="s">
        <v>15</v>
      </c>
      <c r="J111" s="11" t="s">
        <v>7</v>
      </c>
      <c r="K111" s="11" t="s">
        <v>12</v>
      </c>
      <c r="L111" s="11" t="b">
        <v>0</v>
      </c>
    </row>
    <row r="112" spans="1:12" x14ac:dyDescent="0.3">
      <c r="A112" s="11">
        <v>111</v>
      </c>
      <c r="B112" s="1">
        <v>38607</v>
      </c>
      <c r="C112" s="11">
        <f t="shared" si="5"/>
        <v>31</v>
      </c>
      <c r="D112" s="12">
        <v>76</v>
      </c>
      <c r="E112" s="13">
        <v>91</v>
      </c>
      <c r="F112">
        <f>IFERROR(_xlfn.DAYS(B112,VLOOKUP(C112,$A$2:$L$220,2,FALSE)),"")</f>
        <v>1557</v>
      </c>
      <c r="G112" s="11">
        <f t="shared" si="2"/>
        <v>2005</v>
      </c>
      <c r="H112" s="11" t="str">
        <f t="shared" si="3"/>
        <v>Fall</v>
      </c>
      <c r="I112" s="11" t="s">
        <v>15</v>
      </c>
      <c r="J112" s="11" t="s">
        <v>7</v>
      </c>
      <c r="K112" s="11" t="s">
        <v>12</v>
      </c>
      <c r="L112" s="11" t="b">
        <v>0</v>
      </c>
    </row>
    <row r="113" spans="1:12" x14ac:dyDescent="0.3">
      <c r="A113" s="11">
        <v>112</v>
      </c>
      <c r="B113" s="1">
        <v>38439</v>
      </c>
      <c r="C113" s="11">
        <f t="shared" si="5"/>
        <v>32</v>
      </c>
      <c r="D113" s="12">
        <v>76</v>
      </c>
      <c r="E113" s="13">
        <v>75</v>
      </c>
      <c r="F113">
        <f>IFERROR(_xlfn.DAYS(B113,VLOOKUP(C113,$A$2:$L$220,2,FALSE)),"")</f>
        <v>1543</v>
      </c>
      <c r="G113" s="11">
        <f t="shared" si="2"/>
        <v>2005</v>
      </c>
      <c r="H113" s="11" t="str">
        <f t="shared" si="3"/>
        <v>Spring</v>
      </c>
      <c r="I113" s="11" t="s">
        <v>15</v>
      </c>
      <c r="J113" s="11" t="s">
        <v>7</v>
      </c>
      <c r="K113" s="11" t="s">
        <v>12</v>
      </c>
      <c r="L113" s="11" t="b">
        <v>0</v>
      </c>
    </row>
    <row r="114" spans="1:12" x14ac:dyDescent="0.3">
      <c r="A114" s="11">
        <v>113</v>
      </c>
      <c r="B114" s="1">
        <v>38519</v>
      </c>
      <c r="C114" s="11">
        <f t="shared" si="5"/>
        <v>33</v>
      </c>
      <c r="D114" s="12">
        <v>76</v>
      </c>
      <c r="E114" s="13">
        <v>76</v>
      </c>
      <c r="F114">
        <f>IFERROR(_xlfn.DAYS(B114,VLOOKUP(C114,$A$2:$L$220,2,FALSE)),"")</f>
        <v>1530</v>
      </c>
      <c r="G114" s="11">
        <f t="shared" si="2"/>
        <v>2005</v>
      </c>
      <c r="H114" s="11" t="str">
        <f t="shared" si="3"/>
        <v>Spring</v>
      </c>
      <c r="I114" s="11" t="s">
        <v>15</v>
      </c>
      <c r="J114" s="11" t="s">
        <v>7</v>
      </c>
      <c r="K114" s="11" t="s">
        <v>12</v>
      </c>
      <c r="L114" s="11" t="b">
        <v>0</v>
      </c>
    </row>
    <row r="115" spans="1:12" x14ac:dyDescent="0.3">
      <c r="A115" s="11">
        <v>114</v>
      </c>
      <c r="B115" s="1">
        <v>38587</v>
      </c>
      <c r="C115" s="11">
        <f t="shared" si="5"/>
        <v>34</v>
      </c>
      <c r="D115" s="12">
        <v>76</v>
      </c>
      <c r="E115" s="13">
        <v>71</v>
      </c>
      <c r="F115">
        <f>IFERROR(_xlfn.DAYS(B115,VLOOKUP(C115,$A$2:$L$220,2,FALSE)),"")</f>
        <v>1494</v>
      </c>
      <c r="G115" s="11">
        <f t="shared" si="2"/>
        <v>2005</v>
      </c>
      <c r="H115" s="11" t="str">
        <f t="shared" si="3"/>
        <v>Fall</v>
      </c>
      <c r="I115" s="11" t="s">
        <v>15</v>
      </c>
      <c r="J115" s="11" t="s">
        <v>7</v>
      </c>
      <c r="K115" s="11" t="s">
        <v>12</v>
      </c>
      <c r="L115" s="11" t="b">
        <v>0</v>
      </c>
    </row>
    <row r="116" spans="1:12" x14ac:dyDescent="0.3">
      <c r="A116" s="11">
        <v>115</v>
      </c>
      <c r="B116" s="1">
        <v>38607</v>
      </c>
      <c r="C116" s="11">
        <f t="shared" si="5"/>
        <v>35</v>
      </c>
      <c r="D116" s="12">
        <v>76</v>
      </c>
      <c r="E116" s="13">
        <v>69</v>
      </c>
      <c r="F116">
        <f>IFERROR(_xlfn.DAYS(B116,VLOOKUP(C116,$A$2:$L$220,2,FALSE)),"")</f>
        <v>1557</v>
      </c>
      <c r="G116" s="11">
        <f t="shared" si="2"/>
        <v>2005</v>
      </c>
      <c r="H116" s="11" t="str">
        <f t="shared" si="3"/>
        <v>Fall</v>
      </c>
      <c r="I116" s="11" t="s">
        <v>15</v>
      </c>
      <c r="J116" s="11" t="s">
        <v>7</v>
      </c>
      <c r="K116" s="11" t="s">
        <v>12</v>
      </c>
      <c r="L116" s="11" t="b">
        <v>0</v>
      </c>
    </row>
    <row r="117" spans="1:12" x14ac:dyDescent="0.3">
      <c r="A117" s="11">
        <v>116</v>
      </c>
      <c r="B117" s="1">
        <v>38439</v>
      </c>
      <c r="C117" s="11">
        <v>37</v>
      </c>
      <c r="D117" s="12">
        <v>76</v>
      </c>
      <c r="E117" s="13">
        <v>70</v>
      </c>
      <c r="F117">
        <f>IFERROR(_xlfn.DAYS(B117,VLOOKUP(C117,$A$2:$L$220,2,FALSE)),"")</f>
        <v>1450</v>
      </c>
      <c r="G117" s="11">
        <f t="shared" si="2"/>
        <v>2005</v>
      </c>
      <c r="H117" s="11" t="str">
        <f t="shared" si="3"/>
        <v>Spring</v>
      </c>
      <c r="I117" s="11" t="s">
        <v>15</v>
      </c>
      <c r="J117" s="11" t="s">
        <v>7</v>
      </c>
      <c r="K117" s="11" t="s">
        <v>12</v>
      </c>
      <c r="L117" s="11" t="b">
        <v>0</v>
      </c>
    </row>
    <row r="118" spans="1:12" x14ac:dyDescent="0.3">
      <c r="A118" s="11">
        <v>117</v>
      </c>
      <c r="B118" s="1">
        <v>38519</v>
      </c>
      <c r="C118" s="11">
        <f t="shared" si="5"/>
        <v>38</v>
      </c>
      <c r="D118" s="12">
        <v>76</v>
      </c>
      <c r="E118" s="13">
        <v>71</v>
      </c>
      <c r="F118">
        <f>IFERROR(_xlfn.DAYS(B118,VLOOKUP(C118,$A$2:$L$220,2,FALSE)),"")</f>
        <v>1426</v>
      </c>
      <c r="G118" s="11">
        <f t="shared" si="2"/>
        <v>2005</v>
      </c>
      <c r="H118" s="11" t="str">
        <f t="shared" si="3"/>
        <v>Spring</v>
      </c>
      <c r="I118" s="11" t="s">
        <v>15</v>
      </c>
      <c r="J118" s="11" t="s">
        <v>7</v>
      </c>
      <c r="K118" s="11" t="s">
        <v>12</v>
      </c>
      <c r="L118" s="11" t="b">
        <v>0</v>
      </c>
    </row>
    <row r="119" spans="1:12" x14ac:dyDescent="0.3">
      <c r="A119" s="11">
        <v>118</v>
      </c>
      <c r="B119" s="1">
        <v>38587</v>
      </c>
      <c r="C119" s="11">
        <f t="shared" si="5"/>
        <v>39</v>
      </c>
      <c r="D119" s="12">
        <v>76</v>
      </c>
      <c r="E119" s="13">
        <v>65</v>
      </c>
      <c r="F119">
        <f>IFERROR(_xlfn.DAYS(B119,VLOOKUP(C119,$A$2:$L$220,2,FALSE)),"")</f>
        <v>1537</v>
      </c>
      <c r="G119" s="11">
        <f t="shared" si="2"/>
        <v>2005</v>
      </c>
      <c r="H119" s="11" t="str">
        <f t="shared" si="3"/>
        <v>Fall</v>
      </c>
      <c r="I119" s="11" t="s">
        <v>15</v>
      </c>
      <c r="J119" s="11" t="s">
        <v>7</v>
      </c>
      <c r="K119" s="11" t="s">
        <v>12</v>
      </c>
      <c r="L119" s="11" t="b">
        <v>0</v>
      </c>
    </row>
    <row r="120" spans="1:12" x14ac:dyDescent="0.3">
      <c r="A120" s="11">
        <v>119</v>
      </c>
      <c r="B120" s="1">
        <v>38607</v>
      </c>
      <c r="C120" s="11">
        <f t="shared" si="5"/>
        <v>40</v>
      </c>
      <c r="D120" s="12">
        <v>76</v>
      </c>
      <c r="E120" s="13">
        <v>67</v>
      </c>
      <c r="F120">
        <f>IFERROR(_xlfn.DAYS(B120,VLOOKUP(C120,$A$2:$L$220,2,FALSE)),"")</f>
        <v>1284</v>
      </c>
      <c r="G120" s="11">
        <f t="shared" si="2"/>
        <v>2005</v>
      </c>
      <c r="H120" s="11" t="str">
        <f t="shared" si="3"/>
        <v>Fall</v>
      </c>
      <c r="I120" s="11" t="s">
        <v>15</v>
      </c>
      <c r="J120" s="11" t="s">
        <v>7</v>
      </c>
      <c r="K120" s="11" t="s">
        <v>12</v>
      </c>
      <c r="L120" s="11" t="b">
        <v>0</v>
      </c>
    </row>
    <row r="121" spans="1:12" x14ac:dyDescent="0.3">
      <c r="A121" s="11">
        <v>120</v>
      </c>
      <c r="B121" s="1">
        <v>38439</v>
      </c>
      <c r="C121" s="11">
        <f t="shared" si="5"/>
        <v>41</v>
      </c>
      <c r="D121" s="12">
        <v>76</v>
      </c>
      <c r="E121" s="13">
        <v>72</v>
      </c>
      <c r="F121">
        <f>IFERROR(_xlfn.DAYS(B121,VLOOKUP(C121,$A$2:$L$220,2,FALSE)),"")</f>
        <v>1018</v>
      </c>
      <c r="G121" s="11">
        <f t="shared" si="2"/>
        <v>2005</v>
      </c>
      <c r="H121" s="11" t="str">
        <f t="shared" si="3"/>
        <v>Spring</v>
      </c>
      <c r="I121" s="11" t="s">
        <v>15</v>
      </c>
      <c r="J121" s="11" t="s">
        <v>7</v>
      </c>
      <c r="K121" s="11" t="s">
        <v>12</v>
      </c>
      <c r="L121" s="11" t="b">
        <v>0</v>
      </c>
    </row>
    <row r="122" spans="1:12" x14ac:dyDescent="0.3">
      <c r="A122" s="11">
        <v>121</v>
      </c>
      <c r="B122" s="1">
        <v>38519</v>
      </c>
      <c r="C122" s="11">
        <f t="shared" si="5"/>
        <v>42</v>
      </c>
      <c r="D122" s="12">
        <v>76</v>
      </c>
      <c r="E122" s="13">
        <v>69</v>
      </c>
      <c r="F122">
        <f>IFERROR(_xlfn.DAYS(B122,VLOOKUP(C122,$A$2:$L$220,2,FALSE)),"")</f>
        <v>1009</v>
      </c>
      <c r="G122" s="11">
        <f t="shared" si="2"/>
        <v>2005</v>
      </c>
      <c r="H122" s="11" t="str">
        <f t="shared" si="3"/>
        <v>Spring</v>
      </c>
      <c r="I122" s="11" t="s">
        <v>15</v>
      </c>
      <c r="J122" s="11" t="s">
        <v>6</v>
      </c>
      <c r="K122" s="11" t="s">
        <v>12</v>
      </c>
      <c r="L122" s="11" t="b">
        <v>0</v>
      </c>
    </row>
    <row r="123" spans="1:12" x14ac:dyDescent="0.3">
      <c r="A123" s="11">
        <v>122</v>
      </c>
      <c r="B123" s="1">
        <v>38587</v>
      </c>
      <c r="C123" s="11">
        <f t="shared" si="5"/>
        <v>43</v>
      </c>
      <c r="D123" s="12">
        <v>76</v>
      </c>
      <c r="E123" s="13">
        <v>68</v>
      </c>
      <c r="F123">
        <f>IFERROR(_xlfn.DAYS(B123,VLOOKUP(C123,$A$2:$L$220,2,FALSE)),"")</f>
        <v>1146</v>
      </c>
      <c r="G123" s="11">
        <f t="shared" si="2"/>
        <v>2005</v>
      </c>
      <c r="H123" s="11" t="str">
        <f t="shared" si="3"/>
        <v>Fall</v>
      </c>
      <c r="I123" s="11" t="s">
        <v>15</v>
      </c>
      <c r="J123" s="11" t="s">
        <v>7</v>
      </c>
      <c r="K123" s="11" t="s">
        <v>12</v>
      </c>
      <c r="L123" s="11" t="b">
        <v>0</v>
      </c>
    </row>
    <row r="124" spans="1:12" x14ac:dyDescent="0.3">
      <c r="A124" s="11">
        <v>123</v>
      </c>
      <c r="B124" s="1">
        <v>38607</v>
      </c>
      <c r="C124" s="11">
        <f t="shared" si="5"/>
        <v>44</v>
      </c>
      <c r="D124" s="12">
        <v>76</v>
      </c>
      <c r="E124" s="13">
        <v>66</v>
      </c>
      <c r="F124">
        <f>IFERROR(_xlfn.DAYS(B124,VLOOKUP(C124,$A$2:$L$220,2,FALSE)),"")</f>
        <v>1284</v>
      </c>
      <c r="G124" s="11">
        <f t="shared" si="2"/>
        <v>2005</v>
      </c>
      <c r="H124" s="11" t="str">
        <f t="shared" si="3"/>
        <v>Fall</v>
      </c>
      <c r="I124" s="11" t="s">
        <v>15</v>
      </c>
      <c r="J124" s="11" t="s">
        <v>7</v>
      </c>
      <c r="K124" s="11" t="s">
        <v>12</v>
      </c>
      <c r="L124" s="11" t="b">
        <v>0</v>
      </c>
    </row>
    <row r="125" spans="1:12" x14ac:dyDescent="0.3">
      <c r="A125" s="11">
        <v>124</v>
      </c>
      <c r="B125" s="1">
        <v>38439</v>
      </c>
      <c r="C125" s="11">
        <f t="shared" si="5"/>
        <v>45</v>
      </c>
      <c r="D125" s="12">
        <v>76</v>
      </c>
      <c r="E125" s="13">
        <v>67</v>
      </c>
      <c r="F125">
        <f>IFERROR(_xlfn.DAYS(B125,VLOOKUP(C125,$A$2:$L$220,2,FALSE)),"")</f>
        <v>1018</v>
      </c>
      <c r="G125" s="11">
        <f t="shared" si="2"/>
        <v>2005</v>
      </c>
      <c r="H125" s="11" t="str">
        <f t="shared" si="3"/>
        <v>Spring</v>
      </c>
      <c r="I125" s="11" t="s">
        <v>15</v>
      </c>
      <c r="J125" s="11" t="s">
        <v>7</v>
      </c>
      <c r="K125" s="11" t="s">
        <v>12</v>
      </c>
      <c r="L125" s="11" t="b">
        <v>0</v>
      </c>
    </row>
    <row r="126" spans="1:12" x14ac:dyDescent="0.3">
      <c r="A126" s="11">
        <v>125</v>
      </c>
      <c r="B126" s="1">
        <v>38519</v>
      </c>
      <c r="C126" s="11">
        <f t="shared" si="5"/>
        <v>46</v>
      </c>
      <c r="D126" s="12">
        <v>76</v>
      </c>
      <c r="E126" s="13">
        <v>68</v>
      </c>
      <c r="F126">
        <f>IFERROR(_xlfn.DAYS(B126,VLOOKUP(C126,$A$2:$L$220,2,FALSE)),"")</f>
        <v>1009</v>
      </c>
      <c r="G126" s="11">
        <f t="shared" si="2"/>
        <v>2005</v>
      </c>
      <c r="H126" s="11" t="str">
        <f t="shared" si="3"/>
        <v>Spring</v>
      </c>
      <c r="I126" s="11" t="s">
        <v>15</v>
      </c>
      <c r="J126" s="11" t="s">
        <v>7</v>
      </c>
      <c r="K126" s="11" t="s">
        <v>12</v>
      </c>
      <c r="L126" s="11" t="b">
        <v>0</v>
      </c>
    </row>
    <row r="127" spans="1:12" x14ac:dyDescent="0.3">
      <c r="A127" s="11">
        <v>126</v>
      </c>
      <c r="B127" s="1">
        <v>38587</v>
      </c>
      <c r="C127" s="11">
        <f t="shared" si="5"/>
        <v>47</v>
      </c>
      <c r="D127" s="12">
        <v>76</v>
      </c>
      <c r="E127" s="13">
        <v>69</v>
      </c>
      <c r="F127">
        <f>IFERROR(_xlfn.DAYS(B127,VLOOKUP(C127,$A$2:$L$220,2,FALSE)),"")</f>
        <v>1146</v>
      </c>
      <c r="G127" s="11">
        <f t="shared" si="2"/>
        <v>2005</v>
      </c>
      <c r="H127" s="11" t="str">
        <f t="shared" si="3"/>
        <v>Fall</v>
      </c>
      <c r="I127" s="11" t="s">
        <v>15</v>
      </c>
      <c r="J127" s="11" t="s">
        <v>7</v>
      </c>
      <c r="K127" s="11" t="s">
        <v>12</v>
      </c>
      <c r="L127" s="11" t="b">
        <v>0</v>
      </c>
    </row>
    <row r="128" spans="1:12" x14ac:dyDescent="0.3">
      <c r="A128" s="11">
        <v>127</v>
      </c>
      <c r="B128" s="1">
        <v>38607</v>
      </c>
      <c r="C128" s="11">
        <f t="shared" si="5"/>
        <v>48</v>
      </c>
      <c r="D128" s="12">
        <v>76</v>
      </c>
      <c r="E128" s="13">
        <v>70</v>
      </c>
      <c r="F128">
        <f>IFERROR(_xlfn.DAYS(B128,VLOOKUP(C128,$A$2:$L$220,2,FALSE)),"")</f>
        <v>1284</v>
      </c>
      <c r="G128" s="11">
        <f t="shared" si="2"/>
        <v>2005</v>
      </c>
      <c r="H128" s="11" t="str">
        <f t="shared" si="3"/>
        <v>Fall</v>
      </c>
      <c r="I128" s="11" t="s">
        <v>15</v>
      </c>
      <c r="J128" s="11" t="s">
        <v>7</v>
      </c>
      <c r="K128" s="11" t="s">
        <v>12</v>
      </c>
      <c r="L128" s="11" t="b">
        <v>0</v>
      </c>
    </row>
    <row r="129" spans="1:12" x14ac:dyDescent="0.3">
      <c r="A129" s="11">
        <v>128</v>
      </c>
      <c r="B129" s="1">
        <v>38439</v>
      </c>
      <c r="C129" s="11">
        <f t="shared" si="5"/>
        <v>49</v>
      </c>
      <c r="D129" s="12">
        <v>76</v>
      </c>
      <c r="E129" s="13">
        <v>71</v>
      </c>
      <c r="F129">
        <f>IFERROR(_xlfn.DAYS(B129,VLOOKUP(C129,$A$2:$L$220,2,FALSE)),"")</f>
        <v>1018</v>
      </c>
      <c r="G129" s="11">
        <f t="shared" si="2"/>
        <v>2005</v>
      </c>
      <c r="H129" s="11" t="str">
        <f t="shared" si="3"/>
        <v>Spring</v>
      </c>
      <c r="I129" s="11" t="s">
        <v>15</v>
      </c>
      <c r="J129" s="11" t="s">
        <v>7</v>
      </c>
      <c r="K129" s="11" t="s">
        <v>12</v>
      </c>
      <c r="L129" s="11" t="b">
        <v>0</v>
      </c>
    </row>
    <row r="130" spans="1:12" x14ac:dyDescent="0.3">
      <c r="A130" s="11">
        <v>129</v>
      </c>
      <c r="B130" s="1">
        <v>38519</v>
      </c>
      <c r="C130" s="11">
        <f t="shared" si="5"/>
        <v>50</v>
      </c>
      <c r="D130" s="12">
        <v>76</v>
      </c>
      <c r="E130" s="13">
        <v>72</v>
      </c>
      <c r="F130">
        <f>IFERROR(_xlfn.DAYS(B130,VLOOKUP(C130,$A$2:$L$220,2,FALSE)),"")</f>
        <v>1009</v>
      </c>
      <c r="G130" s="11">
        <f t="shared" ref="G130:G193" si="6">YEAR(B130)</f>
        <v>2005</v>
      </c>
      <c r="H130" s="11" t="str">
        <f t="shared" si="3"/>
        <v>Spring</v>
      </c>
      <c r="I130" s="11" t="s">
        <v>15</v>
      </c>
      <c r="J130" s="11" t="s">
        <v>7</v>
      </c>
      <c r="K130" s="11" t="s">
        <v>12</v>
      </c>
      <c r="L130" s="11" t="b">
        <v>0</v>
      </c>
    </row>
    <row r="131" spans="1:12" x14ac:dyDescent="0.3">
      <c r="A131" s="11">
        <v>130</v>
      </c>
      <c r="B131" s="1">
        <v>38587</v>
      </c>
      <c r="C131" s="11">
        <f t="shared" si="5"/>
        <v>51</v>
      </c>
      <c r="D131" s="12">
        <v>76</v>
      </c>
      <c r="E131" s="13">
        <v>65</v>
      </c>
      <c r="F131">
        <f>IFERROR(_xlfn.DAYS(B131,VLOOKUP(C131,$A$2:$L$220,2,FALSE)),"")</f>
        <v>1146</v>
      </c>
      <c r="G131" s="11">
        <f t="shared" si="6"/>
        <v>2005</v>
      </c>
      <c r="H131" s="11" t="str">
        <f t="shared" ref="H131:H194" si="7">IF(MONTH(B131)&lt;7,"Spring","Fall")</f>
        <v>Fall</v>
      </c>
      <c r="I131" s="11" t="s">
        <v>15</v>
      </c>
      <c r="J131" s="11" t="s">
        <v>7</v>
      </c>
      <c r="K131" s="11" t="s">
        <v>12</v>
      </c>
      <c r="L131" s="11" t="b">
        <v>0</v>
      </c>
    </row>
    <row r="132" spans="1:12" x14ac:dyDescent="0.3">
      <c r="A132" s="11">
        <v>131</v>
      </c>
      <c r="B132" s="1">
        <v>38607</v>
      </c>
      <c r="C132" s="11">
        <f t="shared" si="5"/>
        <v>52</v>
      </c>
      <c r="D132" s="12">
        <v>76</v>
      </c>
      <c r="E132" s="13">
        <v>70</v>
      </c>
      <c r="F132">
        <f>IFERROR(_xlfn.DAYS(B132,VLOOKUP(C132,$A$2:$L$220,2,FALSE)),"")</f>
        <v>1284</v>
      </c>
      <c r="G132" s="11">
        <f t="shared" si="6"/>
        <v>2005</v>
      </c>
      <c r="H132" s="11" t="str">
        <f t="shared" si="7"/>
        <v>Fall</v>
      </c>
      <c r="I132" s="11" t="s">
        <v>15</v>
      </c>
      <c r="J132" s="11" t="s">
        <v>7</v>
      </c>
      <c r="K132" s="11" t="s">
        <v>12</v>
      </c>
      <c r="L132" s="11" t="b">
        <v>0</v>
      </c>
    </row>
    <row r="133" spans="1:12" x14ac:dyDescent="0.3">
      <c r="A133" s="11">
        <v>132</v>
      </c>
      <c r="B133" s="1">
        <v>38439</v>
      </c>
      <c r="C133" s="11">
        <f t="shared" si="5"/>
        <v>53</v>
      </c>
      <c r="D133" s="12">
        <v>76</v>
      </c>
      <c r="E133" s="13">
        <v>72</v>
      </c>
      <c r="F133">
        <f>IFERROR(_xlfn.DAYS(B133,VLOOKUP(C133,$A$2:$L$220,2,FALSE)),"")</f>
        <v>1018</v>
      </c>
      <c r="G133" s="11">
        <f t="shared" si="6"/>
        <v>2005</v>
      </c>
      <c r="H133" s="11" t="str">
        <f t="shared" si="7"/>
        <v>Spring</v>
      </c>
      <c r="I133" s="11" t="s">
        <v>15</v>
      </c>
      <c r="J133" s="11" t="s">
        <v>7</v>
      </c>
      <c r="K133" s="11" t="s">
        <v>12</v>
      </c>
      <c r="L133" s="11" t="b">
        <v>0</v>
      </c>
    </row>
    <row r="134" spans="1:12" x14ac:dyDescent="0.3">
      <c r="A134" s="11">
        <v>133</v>
      </c>
      <c r="B134" s="1">
        <v>38519</v>
      </c>
      <c r="C134" s="11">
        <f t="shared" si="5"/>
        <v>54</v>
      </c>
      <c r="D134" s="12">
        <v>76</v>
      </c>
      <c r="E134" s="13">
        <v>67</v>
      </c>
      <c r="F134">
        <f>IFERROR(_xlfn.DAYS(B134,VLOOKUP(C134,$A$2:$L$220,2,FALSE)),"")</f>
        <v>1009</v>
      </c>
      <c r="G134" s="11">
        <f t="shared" si="6"/>
        <v>2005</v>
      </c>
      <c r="H134" s="11" t="str">
        <f t="shared" si="7"/>
        <v>Spring</v>
      </c>
      <c r="I134" s="11" t="s">
        <v>15</v>
      </c>
      <c r="J134" s="11" t="s">
        <v>7</v>
      </c>
      <c r="K134" s="11" t="s">
        <v>12</v>
      </c>
      <c r="L134" s="11" t="b">
        <v>0</v>
      </c>
    </row>
    <row r="135" spans="1:12" x14ac:dyDescent="0.3">
      <c r="A135" s="11">
        <v>134</v>
      </c>
      <c r="B135" s="1">
        <v>38587</v>
      </c>
      <c r="C135" s="11">
        <f t="shared" si="5"/>
        <v>55</v>
      </c>
      <c r="D135" s="12">
        <v>76</v>
      </c>
      <c r="E135" s="13">
        <v>89</v>
      </c>
      <c r="F135">
        <f>IFERROR(_xlfn.DAYS(B135,VLOOKUP(C135,$A$2:$L$220,2,FALSE)),"")</f>
        <v>1146</v>
      </c>
      <c r="G135" s="11">
        <f t="shared" si="6"/>
        <v>2005</v>
      </c>
      <c r="H135" s="11" t="str">
        <f t="shared" si="7"/>
        <v>Fall</v>
      </c>
      <c r="I135" s="11" t="s">
        <v>15</v>
      </c>
      <c r="J135" s="11" t="s">
        <v>7</v>
      </c>
      <c r="K135" s="11" t="s">
        <v>12</v>
      </c>
      <c r="L135" s="11" t="b">
        <v>0</v>
      </c>
    </row>
    <row r="136" spans="1:12" x14ac:dyDescent="0.3">
      <c r="A136" s="11">
        <v>135</v>
      </c>
      <c r="B136" s="1">
        <v>38607</v>
      </c>
      <c r="C136" s="11">
        <f t="shared" si="5"/>
        <v>56</v>
      </c>
      <c r="D136" s="12">
        <v>76</v>
      </c>
      <c r="E136" s="13">
        <v>96</v>
      </c>
      <c r="F136">
        <f>IFERROR(_xlfn.DAYS(B136,VLOOKUP(C136,$A$2:$L$220,2,FALSE)),"")</f>
        <v>1284</v>
      </c>
      <c r="G136" s="11">
        <f t="shared" si="6"/>
        <v>2005</v>
      </c>
      <c r="H136" s="11" t="str">
        <f t="shared" si="7"/>
        <v>Fall</v>
      </c>
      <c r="I136" s="11" t="s">
        <v>15</v>
      </c>
      <c r="J136" s="11" t="s">
        <v>7</v>
      </c>
      <c r="K136" s="11" t="s">
        <v>12</v>
      </c>
      <c r="L136" s="11" t="b">
        <v>0</v>
      </c>
    </row>
    <row r="137" spans="1:12" x14ac:dyDescent="0.3">
      <c r="A137" s="11">
        <v>136</v>
      </c>
      <c r="B137" s="1">
        <v>38439</v>
      </c>
      <c r="C137" s="11">
        <f t="shared" si="5"/>
        <v>57</v>
      </c>
      <c r="D137" s="12">
        <v>76</v>
      </c>
      <c r="E137" s="13">
        <v>67</v>
      </c>
      <c r="F137">
        <f>IFERROR(_xlfn.DAYS(B137,VLOOKUP(C137,$A$2:$L$220,2,FALSE)),"")</f>
        <v>1018</v>
      </c>
      <c r="G137" s="11">
        <f t="shared" si="6"/>
        <v>2005</v>
      </c>
      <c r="H137" s="11" t="str">
        <f t="shared" si="7"/>
        <v>Spring</v>
      </c>
      <c r="I137" s="11" t="s">
        <v>15</v>
      </c>
      <c r="J137" s="11" t="s">
        <v>7</v>
      </c>
      <c r="K137" s="11" t="s">
        <v>12</v>
      </c>
      <c r="L137" s="11" t="b">
        <v>0</v>
      </c>
    </row>
    <row r="138" spans="1:12" x14ac:dyDescent="0.3">
      <c r="A138" s="11">
        <v>137</v>
      </c>
      <c r="B138" s="1">
        <v>38519</v>
      </c>
      <c r="C138" s="11">
        <f t="shared" si="5"/>
        <v>58</v>
      </c>
      <c r="D138" s="12">
        <v>76</v>
      </c>
      <c r="E138" s="13">
        <v>76</v>
      </c>
      <c r="F138">
        <f>IFERROR(_xlfn.DAYS(B138,VLOOKUP(C138,$A$2:$L$220,2,FALSE)),"")</f>
        <v>1009</v>
      </c>
      <c r="G138" s="11">
        <f t="shared" si="6"/>
        <v>2005</v>
      </c>
      <c r="H138" s="11" t="str">
        <f t="shared" si="7"/>
        <v>Spring</v>
      </c>
      <c r="I138" s="11" t="s">
        <v>15</v>
      </c>
      <c r="J138" s="11" t="s">
        <v>7</v>
      </c>
      <c r="K138" s="11" t="s">
        <v>12</v>
      </c>
      <c r="L138" s="11" t="b">
        <v>0</v>
      </c>
    </row>
    <row r="139" spans="1:12" x14ac:dyDescent="0.3">
      <c r="A139" s="11">
        <v>138</v>
      </c>
      <c r="B139" s="1">
        <v>38587</v>
      </c>
      <c r="C139" s="11">
        <f t="shared" si="5"/>
        <v>59</v>
      </c>
      <c r="D139" s="12">
        <v>76</v>
      </c>
      <c r="E139" s="13">
        <v>75</v>
      </c>
      <c r="F139">
        <f>IFERROR(_xlfn.DAYS(B139,VLOOKUP(C139,$A$2:$L$220,2,FALSE)),"")</f>
        <v>1146</v>
      </c>
      <c r="G139" s="11">
        <f t="shared" si="6"/>
        <v>2005</v>
      </c>
      <c r="H139" s="11" t="str">
        <f t="shared" si="7"/>
        <v>Fall</v>
      </c>
      <c r="I139" s="11" t="s">
        <v>15</v>
      </c>
      <c r="J139" s="11" t="s">
        <v>7</v>
      </c>
      <c r="K139" s="11" t="s">
        <v>12</v>
      </c>
      <c r="L139" s="11" t="b">
        <v>0</v>
      </c>
    </row>
    <row r="140" spans="1:12" x14ac:dyDescent="0.3">
      <c r="A140" s="11">
        <v>139</v>
      </c>
      <c r="B140" s="1">
        <v>38607</v>
      </c>
      <c r="C140" s="11">
        <f t="shared" si="5"/>
        <v>60</v>
      </c>
      <c r="D140" s="12">
        <v>76</v>
      </c>
      <c r="E140" s="13">
        <v>45</v>
      </c>
      <c r="F140">
        <f>IFERROR(_xlfn.DAYS(B140,VLOOKUP(C140,$A$2:$L$220,2,FALSE)),"")</f>
        <v>1284</v>
      </c>
      <c r="G140" s="11">
        <f t="shared" si="6"/>
        <v>2005</v>
      </c>
      <c r="H140" s="11" t="str">
        <f t="shared" si="7"/>
        <v>Fall</v>
      </c>
      <c r="I140" s="11" t="s">
        <v>15</v>
      </c>
      <c r="J140" s="11" t="s">
        <v>7</v>
      </c>
      <c r="K140" s="11" t="s">
        <v>12</v>
      </c>
      <c r="L140" s="11" t="b">
        <v>0</v>
      </c>
    </row>
    <row r="141" spans="1:12" x14ac:dyDescent="0.3">
      <c r="A141" s="11">
        <v>140</v>
      </c>
      <c r="B141" s="1">
        <v>38439</v>
      </c>
      <c r="C141" s="11">
        <f t="shared" si="5"/>
        <v>61</v>
      </c>
      <c r="D141" s="12">
        <v>76</v>
      </c>
      <c r="E141" s="13">
        <v>71</v>
      </c>
      <c r="F141">
        <f>IFERROR(_xlfn.DAYS(B141,VLOOKUP(C141,$A$2:$L$220,2,FALSE)),"")</f>
        <v>773</v>
      </c>
      <c r="G141" s="11">
        <f t="shared" si="6"/>
        <v>2005</v>
      </c>
      <c r="H141" s="11" t="str">
        <f t="shared" si="7"/>
        <v>Spring</v>
      </c>
      <c r="I141" s="11" t="s">
        <v>15</v>
      </c>
      <c r="J141" s="11" t="s">
        <v>7</v>
      </c>
      <c r="K141" s="11" t="s">
        <v>12</v>
      </c>
      <c r="L141" s="11" t="b">
        <v>0</v>
      </c>
    </row>
    <row r="142" spans="1:12" x14ac:dyDescent="0.3">
      <c r="A142" s="11">
        <v>141</v>
      </c>
      <c r="B142" s="1">
        <v>38519</v>
      </c>
      <c r="C142" s="11">
        <f t="shared" si="5"/>
        <v>62</v>
      </c>
      <c r="D142" s="12">
        <v>76</v>
      </c>
      <c r="E142" s="13">
        <v>72</v>
      </c>
      <c r="F142">
        <f>IFERROR(_xlfn.DAYS(B142,VLOOKUP(C142,$A$2:$L$220,2,FALSE)),"")</f>
        <v>682</v>
      </c>
      <c r="G142" s="11">
        <f t="shared" si="6"/>
        <v>2005</v>
      </c>
      <c r="H142" s="11" t="str">
        <f t="shared" si="7"/>
        <v>Spring</v>
      </c>
      <c r="I142" s="11" t="s">
        <v>15</v>
      </c>
      <c r="J142" s="11" t="s">
        <v>7</v>
      </c>
      <c r="K142" s="11" t="s">
        <v>12</v>
      </c>
      <c r="L142" s="11" t="b">
        <v>0</v>
      </c>
    </row>
    <row r="143" spans="1:12" x14ac:dyDescent="0.3">
      <c r="A143" s="11">
        <v>142</v>
      </c>
      <c r="B143" s="1">
        <v>38587</v>
      </c>
      <c r="C143" s="11">
        <f t="shared" si="5"/>
        <v>63</v>
      </c>
      <c r="D143" s="12">
        <v>76</v>
      </c>
      <c r="E143" s="13">
        <v>73</v>
      </c>
      <c r="F143">
        <f>IFERROR(_xlfn.DAYS(B143,VLOOKUP(C143,$A$2:$L$220,2,FALSE)),"")</f>
        <v>667</v>
      </c>
      <c r="G143" s="11">
        <f t="shared" si="6"/>
        <v>2005</v>
      </c>
      <c r="H143" s="11" t="str">
        <f t="shared" si="7"/>
        <v>Fall</v>
      </c>
      <c r="I143" s="11" t="s">
        <v>15</v>
      </c>
      <c r="J143" s="11" t="s">
        <v>7</v>
      </c>
      <c r="K143" s="11" t="s">
        <v>12</v>
      </c>
      <c r="L143" s="11" t="b">
        <v>0</v>
      </c>
    </row>
    <row r="144" spans="1:12" x14ac:dyDescent="0.3">
      <c r="A144" s="11">
        <v>143</v>
      </c>
      <c r="B144" s="1">
        <v>38607</v>
      </c>
      <c r="C144" s="11">
        <v>65</v>
      </c>
      <c r="D144" s="12">
        <v>76</v>
      </c>
      <c r="E144" s="13">
        <v>74</v>
      </c>
      <c r="F144">
        <f>IFERROR(_xlfn.DAYS(B144,VLOOKUP(C144,$A$2:$L$220,2,FALSE)),"")</f>
        <v>941</v>
      </c>
      <c r="G144" s="11">
        <f t="shared" si="6"/>
        <v>2005</v>
      </c>
      <c r="H144" s="11" t="str">
        <f t="shared" si="7"/>
        <v>Fall</v>
      </c>
      <c r="I144" s="11" t="s">
        <v>15</v>
      </c>
      <c r="J144" s="11" t="s">
        <v>7</v>
      </c>
      <c r="K144" s="11" t="s">
        <v>12</v>
      </c>
      <c r="L144" s="11" t="b">
        <v>0</v>
      </c>
    </row>
    <row r="145" spans="1:12" x14ac:dyDescent="0.3">
      <c r="A145" s="11">
        <v>144</v>
      </c>
      <c r="B145" s="1">
        <v>38439</v>
      </c>
      <c r="C145" s="11">
        <f t="shared" si="5"/>
        <v>66</v>
      </c>
      <c r="D145" s="12">
        <v>76</v>
      </c>
      <c r="E145" s="13">
        <v>75</v>
      </c>
      <c r="F145">
        <f>IFERROR(_xlfn.DAYS(B145,VLOOKUP(C145,$A$2:$L$220,2,FALSE)),"")</f>
        <v>602</v>
      </c>
      <c r="G145" s="11">
        <f t="shared" si="6"/>
        <v>2005</v>
      </c>
      <c r="H145" s="11" t="str">
        <f t="shared" si="7"/>
        <v>Spring</v>
      </c>
      <c r="I145" s="11" t="s">
        <v>15</v>
      </c>
      <c r="J145" s="11" t="s">
        <v>7</v>
      </c>
      <c r="K145" s="11" t="s">
        <v>12</v>
      </c>
      <c r="L145" s="11" t="b">
        <v>0</v>
      </c>
    </row>
    <row r="146" spans="1:12" x14ac:dyDescent="0.3">
      <c r="A146" s="11">
        <v>145</v>
      </c>
      <c r="B146" s="1">
        <v>38519</v>
      </c>
      <c r="C146" s="11">
        <f t="shared" si="5"/>
        <v>67</v>
      </c>
      <c r="D146" s="12">
        <v>76</v>
      </c>
      <c r="E146" s="13">
        <v>76</v>
      </c>
      <c r="F146">
        <f>IFERROR(_xlfn.DAYS(B146,VLOOKUP(C146,$A$2:$L$220,2,FALSE)),"")</f>
        <v>599</v>
      </c>
      <c r="G146" s="11">
        <f t="shared" si="6"/>
        <v>2005</v>
      </c>
      <c r="H146" s="11" t="str">
        <f t="shared" si="7"/>
        <v>Spring</v>
      </c>
      <c r="I146" s="11" t="s">
        <v>15</v>
      </c>
      <c r="J146" s="11" t="s">
        <v>7</v>
      </c>
      <c r="K146" s="11" t="s">
        <v>12</v>
      </c>
      <c r="L146" s="11" t="b">
        <v>0</v>
      </c>
    </row>
    <row r="147" spans="1:12" x14ac:dyDescent="0.3">
      <c r="A147" s="11">
        <v>146</v>
      </c>
      <c r="B147" s="1">
        <v>38587</v>
      </c>
      <c r="C147" s="11">
        <f t="shared" si="5"/>
        <v>68</v>
      </c>
      <c r="D147" s="12">
        <v>76</v>
      </c>
      <c r="E147" s="13">
        <v>77</v>
      </c>
      <c r="F147">
        <f>IFERROR(_xlfn.DAYS(B147,VLOOKUP(C147,$A$2:$L$220,2,FALSE)),"")</f>
        <v>962</v>
      </c>
      <c r="G147" s="11">
        <f t="shared" si="6"/>
        <v>2005</v>
      </c>
      <c r="H147" s="11" t="str">
        <f t="shared" si="7"/>
        <v>Fall</v>
      </c>
      <c r="I147" s="11" t="s">
        <v>15</v>
      </c>
      <c r="J147" s="11" t="s">
        <v>7</v>
      </c>
      <c r="K147" s="11" t="s">
        <v>12</v>
      </c>
      <c r="L147" s="11" t="b">
        <v>0</v>
      </c>
    </row>
    <row r="148" spans="1:12" x14ac:dyDescent="0.3">
      <c r="A148" s="11">
        <v>147</v>
      </c>
      <c r="B148" s="1">
        <v>38607</v>
      </c>
      <c r="C148" s="11">
        <f t="shared" si="5"/>
        <v>69</v>
      </c>
      <c r="D148" s="12">
        <v>76</v>
      </c>
      <c r="E148" s="13">
        <v>78</v>
      </c>
      <c r="F148">
        <f>IFERROR(_xlfn.DAYS(B148,VLOOKUP(C148,$A$2:$L$220,2,FALSE)),"")</f>
        <v>941</v>
      </c>
      <c r="G148" s="11">
        <f t="shared" si="6"/>
        <v>2005</v>
      </c>
      <c r="H148" s="11" t="str">
        <f t="shared" si="7"/>
        <v>Fall</v>
      </c>
      <c r="I148" s="11" t="s">
        <v>15</v>
      </c>
      <c r="J148" s="11" t="s">
        <v>7</v>
      </c>
      <c r="K148" s="11" t="s">
        <v>12</v>
      </c>
      <c r="L148" s="11" t="b">
        <v>0</v>
      </c>
    </row>
    <row r="149" spans="1:12" x14ac:dyDescent="0.3">
      <c r="A149" s="11">
        <v>148</v>
      </c>
      <c r="B149" s="1">
        <v>38439</v>
      </c>
      <c r="C149" s="11">
        <f t="shared" si="5"/>
        <v>70</v>
      </c>
      <c r="D149" s="12">
        <v>76</v>
      </c>
      <c r="E149" s="13">
        <v>79</v>
      </c>
      <c r="F149">
        <f>IFERROR(_xlfn.DAYS(B149,VLOOKUP(C149,$A$2:$L$220,2,FALSE)),"")</f>
        <v>602</v>
      </c>
      <c r="G149" s="11">
        <f t="shared" si="6"/>
        <v>2005</v>
      </c>
      <c r="H149" s="11" t="str">
        <f t="shared" si="7"/>
        <v>Spring</v>
      </c>
      <c r="I149" s="11" t="s">
        <v>15</v>
      </c>
      <c r="J149" s="11" t="s">
        <v>7</v>
      </c>
      <c r="K149" s="11" t="s">
        <v>12</v>
      </c>
      <c r="L149" s="11" t="b">
        <v>0</v>
      </c>
    </row>
    <row r="150" spans="1:12" x14ac:dyDescent="0.3">
      <c r="A150" s="11">
        <v>149</v>
      </c>
      <c r="B150" s="1">
        <v>38519</v>
      </c>
      <c r="C150" s="11">
        <f t="shared" si="5"/>
        <v>71</v>
      </c>
      <c r="D150" s="12">
        <v>76</v>
      </c>
      <c r="E150" s="13">
        <v>80</v>
      </c>
      <c r="F150">
        <f>IFERROR(_xlfn.DAYS(B150,VLOOKUP(C150,$A$2:$L$220,2,FALSE)),"")</f>
        <v>599</v>
      </c>
      <c r="G150" s="11">
        <f t="shared" si="6"/>
        <v>2005</v>
      </c>
      <c r="H150" s="11" t="str">
        <f t="shared" si="7"/>
        <v>Spring</v>
      </c>
      <c r="I150" s="11" t="s">
        <v>15</v>
      </c>
      <c r="J150" s="11" t="s">
        <v>7</v>
      </c>
      <c r="K150" s="11" t="s">
        <v>12</v>
      </c>
      <c r="L150" s="11" t="b">
        <v>0</v>
      </c>
    </row>
    <row r="151" spans="1:12" x14ac:dyDescent="0.3">
      <c r="A151" s="11">
        <v>150</v>
      </c>
      <c r="B151" s="1">
        <v>38790</v>
      </c>
      <c r="C151" s="11">
        <f t="shared" si="5"/>
        <v>72</v>
      </c>
      <c r="D151" s="12">
        <v>120</v>
      </c>
      <c r="E151" s="13">
        <v>74</v>
      </c>
      <c r="F151">
        <f>IFERROR(_xlfn.DAYS(B151,VLOOKUP(C151,$A$2:$L$220,2,FALSE)),"")</f>
        <v>1165</v>
      </c>
      <c r="G151" s="11">
        <f t="shared" si="6"/>
        <v>2006</v>
      </c>
      <c r="H151" s="11" t="str">
        <f t="shared" si="7"/>
        <v>Spring</v>
      </c>
      <c r="I151" s="11" t="s">
        <v>15</v>
      </c>
      <c r="J151" s="11" t="s">
        <v>7</v>
      </c>
      <c r="K151" s="11" t="s">
        <v>12</v>
      </c>
      <c r="L151" s="11" t="b">
        <v>0</v>
      </c>
    </row>
    <row r="152" spans="1:12" x14ac:dyDescent="0.3">
      <c r="A152" s="11">
        <v>151</v>
      </c>
      <c r="B152" s="1">
        <v>38821</v>
      </c>
      <c r="C152" s="11">
        <f t="shared" si="5"/>
        <v>73</v>
      </c>
      <c r="D152" s="12">
        <v>120</v>
      </c>
      <c r="E152" s="13">
        <v>63</v>
      </c>
      <c r="F152">
        <f>IFERROR(_xlfn.DAYS(B152,VLOOKUP(C152,$A$2:$L$220,2,FALSE)),"")</f>
        <v>1155</v>
      </c>
      <c r="G152" s="11">
        <f t="shared" si="6"/>
        <v>2006</v>
      </c>
      <c r="H152" s="11" t="str">
        <f t="shared" si="7"/>
        <v>Spring</v>
      </c>
      <c r="I152" s="11" t="s">
        <v>15</v>
      </c>
      <c r="J152" s="11" t="s">
        <v>7</v>
      </c>
      <c r="K152" s="11" t="s">
        <v>12</v>
      </c>
      <c r="L152" s="11" t="b">
        <v>0</v>
      </c>
    </row>
    <row r="153" spans="1:12" x14ac:dyDescent="0.3">
      <c r="A153" s="11">
        <v>152</v>
      </c>
      <c r="B153" s="1">
        <v>38851</v>
      </c>
      <c r="C153" s="11">
        <f t="shared" si="5"/>
        <v>74</v>
      </c>
      <c r="D153" s="12">
        <v>120</v>
      </c>
      <c r="E153" s="13">
        <v>91</v>
      </c>
      <c r="F153">
        <f>IFERROR(_xlfn.DAYS(B153,VLOOKUP(C153,$A$2:$L$220,2,FALSE)),"")</f>
        <v>1014</v>
      </c>
      <c r="G153" s="11">
        <f t="shared" si="6"/>
        <v>2006</v>
      </c>
      <c r="H153" s="11" t="str">
        <f t="shared" si="7"/>
        <v>Spring</v>
      </c>
      <c r="I153" s="11" t="s">
        <v>15</v>
      </c>
      <c r="J153" s="11" t="s">
        <v>7</v>
      </c>
      <c r="K153" s="11" t="s">
        <v>12</v>
      </c>
      <c r="L153" s="11" t="b">
        <v>0</v>
      </c>
    </row>
    <row r="154" spans="1:12" x14ac:dyDescent="0.3">
      <c r="A154" s="11">
        <v>153</v>
      </c>
      <c r="B154" s="1">
        <v>38762</v>
      </c>
      <c r="C154" s="11">
        <f t="shared" si="5"/>
        <v>75</v>
      </c>
      <c r="D154" s="12">
        <v>120</v>
      </c>
      <c r="E154" s="13">
        <v>75</v>
      </c>
      <c r="F154">
        <f>IFERROR(_xlfn.DAYS(B154,VLOOKUP(C154,$A$2:$L$220,2,FALSE)),"")</f>
        <v>842</v>
      </c>
      <c r="G154" s="11">
        <f t="shared" si="6"/>
        <v>2006</v>
      </c>
      <c r="H154" s="11" t="str">
        <f t="shared" si="7"/>
        <v>Spring</v>
      </c>
      <c r="I154" s="11" t="s">
        <v>15</v>
      </c>
      <c r="J154" s="11" t="s">
        <v>7</v>
      </c>
      <c r="K154" s="11" t="s">
        <v>12</v>
      </c>
      <c r="L154" s="11" t="b">
        <v>0</v>
      </c>
    </row>
    <row r="155" spans="1:12" x14ac:dyDescent="0.3">
      <c r="A155" s="11">
        <v>154</v>
      </c>
      <c r="B155" s="1">
        <v>38790</v>
      </c>
      <c r="C155" s="11">
        <v>77</v>
      </c>
      <c r="D155" s="12">
        <v>120</v>
      </c>
      <c r="E155" s="13">
        <v>76</v>
      </c>
      <c r="F155">
        <f>IFERROR(_xlfn.DAYS(B155,VLOOKUP(C155,$A$2:$L$220,2,FALSE)),"")</f>
        <v>802</v>
      </c>
      <c r="G155" s="11">
        <f t="shared" si="6"/>
        <v>2006</v>
      </c>
      <c r="H155" s="11" t="str">
        <f t="shared" si="7"/>
        <v>Spring</v>
      </c>
      <c r="I155" s="11" t="s">
        <v>15</v>
      </c>
      <c r="J155" s="11" t="s">
        <v>7</v>
      </c>
      <c r="K155" s="11" t="s">
        <v>12</v>
      </c>
      <c r="L155" s="11" t="b">
        <v>0</v>
      </c>
    </row>
    <row r="156" spans="1:12" x14ac:dyDescent="0.3">
      <c r="A156" s="11">
        <v>155</v>
      </c>
      <c r="B156" s="1">
        <v>38821</v>
      </c>
      <c r="C156" s="11">
        <f t="shared" si="5"/>
        <v>78</v>
      </c>
      <c r="D156" s="12">
        <v>120</v>
      </c>
      <c r="E156" s="13">
        <v>71</v>
      </c>
      <c r="F156">
        <f>IFERROR(_xlfn.DAYS(B156,VLOOKUP(C156,$A$2:$L$220,2,FALSE)),"")</f>
        <v>713</v>
      </c>
      <c r="G156" s="11">
        <f t="shared" si="6"/>
        <v>2006</v>
      </c>
      <c r="H156" s="11" t="str">
        <f t="shared" si="7"/>
        <v>Spring</v>
      </c>
      <c r="I156" s="11" t="s">
        <v>15</v>
      </c>
      <c r="J156" s="11" t="s">
        <v>7</v>
      </c>
      <c r="K156" s="11" t="s">
        <v>12</v>
      </c>
      <c r="L156" s="11" t="b">
        <v>0</v>
      </c>
    </row>
    <row r="157" spans="1:12" x14ac:dyDescent="0.3">
      <c r="A157" s="11">
        <v>156</v>
      </c>
      <c r="B157" s="1">
        <v>38851</v>
      </c>
      <c r="C157" s="11">
        <f t="shared" si="5"/>
        <v>79</v>
      </c>
      <c r="D157" s="12">
        <v>120</v>
      </c>
      <c r="E157" s="13">
        <v>69</v>
      </c>
      <c r="F157">
        <f>IFERROR(_xlfn.DAYS(B157,VLOOKUP(C157,$A$2:$L$220,2,FALSE)),"")</f>
        <v>777</v>
      </c>
      <c r="G157" s="11">
        <f t="shared" si="6"/>
        <v>2006</v>
      </c>
      <c r="H157" s="11" t="str">
        <f t="shared" si="7"/>
        <v>Spring</v>
      </c>
      <c r="I157" s="11" t="s">
        <v>15</v>
      </c>
      <c r="J157" s="11" t="s">
        <v>7</v>
      </c>
      <c r="K157" s="11" t="s">
        <v>12</v>
      </c>
      <c r="L157" s="11" t="b">
        <v>0</v>
      </c>
    </row>
    <row r="158" spans="1:12" x14ac:dyDescent="0.3">
      <c r="A158" s="11">
        <v>157</v>
      </c>
      <c r="B158" s="1">
        <v>38762</v>
      </c>
      <c r="C158" s="11">
        <f t="shared" si="5"/>
        <v>80</v>
      </c>
      <c r="D158" s="12">
        <v>120</v>
      </c>
      <c r="E158" s="13">
        <v>70</v>
      </c>
      <c r="F158">
        <f>IFERROR(_xlfn.DAYS(B158,VLOOKUP(C158,$A$2:$L$220,2,FALSE)),"")</f>
        <v>420</v>
      </c>
      <c r="G158" s="11">
        <f t="shared" si="6"/>
        <v>2006</v>
      </c>
      <c r="H158" s="11" t="str">
        <f t="shared" si="7"/>
        <v>Spring</v>
      </c>
      <c r="I158" s="11" t="s">
        <v>15</v>
      </c>
      <c r="J158" s="11" t="s">
        <v>7</v>
      </c>
      <c r="K158" s="11" t="s">
        <v>12</v>
      </c>
      <c r="L158" s="11" t="b">
        <v>0</v>
      </c>
    </row>
    <row r="159" spans="1:12" x14ac:dyDescent="0.3">
      <c r="A159" s="11">
        <v>158</v>
      </c>
      <c r="B159" s="1">
        <v>38790</v>
      </c>
      <c r="C159" s="11">
        <f t="shared" si="5"/>
        <v>81</v>
      </c>
      <c r="D159" s="12">
        <v>120</v>
      </c>
      <c r="E159" s="13">
        <v>71</v>
      </c>
      <c r="F159">
        <f>IFERROR(_xlfn.DAYS(B159,VLOOKUP(C159,$A$2:$L$220,2,FALSE)),"")</f>
        <v>802</v>
      </c>
      <c r="G159" s="11">
        <f t="shared" si="6"/>
        <v>2006</v>
      </c>
      <c r="H159" s="11" t="str">
        <f t="shared" si="7"/>
        <v>Spring</v>
      </c>
      <c r="I159" s="11" t="s">
        <v>15</v>
      </c>
      <c r="J159" s="11" t="s">
        <v>7</v>
      </c>
      <c r="K159" s="11" t="s">
        <v>12</v>
      </c>
      <c r="L159" s="11" t="b">
        <v>0</v>
      </c>
    </row>
    <row r="160" spans="1:12" x14ac:dyDescent="0.3">
      <c r="A160" s="11">
        <v>159</v>
      </c>
      <c r="B160" s="1">
        <v>38821</v>
      </c>
      <c r="C160" s="11">
        <f t="shared" si="5"/>
        <v>82</v>
      </c>
      <c r="D160" s="12">
        <v>120</v>
      </c>
      <c r="E160" s="13">
        <v>65</v>
      </c>
      <c r="F160">
        <f>IFERROR(_xlfn.DAYS(B160,VLOOKUP(C160,$A$2:$L$220,2,FALSE)),"")</f>
        <v>713</v>
      </c>
      <c r="G160" s="11">
        <f t="shared" si="6"/>
        <v>2006</v>
      </c>
      <c r="H160" s="11" t="str">
        <f t="shared" si="7"/>
        <v>Spring</v>
      </c>
      <c r="I160" s="11" t="s">
        <v>15</v>
      </c>
      <c r="J160" s="11" t="s">
        <v>7</v>
      </c>
      <c r="K160" s="11" t="s">
        <v>12</v>
      </c>
      <c r="L160" s="11" t="b">
        <v>0</v>
      </c>
    </row>
    <row r="161" spans="1:12" x14ac:dyDescent="0.3">
      <c r="A161" s="11">
        <v>160</v>
      </c>
      <c r="B161" s="1">
        <v>38851</v>
      </c>
      <c r="C161" s="11">
        <f t="shared" si="5"/>
        <v>83</v>
      </c>
      <c r="D161" s="12">
        <v>120</v>
      </c>
      <c r="E161" s="13">
        <v>67</v>
      </c>
      <c r="F161">
        <f>IFERROR(_xlfn.DAYS(B161,VLOOKUP(C161,$A$2:$L$220,2,FALSE)),"")</f>
        <v>777</v>
      </c>
      <c r="G161" s="11">
        <f t="shared" si="6"/>
        <v>2006</v>
      </c>
      <c r="H161" s="11" t="str">
        <f t="shared" si="7"/>
        <v>Spring</v>
      </c>
      <c r="I161" s="11" t="s">
        <v>15</v>
      </c>
      <c r="J161" s="11" t="s">
        <v>7</v>
      </c>
      <c r="K161" s="11" t="s">
        <v>12</v>
      </c>
      <c r="L161" s="11" t="b">
        <v>0</v>
      </c>
    </row>
    <row r="162" spans="1:12" x14ac:dyDescent="0.3">
      <c r="A162" s="11">
        <v>161</v>
      </c>
      <c r="B162" s="1">
        <v>38762</v>
      </c>
      <c r="C162" s="11">
        <f t="shared" si="5"/>
        <v>84</v>
      </c>
      <c r="D162" s="12">
        <v>120</v>
      </c>
      <c r="E162" s="13">
        <v>72</v>
      </c>
      <c r="F162">
        <f>IFERROR(_xlfn.DAYS(B162,VLOOKUP(C162,$A$2:$L$220,2,FALSE)),"")</f>
        <v>420</v>
      </c>
      <c r="G162" s="11">
        <f t="shared" si="6"/>
        <v>2006</v>
      </c>
      <c r="H162" s="11" t="str">
        <f t="shared" si="7"/>
        <v>Spring</v>
      </c>
      <c r="I162" s="11" t="s">
        <v>15</v>
      </c>
      <c r="J162" s="11" t="s">
        <v>7</v>
      </c>
      <c r="K162" s="11" t="s">
        <v>12</v>
      </c>
      <c r="L162" s="11" t="b">
        <v>0</v>
      </c>
    </row>
    <row r="163" spans="1:12" x14ac:dyDescent="0.3">
      <c r="A163" s="11">
        <v>162</v>
      </c>
      <c r="B163" s="1">
        <v>38790</v>
      </c>
      <c r="C163" s="11">
        <f t="shared" si="5"/>
        <v>85</v>
      </c>
      <c r="D163" s="12">
        <v>120</v>
      </c>
      <c r="E163" s="13">
        <v>69</v>
      </c>
      <c r="F163">
        <f>IFERROR(_xlfn.DAYS(B163,VLOOKUP(C163,$A$2:$L$220,2,FALSE)),"")</f>
        <v>802</v>
      </c>
      <c r="G163" s="11">
        <f t="shared" si="6"/>
        <v>2006</v>
      </c>
      <c r="H163" s="11" t="str">
        <f t="shared" si="7"/>
        <v>Spring</v>
      </c>
      <c r="I163" s="11" t="s">
        <v>15</v>
      </c>
      <c r="J163" s="11" t="s">
        <v>7</v>
      </c>
      <c r="K163" s="11" t="s">
        <v>12</v>
      </c>
      <c r="L163" s="11" t="b">
        <v>0</v>
      </c>
    </row>
    <row r="164" spans="1:12" x14ac:dyDescent="0.3">
      <c r="A164" s="11">
        <v>163</v>
      </c>
      <c r="B164" s="1">
        <v>38821</v>
      </c>
      <c r="C164" s="11">
        <f t="shared" si="5"/>
        <v>86</v>
      </c>
      <c r="D164" s="12">
        <v>120</v>
      </c>
      <c r="E164" s="13">
        <v>68</v>
      </c>
      <c r="F164">
        <f>IFERROR(_xlfn.DAYS(B164,VLOOKUP(C164,$A$2:$L$220,2,FALSE)),"")</f>
        <v>713</v>
      </c>
      <c r="G164" s="11">
        <f t="shared" si="6"/>
        <v>2006</v>
      </c>
      <c r="H164" s="11" t="str">
        <f t="shared" si="7"/>
        <v>Spring</v>
      </c>
      <c r="I164" s="11" t="s">
        <v>15</v>
      </c>
      <c r="J164" s="11" t="s">
        <v>7</v>
      </c>
      <c r="K164" s="11" t="s">
        <v>12</v>
      </c>
      <c r="L164" s="11" t="b">
        <v>0</v>
      </c>
    </row>
    <row r="165" spans="1:12" x14ac:dyDescent="0.3">
      <c r="A165" s="11">
        <v>164</v>
      </c>
      <c r="B165" s="1">
        <v>38851</v>
      </c>
      <c r="C165" s="11">
        <f t="shared" si="5"/>
        <v>87</v>
      </c>
      <c r="D165" s="12">
        <v>120</v>
      </c>
      <c r="E165" s="13">
        <v>66</v>
      </c>
      <c r="F165">
        <f>IFERROR(_xlfn.DAYS(B165,VLOOKUP(C165,$A$2:$L$220,2,FALSE)),"")</f>
        <v>777</v>
      </c>
      <c r="G165" s="11">
        <f t="shared" si="6"/>
        <v>2006</v>
      </c>
      <c r="H165" s="11" t="str">
        <f t="shared" si="7"/>
        <v>Spring</v>
      </c>
      <c r="I165" s="11" t="s">
        <v>15</v>
      </c>
      <c r="J165" s="11" t="s">
        <v>7</v>
      </c>
      <c r="K165" s="11" t="s">
        <v>12</v>
      </c>
      <c r="L165" s="11" t="b">
        <v>0</v>
      </c>
    </row>
    <row r="166" spans="1:12" x14ac:dyDescent="0.3">
      <c r="A166" s="11">
        <v>165</v>
      </c>
      <c r="B166" s="1">
        <v>38762</v>
      </c>
      <c r="C166" s="11">
        <f t="shared" si="5"/>
        <v>88</v>
      </c>
      <c r="D166" s="12">
        <v>120</v>
      </c>
      <c r="E166" s="13">
        <v>67</v>
      </c>
      <c r="F166">
        <f>IFERROR(_xlfn.DAYS(B166,VLOOKUP(C166,$A$2:$L$220,2,FALSE)),"")</f>
        <v>420</v>
      </c>
      <c r="G166" s="11">
        <f t="shared" si="6"/>
        <v>2006</v>
      </c>
      <c r="H166" s="11" t="str">
        <f t="shared" si="7"/>
        <v>Spring</v>
      </c>
      <c r="I166" s="11" t="s">
        <v>15</v>
      </c>
      <c r="J166" s="11" t="s">
        <v>7</v>
      </c>
      <c r="K166" s="11" t="s">
        <v>12</v>
      </c>
      <c r="L166" s="11" t="b">
        <v>0</v>
      </c>
    </row>
    <row r="167" spans="1:12" x14ac:dyDescent="0.3">
      <c r="A167" s="11">
        <v>166</v>
      </c>
      <c r="B167" s="1">
        <v>38790</v>
      </c>
      <c r="C167" s="11">
        <f t="shared" si="5"/>
        <v>89</v>
      </c>
      <c r="D167" s="12">
        <v>120</v>
      </c>
      <c r="E167" s="13">
        <v>68</v>
      </c>
      <c r="F167">
        <f>IFERROR(_xlfn.DAYS(B167,VLOOKUP(C167,$A$2:$L$220,2,FALSE)),"")</f>
        <v>802</v>
      </c>
      <c r="G167" s="11">
        <f t="shared" si="6"/>
        <v>2006</v>
      </c>
      <c r="H167" s="11" t="str">
        <f t="shared" si="7"/>
        <v>Spring</v>
      </c>
      <c r="I167" s="11" t="s">
        <v>15</v>
      </c>
      <c r="J167" s="11" t="s">
        <v>7</v>
      </c>
      <c r="K167" s="11" t="s">
        <v>12</v>
      </c>
      <c r="L167" s="11" t="b">
        <v>0</v>
      </c>
    </row>
    <row r="168" spans="1:12" x14ac:dyDescent="0.3">
      <c r="A168" s="11">
        <v>167</v>
      </c>
      <c r="B168" s="1">
        <v>38821</v>
      </c>
      <c r="C168" s="11">
        <f t="shared" si="5"/>
        <v>90</v>
      </c>
      <c r="D168" s="12">
        <v>120</v>
      </c>
      <c r="E168" s="13">
        <v>69</v>
      </c>
      <c r="F168">
        <f>IFERROR(_xlfn.DAYS(B168,VLOOKUP(C168,$A$2:$L$220,2,FALSE)),"")</f>
        <v>713</v>
      </c>
      <c r="G168" s="11">
        <f t="shared" si="6"/>
        <v>2006</v>
      </c>
      <c r="H168" s="11" t="str">
        <f t="shared" si="7"/>
        <v>Spring</v>
      </c>
      <c r="I168" s="11" t="s">
        <v>15</v>
      </c>
      <c r="J168" s="11" t="s">
        <v>7</v>
      </c>
      <c r="K168" s="11" t="s">
        <v>12</v>
      </c>
      <c r="L168" s="11" t="b">
        <v>0</v>
      </c>
    </row>
    <row r="169" spans="1:12" x14ac:dyDescent="0.3">
      <c r="A169" s="11">
        <v>168</v>
      </c>
      <c r="B169" s="1">
        <v>38851</v>
      </c>
      <c r="C169" s="11">
        <f t="shared" si="5"/>
        <v>91</v>
      </c>
      <c r="D169" s="12">
        <v>120</v>
      </c>
      <c r="E169" s="13">
        <v>70</v>
      </c>
      <c r="F169">
        <f>IFERROR(_xlfn.DAYS(B169,VLOOKUP(C169,$A$2:$L$220,2,FALSE)),"")</f>
        <v>777</v>
      </c>
      <c r="G169" s="11">
        <f t="shared" si="6"/>
        <v>2006</v>
      </c>
      <c r="H169" s="11" t="str">
        <f t="shared" si="7"/>
        <v>Spring</v>
      </c>
      <c r="I169" s="11" t="s">
        <v>15</v>
      </c>
      <c r="J169" s="11" t="s">
        <v>7</v>
      </c>
      <c r="K169" s="11" t="s">
        <v>12</v>
      </c>
      <c r="L169" s="11" t="b">
        <v>0</v>
      </c>
    </row>
    <row r="170" spans="1:12" x14ac:dyDescent="0.3">
      <c r="A170" s="11">
        <v>169</v>
      </c>
      <c r="B170" s="1">
        <v>38762</v>
      </c>
      <c r="C170" s="11">
        <f t="shared" si="5"/>
        <v>92</v>
      </c>
      <c r="D170" s="12">
        <v>120</v>
      </c>
      <c r="E170" s="13">
        <v>71</v>
      </c>
      <c r="F170">
        <f>IFERROR(_xlfn.DAYS(B170,VLOOKUP(C170,$A$2:$L$220,2,FALSE)),"")</f>
        <v>420</v>
      </c>
      <c r="G170" s="11">
        <f t="shared" si="6"/>
        <v>2006</v>
      </c>
      <c r="H170" s="11" t="str">
        <f t="shared" si="7"/>
        <v>Spring</v>
      </c>
      <c r="I170" s="11" t="s">
        <v>15</v>
      </c>
      <c r="J170" s="11" t="s">
        <v>6</v>
      </c>
      <c r="K170" s="11" t="s">
        <v>12</v>
      </c>
      <c r="L170" s="11" t="b">
        <v>0</v>
      </c>
    </row>
    <row r="171" spans="1:12" x14ac:dyDescent="0.3">
      <c r="A171" s="11">
        <v>170</v>
      </c>
      <c r="B171" s="1">
        <v>38790</v>
      </c>
      <c r="C171" s="11">
        <f t="shared" ref="C171:C220" si="8">C170+1</f>
        <v>93</v>
      </c>
      <c r="D171" s="12">
        <v>120</v>
      </c>
      <c r="E171" s="13">
        <v>72</v>
      </c>
      <c r="F171">
        <f>IFERROR(_xlfn.DAYS(B171,VLOOKUP(C171,$A$2:$L$220,2,FALSE)),"")</f>
        <v>802</v>
      </c>
      <c r="G171" s="11">
        <f t="shared" si="6"/>
        <v>2006</v>
      </c>
      <c r="H171" s="11" t="str">
        <f t="shared" si="7"/>
        <v>Spring</v>
      </c>
      <c r="I171" s="11" t="s">
        <v>15</v>
      </c>
      <c r="J171" s="11" t="s">
        <v>7</v>
      </c>
      <c r="K171" s="11" t="s">
        <v>12</v>
      </c>
      <c r="L171" s="11" t="b">
        <v>0</v>
      </c>
    </row>
    <row r="172" spans="1:12" x14ac:dyDescent="0.3">
      <c r="A172" s="11">
        <v>171</v>
      </c>
      <c r="B172" s="1">
        <v>38821</v>
      </c>
      <c r="C172" s="11">
        <f t="shared" si="8"/>
        <v>94</v>
      </c>
      <c r="D172" s="12">
        <v>120</v>
      </c>
      <c r="E172" s="13">
        <v>65</v>
      </c>
      <c r="F172">
        <f>IFERROR(_xlfn.DAYS(B172,VLOOKUP(C172,$A$2:$L$220,2,FALSE)),"")</f>
        <v>713</v>
      </c>
      <c r="G172" s="11">
        <f t="shared" si="6"/>
        <v>2006</v>
      </c>
      <c r="H172" s="11" t="str">
        <f t="shared" si="7"/>
        <v>Spring</v>
      </c>
      <c r="I172" s="11" t="s">
        <v>15</v>
      </c>
      <c r="J172" s="11" t="s">
        <v>7</v>
      </c>
      <c r="K172" s="11" t="s">
        <v>12</v>
      </c>
      <c r="L172" s="11" t="b">
        <v>0</v>
      </c>
    </row>
    <row r="173" spans="1:12" x14ac:dyDescent="0.3">
      <c r="A173" s="11">
        <v>172</v>
      </c>
      <c r="B173" s="1">
        <v>38851</v>
      </c>
      <c r="C173" s="11">
        <f t="shared" si="8"/>
        <v>95</v>
      </c>
      <c r="D173" s="12">
        <v>120</v>
      </c>
      <c r="E173" s="13">
        <v>70</v>
      </c>
      <c r="F173">
        <f>IFERROR(_xlfn.DAYS(B173,VLOOKUP(C173,$A$2:$L$220,2,FALSE)),"")</f>
        <v>777</v>
      </c>
      <c r="G173" s="11">
        <f t="shared" si="6"/>
        <v>2006</v>
      </c>
      <c r="H173" s="11" t="str">
        <f t="shared" si="7"/>
        <v>Spring</v>
      </c>
      <c r="I173" s="11" t="s">
        <v>15</v>
      </c>
      <c r="J173" s="11" t="s">
        <v>7</v>
      </c>
      <c r="K173" s="11" t="s">
        <v>12</v>
      </c>
      <c r="L173" s="11" t="b">
        <v>0</v>
      </c>
    </row>
    <row r="174" spans="1:12" x14ac:dyDescent="0.3">
      <c r="A174" s="11">
        <v>173</v>
      </c>
      <c r="B174" s="1">
        <v>38762</v>
      </c>
      <c r="C174" s="11">
        <f t="shared" si="8"/>
        <v>96</v>
      </c>
      <c r="D174" s="12">
        <v>120</v>
      </c>
      <c r="E174" s="13">
        <v>72</v>
      </c>
      <c r="F174">
        <f>IFERROR(_xlfn.DAYS(B174,VLOOKUP(C174,$A$2:$L$220,2,FALSE)),"")</f>
        <v>420</v>
      </c>
      <c r="G174" s="11">
        <f t="shared" si="6"/>
        <v>2006</v>
      </c>
      <c r="H174" s="11" t="str">
        <f t="shared" si="7"/>
        <v>Spring</v>
      </c>
      <c r="I174" s="11" t="s">
        <v>15</v>
      </c>
      <c r="J174" s="11" t="s">
        <v>7</v>
      </c>
      <c r="K174" s="11" t="s">
        <v>12</v>
      </c>
      <c r="L174" s="11" t="b">
        <v>0</v>
      </c>
    </row>
    <row r="175" spans="1:12" x14ac:dyDescent="0.3">
      <c r="A175" s="11">
        <v>174</v>
      </c>
      <c r="B175" s="1">
        <v>38790</v>
      </c>
      <c r="C175" s="11">
        <f t="shared" si="8"/>
        <v>97</v>
      </c>
      <c r="D175" s="12">
        <v>120</v>
      </c>
      <c r="E175" s="13">
        <v>67</v>
      </c>
      <c r="F175">
        <f>IFERROR(_xlfn.DAYS(B175,VLOOKUP(C175,$A$2:$L$220,2,FALSE)),"")</f>
        <v>802</v>
      </c>
      <c r="G175" s="11">
        <f t="shared" si="6"/>
        <v>2006</v>
      </c>
      <c r="H175" s="11" t="str">
        <f t="shared" si="7"/>
        <v>Spring</v>
      </c>
      <c r="I175" s="11" t="s">
        <v>15</v>
      </c>
      <c r="J175" s="11" t="s">
        <v>7</v>
      </c>
      <c r="K175" s="11" t="s">
        <v>12</v>
      </c>
      <c r="L175" s="11" t="b">
        <v>0</v>
      </c>
    </row>
    <row r="176" spans="1:12" x14ac:dyDescent="0.3">
      <c r="A176" s="11">
        <v>175</v>
      </c>
      <c r="B176" s="1">
        <v>38821</v>
      </c>
      <c r="C176" s="11">
        <f t="shared" si="8"/>
        <v>98</v>
      </c>
      <c r="D176" s="12">
        <v>120</v>
      </c>
      <c r="E176" s="13">
        <v>89</v>
      </c>
      <c r="F176">
        <f>IFERROR(_xlfn.DAYS(B176,VLOOKUP(C176,$A$2:$L$220,2,FALSE)),"")</f>
        <v>713</v>
      </c>
      <c r="G176" s="11">
        <f t="shared" si="6"/>
        <v>2006</v>
      </c>
      <c r="H176" s="11" t="str">
        <f t="shared" si="7"/>
        <v>Spring</v>
      </c>
      <c r="I176" s="11" t="s">
        <v>15</v>
      </c>
      <c r="J176" s="11" t="s">
        <v>7</v>
      </c>
      <c r="K176" s="11" t="s">
        <v>12</v>
      </c>
      <c r="L176" s="11" t="b">
        <v>0</v>
      </c>
    </row>
    <row r="177" spans="1:12" x14ac:dyDescent="0.3">
      <c r="A177" s="11">
        <v>176</v>
      </c>
      <c r="B177" s="1">
        <v>38851</v>
      </c>
      <c r="C177" s="11">
        <f t="shared" si="8"/>
        <v>99</v>
      </c>
      <c r="D177" s="12">
        <v>120</v>
      </c>
      <c r="E177" s="13">
        <v>96</v>
      </c>
      <c r="F177">
        <f>IFERROR(_xlfn.DAYS(B177,VLOOKUP(C177,$A$2:$L$220,2,FALSE)),"")</f>
        <v>777</v>
      </c>
      <c r="G177" s="11">
        <f t="shared" si="6"/>
        <v>2006</v>
      </c>
      <c r="H177" s="11" t="str">
        <f t="shared" si="7"/>
        <v>Spring</v>
      </c>
      <c r="I177" s="11" t="s">
        <v>15</v>
      </c>
      <c r="J177" s="11" t="s">
        <v>7</v>
      </c>
      <c r="K177" s="11" t="s">
        <v>12</v>
      </c>
      <c r="L177" s="11" t="b">
        <v>0</v>
      </c>
    </row>
    <row r="178" spans="1:12" x14ac:dyDescent="0.3">
      <c r="A178" s="11">
        <v>177</v>
      </c>
      <c r="B178" s="1">
        <v>38762</v>
      </c>
      <c r="C178" s="11">
        <f t="shared" si="8"/>
        <v>100</v>
      </c>
      <c r="D178" s="12">
        <v>120</v>
      </c>
      <c r="E178" s="13">
        <v>67</v>
      </c>
      <c r="F178">
        <f>IFERROR(_xlfn.DAYS(B178,VLOOKUP(C178,$A$2:$L$220,2,FALSE)),"")</f>
        <v>420</v>
      </c>
      <c r="G178" s="11">
        <f t="shared" si="6"/>
        <v>2006</v>
      </c>
      <c r="H178" s="11" t="str">
        <f t="shared" si="7"/>
        <v>Spring</v>
      </c>
      <c r="I178" s="11" t="s">
        <v>15</v>
      </c>
      <c r="J178" s="11" t="s">
        <v>7</v>
      </c>
      <c r="K178" s="11" t="s">
        <v>12</v>
      </c>
      <c r="L178" s="11" t="b">
        <v>0</v>
      </c>
    </row>
    <row r="179" spans="1:12" x14ac:dyDescent="0.3">
      <c r="A179" s="11">
        <v>178</v>
      </c>
      <c r="B179" s="1">
        <v>39191</v>
      </c>
      <c r="C179" s="11">
        <f t="shared" si="8"/>
        <v>101</v>
      </c>
      <c r="D179" s="12">
        <v>170</v>
      </c>
      <c r="E179" s="13">
        <v>76</v>
      </c>
      <c r="F179">
        <f>IFERROR(_xlfn.DAYS(B179,VLOOKUP(C179,$A$2:$L$220,2,FALSE)),"")</f>
        <v>1203</v>
      </c>
      <c r="G179" s="11">
        <f t="shared" si="6"/>
        <v>2007</v>
      </c>
      <c r="H179" s="11" t="str">
        <f t="shared" si="7"/>
        <v>Spring</v>
      </c>
      <c r="I179" s="11" t="s">
        <v>15</v>
      </c>
      <c r="J179" s="11" t="s">
        <v>7</v>
      </c>
      <c r="K179" s="11" t="s">
        <v>12</v>
      </c>
      <c r="L179" s="11" t="b">
        <v>0</v>
      </c>
    </row>
    <row r="180" spans="1:12" x14ac:dyDescent="0.3">
      <c r="A180" s="11">
        <v>179</v>
      </c>
      <c r="B180" s="1">
        <v>39220</v>
      </c>
      <c r="C180" s="11">
        <f t="shared" si="8"/>
        <v>102</v>
      </c>
      <c r="D180" s="12">
        <v>170</v>
      </c>
      <c r="E180" s="13">
        <v>75</v>
      </c>
      <c r="F180">
        <f>IFERROR(_xlfn.DAYS(B180,VLOOKUP(C180,$A$2:$L$220,2,FALSE)),"")</f>
        <v>1112</v>
      </c>
      <c r="G180" s="11">
        <f t="shared" si="6"/>
        <v>2007</v>
      </c>
      <c r="H180" s="11" t="str">
        <f t="shared" si="7"/>
        <v>Spring</v>
      </c>
      <c r="I180" s="11" t="s">
        <v>15</v>
      </c>
      <c r="J180" s="11" t="s">
        <v>7</v>
      </c>
      <c r="K180" s="11" t="s">
        <v>12</v>
      </c>
      <c r="L180" s="11" t="b">
        <v>0</v>
      </c>
    </row>
    <row r="181" spans="1:12" x14ac:dyDescent="0.3">
      <c r="A181" s="11">
        <v>180</v>
      </c>
      <c r="B181" s="1">
        <v>39299</v>
      </c>
      <c r="C181" s="11">
        <f t="shared" si="8"/>
        <v>103</v>
      </c>
      <c r="D181" s="12">
        <v>170</v>
      </c>
      <c r="E181" s="13">
        <v>45</v>
      </c>
      <c r="F181">
        <f>IFERROR(_xlfn.DAYS(B181,VLOOKUP(C181,$A$2:$L$220,2,FALSE)),"")</f>
        <v>1225</v>
      </c>
      <c r="G181" s="11">
        <f t="shared" si="6"/>
        <v>2007</v>
      </c>
      <c r="H181" s="11" t="str">
        <f t="shared" si="7"/>
        <v>Fall</v>
      </c>
      <c r="I181" s="11" t="s">
        <v>15</v>
      </c>
      <c r="J181" s="11" t="s">
        <v>7</v>
      </c>
      <c r="K181" s="11" t="s">
        <v>12</v>
      </c>
      <c r="L181" s="11" t="b">
        <v>0</v>
      </c>
    </row>
    <row r="182" spans="1:12" x14ac:dyDescent="0.3">
      <c r="A182" s="11">
        <v>181</v>
      </c>
      <c r="B182" s="1">
        <v>39329</v>
      </c>
      <c r="C182" s="11">
        <f t="shared" si="8"/>
        <v>104</v>
      </c>
      <c r="D182" s="12">
        <v>170</v>
      </c>
      <c r="E182" s="13">
        <v>71</v>
      </c>
      <c r="F182">
        <f>IFERROR(_xlfn.DAYS(B182,VLOOKUP(C182,$A$2:$L$220,2,FALSE)),"")</f>
        <v>890</v>
      </c>
      <c r="G182" s="11">
        <f t="shared" si="6"/>
        <v>2007</v>
      </c>
      <c r="H182" s="11" t="str">
        <f t="shared" si="7"/>
        <v>Fall</v>
      </c>
      <c r="I182" s="11" t="s">
        <v>15</v>
      </c>
      <c r="J182" s="11" t="s">
        <v>7</v>
      </c>
      <c r="K182" s="11" t="s">
        <v>12</v>
      </c>
      <c r="L182" s="11" t="b">
        <v>0</v>
      </c>
    </row>
    <row r="183" spans="1:12" x14ac:dyDescent="0.3">
      <c r="A183" s="11">
        <v>182</v>
      </c>
      <c r="B183" s="1">
        <v>39191</v>
      </c>
      <c r="C183" s="11">
        <f t="shared" si="8"/>
        <v>105</v>
      </c>
      <c r="D183" s="12">
        <v>170</v>
      </c>
      <c r="E183" s="13">
        <v>72</v>
      </c>
      <c r="F183">
        <f>IFERROR(_xlfn.DAYS(B183,VLOOKUP(C183,$A$2:$L$220,2,FALSE)),"")</f>
        <v>672</v>
      </c>
      <c r="G183" s="11">
        <f t="shared" si="6"/>
        <v>2007</v>
      </c>
      <c r="H183" s="11" t="str">
        <f t="shared" si="7"/>
        <v>Spring</v>
      </c>
      <c r="I183" s="11" t="s">
        <v>15</v>
      </c>
      <c r="J183" s="11" t="s">
        <v>7</v>
      </c>
      <c r="K183" s="11" t="s">
        <v>12</v>
      </c>
      <c r="L183" s="11" t="b">
        <v>0</v>
      </c>
    </row>
    <row r="184" spans="1:12" x14ac:dyDescent="0.3">
      <c r="A184" s="11">
        <v>183</v>
      </c>
      <c r="B184" s="1">
        <v>39220</v>
      </c>
      <c r="C184" s="11">
        <f t="shared" si="8"/>
        <v>106</v>
      </c>
      <c r="D184" s="12">
        <v>170</v>
      </c>
      <c r="E184" s="13">
        <v>73</v>
      </c>
      <c r="F184">
        <f>IFERROR(_xlfn.DAYS(B184,VLOOKUP(C184,$A$2:$L$220,2,FALSE)),"")</f>
        <v>633</v>
      </c>
      <c r="G184" s="11">
        <f t="shared" si="6"/>
        <v>2007</v>
      </c>
      <c r="H184" s="11" t="str">
        <f t="shared" si="7"/>
        <v>Spring</v>
      </c>
      <c r="I184" s="11" t="s">
        <v>15</v>
      </c>
      <c r="J184" s="11" t="s">
        <v>7</v>
      </c>
      <c r="K184" s="11" t="s">
        <v>12</v>
      </c>
      <c r="L184" s="11" t="b">
        <v>0</v>
      </c>
    </row>
    <row r="185" spans="1:12" x14ac:dyDescent="0.3">
      <c r="A185" s="11">
        <v>184</v>
      </c>
      <c r="B185" s="1">
        <v>39299</v>
      </c>
      <c r="C185" s="11">
        <f t="shared" si="8"/>
        <v>107</v>
      </c>
      <c r="D185" s="12">
        <v>170</v>
      </c>
      <c r="E185" s="13">
        <v>74</v>
      </c>
      <c r="F185">
        <f>IFERROR(_xlfn.DAYS(B185,VLOOKUP(C185,$A$2:$L$220,2,FALSE)),"")</f>
        <v>692</v>
      </c>
      <c r="G185" s="11">
        <f t="shared" si="6"/>
        <v>2007</v>
      </c>
      <c r="H185" s="11" t="str">
        <f t="shared" si="7"/>
        <v>Fall</v>
      </c>
      <c r="I185" s="11" t="s">
        <v>15</v>
      </c>
      <c r="J185" s="11" t="s">
        <v>7</v>
      </c>
      <c r="K185" s="11" t="s">
        <v>12</v>
      </c>
      <c r="L185" s="11" t="b">
        <v>0</v>
      </c>
    </row>
    <row r="186" spans="1:12" x14ac:dyDescent="0.3">
      <c r="A186" s="11">
        <v>185</v>
      </c>
      <c r="B186" s="1">
        <v>39329</v>
      </c>
      <c r="C186" s="11">
        <f t="shared" si="8"/>
        <v>108</v>
      </c>
      <c r="D186" s="12">
        <v>170</v>
      </c>
      <c r="E186" s="13">
        <v>75</v>
      </c>
      <c r="F186">
        <f>IFERROR(_xlfn.DAYS(B186,VLOOKUP(C186,$A$2:$L$220,2,FALSE)),"")</f>
        <v>890</v>
      </c>
      <c r="G186" s="11">
        <f t="shared" si="6"/>
        <v>2007</v>
      </c>
      <c r="H186" s="11" t="str">
        <f t="shared" si="7"/>
        <v>Fall</v>
      </c>
      <c r="I186" s="11" t="s">
        <v>15</v>
      </c>
      <c r="J186" s="11" t="s">
        <v>7</v>
      </c>
      <c r="K186" s="11" t="s">
        <v>12</v>
      </c>
      <c r="L186" s="11" t="b">
        <v>0</v>
      </c>
    </row>
    <row r="187" spans="1:12" x14ac:dyDescent="0.3">
      <c r="A187" s="11">
        <v>186</v>
      </c>
      <c r="B187" s="1">
        <v>39191</v>
      </c>
      <c r="C187" s="11">
        <f t="shared" si="8"/>
        <v>109</v>
      </c>
      <c r="D187" s="12">
        <v>170</v>
      </c>
      <c r="E187" s="13">
        <v>76</v>
      </c>
      <c r="F187">
        <f>IFERROR(_xlfn.DAYS(B187,VLOOKUP(C187,$A$2:$L$220,2,FALSE)),"")</f>
        <v>672</v>
      </c>
      <c r="G187" s="11">
        <f t="shared" si="6"/>
        <v>2007</v>
      </c>
      <c r="H187" s="11" t="str">
        <f t="shared" si="7"/>
        <v>Spring</v>
      </c>
      <c r="I187" s="11" t="s">
        <v>15</v>
      </c>
      <c r="J187" s="11" t="s">
        <v>7</v>
      </c>
      <c r="K187" s="11" t="s">
        <v>12</v>
      </c>
      <c r="L187" s="11" t="b">
        <v>0</v>
      </c>
    </row>
    <row r="188" spans="1:12" x14ac:dyDescent="0.3">
      <c r="A188" s="11">
        <v>187</v>
      </c>
      <c r="B188" s="1">
        <v>39220</v>
      </c>
      <c r="C188" s="11">
        <f t="shared" si="8"/>
        <v>110</v>
      </c>
      <c r="D188" s="12">
        <v>170</v>
      </c>
      <c r="E188" s="13">
        <v>77</v>
      </c>
      <c r="F188">
        <f>IFERROR(_xlfn.DAYS(B188,VLOOKUP(C188,$A$2:$L$220,2,FALSE)),"")</f>
        <v>633</v>
      </c>
      <c r="G188" s="11">
        <f t="shared" si="6"/>
        <v>2007</v>
      </c>
      <c r="H188" s="11" t="str">
        <f t="shared" si="7"/>
        <v>Spring</v>
      </c>
      <c r="I188" s="11" t="s">
        <v>15</v>
      </c>
      <c r="J188" s="11" t="s">
        <v>7</v>
      </c>
      <c r="K188" s="11" t="s">
        <v>12</v>
      </c>
      <c r="L188" s="11" t="b">
        <v>0</v>
      </c>
    </row>
    <row r="189" spans="1:12" x14ac:dyDescent="0.3">
      <c r="A189" s="11">
        <v>188</v>
      </c>
      <c r="B189" s="1">
        <v>39299</v>
      </c>
      <c r="C189" s="11">
        <f t="shared" si="8"/>
        <v>111</v>
      </c>
      <c r="D189" s="12">
        <v>170</v>
      </c>
      <c r="E189" s="13">
        <v>78</v>
      </c>
      <c r="F189">
        <f>IFERROR(_xlfn.DAYS(B189,VLOOKUP(C189,$A$2:$L$220,2,FALSE)),"")</f>
        <v>692</v>
      </c>
      <c r="G189" s="11">
        <f t="shared" si="6"/>
        <v>2007</v>
      </c>
      <c r="H189" s="11" t="str">
        <f t="shared" si="7"/>
        <v>Fall</v>
      </c>
      <c r="I189" s="11" t="s">
        <v>15</v>
      </c>
      <c r="J189" s="11" t="s">
        <v>7</v>
      </c>
      <c r="K189" s="11" t="s">
        <v>12</v>
      </c>
      <c r="L189" s="11" t="b">
        <v>0</v>
      </c>
    </row>
    <row r="190" spans="1:12" x14ac:dyDescent="0.3">
      <c r="A190" s="11">
        <v>189</v>
      </c>
      <c r="B190" s="1">
        <v>39329</v>
      </c>
      <c r="C190" s="11">
        <f t="shared" si="8"/>
        <v>112</v>
      </c>
      <c r="D190" s="12">
        <v>170</v>
      </c>
      <c r="E190" s="13">
        <v>79</v>
      </c>
      <c r="F190">
        <f>IFERROR(_xlfn.DAYS(B190,VLOOKUP(C190,$A$2:$L$220,2,FALSE)),"")</f>
        <v>890</v>
      </c>
      <c r="G190" s="11">
        <f t="shared" si="6"/>
        <v>2007</v>
      </c>
      <c r="H190" s="11" t="str">
        <f t="shared" si="7"/>
        <v>Fall</v>
      </c>
      <c r="I190" s="11" t="s">
        <v>15</v>
      </c>
      <c r="J190" s="11" t="s">
        <v>7</v>
      </c>
      <c r="K190" s="11" t="s">
        <v>12</v>
      </c>
      <c r="L190" s="11" t="b">
        <v>0</v>
      </c>
    </row>
    <row r="191" spans="1:12" x14ac:dyDescent="0.3">
      <c r="A191" s="11">
        <v>190</v>
      </c>
      <c r="B191" s="1">
        <v>39191</v>
      </c>
      <c r="C191" s="11">
        <f t="shared" si="8"/>
        <v>113</v>
      </c>
      <c r="D191" s="12">
        <v>170</v>
      </c>
      <c r="E191" s="13">
        <v>80</v>
      </c>
      <c r="F191">
        <f>IFERROR(_xlfn.DAYS(B191,VLOOKUP(C191,$A$2:$L$220,2,FALSE)),"")</f>
        <v>672</v>
      </c>
      <c r="G191" s="11">
        <f t="shared" si="6"/>
        <v>2007</v>
      </c>
      <c r="H191" s="11" t="str">
        <f t="shared" si="7"/>
        <v>Spring</v>
      </c>
      <c r="I191" s="11" t="s">
        <v>15</v>
      </c>
      <c r="J191" s="11" t="s">
        <v>7</v>
      </c>
      <c r="K191" s="11" t="s">
        <v>12</v>
      </c>
      <c r="L191" s="11" t="b">
        <v>0</v>
      </c>
    </row>
    <row r="192" spans="1:12" x14ac:dyDescent="0.3">
      <c r="A192" s="11">
        <v>191</v>
      </c>
      <c r="B192" s="1">
        <v>39220</v>
      </c>
      <c r="C192" s="11">
        <f t="shared" si="8"/>
        <v>114</v>
      </c>
      <c r="D192" s="12">
        <v>170</v>
      </c>
      <c r="E192" s="13">
        <v>74</v>
      </c>
      <c r="F192">
        <f>IFERROR(_xlfn.DAYS(B192,VLOOKUP(C192,$A$2:$L$220,2,FALSE)),"")</f>
        <v>633</v>
      </c>
      <c r="G192" s="11">
        <f t="shared" si="6"/>
        <v>2007</v>
      </c>
      <c r="H192" s="11" t="str">
        <f t="shared" si="7"/>
        <v>Spring</v>
      </c>
      <c r="I192" s="11" t="s">
        <v>15</v>
      </c>
      <c r="J192" s="11" t="s">
        <v>7</v>
      </c>
      <c r="K192" s="11" t="s">
        <v>12</v>
      </c>
      <c r="L192" s="11" t="b">
        <v>0</v>
      </c>
    </row>
    <row r="193" spans="1:12" x14ac:dyDescent="0.3">
      <c r="A193" s="11">
        <v>192</v>
      </c>
      <c r="B193" s="1">
        <v>39299</v>
      </c>
      <c r="C193" s="11">
        <f t="shared" si="8"/>
        <v>115</v>
      </c>
      <c r="D193" s="12">
        <v>170</v>
      </c>
      <c r="E193" s="13">
        <v>63</v>
      </c>
      <c r="F193">
        <f>IFERROR(_xlfn.DAYS(B193,VLOOKUP(C193,$A$2:$L$220,2,FALSE)),"")</f>
        <v>692</v>
      </c>
      <c r="G193" s="11">
        <f t="shared" si="6"/>
        <v>2007</v>
      </c>
      <c r="H193" s="11" t="str">
        <f t="shared" si="7"/>
        <v>Fall</v>
      </c>
      <c r="I193" s="11" t="s">
        <v>15</v>
      </c>
      <c r="J193" s="11" t="s">
        <v>7</v>
      </c>
      <c r="K193" s="11" t="s">
        <v>12</v>
      </c>
      <c r="L193" s="11" t="b">
        <v>0</v>
      </c>
    </row>
    <row r="194" spans="1:12" x14ac:dyDescent="0.3">
      <c r="A194" s="11">
        <v>193</v>
      </c>
      <c r="B194" s="1">
        <v>39329</v>
      </c>
      <c r="C194" s="11">
        <f t="shared" si="8"/>
        <v>116</v>
      </c>
      <c r="D194" s="12">
        <v>170</v>
      </c>
      <c r="E194" s="13">
        <v>91</v>
      </c>
      <c r="F194">
        <f>IFERROR(_xlfn.DAYS(B194,VLOOKUP(C194,$A$2:$L$220,2,FALSE)),"")</f>
        <v>890</v>
      </c>
      <c r="G194" s="11">
        <f t="shared" ref="G194:G220" si="9">YEAR(B194)</f>
        <v>2007</v>
      </c>
      <c r="H194" s="11" t="str">
        <f t="shared" si="7"/>
        <v>Fall</v>
      </c>
      <c r="I194" s="11" t="s">
        <v>15</v>
      </c>
      <c r="J194" s="11" t="s">
        <v>7</v>
      </c>
      <c r="K194" s="11" t="s">
        <v>12</v>
      </c>
      <c r="L194" s="11" t="b">
        <v>0</v>
      </c>
    </row>
    <row r="195" spans="1:12" x14ac:dyDescent="0.3">
      <c r="A195" s="11">
        <v>194</v>
      </c>
      <c r="B195" s="1">
        <v>39191</v>
      </c>
      <c r="C195" s="11">
        <f t="shared" si="8"/>
        <v>117</v>
      </c>
      <c r="D195" s="12">
        <v>170</v>
      </c>
      <c r="E195" s="13">
        <v>75</v>
      </c>
      <c r="F195">
        <f>IFERROR(_xlfn.DAYS(B195,VLOOKUP(C195,$A$2:$L$220,2,FALSE)),"")</f>
        <v>672</v>
      </c>
      <c r="G195" s="11">
        <f t="shared" si="9"/>
        <v>2007</v>
      </c>
      <c r="H195" s="11" t="str">
        <f t="shared" ref="H195:H220" si="10">IF(MONTH(B195)&lt;7,"Spring","Fall")</f>
        <v>Spring</v>
      </c>
      <c r="I195" s="11" t="s">
        <v>15</v>
      </c>
      <c r="J195" s="11" t="s">
        <v>7</v>
      </c>
      <c r="K195" s="11" t="s">
        <v>12</v>
      </c>
      <c r="L195" s="11" t="b">
        <v>0</v>
      </c>
    </row>
    <row r="196" spans="1:12" x14ac:dyDescent="0.3">
      <c r="A196" s="11">
        <v>195</v>
      </c>
      <c r="B196" s="1">
        <v>39220</v>
      </c>
      <c r="C196" s="11">
        <f t="shared" si="8"/>
        <v>118</v>
      </c>
      <c r="D196" s="12">
        <v>170</v>
      </c>
      <c r="E196" s="13">
        <v>76</v>
      </c>
      <c r="F196">
        <f>IFERROR(_xlfn.DAYS(B196,VLOOKUP(C196,$A$2:$L$220,2,FALSE)),"")</f>
        <v>633</v>
      </c>
      <c r="G196" s="11">
        <f t="shared" si="9"/>
        <v>2007</v>
      </c>
      <c r="H196" s="11" t="str">
        <f t="shared" si="10"/>
        <v>Spring</v>
      </c>
      <c r="I196" s="11" t="s">
        <v>15</v>
      </c>
      <c r="J196" s="11" t="s">
        <v>7</v>
      </c>
      <c r="K196" s="11" t="s">
        <v>12</v>
      </c>
      <c r="L196" s="11" t="b">
        <v>0</v>
      </c>
    </row>
    <row r="197" spans="1:12" x14ac:dyDescent="0.3">
      <c r="A197" s="11">
        <v>196</v>
      </c>
      <c r="B197" s="1">
        <v>39299</v>
      </c>
      <c r="C197" s="11">
        <f t="shared" si="8"/>
        <v>119</v>
      </c>
      <c r="D197" s="12">
        <v>170</v>
      </c>
      <c r="E197" s="13">
        <v>71</v>
      </c>
      <c r="F197">
        <f>IFERROR(_xlfn.DAYS(B197,VLOOKUP(C197,$A$2:$L$220,2,FALSE)),"")</f>
        <v>692</v>
      </c>
      <c r="G197" s="11">
        <f t="shared" si="9"/>
        <v>2007</v>
      </c>
      <c r="H197" s="11" t="str">
        <f t="shared" si="10"/>
        <v>Fall</v>
      </c>
      <c r="I197" s="11" t="s">
        <v>15</v>
      </c>
      <c r="J197" s="11" t="s">
        <v>7</v>
      </c>
      <c r="K197" s="11" t="s">
        <v>12</v>
      </c>
      <c r="L197" s="11" t="b">
        <v>0</v>
      </c>
    </row>
    <row r="198" spans="1:12" x14ac:dyDescent="0.3">
      <c r="A198" s="11">
        <v>197</v>
      </c>
      <c r="B198" s="1">
        <v>39329</v>
      </c>
      <c r="C198" s="11">
        <f t="shared" si="8"/>
        <v>120</v>
      </c>
      <c r="D198" s="12">
        <v>170</v>
      </c>
      <c r="E198" s="13">
        <v>69</v>
      </c>
      <c r="F198">
        <f>IFERROR(_xlfn.DAYS(B198,VLOOKUP(C198,$A$2:$L$220,2,FALSE)),"")</f>
        <v>890</v>
      </c>
      <c r="G198" s="11">
        <f t="shared" si="9"/>
        <v>2007</v>
      </c>
      <c r="H198" s="11" t="str">
        <f t="shared" si="10"/>
        <v>Fall</v>
      </c>
      <c r="I198" s="11" t="s">
        <v>15</v>
      </c>
      <c r="J198" s="11" t="s">
        <v>7</v>
      </c>
      <c r="K198" s="11" t="s">
        <v>12</v>
      </c>
      <c r="L198" s="11" t="b">
        <v>0</v>
      </c>
    </row>
    <row r="199" spans="1:12" x14ac:dyDescent="0.3">
      <c r="A199" s="11">
        <v>198</v>
      </c>
      <c r="B199" s="1">
        <v>39191</v>
      </c>
      <c r="C199" s="11">
        <f t="shared" si="8"/>
        <v>121</v>
      </c>
      <c r="D199" s="12">
        <v>170</v>
      </c>
      <c r="E199" s="13">
        <v>70</v>
      </c>
      <c r="F199">
        <f>IFERROR(_xlfn.DAYS(B199,VLOOKUP(C199,$A$2:$L$220,2,FALSE)),"")</f>
        <v>672</v>
      </c>
      <c r="G199" s="11">
        <f t="shared" si="9"/>
        <v>2007</v>
      </c>
      <c r="H199" s="11" t="str">
        <f t="shared" si="10"/>
        <v>Spring</v>
      </c>
      <c r="I199" s="11" t="s">
        <v>15</v>
      </c>
      <c r="J199" s="11" t="s">
        <v>7</v>
      </c>
      <c r="K199" s="11" t="s">
        <v>12</v>
      </c>
      <c r="L199" s="11" t="b">
        <v>0</v>
      </c>
    </row>
    <row r="200" spans="1:12" x14ac:dyDescent="0.3">
      <c r="A200" s="11">
        <v>199</v>
      </c>
      <c r="B200" s="1">
        <v>39220</v>
      </c>
      <c r="C200" s="11">
        <f t="shared" si="8"/>
        <v>122</v>
      </c>
      <c r="D200" s="12">
        <v>170</v>
      </c>
      <c r="E200" s="13">
        <v>71</v>
      </c>
      <c r="F200">
        <f>IFERROR(_xlfn.DAYS(B200,VLOOKUP(C200,$A$2:$L$220,2,FALSE)),"")</f>
        <v>633</v>
      </c>
      <c r="G200" s="11">
        <f t="shared" si="9"/>
        <v>2007</v>
      </c>
      <c r="H200" s="11" t="str">
        <f t="shared" si="10"/>
        <v>Spring</v>
      </c>
      <c r="I200" s="11" t="s">
        <v>15</v>
      </c>
      <c r="J200" s="11" t="s">
        <v>7</v>
      </c>
      <c r="K200" s="11" t="s">
        <v>12</v>
      </c>
      <c r="L200" s="11" t="b">
        <v>0</v>
      </c>
    </row>
    <row r="201" spans="1:12" x14ac:dyDescent="0.3">
      <c r="A201" s="11">
        <v>200</v>
      </c>
      <c r="B201" s="1">
        <v>39299</v>
      </c>
      <c r="C201" s="11">
        <f t="shared" si="8"/>
        <v>123</v>
      </c>
      <c r="D201" s="12">
        <v>170</v>
      </c>
      <c r="E201" s="13">
        <v>65</v>
      </c>
      <c r="F201">
        <f>IFERROR(_xlfn.DAYS(B201,VLOOKUP(C201,$A$2:$L$220,2,FALSE)),"")</f>
        <v>692</v>
      </c>
      <c r="G201" s="11">
        <f t="shared" si="9"/>
        <v>2007</v>
      </c>
      <c r="H201" s="11" t="str">
        <f t="shared" si="10"/>
        <v>Fall</v>
      </c>
      <c r="I201" s="11" t="s">
        <v>15</v>
      </c>
      <c r="J201" s="11" t="s">
        <v>7</v>
      </c>
      <c r="K201" s="11" t="s">
        <v>12</v>
      </c>
      <c r="L201" s="11" t="b">
        <v>0</v>
      </c>
    </row>
    <row r="202" spans="1:12" x14ac:dyDescent="0.3">
      <c r="A202" s="11">
        <v>201</v>
      </c>
      <c r="B202" s="1">
        <v>39329</v>
      </c>
      <c r="C202" s="11">
        <f t="shared" si="8"/>
        <v>124</v>
      </c>
      <c r="D202" s="12">
        <v>170</v>
      </c>
      <c r="E202" s="13">
        <v>67</v>
      </c>
      <c r="F202">
        <f>IFERROR(_xlfn.DAYS(B202,VLOOKUP(C202,$A$2:$L$220,2,FALSE)),"")</f>
        <v>890</v>
      </c>
      <c r="G202" s="11">
        <f t="shared" si="9"/>
        <v>2007</v>
      </c>
      <c r="H202" s="11" t="str">
        <f t="shared" si="10"/>
        <v>Fall</v>
      </c>
      <c r="I202" s="11" t="s">
        <v>15</v>
      </c>
      <c r="J202" s="11" t="s">
        <v>7</v>
      </c>
      <c r="K202" s="11" t="s">
        <v>12</v>
      </c>
      <c r="L202" s="11" t="b">
        <v>0</v>
      </c>
    </row>
    <row r="203" spans="1:12" x14ac:dyDescent="0.3">
      <c r="A203" s="11">
        <v>202</v>
      </c>
      <c r="B203" s="1">
        <v>39191</v>
      </c>
      <c r="C203" s="11">
        <f t="shared" si="8"/>
        <v>125</v>
      </c>
      <c r="D203" s="12">
        <v>170</v>
      </c>
      <c r="E203" s="13">
        <v>72</v>
      </c>
      <c r="F203">
        <f>IFERROR(_xlfn.DAYS(B203,VLOOKUP(C203,$A$2:$L$220,2,FALSE)),"")</f>
        <v>672</v>
      </c>
      <c r="G203" s="11">
        <f t="shared" si="9"/>
        <v>2007</v>
      </c>
      <c r="H203" s="11" t="str">
        <f t="shared" si="10"/>
        <v>Spring</v>
      </c>
      <c r="I203" s="11" t="s">
        <v>15</v>
      </c>
      <c r="J203" s="11" t="s">
        <v>7</v>
      </c>
      <c r="K203" s="11" t="s">
        <v>12</v>
      </c>
      <c r="L203" s="11" t="b">
        <v>0</v>
      </c>
    </row>
    <row r="204" spans="1:12" x14ac:dyDescent="0.3">
      <c r="A204" s="11">
        <v>203</v>
      </c>
      <c r="B204" s="1">
        <v>39220</v>
      </c>
      <c r="C204" s="11">
        <f t="shared" si="8"/>
        <v>126</v>
      </c>
      <c r="D204" s="12">
        <v>170</v>
      </c>
      <c r="E204" s="13">
        <v>69</v>
      </c>
      <c r="F204">
        <f>IFERROR(_xlfn.DAYS(B204,VLOOKUP(C204,$A$2:$L$220,2,FALSE)),"")</f>
        <v>633</v>
      </c>
      <c r="G204" s="11">
        <f t="shared" si="9"/>
        <v>2007</v>
      </c>
      <c r="H204" s="11" t="str">
        <f t="shared" si="10"/>
        <v>Spring</v>
      </c>
      <c r="I204" s="11" t="s">
        <v>15</v>
      </c>
      <c r="J204" s="11" t="s">
        <v>7</v>
      </c>
      <c r="K204" s="11" t="s">
        <v>12</v>
      </c>
      <c r="L204" s="11" t="b">
        <v>0</v>
      </c>
    </row>
    <row r="205" spans="1:12" x14ac:dyDescent="0.3">
      <c r="A205" s="11">
        <v>204</v>
      </c>
      <c r="B205" s="1">
        <v>39299</v>
      </c>
      <c r="C205" s="11">
        <f t="shared" si="8"/>
        <v>127</v>
      </c>
      <c r="D205" s="12">
        <v>170</v>
      </c>
      <c r="E205" s="13">
        <v>68</v>
      </c>
      <c r="F205">
        <f>IFERROR(_xlfn.DAYS(B205,VLOOKUP(C205,$A$2:$L$220,2,FALSE)),"")</f>
        <v>692</v>
      </c>
      <c r="G205" s="11">
        <f t="shared" si="9"/>
        <v>2007</v>
      </c>
      <c r="H205" s="11" t="str">
        <f t="shared" si="10"/>
        <v>Fall</v>
      </c>
      <c r="I205" s="11" t="s">
        <v>15</v>
      </c>
      <c r="J205" s="11" t="s">
        <v>7</v>
      </c>
      <c r="K205" s="11" t="s">
        <v>12</v>
      </c>
      <c r="L205" s="11" t="b">
        <v>0</v>
      </c>
    </row>
    <row r="206" spans="1:12" x14ac:dyDescent="0.3">
      <c r="A206" s="11">
        <v>205</v>
      </c>
      <c r="B206" s="1">
        <v>39329</v>
      </c>
      <c r="C206" s="11">
        <f t="shared" si="8"/>
        <v>128</v>
      </c>
      <c r="D206" s="12">
        <v>170</v>
      </c>
      <c r="E206" s="13">
        <v>66</v>
      </c>
      <c r="F206">
        <f>IFERROR(_xlfn.DAYS(B206,VLOOKUP(C206,$A$2:$L$220,2,FALSE)),"")</f>
        <v>890</v>
      </c>
      <c r="G206" s="11">
        <f t="shared" si="9"/>
        <v>2007</v>
      </c>
      <c r="H206" s="11" t="str">
        <f t="shared" si="10"/>
        <v>Fall</v>
      </c>
      <c r="I206" s="11" t="s">
        <v>15</v>
      </c>
      <c r="J206" s="11" t="s">
        <v>7</v>
      </c>
      <c r="K206" s="11" t="s">
        <v>12</v>
      </c>
      <c r="L206" s="11" t="b">
        <v>0</v>
      </c>
    </row>
    <row r="207" spans="1:12" x14ac:dyDescent="0.3">
      <c r="A207" s="11">
        <v>206</v>
      </c>
      <c r="B207" s="1">
        <v>39191</v>
      </c>
      <c r="C207" s="11">
        <f t="shared" si="8"/>
        <v>129</v>
      </c>
      <c r="D207" s="12">
        <v>170</v>
      </c>
      <c r="E207" s="13">
        <v>67</v>
      </c>
      <c r="F207">
        <f>IFERROR(_xlfn.DAYS(B207,VLOOKUP(C207,$A$2:$L$220,2,FALSE)),"")</f>
        <v>672</v>
      </c>
      <c r="G207" s="11">
        <f t="shared" si="9"/>
        <v>2007</v>
      </c>
      <c r="H207" s="11" t="str">
        <f t="shared" si="10"/>
        <v>Spring</v>
      </c>
      <c r="I207" s="11" t="s">
        <v>15</v>
      </c>
      <c r="J207" s="11" t="s">
        <v>7</v>
      </c>
      <c r="K207" s="11" t="s">
        <v>12</v>
      </c>
      <c r="L207" s="11" t="b">
        <v>0</v>
      </c>
    </row>
    <row r="208" spans="1:12" x14ac:dyDescent="0.3">
      <c r="A208" s="11">
        <v>207</v>
      </c>
      <c r="B208" s="1">
        <v>39220</v>
      </c>
      <c r="C208" s="11">
        <f t="shared" si="8"/>
        <v>130</v>
      </c>
      <c r="D208" s="12">
        <v>170</v>
      </c>
      <c r="E208" s="13">
        <v>68</v>
      </c>
      <c r="F208">
        <f>IFERROR(_xlfn.DAYS(B208,VLOOKUP(C208,$A$2:$L$220,2,FALSE)),"")</f>
        <v>633</v>
      </c>
      <c r="G208" s="11">
        <f t="shared" si="9"/>
        <v>2007</v>
      </c>
      <c r="H208" s="11" t="str">
        <f t="shared" si="10"/>
        <v>Spring</v>
      </c>
      <c r="I208" s="11" t="s">
        <v>15</v>
      </c>
      <c r="J208" s="11" t="s">
        <v>7</v>
      </c>
      <c r="K208" s="11" t="s">
        <v>12</v>
      </c>
      <c r="L208" s="11" t="b">
        <v>0</v>
      </c>
    </row>
    <row r="209" spans="1:12" x14ac:dyDescent="0.3">
      <c r="A209" s="11">
        <v>208</v>
      </c>
      <c r="B209" s="1">
        <v>39299</v>
      </c>
      <c r="C209" s="11">
        <f t="shared" si="8"/>
        <v>131</v>
      </c>
      <c r="D209" s="12">
        <v>170</v>
      </c>
      <c r="E209" s="13">
        <v>69</v>
      </c>
      <c r="F209">
        <f>IFERROR(_xlfn.DAYS(B209,VLOOKUP(C209,$A$2:$L$220,2,FALSE)),"")</f>
        <v>692</v>
      </c>
      <c r="G209" s="11">
        <f t="shared" si="9"/>
        <v>2007</v>
      </c>
      <c r="H209" s="11" t="str">
        <f t="shared" si="10"/>
        <v>Fall</v>
      </c>
      <c r="I209" s="11" t="s">
        <v>15</v>
      </c>
      <c r="J209" s="11" t="s">
        <v>7</v>
      </c>
      <c r="K209" s="11" t="s">
        <v>12</v>
      </c>
      <c r="L209" s="11" t="b">
        <v>0</v>
      </c>
    </row>
    <row r="210" spans="1:12" x14ac:dyDescent="0.3">
      <c r="A210" s="11">
        <v>209</v>
      </c>
      <c r="B210" s="1">
        <v>39329</v>
      </c>
      <c r="C210" s="11">
        <f t="shared" si="8"/>
        <v>132</v>
      </c>
      <c r="D210" s="12">
        <v>170</v>
      </c>
      <c r="E210" s="13">
        <v>70</v>
      </c>
      <c r="F210">
        <f>IFERROR(_xlfn.DAYS(B210,VLOOKUP(C210,$A$2:$L$220,2,FALSE)),"")</f>
        <v>890</v>
      </c>
      <c r="G210" s="11">
        <f t="shared" si="9"/>
        <v>2007</v>
      </c>
      <c r="H210" s="11" t="str">
        <f t="shared" si="10"/>
        <v>Fall</v>
      </c>
      <c r="I210" s="11" t="s">
        <v>15</v>
      </c>
      <c r="J210" s="11" t="s">
        <v>7</v>
      </c>
      <c r="K210" s="11" t="s">
        <v>12</v>
      </c>
      <c r="L210" s="11" t="b">
        <v>0</v>
      </c>
    </row>
    <row r="211" spans="1:12" x14ac:dyDescent="0.3">
      <c r="A211" s="11">
        <v>210</v>
      </c>
      <c r="B211" s="1">
        <v>39191</v>
      </c>
      <c r="C211" s="11">
        <f t="shared" si="8"/>
        <v>133</v>
      </c>
      <c r="D211" s="12">
        <v>170</v>
      </c>
      <c r="E211" s="13">
        <v>71</v>
      </c>
      <c r="F211">
        <f>IFERROR(_xlfn.DAYS(B211,VLOOKUP(C211,$A$2:$L$220,2,FALSE)),"")</f>
        <v>672</v>
      </c>
      <c r="G211" s="11">
        <f t="shared" si="9"/>
        <v>2007</v>
      </c>
      <c r="H211" s="11" t="str">
        <f t="shared" si="10"/>
        <v>Spring</v>
      </c>
      <c r="I211" s="11" t="s">
        <v>15</v>
      </c>
      <c r="J211" s="11" t="s">
        <v>7</v>
      </c>
      <c r="K211" s="11" t="s">
        <v>12</v>
      </c>
      <c r="L211" s="11" t="b">
        <v>0</v>
      </c>
    </row>
    <row r="212" spans="1:12" x14ac:dyDescent="0.3">
      <c r="A212" s="11">
        <v>211</v>
      </c>
      <c r="B212" s="1">
        <v>39220</v>
      </c>
      <c r="C212" s="11">
        <f t="shared" si="8"/>
        <v>134</v>
      </c>
      <c r="D212" s="12">
        <v>170</v>
      </c>
      <c r="E212" s="13">
        <v>72</v>
      </c>
      <c r="F212">
        <f>IFERROR(_xlfn.DAYS(B212,VLOOKUP(C212,$A$2:$L$220,2,FALSE)),"")</f>
        <v>633</v>
      </c>
      <c r="G212" s="11">
        <f t="shared" si="9"/>
        <v>2007</v>
      </c>
      <c r="H212" s="11" t="str">
        <f t="shared" si="10"/>
        <v>Spring</v>
      </c>
      <c r="I212" s="11" t="s">
        <v>15</v>
      </c>
      <c r="J212" s="11" t="s">
        <v>7</v>
      </c>
      <c r="K212" s="11" t="s">
        <v>12</v>
      </c>
      <c r="L212" s="11" t="b">
        <v>0</v>
      </c>
    </row>
    <row r="213" spans="1:12" x14ac:dyDescent="0.3">
      <c r="A213" s="11">
        <v>212</v>
      </c>
      <c r="B213" s="1">
        <v>39299</v>
      </c>
      <c r="C213" s="11">
        <f t="shared" si="8"/>
        <v>135</v>
      </c>
      <c r="D213" s="12">
        <v>170</v>
      </c>
      <c r="E213" s="13">
        <v>65</v>
      </c>
      <c r="F213">
        <f>IFERROR(_xlfn.DAYS(B213,VLOOKUP(C213,$A$2:$L$220,2,FALSE)),"")</f>
        <v>692</v>
      </c>
      <c r="G213" s="11">
        <f t="shared" si="9"/>
        <v>2007</v>
      </c>
      <c r="H213" s="11" t="str">
        <f t="shared" si="10"/>
        <v>Fall</v>
      </c>
      <c r="I213" s="11" t="s">
        <v>15</v>
      </c>
      <c r="J213" s="11" t="s">
        <v>7</v>
      </c>
      <c r="K213" s="11" t="s">
        <v>12</v>
      </c>
      <c r="L213" s="11" t="b">
        <v>0</v>
      </c>
    </row>
    <row r="214" spans="1:12" x14ac:dyDescent="0.3">
      <c r="A214" s="11">
        <v>213</v>
      </c>
      <c r="B214" s="1">
        <v>39329</v>
      </c>
      <c r="C214" s="11">
        <f t="shared" si="8"/>
        <v>136</v>
      </c>
      <c r="D214" s="12">
        <v>170</v>
      </c>
      <c r="E214" s="13">
        <v>70</v>
      </c>
      <c r="F214">
        <f>IFERROR(_xlfn.DAYS(B214,VLOOKUP(C214,$A$2:$L$220,2,FALSE)),"")</f>
        <v>890</v>
      </c>
      <c r="G214" s="11">
        <f t="shared" si="9"/>
        <v>2007</v>
      </c>
      <c r="H214" s="11" t="str">
        <f t="shared" si="10"/>
        <v>Fall</v>
      </c>
      <c r="I214" s="11" t="s">
        <v>15</v>
      </c>
      <c r="J214" s="11" t="s">
        <v>7</v>
      </c>
      <c r="K214" s="11" t="s">
        <v>12</v>
      </c>
      <c r="L214" s="11" t="b">
        <v>0</v>
      </c>
    </row>
    <row r="215" spans="1:12" x14ac:dyDescent="0.3">
      <c r="A215" s="11">
        <v>214</v>
      </c>
      <c r="B215" s="1">
        <v>39191</v>
      </c>
      <c r="C215" s="11">
        <f t="shared" si="8"/>
        <v>137</v>
      </c>
      <c r="D215" s="12">
        <v>170</v>
      </c>
      <c r="E215" s="13">
        <v>72</v>
      </c>
      <c r="F215">
        <f>IFERROR(_xlfn.DAYS(B215,VLOOKUP(C215,$A$2:$L$220,2,FALSE)),"")</f>
        <v>672</v>
      </c>
      <c r="G215" s="11">
        <f t="shared" si="9"/>
        <v>2007</v>
      </c>
      <c r="H215" s="11" t="str">
        <f t="shared" si="10"/>
        <v>Spring</v>
      </c>
      <c r="I215" s="11" t="s">
        <v>15</v>
      </c>
      <c r="J215" s="11" t="s">
        <v>7</v>
      </c>
      <c r="K215" s="11" t="s">
        <v>12</v>
      </c>
      <c r="L215" s="11" t="b">
        <v>0</v>
      </c>
    </row>
    <row r="216" spans="1:12" x14ac:dyDescent="0.3">
      <c r="A216" s="11">
        <v>215</v>
      </c>
      <c r="B216" s="1">
        <v>39220</v>
      </c>
      <c r="C216" s="11">
        <f t="shared" si="8"/>
        <v>138</v>
      </c>
      <c r="D216" s="12">
        <v>170</v>
      </c>
      <c r="E216" s="13">
        <v>67</v>
      </c>
      <c r="F216">
        <f>IFERROR(_xlfn.DAYS(B216,VLOOKUP(C216,$A$2:$L$220,2,FALSE)),"")</f>
        <v>633</v>
      </c>
      <c r="G216" s="11">
        <f t="shared" si="9"/>
        <v>2007</v>
      </c>
      <c r="H216" s="11" t="str">
        <f t="shared" si="10"/>
        <v>Spring</v>
      </c>
      <c r="I216" s="11" t="s">
        <v>15</v>
      </c>
      <c r="J216" s="11" t="s">
        <v>7</v>
      </c>
      <c r="K216" s="11" t="s">
        <v>12</v>
      </c>
      <c r="L216" s="11" t="b">
        <v>0</v>
      </c>
    </row>
    <row r="217" spans="1:12" x14ac:dyDescent="0.3">
      <c r="A217" s="11">
        <v>216</v>
      </c>
      <c r="B217" s="1">
        <v>39299</v>
      </c>
      <c r="C217" s="11">
        <f t="shared" si="8"/>
        <v>139</v>
      </c>
      <c r="D217" s="12">
        <v>170</v>
      </c>
      <c r="E217" s="13">
        <v>89</v>
      </c>
      <c r="F217">
        <f>IFERROR(_xlfn.DAYS(B217,VLOOKUP(C217,$A$2:$L$220,2,FALSE)),"")</f>
        <v>692</v>
      </c>
      <c r="G217" s="11">
        <f t="shared" si="9"/>
        <v>2007</v>
      </c>
      <c r="H217" s="11" t="str">
        <f t="shared" si="10"/>
        <v>Fall</v>
      </c>
      <c r="I217" s="11" t="s">
        <v>15</v>
      </c>
      <c r="J217" s="11" t="s">
        <v>7</v>
      </c>
      <c r="K217" s="11" t="s">
        <v>12</v>
      </c>
      <c r="L217" s="11" t="b">
        <v>0</v>
      </c>
    </row>
    <row r="218" spans="1:12" x14ac:dyDescent="0.3">
      <c r="A218" s="11">
        <v>217</v>
      </c>
      <c r="B218" s="1">
        <v>39329</v>
      </c>
      <c r="C218" s="11">
        <f t="shared" si="8"/>
        <v>140</v>
      </c>
      <c r="D218" s="12">
        <v>170</v>
      </c>
      <c r="E218" s="13">
        <v>96</v>
      </c>
      <c r="F218">
        <f>IFERROR(_xlfn.DAYS(B218,VLOOKUP(C218,$A$2:$L$220,2,FALSE)),"")</f>
        <v>890</v>
      </c>
      <c r="G218" s="11">
        <f t="shared" si="9"/>
        <v>2007</v>
      </c>
      <c r="H218" s="11" t="str">
        <f t="shared" si="10"/>
        <v>Fall</v>
      </c>
      <c r="I218" s="11" t="s">
        <v>15</v>
      </c>
      <c r="J218" s="11" t="s">
        <v>7</v>
      </c>
      <c r="K218" s="11" t="s">
        <v>12</v>
      </c>
      <c r="L218" s="11" t="b">
        <v>0</v>
      </c>
    </row>
    <row r="219" spans="1:12" x14ac:dyDescent="0.3">
      <c r="A219" s="11">
        <v>218</v>
      </c>
      <c r="B219" s="1">
        <v>39191</v>
      </c>
      <c r="C219" s="11">
        <f t="shared" si="8"/>
        <v>141</v>
      </c>
      <c r="D219" s="12">
        <v>170</v>
      </c>
      <c r="E219" s="13">
        <v>67</v>
      </c>
      <c r="F219">
        <f>IFERROR(_xlfn.DAYS(B219,VLOOKUP(C219,$A$2:$L$220,2,FALSE)),"")</f>
        <v>672</v>
      </c>
      <c r="G219" s="11">
        <f t="shared" si="9"/>
        <v>2007</v>
      </c>
      <c r="H219" s="11" t="str">
        <f t="shared" si="10"/>
        <v>Spring</v>
      </c>
      <c r="I219" s="11" t="s">
        <v>15</v>
      </c>
      <c r="J219" s="11" t="s">
        <v>7</v>
      </c>
      <c r="K219" s="11" t="s">
        <v>12</v>
      </c>
      <c r="L219" s="11" t="b">
        <v>0</v>
      </c>
    </row>
    <row r="220" spans="1:12" x14ac:dyDescent="0.3">
      <c r="A220" s="11">
        <v>219</v>
      </c>
      <c r="B220" s="1">
        <v>39220</v>
      </c>
      <c r="C220" s="11">
        <f t="shared" si="8"/>
        <v>142</v>
      </c>
      <c r="D220" s="12">
        <v>170</v>
      </c>
      <c r="E220" s="13">
        <v>76</v>
      </c>
      <c r="F220">
        <f>IFERROR(_xlfn.DAYS(B220,VLOOKUP(C220,$A$2:$L$220,2,FALSE)),"")</f>
        <v>633</v>
      </c>
      <c r="G220" s="11">
        <f t="shared" si="9"/>
        <v>2007</v>
      </c>
      <c r="H220" s="11" t="str">
        <f t="shared" si="10"/>
        <v>Spring</v>
      </c>
      <c r="I220" s="11" t="s">
        <v>15</v>
      </c>
      <c r="J220" s="11" t="s">
        <v>7</v>
      </c>
      <c r="K220" s="11" t="s">
        <v>12</v>
      </c>
      <c r="L220" s="11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Christensen II</dc:creator>
  <cp:lastModifiedBy>Thomas Christensen II</cp:lastModifiedBy>
  <dcterms:created xsi:type="dcterms:W3CDTF">2018-09-05T02:40:57Z</dcterms:created>
  <dcterms:modified xsi:type="dcterms:W3CDTF">2020-02-16T23:55:27Z</dcterms:modified>
</cp:coreProperties>
</file>